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2\leveling\"/>
    </mc:Choice>
  </mc:AlternateContent>
  <xr:revisionPtr revIDLastSave="0" documentId="13_ncr:1_{44011299-9141-40D3-A6F4-8D9AAFDAAF8E}" xr6:coauthVersionLast="46" xr6:coauthVersionMax="46" xr10:uidLastSave="{00000000-0000-0000-0000-000000000000}"/>
  <bookViews>
    <workbookView xWindow="-98" yWindow="-98" windowWidth="28996" windowHeight="15796" activeTab="5" xr2:uid="{FCA8DFD6-6E25-DA48-B148-56E053240F88}"/>
  </bookViews>
  <sheets>
    <sheet name="Player" sheetId="32" r:id="rId1"/>
    <sheet name="T3-M4" sheetId="28" r:id="rId2"/>
    <sheet name="Atton" sheetId="29" r:id="rId3"/>
    <sheet name="Kreia" sheetId="30" r:id="rId4"/>
    <sheet name="Bao-Dur" sheetId="31" r:id="rId5"/>
    <sheet name="Template" sheetId="16" r:id="rId6"/>
    <sheet name="Data" sheetId="3" r:id="rId7"/>
    <sheet name="Link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16" l="1"/>
  <c r="B209" i="16"/>
  <c r="B54" i="16" s="1"/>
  <c r="B249" i="16" s="1"/>
  <c r="B210" i="16"/>
  <c r="B55" i="16" s="1"/>
  <c r="B250" i="16" s="1"/>
  <c r="B211" i="16"/>
  <c r="B56" i="16" s="1"/>
  <c r="B251" i="16" s="1"/>
  <c r="B212" i="16"/>
  <c r="C212" i="16" s="1"/>
  <c r="B213" i="16"/>
  <c r="B58" i="16" s="1"/>
  <c r="B253" i="16" s="1"/>
  <c r="B208" i="16"/>
  <c r="C208" i="16" s="1"/>
  <c r="D208" i="16" s="1"/>
  <c r="E208" i="16" s="1"/>
  <c r="F208" i="16" s="1"/>
  <c r="G208" i="16" s="1"/>
  <c r="H208" i="16" s="1"/>
  <c r="I208" i="16" s="1"/>
  <c r="J208" i="16" s="1"/>
  <c r="K208" i="16" s="1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X208" i="16" s="1"/>
  <c r="Y208" i="16" s="1"/>
  <c r="Z208" i="16" s="1"/>
  <c r="AA208" i="16" s="1"/>
  <c r="AB208" i="16" s="1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AR208" i="16" s="1"/>
  <c r="AS208" i="16" s="1"/>
  <c r="AT208" i="16" s="1"/>
  <c r="AU208" i="16" s="1"/>
  <c r="AV208" i="16" s="1"/>
  <c r="AW208" i="16" s="1"/>
  <c r="AX208" i="16" s="1"/>
  <c r="AY208" i="16" s="1"/>
  <c r="AY53" i="16" s="1"/>
  <c r="AY248" i="16" s="1"/>
  <c r="AY223" i="32"/>
  <c r="AY247" i="32" s="1"/>
  <c r="AX223" i="32"/>
  <c r="AX247" i="32" s="1"/>
  <c r="AW223" i="32"/>
  <c r="AW247" i="32" s="1"/>
  <c r="AV223" i="32"/>
  <c r="AV247" i="32" s="1"/>
  <c r="AU223" i="32"/>
  <c r="AU247" i="32" s="1"/>
  <c r="AT223" i="32"/>
  <c r="AT247" i="32" s="1"/>
  <c r="AS223" i="32"/>
  <c r="AS247" i="32" s="1"/>
  <c r="AR223" i="32"/>
  <c r="AR247" i="32" s="1"/>
  <c r="AQ223" i="32"/>
  <c r="AQ247" i="32" s="1"/>
  <c r="AP223" i="32"/>
  <c r="AP247" i="32" s="1"/>
  <c r="AO223" i="32"/>
  <c r="AO247" i="32" s="1"/>
  <c r="AN223" i="32"/>
  <c r="AN247" i="32" s="1"/>
  <c r="AM223" i="32"/>
  <c r="AM247" i="32" s="1"/>
  <c r="AL223" i="32"/>
  <c r="AL247" i="32" s="1"/>
  <c r="AK223" i="32"/>
  <c r="AK247" i="32" s="1"/>
  <c r="AJ223" i="32"/>
  <c r="AJ247" i="32" s="1"/>
  <c r="AI223" i="32"/>
  <c r="AI247" i="32" s="1"/>
  <c r="AH223" i="32"/>
  <c r="AH247" i="32" s="1"/>
  <c r="AG223" i="32"/>
  <c r="AG247" i="32" s="1"/>
  <c r="AF223" i="32"/>
  <c r="AF247" i="32" s="1"/>
  <c r="AE223" i="32"/>
  <c r="AE247" i="32" s="1"/>
  <c r="AD223" i="32"/>
  <c r="AD247" i="32" s="1"/>
  <c r="AC223" i="32"/>
  <c r="AC247" i="32" s="1"/>
  <c r="AB223" i="32"/>
  <c r="AB247" i="32" s="1"/>
  <c r="AA223" i="32"/>
  <c r="AA247" i="32" s="1"/>
  <c r="Z223" i="32"/>
  <c r="Z247" i="32" s="1"/>
  <c r="Y223" i="32"/>
  <c r="Y247" i="32" s="1"/>
  <c r="X223" i="32"/>
  <c r="X247" i="32" s="1"/>
  <c r="W223" i="32"/>
  <c r="W247" i="32" s="1"/>
  <c r="V223" i="32"/>
  <c r="V247" i="32" s="1"/>
  <c r="U223" i="32"/>
  <c r="U247" i="32" s="1"/>
  <c r="T223" i="32"/>
  <c r="T247" i="32" s="1"/>
  <c r="S223" i="32"/>
  <c r="S247" i="32" s="1"/>
  <c r="R223" i="32"/>
  <c r="R247" i="32" s="1"/>
  <c r="Q223" i="32"/>
  <c r="Q247" i="32" s="1"/>
  <c r="P223" i="32"/>
  <c r="P247" i="32" s="1"/>
  <c r="O223" i="32"/>
  <c r="O247" i="32" s="1"/>
  <c r="N223" i="32"/>
  <c r="N247" i="32" s="1"/>
  <c r="M223" i="32"/>
  <c r="M247" i="32" s="1"/>
  <c r="L223" i="32"/>
  <c r="L247" i="32" s="1"/>
  <c r="K223" i="32"/>
  <c r="K247" i="32" s="1"/>
  <c r="J223" i="32"/>
  <c r="J247" i="32" s="1"/>
  <c r="I223" i="32"/>
  <c r="I247" i="32" s="1"/>
  <c r="H223" i="32"/>
  <c r="H247" i="32" s="1"/>
  <c r="G223" i="32"/>
  <c r="G247" i="32" s="1"/>
  <c r="F223" i="32"/>
  <c r="F247" i="32" s="1"/>
  <c r="E223" i="32"/>
  <c r="E247" i="32" s="1"/>
  <c r="D223" i="32"/>
  <c r="D247" i="32" s="1"/>
  <c r="C223" i="32"/>
  <c r="C247" i="32" s="1"/>
  <c r="B223" i="32"/>
  <c r="B247" i="32" s="1"/>
  <c r="B252" i="32" s="1"/>
  <c r="AY222" i="32"/>
  <c r="AX222" i="32"/>
  <c r="AW222" i="32"/>
  <c r="AV222" i="32"/>
  <c r="AU222" i="32"/>
  <c r="AT222" i="32"/>
  <c r="AS222" i="32"/>
  <c r="AR222" i="32"/>
  <c r="AQ222" i="32"/>
  <c r="AP222" i="32"/>
  <c r="AO222" i="32"/>
  <c r="AN222" i="32"/>
  <c r="AM222" i="32"/>
  <c r="AL222" i="32"/>
  <c r="AK222" i="32"/>
  <c r="AJ222" i="32"/>
  <c r="AI222" i="32"/>
  <c r="AH222" i="32"/>
  <c r="AG222" i="32"/>
  <c r="AF222" i="32"/>
  <c r="AE222" i="32"/>
  <c r="AD222" i="32"/>
  <c r="AC222" i="32"/>
  <c r="AB222" i="32"/>
  <c r="AA222" i="32"/>
  <c r="Z222" i="32"/>
  <c r="Y222" i="32"/>
  <c r="X222" i="32"/>
  <c r="W222" i="32"/>
  <c r="V222" i="32"/>
  <c r="U222" i="32"/>
  <c r="T222" i="32"/>
  <c r="S222" i="32"/>
  <c r="R222" i="32"/>
  <c r="Q222" i="32"/>
  <c r="P222" i="32"/>
  <c r="O222" i="32"/>
  <c r="N222" i="32"/>
  <c r="M222" i="32"/>
  <c r="L222" i="32"/>
  <c r="K222" i="32"/>
  <c r="J222" i="32"/>
  <c r="I222" i="32"/>
  <c r="H222" i="32"/>
  <c r="G222" i="32"/>
  <c r="F222" i="32"/>
  <c r="E222" i="32"/>
  <c r="D222" i="32"/>
  <c r="C222" i="32"/>
  <c r="B222" i="32"/>
  <c r="AY221" i="32"/>
  <c r="AX221" i="32"/>
  <c r="AW221" i="32"/>
  <c r="AV221" i="32"/>
  <c r="AU221" i="32"/>
  <c r="AT221" i="32"/>
  <c r="AS221" i="32"/>
  <c r="AR221" i="32"/>
  <c r="AQ221" i="32"/>
  <c r="AP221" i="32"/>
  <c r="AO221" i="32"/>
  <c r="AN221" i="32"/>
  <c r="AM221" i="32"/>
  <c r="AL221" i="32"/>
  <c r="AK221" i="32"/>
  <c r="AJ221" i="32"/>
  <c r="AI221" i="32"/>
  <c r="AH221" i="32"/>
  <c r="AG221" i="32"/>
  <c r="AF221" i="32"/>
  <c r="AE221" i="32"/>
  <c r="AD221" i="32"/>
  <c r="AC221" i="32"/>
  <c r="AB221" i="32"/>
  <c r="AA221" i="32"/>
  <c r="Z221" i="32"/>
  <c r="Y221" i="32"/>
  <c r="X221" i="32"/>
  <c r="W221" i="32"/>
  <c r="V221" i="32"/>
  <c r="U221" i="32"/>
  <c r="T221" i="32"/>
  <c r="S221" i="32"/>
  <c r="R221" i="32"/>
  <c r="Q221" i="32"/>
  <c r="P221" i="32"/>
  <c r="O221" i="32"/>
  <c r="N221" i="32"/>
  <c r="M221" i="32"/>
  <c r="L221" i="32"/>
  <c r="K221" i="32"/>
  <c r="J221" i="32"/>
  <c r="I221" i="32"/>
  <c r="H221" i="32"/>
  <c r="G221" i="32"/>
  <c r="F221" i="32"/>
  <c r="E221" i="32"/>
  <c r="D221" i="32"/>
  <c r="C221" i="32"/>
  <c r="B221" i="32"/>
  <c r="AY220" i="32"/>
  <c r="AX220" i="32"/>
  <c r="AW220" i="32"/>
  <c r="AV220" i="32"/>
  <c r="AU220" i="32"/>
  <c r="AT220" i="32"/>
  <c r="AS220" i="32"/>
  <c r="AR220" i="32"/>
  <c r="AQ220" i="32"/>
  <c r="AP220" i="32"/>
  <c r="AO220" i="32"/>
  <c r="AN220" i="32"/>
  <c r="AM220" i="32"/>
  <c r="AL220" i="32"/>
  <c r="AK220" i="32"/>
  <c r="AJ220" i="32"/>
  <c r="AI220" i="32"/>
  <c r="AH220" i="32"/>
  <c r="AG220" i="32"/>
  <c r="AF220" i="32"/>
  <c r="AE220" i="32"/>
  <c r="AD220" i="32"/>
  <c r="AC220" i="32"/>
  <c r="AB220" i="32"/>
  <c r="AA220" i="32"/>
  <c r="Z220" i="32"/>
  <c r="Y220" i="32"/>
  <c r="X220" i="32"/>
  <c r="W220" i="32"/>
  <c r="V220" i="32"/>
  <c r="U220" i="32"/>
  <c r="T220" i="32"/>
  <c r="S220" i="32"/>
  <c r="R220" i="32"/>
  <c r="Q220" i="32"/>
  <c r="P220" i="32"/>
  <c r="O220" i="32"/>
  <c r="N220" i="32"/>
  <c r="M220" i="32"/>
  <c r="L220" i="32"/>
  <c r="K220" i="32"/>
  <c r="J220" i="32"/>
  <c r="I220" i="32"/>
  <c r="H220" i="32"/>
  <c r="G220" i="32"/>
  <c r="F220" i="32"/>
  <c r="E220" i="32"/>
  <c r="D220" i="32"/>
  <c r="C220" i="32"/>
  <c r="B220" i="32"/>
  <c r="AY219" i="32"/>
  <c r="AY245" i="32" s="1"/>
  <c r="AX219" i="32"/>
  <c r="AX245" i="32" s="1"/>
  <c r="AW219" i="32"/>
  <c r="AW245" i="32" s="1"/>
  <c r="AV219" i="32"/>
  <c r="AV245" i="32" s="1"/>
  <c r="AU219" i="32"/>
  <c r="AU245" i="32" s="1"/>
  <c r="AT219" i="32"/>
  <c r="AT245" i="32" s="1"/>
  <c r="AS219" i="32"/>
  <c r="AS245" i="32" s="1"/>
  <c r="AR219" i="32"/>
  <c r="AR245" i="32" s="1"/>
  <c r="AQ219" i="32"/>
  <c r="AQ245" i="32" s="1"/>
  <c r="AP219" i="32"/>
  <c r="AP245" i="32" s="1"/>
  <c r="AO219" i="32"/>
  <c r="AO245" i="32" s="1"/>
  <c r="AN219" i="32"/>
  <c r="AN245" i="32" s="1"/>
  <c r="AM219" i="32"/>
  <c r="AM245" i="32" s="1"/>
  <c r="AL219" i="32"/>
  <c r="AL245" i="32" s="1"/>
  <c r="AK219" i="32"/>
  <c r="AK245" i="32" s="1"/>
  <c r="AJ219" i="32"/>
  <c r="AJ245" i="32" s="1"/>
  <c r="AI219" i="32"/>
  <c r="AI245" i="32" s="1"/>
  <c r="AH219" i="32"/>
  <c r="AH245" i="32" s="1"/>
  <c r="AG219" i="32"/>
  <c r="AG245" i="32" s="1"/>
  <c r="AF219" i="32"/>
  <c r="AF245" i="32" s="1"/>
  <c r="AE219" i="32"/>
  <c r="AE245" i="32" s="1"/>
  <c r="AD219" i="32"/>
  <c r="AD245" i="32" s="1"/>
  <c r="AC219" i="32"/>
  <c r="AC245" i="32" s="1"/>
  <c r="AB219" i="32"/>
  <c r="AB245" i="32" s="1"/>
  <c r="AA219" i="32"/>
  <c r="AA245" i="32" s="1"/>
  <c r="Z219" i="32"/>
  <c r="Z245" i="32" s="1"/>
  <c r="Y219" i="32"/>
  <c r="Y245" i="32" s="1"/>
  <c r="X219" i="32"/>
  <c r="X245" i="32" s="1"/>
  <c r="W219" i="32"/>
  <c r="W245" i="32" s="1"/>
  <c r="V219" i="32"/>
  <c r="V245" i="32" s="1"/>
  <c r="U219" i="32"/>
  <c r="U245" i="32" s="1"/>
  <c r="T219" i="32"/>
  <c r="T245" i="32" s="1"/>
  <c r="S219" i="32"/>
  <c r="S245" i="32" s="1"/>
  <c r="R219" i="32"/>
  <c r="R245" i="32" s="1"/>
  <c r="Q219" i="32"/>
  <c r="Q245" i="32" s="1"/>
  <c r="P219" i="32"/>
  <c r="P245" i="32" s="1"/>
  <c r="O219" i="32"/>
  <c r="O245" i="32" s="1"/>
  <c r="N219" i="32"/>
  <c r="N245" i="32" s="1"/>
  <c r="M219" i="32"/>
  <c r="M245" i="32" s="1"/>
  <c r="L219" i="32"/>
  <c r="L245" i="32" s="1"/>
  <c r="K219" i="32"/>
  <c r="K245" i="32" s="1"/>
  <c r="J219" i="32"/>
  <c r="J245" i="32" s="1"/>
  <c r="I219" i="32"/>
  <c r="I245" i="32" s="1"/>
  <c r="H219" i="32"/>
  <c r="H245" i="32" s="1"/>
  <c r="G219" i="32"/>
  <c r="G245" i="32" s="1"/>
  <c r="F219" i="32"/>
  <c r="F245" i="32" s="1"/>
  <c r="E219" i="32"/>
  <c r="E245" i="32" s="1"/>
  <c r="D219" i="32"/>
  <c r="D245" i="32" s="1"/>
  <c r="C219" i="32"/>
  <c r="C245" i="32" s="1"/>
  <c r="B219" i="32"/>
  <c r="B245" i="32" s="1"/>
  <c r="AY218" i="32"/>
  <c r="AX218" i="32"/>
  <c r="AW218" i="32"/>
  <c r="AV218" i="32"/>
  <c r="AU218" i="32"/>
  <c r="AT218" i="32"/>
  <c r="AS218" i="32"/>
  <c r="AR218" i="32"/>
  <c r="AQ218" i="32"/>
  <c r="AP218" i="32"/>
  <c r="AO218" i="32"/>
  <c r="AN218" i="32"/>
  <c r="AM218" i="32"/>
  <c r="AL218" i="32"/>
  <c r="AK218" i="32"/>
  <c r="AJ218" i="32"/>
  <c r="AI218" i="32"/>
  <c r="AH218" i="32"/>
  <c r="AG218" i="32"/>
  <c r="AF218" i="32"/>
  <c r="AE218" i="32"/>
  <c r="AD218" i="32"/>
  <c r="AC218" i="32"/>
  <c r="AB218" i="32"/>
  <c r="AA218" i="32"/>
  <c r="Z218" i="32"/>
  <c r="Y218" i="32"/>
  <c r="X218" i="32"/>
  <c r="W218" i="32"/>
  <c r="V218" i="32"/>
  <c r="U218" i="32"/>
  <c r="T218" i="32"/>
  <c r="S218" i="32"/>
  <c r="R218" i="32"/>
  <c r="Q218" i="32"/>
  <c r="P218" i="32"/>
  <c r="O218" i="32"/>
  <c r="N218" i="32"/>
  <c r="M218" i="32"/>
  <c r="L218" i="32"/>
  <c r="K218" i="32"/>
  <c r="J218" i="32"/>
  <c r="I218" i="32"/>
  <c r="H218" i="32"/>
  <c r="G218" i="32"/>
  <c r="F218" i="32"/>
  <c r="E218" i="32"/>
  <c r="D218" i="32"/>
  <c r="C218" i="32"/>
  <c r="B218" i="32"/>
  <c r="B211" i="32"/>
  <c r="B210" i="32"/>
  <c r="B207" i="32"/>
  <c r="B206" i="32"/>
  <c r="B205" i="32"/>
  <c r="B204" i="32"/>
  <c r="B203" i="32"/>
  <c r="B202" i="32"/>
  <c r="B201" i="32"/>
  <c r="B200" i="32"/>
  <c r="B198" i="32"/>
  <c r="B197" i="32"/>
  <c r="B196" i="32"/>
  <c r="B195" i="32"/>
  <c r="B194" i="32"/>
  <c r="B193" i="32"/>
  <c r="B89" i="32"/>
  <c r="B88" i="32"/>
  <c r="B87" i="32"/>
  <c r="C84" i="32"/>
  <c r="B84" i="32"/>
  <c r="F83" i="32"/>
  <c r="G83" i="32" s="1"/>
  <c r="H83" i="32" s="1"/>
  <c r="I83" i="32" s="1"/>
  <c r="J83" i="32" s="1"/>
  <c r="K83" i="32" s="1"/>
  <c r="L83" i="32" s="1"/>
  <c r="M83" i="32" s="1"/>
  <c r="N83" i="32" s="1"/>
  <c r="O83" i="32" s="1"/>
  <c r="P83" i="32" s="1"/>
  <c r="Q83" i="32" s="1"/>
  <c r="R83" i="32" s="1"/>
  <c r="S83" i="32" s="1"/>
  <c r="T83" i="32" s="1"/>
  <c r="U83" i="32" s="1"/>
  <c r="V83" i="32" s="1"/>
  <c r="W83" i="32" s="1"/>
  <c r="X83" i="32" s="1"/>
  <c r="Y83" i="32" s="1"/>
  <c r="Z83" i="32" s="1"/>
  <c r="AA83" i="32" s="1"/>
  <c r="AB83" i="32" s="1"/>
  <c r="AC83" i="32" s="1"/>
  <c r="AD83" i="32" s="1"/>
  <c r="AE83" i="32" s="1"/>
  <c r="AF83" i="32" s="1"/>
  <c r="AG83" i="32" s="1"/>
  <c r="AH83" i="32" s="1"/>
  <c r="AI83" i="32" s="1"/>
  <c r="AJ83" i="32" s="1"/>
  <c r="AK83" i="32" s="1"/>
  <c r="AL83" i="32" s="1"/>
  <c r="AM83" i="32" s="1"/>
  <c r="AN83" i="32" s="1"/>
  <c r="AO83" i="32" s="1"/>
  <c r="AP83" i="32" s="1"/>
  <c r="AQ83" i="32" s="1"/>
  <c r="AR83" i="32" s="1"/>
  <c r="AS83" i="32" s="1"/>
  <c r="AT83" i="32" s="1"/>
  <c r="AU83" i="32" s="1"/>
  <c r="AV83" i="32" s="1"/>
  <c r="AW83" i="32" s="1"/>
  <c r="AX83" i="32" s="1"/>
  <c r="AY83" i="32" s="1"/>
  <c r="E83" i="32"/>
  <c r="D83" i="32"/>
  <c r="C83" i="32"/>
  <c r="B77" i="32"/>
  <c r="B76" i="32"/>
  <c r="B75" i="32"/>
  <c r="B49" i="32"/>
  <c r="AY48" i="32"/>
  <c r="AX48" i="32"/>
  <c r="AW48" i="32"/>
  <c r="AV48" i="32"/>
  <c r="AU48" i="32"/>
  <c r="AT48" i="32"/>
  <c r="AS48" i="32"/>
  <c r="AR48" i="32"/>
  <c r="AQ48" i="32"/>
  <c r="AP48" i="32"/>
  <c r="AO48" i="32"/>
  <c r="AN48" i="32"/>
  <c r="AM48" i="32"/>
  <c r="AL48" i="32"/>
  <c r="AK48" i="32"/>
  <c r="AJ48" i="32"/>
  <c r="AI48" i="32"/>
  <c r="AH48" i="32"/>
  <c r="AG48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B233" i="32" s="1"/>
  <c r="AY47" i="32"/>
  <c r="AX47" i="32"/>
  <c r="AW47" i="32"/>
  <c r="AV47" i="32"/>
  <c r="AU47" i="32"/>
  <c r="AT47" i="32"/>
  <c r="AS47" i="32"/>
  <c r="AR47" i="32"/>
  <c r="AQ47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B232" i="32" s="1"/>
  <c r="B46" i="32"/>
  <c r="B231" i="32" s="1"/>
  <c r="B45" i="32"/>
  <c r="B230" i="32" s="1"/>
  <c r="AY44" i="32"/>
  <c r="AX44" i="32"/>
  <c r="AW44" i="32"/>
  <c r="AV44" i="32"/>
  <c r="AU44" i="32"/>
  <c r="AT44" i="32"/>
  <c r="AS44" i="32"/>
  <c r="AR44" i="32"/>
  <c r="AQ44" i="32"/>
  <c r="AP44" i="32"/>
  <c r="AO44" i="32"/>
  <c r="AN44" i="32"/>
  <c r="AM44" i="32"/>
  <c r="AL44" i="32"/>
  <c r="AK44" i="32"/>
  <c r="AJ44" i="32"/>
  <c r="AI44" i="32"/>
  <c r="AH44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F44" i="32"/>
  <c r="E44" i="32"/>
  <c r="D44" i="32"/>
  <c r="C44" i="32"/>
  <c r="B44" i="32"/>
  <c r="B229" i="32" s="1"/>
  <c r="AY43" i="32"/>
  <c r="AX43" i="32"/>
  <c r="AW43" i="32"/>
  <c r="AV43" i="32"/>
  <c r="AU43" i="32"/>
  <c r="AT43" i="32"/>
  <c r="AS43" i="32"/>
  <c r="AR43" i="32"/>
  <c r="AQ43" i="32"/>
  <c r="AP43" i="32"/>
  <c r="AO43" i="32"/>
  <c r="AN43" i="32"/>
  <c r="AM43" i="32"/>
  <c r="AL43" i="32"/>
  <c r="AK43" i="32"/>
  <c r="AJ43" i="32"/>
  <c r="AI43" i="32"/>
  <c r="AH43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F43" i="32"/>
  <c r="E43" i="32"/>
  <c r="D43" i="32"/>
  <c r="C43" i="32"/>
  <c r="B43" i="32"/>
  <c r="B228" i="32" s="1"/>
  <c r="AY42" i="32"/>
  <c r="AX42" i="32"/>
  <c r="AW42" i="32"/>
  <c r="AV42" i="32"/>
  <c r="AU42" i="32"/>
  <c r="AT42" i="32"/>
  <c r="AS42" i="32"/>
  <c r="AR42" i="32"/>
  <c r="AQ42" i="32"/>
  <c r="AP42" i="32"/>
  <c r="AO42" i="32"/>
  <c r="AN42" i="32"/>
  <c r="AM42" i="32"/>
  <c r="AL42" i="32"/>
  <c r="AK42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C42" i="32"/>
  <c r="B42" i="32"/>
  <c r="B227" i="32" s="1"/>
  <c r="B36" i="32"/>
  <c r="B26" i="32"/>
  <c r="B15" i="32"/>
  <c r="B8" i="32"/>
  <c r="C7" i="32"/>
  <c r="AY223" i="31"/>
  <c r="AX223" i="31"/>
  <c r="AX247" i="31" s="1"/>
  <c r="AW223" i="31"/>
  <c r="AW247" i="31" s="1"/>
  <c r="AV223" i="31"/>
  <c r="AV247" i="31" s="1"/>
  <c r="AU223" i="31"/>
  <c r="AU247" i="31" s="1"/>
  <c r="AT223" i="31"/>
  <c r="AT247" i="31" s="1"/>
  <c r="AS223" i="31"/>
  <c r="AS247" i="31" s="1"/>
  <c r="AR223" i="31"/>
  <c r="AR247" i="31" s="1"/>
  <c r="AQ223" i="31"/>
  <c r="AP223" i="31"/>
  <c r="AP247" i="31" s="1"/>
  <c r="AO223" i="31"/>
  <c r="AO247" i="31" s="1"/>
  <c r="AN223" i="31"/>
  <c r="AN247" i="31" s="1"/>
  <c r="AM223" i="31"/>
  <c r="AM247" i="31" s="1"/>
  <c r="AL223" i="31"/>
  <c r="AL247" i="31" s="1"/>
  <c r="AK223" i="31"/>
  <c r="AK247" i="31" s="1"/>
  <c r="AJ223" i="31"/>
  <c r="AJ247" i="31" s="1"/>
  <c r="AI223" i="31"/>
  <c r="AH223" i="31"/>
  <c r="AH247" i="31" s="1"/>
  <c r="AG223" i="31"/>
  <c r="AG247" i="31" s="1"/>
  <c r="AF223" i="31"/>
  <c r="AF247" i="31" s="1"/>
  <c r="AE223" i="31"/>
  <c r="AE247" i="31" s="1"/>
  <c r="AD223" i="31"/>
  <c r="AD247" i="31" s="1"/>
  <c r="AC223" i="31"/>
  <c r="AC247" i="31" s="1"/>
  <c r="AB223" i="31"/>
  <c r="AB247" i="31" s="1"/>
  <c r="AA223" i="31"/>
  <c r="Z223" i="31"/>
  <c r="Z247" i="31" s="1"/>
  <c r="Y223" i="31"/>
  <c r="Y247" i="31" s="1"/>
  <c r="X223" i="31"/>
  <c r="X247" i="31" s="1"/>
  <c r="W223" i="31"/>
  <c r="W247" i="31" s="1"/>
  <c r="V223" i="31"/>
  <c r="V247" i="31" s="1"/>
  <c r="U223" i="31"/>
  <c r="U247" i="31" s="1"/>
  <c r="T223" i="31"/>
  <c r="T247" i="31" s="1"/>
  <c r="S223" i="31"/>
  <c r="R223" i="31"/>
  <c r="R247" i="31" s="1"/>
  <c r="Q223" i="31"/>
  <c r="Q247" i="31" s="1"/>
  <c r="P223" i="31"/>
  <c r="P247" i="31" s="1"/>
  <c r="O223" i="31"/>
  <c r="O247" i="31" s="1"/>
  <c r="N223" i="31"/>
  <c r="N247" i="31" s="1"/>
  <c r="M223" i="31"/>
  <c r="M247" i="31" s="1"/>
  <c r="L223" i="31"/>
  <c r="L247" i="31" s="1"/>
  <c r="K223" i="31"/>
  <c r="J223" i="31"/>
  <c r="J247" i="31" s="1"/>
  <c r="I223" i="31"/>
  <c r="I247" i="31" s="1"/>
  <c r="H223" i="31"/>
  <c r="H247" i="31" s="1"/>
  <c r="G223" i="31"/>
  <c r="G247" i="31" s="1"/>
  <c r="F223" i="31"/>
  <c r="F247" i="31" s="1"/>
  <c r="E223" i="31"/>
  <c r="E247" i="31" s="1"/>
  <c r="D223" i="31"/>
  <c r="D247" i="31" s="1"/>
  <c r="C223" i="31"/>
  <c r="B223" i="31"/>
  <c r="B247" i="31" s="1"/>
  <c r="B252" i="31" s="1"/>
  <c r="AY222" i="31"/>
  <c r="AY249" i="31" s="1"/>
  <c r="AX222" i="31"/>
  <c r="AW222" i="31"/>
  <c r="AW249" i="31" s="1"/>
  <c r="AV222" i="31"/>
  <c r="AU222" i="31"/>
  <c r="AT222" i="31"/>
  <c r="AS222" i="31"/>
  <c r="AR222" i="31"/>
  <c r="AQ222" i="31"/>
  <c r="AQ249" i="31" s="1"/>
  <c r="AP222" i="31"/>
  <c r="AO222" i="31"/>
  <c r="AO249" i="31" s="1"/>
  <c r="AN222" i="31"/>
  <c r="AM222" i="31"/>
  <c r="AL222" i="31"/>
  <c r="AK222" i="31"/>
  <c r="AJ222" i="31"/>
  <c r="AI222" i="31"/>
  <c r="AI48" i="31" s="1"/>
  <c r="AH222" i="31"/>
  <c r="AG222" i="31"/>
  <c r="AG249" i="31" s="1"/>
  <c r="AF222" i="31"/>
  <c r="AE222" i="31"/>
  <c r="AD222" i="31"/>
  <c r="AC222" i="31"/>
  <c r="AB222" i="31"/>
  <c r="AA222" i="31"/>
  <c r="AA48" i="31" s="1"/>
  <c r="Z222" i="31"/>
  <c r="Y222" i="31"/>
  <c r="Y249" i="31" s="1"/>
  <c r="X222" i="31"/>
  <c r="W222" i="31"/>
  <c r="V222" i="31"/>
  <c r="U222" i="31"/>
  <c r="T222" i="31"/>
  <c r="S222" i="31"/>
  <c r="S249" i="31" s="1"/>
  <c r="R222" i="31"/>
  <c r="Q222" i="31"/>
  <c r="Q249" i="31" s="1"/>
  <c r="P222" i="31"/>
  <c r="O222" i="31"/>
  <c r="N222" i="31"/>
  <c r="M222" i="31"/>
  <c r="L222" i="31"/>
  <c r="K222" i="31"/>
  <c r="K249" i="31" s="1"/>
  <c r="J222" i="31"/>
  <c r="I222" i="31"/>
  <c r="I249" i="31" s="1"/>
  <c r="H222" i="31"/>
  <c r="G222" i="31"/>
  <c r="F222" i="31"/>
  <c r="E222" i="31"/>
  <c r="D222" i="31"/>
  <c r="C222" i="31"/>
  <c r="C249" i="31" s="1"/>
  <c r="B222" i="31"/>
  <c r="AY221" i="31"/>
  <c r="AX221" i="31"/>
  <c r="AW221" i="31"/>
  <c r="AV221" i="31"/>
  <c r="AU221" i="31"/>
  <c r="AT221" i="31"/>
  <c r="AS221" i="31"/>
  <c r="AS248" i="31" s="1"/>
  <c r="AS74" i="31" s="1"/>
  <c r="AR221" i="31"/>
  <c r="AQ221" i="31"/>
  <c r="AP221" i="31"/>
  <c r="AO221" i="31"/>
  <c r="AN221" i="31"/>
  <c r="AM221" i="31"/>
  <c r="AL221" i="31"/>
  <c r="AK221" i="31"/>
  <c r="AK248" i="31" s="1"/>
  <c r="AK74" i="31" s="1"/>
  <c r="AJ221" i="31"/>
  <c r="AI221" i="31"/>
  <c r="AH221" i="31"/>
  <c r="AG221" i="31"/>
  <c r="AF221" i="31"/>
  <c r="AE221" i="31"/>
  <c r="AD221" i="31"/>
  <c r="AC221" i="31"/>
  <c r="AC244" i="31" s="1"/>
  <c r="AC73" i="31" s="1"/>
  <c r="AB221" i="31"/>
  <c r="AA221" i="31"/>
  <c r="Z221" i="31"/>
  <c r="Y221" i="31"/>
  <c r="X221" i="31"/>
  <c r="W221" i="31"/>
  <c r="V221" i="31"/>
  <c r="U221" i="31"/>
  <c r="U248" i="31" s="1"/>
  <c r="U74" i="31" s="1"/>
  <c r="T221" i="31"/>
  <c r="S221" i="31"/>
  <c r="R221" i="31"/>
  <c r="Q221" i="31"/>
  <c r="P221" i="31"/>
  <c r="O221" i="31"/>
  <c r="N221" i="31"/>
  <c r="M221" i="31"/>
  <c r="M248" i="31" s="1"/>
  <c r="M74" i="31" s="1"/>
  <c r="L221" i="31"/>
  <c r="K221" i="31"/>
  <c r="J221" i="31"/>
  <c r="I221" i="31"/>
  <c r="H221" i="31"/>
  <c r="G221" i="31"/>
  <c r="F221" i="31"/>
  <c r="E221" i="31"/>
  <c r="E248" i="31" s="1"/>
  <c r="E74" i="31" s="1"/>
  <c r="D221" i="31"/>
  <c r="C221" i="31"/>
  <c r="B221" i="31"/>
  <c r="AY220" i="31"/>
  <c r="AX220" i="31"/>
  <c r="AW220" i="31"/>
  <c r="AV220" i="31"/>
  <c r="AU220" i="31"/>
  <c r="AT220" i="31"/>
  <c r="AS220" i="31"/>
  <c r="AR220" i="31"/>
  <c r="AQ220" i="31"/>
  <c r="AP220" i="31"/>
  <c r="AO220" i="31"/>
  <c r="AN220" i="31"/>
  <c r="AM220" i="31"/>
  <c r="AL220" i="31"/>
  <c r="AK220" i="31"/>
  <c r="AJ220" i="31"/>
  <c r="AI220" i="31"/>
  <c r="AH220" i="31"/>
  <c r="AG220" i="31"/>
  <c r="AF220" i="31"/>
  <c r="AE220" i="31"/>
  <c r="AD220" i="31"/>
  <c r="AC220" i="31"/>
  <c r="AB220" i="31"/>
  <c r="AA220" i="31"/>
  <c r="Z220" i="31"/>
  <c r="Y220" i="31"/>
  <c r="X220" i="31"/>
  <c r="W220" i="31"/>
  <c r="V220" i="31"/>
  <c r="U220" i="31"/>
  <c r="T220" i="31"/>
  <c r="S220" i="31"/>
  <c r="R220" i="31"/>
  <c r="Q220" i="31"/>
  <c r="P220" i="31"/>
  <c r="O220" i="31"/>
  <c r="N220" i="31"/>
  <c r="M220" i="31"/>
  <c r="L220" i="31"/>
  <c r="K220" i="31"/>
  <c r="J220" i="31"/>
  <c r="I220" i="31"/>
  <c r="H220" i="31"/>
  <c r="G220" i="31"/>
  <c r="F220" i="31"/>
  <c r="E220" i="31"/>
  <c r="D220" i="31"/>
  <c r="C220" i="31"/>
  <c r="B220" i="31"/>
  <c r="AY219" i="31"/>
  <c r="AY245" i="31" s="1"/>
  <c r="AX219" i="31"/>
  <c r="AX245" i="31" s="1"/>
  <c r="AW219" i="31"/>
  <c r="AW245" i="31" s="1"/>
  <c r="AV219" i="31"/>
  <c r="AV245" i="31" s="1"/>
  <c r="AU219" i="31"/>
  <c r="AU245" i="31" s="1"/>
  <c r="AT219" i="31"/>
  <c r="AT245" i="31" s="1"/>
  <c r="AS219" i="31"/>
  <c r="AS245" i="31" s="1"/>
  <c r="AR219" i="31"/>
  <c r="AR245" i="31" s="1"/>
  <c r="AQ219" i="31"/>
  <c r="AQ245" i="31" s="1"/>
  <c r="AP219" i="31"/>
  <c r="AP245" i="31" s="1"/>
  <c r="AO219" i="31"/>
  <c r="AO245" i="31" s="1"/>
  <c r="AN219" i="31"/>
  <c r="AN245" i="31" s="1"/>
  <c r="AM219" i="31"/>
  <c r="AM245" i="31" s="1"/>
  <c r="AL219" i="31"/>
  <c r="AL245" i="31" s="1"/>
  <c r="AK219" i="31"/>
  <c r="AK245" i="31" s="1"/>
  <c r="AJ219" i="31"/>
  <c r="AJ245" i="31" s="1"/>
  <c r="AI219" i="31"/>
  <c r="AI245" i="31" s="1"/>
  <c r="AH219" i="31"/>
  <c r="AH245" i="31" s="1"/>
  <c r="AG219" i="31"/>
  <c r="AG245" i="31" s="1"/>
  <c r="AF219" i="31"/>
  <c r="AF245" i="31" s="1"/>
  <c r="AE219" i="31"/>
  <c r="AE245" i="31" s="1"/>
  <c r="AD219" i="31"/>
  <c r="AD245" i="31" s="1"/>
  <c r="AC219" i="31"/>
  <c r="AC245" i="31" s="1"/>
  <c r="AB219" i="31"/>
  <c r="AB245" i="31" s="1"/>
  <c r="AA219" i="31"/>
  <c r="AA245" i="31" s="1"/>
  <c r="Z219" i="31"/>
  <c r="Z245" i="31" s="1"/>
  <c r="Y219" i="31"/>
  <c r="Y245" i="31" s="1"/>
  <c r="X219" i="31"/>
  <c r="X245" i="31" s="1"/>
  <c r="W219" i="31"/>
  <c r="W245" i="31" s="1"/>
  <c r="V219" i="31"/>
  <c r="V245" i="31" s="1"/>
  <c r="U219" i="31"/>
  <c r="U245" i="31" s="1"/>
  <c r="T219" i="31"/>
  <c r="T245" i="31" s="1"/>
  <c r="S219" i="31"/>
  <c r="S245" i="31" s="1"/>
  <c r="R219" i="31"/>
  <c r="R245" i="31" s="1"/>
  <c r="Q219" i="31"/>
  <c r="Q245" i="31" s="1"/>
  <c r="P219" i="31"/>
  <c r="P245" i="31" s="1"/>
  <c r="O219" i="31"/>
  <c r="O245" i="31" s="1"/>
  <c r="N219" i="31"/>
  <c r="N245" i="31" s="1"/>
  <c r="M219" i="31"/>
  <c r="M245" i="31" s="1"/>
  <c r="L219" i="31"/>
  <c r="L245" i="31" s="1"/>
  <c r="K219" i="31"/>
  <c r="K245" i="31" s="1"/>
  <c r="J219" i="31"/>
  <c r="J245" i="31" s="1"/>
  <c r="I219" i="31"/>
  <c r="I245" i="31" s="1"/>
  <c r="H219" i="31"/>
  <c r="H245" i="31" s="1"/>
  <c r="G219" i="31"/>
  <c r="G245" i="31" s="1"/>
  <c r="F219" i="31"/>
  <c r="F245" i="31" s="1"/>
  <c r="E219" i="31"/>
  <c r="E245" i="31" s="1"/>
  <c r="D219" i="31"/>
  <c r="D245" i="31" s="1"/>
  <c r="C219" i="31"/>
  <c r="C245" i="31" s="1"/>
  <c r="B219" i="31"/>
  <c r="B245" i="31" s="1"/>
  <c r="AY218" i="31"/>
  <c r="AX218" i="31"/>
  <c r="AW218" i="31"/>
  <c r="AV218" i="31"/>
  <c r="AU218" i="31"/>
  <c r="AT218" i="31"/>
  <c r="AS218" i="31"/>
  <c r="AR218" i="31"/>
  <c r="AQ218" i="31"/>
  <c r="AP218" i="31"/>
  <c r="AO218" i="31"/>
  <c r="AN218" i="31"/>
  <c r="AM218" i="31"/>
  <c r="AL218" i="31"/>
  <c r="AK218" i="31"/>
  <c r="AJ218" i="31"/>
  <c r="AI218" i="31"/>
  <c r="AH218" i="31"/>
  <c r="AG218" i="31"/>
  <c r="AF218" i="31"/>
  <c r="AE218" i="31"/>
  <c r="AD218" i="31"/>
  <c r="AC218" i="31"/>
  <c r="AB218" i="31"/>
  <c r="AA218" i="31"/>
  <c r="Z218" i="31"/>
  <c r="Y218" i="31"/>
  <c r="X218" i="31"/>
  <c r="W218" i="31"/>
  <c r="V218" i="31"/>
  <c r="U218" i="31"/>
  <c r="T218" i="31"/>
  <c r="S218" i="31"/>
  <c r="R218" i="31"/>
  <c r="Q218" i="31"/>
  <c r="P218" i="31"/>
  <c r="O218" i="31"/>
  <c r="N218" i="31"/>
  <c r="M218" i="31"/>
  <c r="L218" i="31"/>
  <c r="K218" i="31"/>
  <c r="J218" i="31"/>
  <c r="I218" i="31"/>
  <c r="H218" i="31"/>
  <c r="G218" i="31"/>
  <c r="F218" i="31"/>
  <c r="E218" i="31"/>
  <c r="D218" i="31"/>
  <c r="C218" i="31"/>
  <c r="B218" i="31"/>
  <c r="B211" i="31"/>
  <c r="B210" i="31"/>
  <c r="B207" i="31"/>
  <c r="B206" i="31"/>
  <c r="B205" i="31"/>
  <c r="B204" i="31"/>
  <c r="B203" i="31"/>
  <c r="B202" i="31"/>
  <c r="B201" i="31"/>
  <c r="B200" i="31"/>
  <c r="B198" i="31"/>
  <c r="B197" i="31"/>
  <c r="B196" i="31"/>
  <c r="B195" i="31"/>
  <c r="B194" i="31"/>
  <c r="B193" i="31"/>
  <c r="B89" i="31"/>
  <c r="B88" i="31"/>
  <c r="B87" i="31"/>
  <c r="B84" i="31"/>
  <c r="C84" i="31" s="1"/>
  <c r="D84" i="31" s="1"/>
  <c r="E84" i="31" s="1"/>
  <c r="F84" i="31" s="1"/>
  <c r="G84" i="31" s="1"/>
  <c r="H84" i="31" s="1"/>
  <c r="I84" i="31" s="1"/>
  <c r="C83" i="31"/>
  <c r="D83" i="31" s="1"/>
  <c r="E83" i="31" s="1"/>
  <c r="F83" i="31" s="1"/>
  <c r="G83" i="31" s="1"/>
  <c r="H83" i="31" s="1"/>
  <c r="I83" i="31" s="1"/>
  <c r="J83" i="31" s="1"/>
  <c r="K83" i="31" s="1"/>
  <c r="L83" i="31" s="1"/>
  <c r="M83" i="31" s="1"/>
  <c r="N83" i="31" s="1"/>
  <c r="O83" i="31" s="1"/>
  <c r="P83" i="31" s="1"/>
  <c r="Q83" i="31" s="1"/>
  <c r="R83" i="31" s="1"/>
  <c r="S83" i="31" s="1"/>
  <c r="T83" i="31" s="1"/>
  <c r="U83" i="31" s="1"/>
  <c r="V83" i="31" s="1"/>
  <c r="W83" i="31" s="1"/>
  <c r="X83" i="31" s="1"/>
  <c r="Y83" i="31" s="1"/>
  <c r="Z83" i="31" s="1"/>
  <c r="AA83" i="31" s="1"/>
  <c r="AB83" i="31" s="1"/>
  <c r="AC83" i="31" s="1"/>
  <c r="AD83" i="31" s="1"/>
  <c r="AE83" i="31" s="1"/>
  <c r="AF83" i="31" s="1"/>
  <c r="AG83" i="31" s="1"/>
  <c r="AH83" i="31" s="1"/>
  <c r="AI83" i="31" s="1"/>
  <c r="AJ83" i="31" s="1"/>
  <c r="AK83" i="31" s="1"/>
  <c r="AL83" i="31" s="1"/>
  <c r="AM83" i="31" s="1"/>
  <c r="AN83" i="31" s="1"/>
  <c r="AO83" i="31" s="1"/>
  <c r="AP83" i="31" s="1"/>
  <c r="AQ83" i="31" s="1"/>
  <c r="AR83" i="31" s="1"/>
  <c r="AS83" i="31" s="1"/>
  <c r="AT83" i="31" s="1"/>
  <c r="AU83" i="31" s="1"/>
  <c r="AV83" i="31" s="1"/>
  <c r="AW83" i="31" s="1"/>
  <c r="AX83" i="31" s="1"/>
  <c r="AY83" i="31" s="1"/>
  <c r="B77" i="31"/>
  <c r="B76" i="31"/>
  <c r="B75" i="31"/>
  <c r="H49" i="31"/>
  <c r="F49" i="31"/>
  <c r="E49" i="31"/>
  <c r="D49" i="31"/>
  <c r="AX48" i="31"/>
  <c r="AW48" i="31"/>
  <c r="AV48" i="31"/>
  <c r="AU48" i="31"/>
  <c r="AT48" i="31"/>
  <c r="AS48" i="31"/>
  <c r="AR48" i="31"/>
  <c r="AP48" i="31"/>
  <c r="AO48" i="31"/>
  <c r="AN48" i="31"/>
  <c r="AM48" i="31"/>
  <c r="AL48" i="31"/>
  <c r="AK48" i="31"/>
  <c r="AJ48" i="31"/>
  <c r="AH48" i="31"/>
  <c r="AG48" i="31"/>
  <c r="AF48" i="31"/>
  <c r="AE48" i="31"/>
  <c r="AD48" i="31"/>
  <c r="AC48" i="31"/>
  <c r="AB48" i="31"/>
  <c r="Z48" i="31"/>
  <c r="Y48" i="31"/>
  <c r="X48" i="31"/>
  <c r="W48" i="31"/>
  <c r="V48" i="31"/>
  <c r="U48" i="31"/>
  <c r="T48" i="31"/>
  <c r="R48" i="31"/>
  <c r="Q48" i="31"/>
  <c r="P48" i="31"/>
  <c r="O48" i="31"/>
  <c r="N48" i="31"/>
  <c r="M48" i="31"/>
  <c r="L48" i="31"/>
  <c r="J48" i="31"/>
  <c r="I48" i="31"/>
  <c r="H48" i="31"/>
  <c r="G48" i="31"/>
  <c r="F48" i="31"/>
  <c r="E48" i="31"/>
  <c r="D48" i="31"/>
  <c r="B48" i="31"/>
  <c r="B233" i="31" s="1"/>
  <c r="AY47" i="31"/>
  <c r="AX47" i="31"/>
  <c r="AW47" i="31"/>
  <c r="AV47" i="31"/>
  <c r="AU47" i="31"/>
  <c r="AT47" i="31"/>
  <c r="AR47" i="31"/>
  <c r="AQ47" i="31"/>
  <c r="AP47" i="31"/>
  <c r="AO47" i="31"/>
  <c r="AN47" i="31"/>
  <c r="AM47" i="31"/>
  <c r="AL47" i="31"/>
  <c r="AJ47" i="31"/>
  <c r="AI47" i="31"/>
  <c r="AH47" i="31"/>
  <c r="AG47" i="31"/>
  <c r="AF47" i="31"/>
  <c r="AE47" i="31"/>
  <c r="AD47" i="31"/>
  <c r="AB47" i="31"/>
  <c r="AA47" i="31"/>
  <c r="Z47" i="31"/>
  <c r="Y47" i="31"/>
  <c r="X47" i="31"/>
  <c r="W47" i="31"/>
  <c r="V47" i="31"/>
  <c r="T47" i="31"/>
  <c r="S47" i="31"/>
  <c r="R47" i="31"/>
  <c r="Q47" i="31"/>
  <c r="P47" i="31"/>
  <c r="O47" i="31"/>
  <c r="N47" i="31"/>
  <c r="L47" i="31"/>
  <c r="K47" i="31"/>
  <c r="J47" i="31"/>
  <c r="I47" i="31"/>
  <c r="H47" i="31"/>
  <c r="G47" i="31"/>
  <c r="F47" i="31"/>
  <c r="D47" i="31"/>
  <c r="C47" i="31"/>
  <c r="B47" i="31"/>
  <c r="B232" i="31" s="1"/>
  <c r="E46" i="31"/>
  <c r="C46" i="31"/>
  <c r="B46" i="31"/>
  <c r="B231" i="31" s="1"/>
  <c r="H45" i="31"/>
  <c r="D45" i="31"/>
  <c r="AY44" i="31"/>
  <c r="AX44" i="31"/>
  <c r="AV44" i="31"/>
  <c r="AU44" i="31"/>
  <c r="AT44" i="31"/>
  <c r="AS44" i="31"/>
  <c r="AR44" i="31"/>
  <c r="AQ44" i="31"/>
  <c r="AP44" i="31"/>
  <c r="AN44" i="31"/>
  <c r="AM44" i="31"/>
  <c r="AL44" i="31"/>
  <c r="AK44" i="31"/>
  <c r="AJ44" i="31"/>
  <c r="AI44" i="31"/>
  <c r="AH44" i="31"/>
  <c r="AF44" i="31"/>
  <c r="AE44" i="31"/>
  <c r="AD44" i="31"/>
  <c r="AC44" i="31"/>
  <c r="AB44" i="31"/>
  <c r="AA44" i="31"/>
  <c r="Z44" i="31"/>
  <c r="X44" i="31"/>
  <c r="W44" i="31"/>
  <c r="V44" i="31"/>
  <c r="U44" i="31"/>
  <c r="T44" i="31"/>
  <c r="S44" i="31"/>
  <c r="R44" i="31"/>
  <c r="P44" i="31"/>
  <c r="O44" i="31"/>
  <c r="N44" i="31"/>
  <c r="M44" i="31"/>
  <c r="L44" i="31"/>
  <c r="K44" i="31"/>
  <c r="J44" i="31"/>
  <c r="H44" i="31"/>
  <c r="G44" i="31"/>
  <c r="F44" i="31"/>
  <c r="E44" i="31"/>
  <c r="D44" i="31"/>
  <c r="C44" i="31"/>
  <c r="B44" i="31"/>
  <c r="B229" i="31" s="1"/>
  <c r="AY43" i="31"/>
  <c r="AX43" i="31"/>
  <c r="AW43" i="31"/>
  <c r="AV43" i="31"/>
  <c r="AU43" i="31"/>
  <c r="AT43" i="31"/>
  <c r="AR43" i="31"/>
  <c r="AQ43" i="31"/>
  <c r="AP43" i="31"/>
  <c r="AO43" i="31"/>
  <c r="AN43" i="31"/>
  <c r="AM43" i="31"/>
  <c r="AL43" i="31"/>
  <c r="AJ43" i="31"/>
  <c r="AI43" i="31"/>
  <c r="AH43" i="31"/>
  <c r="AG43" i="31"/>
  <c r="AF43" i="31"/>
  <c r="AE43" i="31"/>
  <c r="AD43" i="31"/>
  <c r="AB43" i="31"/>
  <c r="AA43" i="31"/>
  <c r="Z43" i="31"/>
  <c r="Y43" i="31"/>
  <c r="X43" i="31"/>
  <c r="W43" i="31"/>
  <c r="V43" i="31"/>
  <c r="T43" i="31"/>
  <c r="S43" i="31"/>
  <c r="R43" i="31"/>
  <c r="Q43" i="31"/>
  <c r="P43" i="31"/>
  <c r="O43" i="31"/>
  <c r="N43" i="31"/>
  <c r="L43" i="31"/>
  <c r="K43" i="31"/>
  <c r="J43" i="31"/>
  <c r="I43" i="31"/>
  <c r="H43" i="31"/>
  <c r="G43" i="31"/>
  <c r="F43" i="31"/>
  <c r="D43" i="31"/>
  <c r="C43" i="31"/>
  <c r="B43" i="31"/>
  <c r="B228" i="31" s="1"/>
  <c r="AY42" i="31"/>
  <c r="AX42" i="31"/>
  <c r="AW42" i="31"/>
  <c r="AV42" i="31"/>
  <c r="AU42" i="31"/>
  <c r="AT42" i="31"/>
  <c r="AR42" i="31"/>
  <c r="AQ42" i="31"/>
  <c r="AP42" i="31"/>
  <c r="AO42" i="31"/>
  <c r="AN42" i="31"/>
  <c r="AM42" i="31"/>
  <c r="AL42" i="31"/>
  <c r="AJ42" i="31"/>
  <c r="AI42" i="31"/>
  <c r="AH42" i="31"/>
  <c r="AG42" i="31"/>
  <c r="AF42" i="31"/>
  <c r="AE42" i="31"/>
  <c r="AD42" i="31"/>
  <c r="AB42" i="31"/>
  <c r="AA42" i="31"/>
  <c r="Z42" i="31"/>
  <c r="Y42" i="31"/>
  <c r="X42" i="31"/>
  <c r="W42" i="31"/>
  <c r="V42" i="31"/>
  <c r="T42" i="31"/>
  <c r="S42" i="31"/>
  <c r="R42" i="31"/>
  <c r="Q42" i="31"/>
  <c r="P42" i="31"/>
  <c r="O42" i="31"/>
  <c r="N42" i="31"/>
  <c r="L42" i="31"/>
  <c r="K42" i="31"/>
  <c r="J42" i="31"/>
  <c r="I42" i="31"/>
  <c r="H42" i="31"/>
  <c r="G42" i="31"/>
  <c r="F42" i="31"/>
  <c r="D42" i="31"/>
  <c r="C42" i="31"/>
  <c r="C227" i="31" s="1"/>
  <c r="B42" i="31"/>
  <c r="B227" i="31" s="1"/>
  <c r="B36" i="31"/>
  <c r="B39" i="31" s="1"/>
  <c r="B26" i="31"/>
  <c r="B15" i="31"/>
  <c r="B8" i="31"/>
  <c r="D7" i="31"/>
  <c r="E7" i="31" s="1"/>
  <c r="C7" i="31"/>
  <c r="P247" i="30"/>
  <c r="AX246" i="30"/>
  <c r="AP246" i="30"/>
  <c r="B246" i="30"/>
  <c r="AY223" i="30"/>
  <c r="AY247" i="30" s="1"/>
  <c r="AX223" i="30"/>
  <c r="AX247" i="30" s="1"/>
  <c r="AW223" i="30"/>
  <c r="AW247" i="30" s="1"/>
  <c r="AV223" i="30"/>
  <c r="AV247" i="30" s="1"/>
  <c r="AU223" i="30"/>
  <c r="AU247" i="30" s="1"/>
  <c r="AT223" i="30"/>
  <c r="AT247" i="30" s="1"/>
  <c r="AS223" i="30"/>
  <c r="AS247" i="30" s="1"/>
  <c r="AR223" i="30"/>
  <c r="AR247" i="30" s="1"/>
  <c r="AQ223" i="30"/>
  <c r="AQ247" i="30" s="1"/>
  <c r="AP223" i="30"/>
  <c r="AP247" i="30" s="1"/>
  <c r="AO223" i="30"/>
  <c r="AO247" i="30" s="1"/>
  <c r="AN223" i="30"/>
  <c r="AN247" i="30" s="1"/>
  <c r="AM223" i="30"/>
  <c r="AM247" i="30" s="1"/>
  <c r="AL223" i="30"/>
  <c r="AL247" i="30" s="1"/>
  <c r="AK223" i="30"/>
  <c r="AK247" i="30" s="1"/>
  <c r="AJ223" i="30"/>
  <c r="AJ247" i="30" s="1"/>
  <c r="AI223" i="30"/>
  <c r="AI247" i="30" s="1"/>
  <c r="AH223" i="30"/>
  <c r="AH247" i="30" s="1"/>
  <c r="AG223" i="30"/>
  <c r="AG247" i="30" s="1"/>
  <c r="AF223" i="30"/>
  <c r="AF247" i="30" s="1"/>
  <c r="AE223" i="30"/>
  <c r="AE247" i="30" s="1"/>
  <c r="AD223" i="30"/>
  <c r="AD247" i="30" s="1"/>
  <c r="AC223" i="30"/>
  <c r="AC247" i="30" s="1"/>
  <c r="AB223" i="30"/>
  <c r="AB247" i="30" s="1"/>
  <c r="AA223" i="30"/>
  <c r="AA247" i="30" s="1"/>
  <c r="Z223" i="30"/>
  <c r="Z247" i="30" s="1"/>
  <c r="Y223" i="30"/>
  <c r="Y247" i="30" s="1"/>
  <c r="X223" i="30"/>
  <c r="X247" i="30" s="1"/>
  <c r="W223" i="30"/>
  <c r="W247" i="30" s="1"/>
  <c r="V223" i="30"/>
  <c r="V247" i="30" s="1"/>
  <c r="U223" i="30"/>
  <c r="U247" i="30" s="1"/>
  <c r="T223" i="30"/>
  <c r="T247" i="30" s="1"/>
  <c r="S223" i="30"/>
  <c r="S247" i="30" s="1"/>
  <c r="R223" i="30"/>
  <c r="R247" i="30" s="1"/>
  <c r="Q223" i="30"/>
  <c r="Q247" i="30" s="1"/>
  <c r="P223" i="30"/>
  <c r="O223" i="30"/>
  <c r="O247" i="30" s="1"/>
  <c r="N223" i="30"/>
  <c r="N247" i="30" s="1"/>
  <c r="M223" i="30"/>
  <c r="M247" i="30" s="1"/>
  <c r="L223" i="30"/>
  <c r="L247" i="30" s="1"/>
  <c r="K223" i="30"/>
  <c r="K247" i="30" s="1"/>
  <c r="J223" i="30"/>
  <c r="J247" i="30" s="1"/>
  <c r="I223" i="30"/>
  <c r="I247" i="30" s="1"/>
  <c r="H223" i="30"/>
  <c r="H247" i="30" s="1"/>
  <c r="G223" i="30"/>
  <c r="G247" i="30" s="1"/>
  <c r="F223" i="30"/>
  <c r="F247" i="30" s="1"/>
  <c r="E223" i="30"/>
  <c r="E247" i="30" s="1"/>
  <c r="D223" i="30"/>
  <c r="D247" i="30" s="1"/>
  <c r="C223" i="30"/>
  <c r="C247" i="30" s="1"/>
  <c r="B223" i="30"/>
  <c r="B247" i="30" s="1"/>
  <c r="B252" i="30" s="1"/>
  <c r="B76" i="30" s="1"/>
  <c r="AY222" i="30"/>
  <c r="AY48" i="30" s="1"/>
  <c r="AX222" i="30"/>
  <c r="AW222" i="30"/>
  <c r="AV222" i="30"/>
  <c r="AU222" i="30"/>
  <c r="AT222" i="30"/>
  <c r="AT246" i="30" s="1"/>
  <c r="AS222" i="30"/>
  <c r="AS250" i="30" s="1"/>
  <c r="AR222" i="30"/>
  <c r="AR250" i="30" s="1"/>
  <c r="AQ222" i="30"/>
  <c r="AQ249" i="30" s="1"/>
  <c r="AP222" i="30"/>
  <c r="AO222" i="30"/>
  <c r="AN222" i="30"/>
  <c r="AM222" i="30"/>
  <c r="AL222" i="30"/>
  <c r="AL249" i="30" s="1"/>
  <c r="AK222" i="30"/>
  <c r="AK250" i="30" s="1"/>
  <c r="AJ222" i="30"/>
  <c r="AJ48" i="30" s="1"/>
  <c r="AI222" i="30"/>
  <c r="AI250" i="30" s="1"/>
  <c r="AH222" i="30"/>
  <c r="AH246" i="30" s="1"/>
  <c r="AG222" i="30"/>
  <c r="AF222" i="30"/>
  <c r="AE222" i="30"/>
  <c r="AD222" i="30"/>
  <c r="AD250" i="30" s="1"/>
  <c r="AC222" i="30"/>
  <c r="AC246" i="30" s="1"/>
  <c r="AB222" i="30"/>
  <c r="AB48" i="30" s="1"/>
  <c r="AA222" i="30"/>
  <c r="AA249" i="30" s="1"/>
  <c r="Z222" i="30"/>
  <c r="Z246" i="30" s="1"/>
  <c r="Y222" i="30"/>
  <c r="X222" i="30"/>
  <c r="W222" i="30"/>
  <c r="V222" i="30"/>
  <c r="V246" i="30" s="1"/>
  <c r="U222" i="30"/>
  <c r="T222" i="30"/>
  <c r="T250" i="30" s="1"/>
  <c r="S222" i="30"/>
  <c r="S250" i="30" s="1"/>
  <c r="R222" i="30"/>
  <c r="R246" i="30" s="1"/>
  <c r="Q222" i="30"/>
  <c r="P222" i="30"/>
  <c r="O222" i="30"/>
  <c r="N222" i="30"/>
  <c r="N246" i="30" s="1"/>
  <c r="M222" i="30"/>
  <c r="M246" i="30" s="1"/>
  <c r="L222" i="30"/>
  <c r="L250" i="30" s="1"/>
  <c r="K222" i="30"/>
  <c r="K249" i="30" s="1"/>
  <c r="J222" i="30"/>
  <c r="J246" i="30" s="1"/>
  <c r="I222" i="30"/>
  <c r="H222" i="30"/>
  <c r="G222" i="30"/>
  <c r="F222" i="30"/>
  <c r="F250" i="30" s="1"/>
  <c r="E222" i="30"/>
  <c r="E250" i="30" s="1"/>
  <c r="D222" i="30"/>
  <c r="D48" i="30" s="1"/>
  <c r="C222" i="30"/>
  <c r="C48" i="30" s="1"/>
  <c r="B222" i="30"/>
  <c r="B89" i="30" s="1"/>
  <c r="AY221" i="30"/>
  <c r="AX221" i="30"/>
  <c r="AX248" i="30" s="1"/>
  <c r="AX74" i="30" s="1"/>
  <c r="AW221" i="30"/>
  <c r="AW248" i="30" s="1"/>
  <c r="AV221" i="30"/>
  <c r="AV47" i="30" s="1"/>
  <c r="AU221" i="30"/>
  <c r="AU248" i="30" s="1"/>
  <c r="AT221" i="30"/>
  <c r="AT244" i="30" s="1"/>
  <c r="AT73" i="30" s="1"/>
  <c r="AS221" i="30"/>
  <c r="AS42" i="30" s="1"/>
  <c r="AR221" i="30"/>
  <c r="AQ221" i="30"/>
  <c r="AP221" i="30"/>
  <c r="AP244" i="30" s="1"/>
  <c r="AO221" i="30"/>
  <c r="AO244" i="30" s="1"/>
  <c r="AN221" i="30"/>
  <c r="AN47" i="30" s="1"/>
  <c r="AM221" i="30"/>
  <c r="AM244" i="30" s="1"/>
  <c r="AL221" i="30"/>
  <c r="AL248" i="30" s="1"/>
  <c r="AL74" i="30" s="1"/>
  <c r="AK221" i="30"/>
  <c r="AK47" i="30" s="1"/>
  <c r="AJ221" i="30"/>
  <c r="AI221" i="30"/>
  <c r="AH221" i="30"/>
  <c r="AH248" i="30" s="1"/>
  <c r="AG221" i="30"/>
  <c r="AG248" i="30" s="1"/>
  <c r="AF221" i="30"/>
  <c r="AF47" i="30" s="1"/>
  <c r="AE221" i="30"/>
  <c r="AE248" i="30" s="1"/>
  <c r="AD221" i="30"/>
  <c r="AD244" i="30" s="1"/>
  <c r="AD73" i="30" s="1"/>
  <c r="AC221" i="30"/>
  <c r="AC43" i="30" s="1"/>
  <c r="AB221" i="30"/>
  <c r="AA221" i="30"/>
  <c r="Z221" i="30"/>
  <c r="Z244" i="30" s="1"/>
  <c r="Y221" i="30"/>
  <c r="Y244" i="30" s="1"/>
  <c r="X221" i="30"/>
  <c r="X47" i="30" s="1"/>
  <c r="W221" i="30"/>
  <c r="W244" i="30" s="1"/>
  <c r="V221" i="30"/>
  <c r="V248" i="30" s="1"/>
  <c r="V74" i="30" s="1"/>
  <c r="U221" i="30"/>
  <c r="U42" i="30" s="1"/>
  <c r="T221" i="30"/>
  <c r="S221" i="30"/>
  <c r="R221" i="30"/>
  <c r="R248" i="30" s="1"/>
  <c r="Q221" i="30"/>
  <c r="Q248" i="30" s="1"/>
  <c r="P221" i="30"/>
  <c r="P47" i="30" s="1"/>
  <c r="O221" i="30"/>
  <c r="O248" i="30" s="1"/>
  <c r="N221" i="30"/>
  <c r="N244" i="30" s="1"/>
  <c r="N73" i="30" s="1"/>
  <c r="M221" i="30"/>
  <c r="M47" i="30" s="1"/>
  <c r="L221" i="30"/>
  <c r="K221" i="30"/>
  <c r="J221" i="30"/>
  <c r="J244" i="30" s="1"/>
  <c r="J73" i="30" s="1"/>
  <c r="I221" i="30"/>
  <c r="I244" i="30" s="1"/>
  <c r="H221" i="30"/>
  <c r="H47" i="30" s="1"/>
  <c r="G221" i="30"/>
  <c r="G244" i="30" s="1"/>
  <c r="F221" i="30"/>
  <c r="F248" i="30" s="1"/>
  <c r="F74" i="30" s="1"/>
  <c r="E221" i="30"/>
  <c r="E42" i="30" s="1"/>
  <c r="D221" i="30"/>
  <c r="C221" i="30"/>
  <c r="B221" i="30"/>
  <c r="B248" i="30" s="1"/>
  <c r="B74" i="30" s="1"/>
  <c r="AY220" i="30"/>
  <c r="AX220" i="30"/>
  <c r="AW220" i="30"/>
  <c r="AV220" i="30"/>
  <c r="AU220" i="30"/>
  <c r="AT220" i="30"/>
  <c r="AS220" i="30"/>
  <c r="AR220" i="30"/>
  <c r="AQ220" i="30"/>
  <c r="AP220" i="30"/>
  <c r="AO220" i="30"/>
  <c r="AN220" i="30"/>
  <c r="AM220" i="30"/>
  <c r="AL220" i="30"/>
  <c r="AK220" i="30"/>
  <c r="AJ220" i="30"/>
  <c r="AI220" i="30"/>
  <c r="AH220" i="30"/>
  <c r="AG220" i="30"/>
  <c r="AF220" i="30"/>
  <c r="AE220" i="30"/>
  <c r="AD220" i="30"/>
  <c r="AC220" i="30"/>
  <c r="AB220" i="30"/>
  <c r="AA220" i="30"/>
  <c r="Z220" i="30"/>
  <c r="Y220" i="30"/>
  <c r="X220" i="30"/>
  <c r="W220" i="30"/>
  <c r="V220" i="30"/>
  <c r="U220" i="30"/>
  <c r="T220" i="30"/>
  <c r="S220" i="30"/>
  <c r="R220" i="30"/>
  <c r="Q220" i="30"/>
  <c r="P220" i="30"/>
  <c r="O220" i="30"/>
  <c r="N220" i="30"/>
  <c r="M220" i="30"/>
  <c r="L220" i="30"/>
  <c r="K220" i="30"/>
  <c r="J220" i="30"/>
  <c r="I220" i="30"/>
  <c r="H220" i="30"/>
  <c r="G220" i="30"/>
  <c r="F220" i="30"/>
  <c r="E220" i="30"/>
  <c r="D220" i="30"/>
  <c r="C220" i="30"/>
  <c r="B220" i="30"/>
  <c r="B87" i="30" s="1"/>
  <c r="AY219" i="30"/>
  <c r="AY245" i="30" s="1"/>
  <c r="AX219" i="30"/>
  <c r="AX245" i="30" s="1"/>
  <c r="AW219" i="30"/>
  <c r="AW245" i="30" s="1"/>
  <c r="AV219" i="30"/>
  <c r="AV245" i="30" s="1"/>
  <c r="AU219" i="30"/>
  <c r="AU245" i="30" s="1"/>
  <c r="AT219" i="30"/>
  <c r="AT245" i="30" s="1"/>
  <c r="AS219" i="30"/>
  <c r="AS245" i="30" s="1"/>
  <c r="AR219" i="30"/>
  <c r="AR245" i="30" s="1"/>
  <c r="AQ219" i="30"/>
  <c r="AQ245" i="30" s="1"/>
  <c r="AP219" i="30"/>
  <c r="AP245" i="30" s="1"/>
  <c r="AO219" i="30"/>
  <c r="AO245" i="30" s="1"/>
  <c r="AN219" i="30"/>
  <c r="AN245" i="30" s="1"/>
  <c r="AM219" i="30"/>
  <c r="AM245" i="30" s="1"/>
  <c r="AL219" i="30"/>
  <c r="AL245" i="30" s="1"/>
  <c r="AK219" i="30"/>
  <c r="AK245" i="30" s="1"/>
  <c r="AJ219" i="30"/>
  <c r="AJ245" i="30" s="1"/>
  <c r="AI219" i="30"/>
  <c r="AI245" i="30" s="1"/>
  <c r="AH219" i="30"/>
  <c r="AH245" i="30" s="1"/>
  <c r="AG219" i="30"/>
  <c r="AG245" i="30" s="1"/>
  <c r="AF219" i="30"/>
  <c r="AF245" i="30" s="1"/>
  <c r="AE219" i="30"/>
  <c r="AE245" i="30" s="1"/>
  <c r="AD219" i="30"/>
  <c r="AD245" i="30" s="1"/>
  <c r="AC219" i="30"/>
  <c r="AC245" i="30" s="1"/>
  <c r="AB219" i="30"/>
  <c r="AB245" i="30" s="1"/>
  <c r="AA219" i="30"/>
  <c r="AA245" i="30" s="1"/>
  <c r="Z219" i="30"/>
  <c r="Z245" i="30" s="1"/>
  <c r="Y219" i="30"/>
  <c r="Y245" i="30" s="1"/>
  <c r="X219" i="30"/>
  <c r="X245" i="30" s="1"/>
  <c r="W219" i="30"/>
  <c r="W245" i="30" s="1"/>
  <c r="V219" i="30"/>
  <c r="V245" i="30" s="1"/>
  <c r="U219" i="30"/>
  <c r="U245" i="30" s="1"/>
  <c r="T219" i="30"/>
  <c r="T245" i="30" s="1"/>
  <c r="S219" i="30"/>
  <c r="S245" i="30" s="1"/>
  <c r="R219" i="30"/>
  <c r="R245" i="30" s="1"/>
  <c r="Q219" i="30"/>
  <c r="Q245" i="30" s="1"/>
  <c r="P219" i="30"/>
  <c r="P245" i="30" s="1"/>
  <c r="O219" i="30"/>
  <c r="O245" i="30" s="1"/>
  <c r="N219" i="30"/>
  <c r="N245" i="30" s="1"/>
  <c r="M219" i="30"/>
  <c r="M245" i="30" s="1"/>
  <c r="L219" i="30"/>
  <c r="L245" i="30" s="1"/>
  <c r="K219" i="30"/>
  <c r="K245" i="30" s="1"/>
  <c r="J219" i="30"/>
  <c r="J245" i="30" s="1"/>
  <c r="I219" i="30"/>
  <c r="I245" i="30" s="1"/>
  <c r="H219" i="30"/>
  <c r="H245" i="30" s="1"/>
  <c r="G219" i="30"/>
  <c r="G245" i="30" s="1"/>
  <c r="F219" i="30"/>
  <c r="F245" i="30" s="1"/>
  <c r="E219" i="30"/>
  <c r="E245" i="30" s="1"/>
  <c r="D219" i="30"/>
  <c r="D245" i="30" s="1"/>
  <c r="C219" i="30"/>
  <c r="C245" i="30" s="1"/>
  <c r="B219" i="30"/>
  <c r="B245" i="30" s="1"/>
  <c r="AY218" i="30"/>
  <c r="AX218" i="30"/>
  <c r="AW218" i="30"/>
  <c r="AV218" i="30"/>
  <c r="AU218" i="30"/>
  <c r="AT218" i="30"/>
  <c r="AS218" i="30"/>
  <c r="AR218" i="30"/>
  <c r="AQ218" i="30"/>
  <c r="AP218" i="30"/>
  <c r="AO218" i="30"/>
  <c r="AN218" i="30"/>
  <c r="AM218" i="30"/>
  <c r="AL218" i="30"/>
  <c r="AK218" i="30"/>
  <c r="AJ218" i="30"/>
  <c r="AI218" i="30"/>
  <c r="AH218" i="30"/>
  <c r="AG218" i="30"/>
  <c r="AF218" i="30"/>
  <c r="AE218" i="30"/>
  <c r="AD218" i="30"/>
  <c r="AC218" i="30"/>
  <c r="AB218" i="30"/>
  <c r="AA218" i="30"/>
  <c r="Z218" i="30"/>
  <c r="Y218" i="30"/>
  <c r="X218" i="30"/>
  <c r="W218" i="30"/>
  <c r="V218" i="30"/>
  <c r="U218" i="30"/>
  <c r="T218" i="30"/>
  <c r="S218" i="30"/>
  <c r="R218" i="30"/>
  <c r="Q218" i="30"/>
  <c r="P218" i="30"/>
  <c r="O218" i="30"/>
  <c r="N218" i="30"/>
  <c r="M218" i="30"/>
  <c r="L218" i="30"/>
  <c r="K218" i="30"/>
  <c r="J218" i="30"/>
  <c r="I218" i="30"/>
  <c r="H218" i="30"/>
  <c r="G218" i="30"/>
  <c r="F218" i="30"/>
  <c r="E218" i="30"/>
  <c r="D218" i="30"/>
  <c r="C218" i="30"/>
  <c r="B218" i="30"/>
  <c r="B207" i="30"/>
  <c r="B206" i="30"/>
  <c r="B205" i="30"/>
  <c r="B204" i="30"/>
  <c r="B203" i="30"/>
  <c r="B202" i="30"/>
  <c r="B201" i="30"/>
  <c r="B200" i="30"/>
  <c r="B198" i="30"/>
  <c r="B197" i="30"/>
  <c r="B196" i="30"/>
  <c r="B195" i="30"/>
  <c r="B194" i="30"/>
  <c r="B193" i="30"/>
  <c r="B84" i="30"/>
  <c r="C84" i="30" s="1"/>
  <c r="C83" i="30"/>
  <c r="D83" i="30" s="1"/>
  <c r="E83" i="30" s="1"/>
  <c r="F83" i="30" s="1"/>
  <c r="G83" i="30" s="1"/>
  <c r="H83" i="30" s="1"/>
  <c r="I83" i="30" s="1"/>
  <c r="J83" i="30" s="1"/>
  <c r="K83" i="30" s="1"/>
  <c r="L83" i="30" s="1"/>
  <c r="M83" i="30" s="1"/>
  <c r="N83" i="30" s="1"/>
  <c r="O83" i="30" s="1"/>
  <c r="P83" i="30" s="1"/>
  <c r="Q83" i="30" s="1"/>
  <c r="R83" i="30" s="1"/>
  <c r="S83" i="30" s="1"/>
  <c r="T83" i="30" s="1"/>
  <c r="U83" i="30" s="1"/>
  <c r="V83" i="30" s="1"/>
  <c r="W83" i="30" s="1"/>
  <c r="X83" i="30" s="1"/>
  <c r="Y83" i="30" s="1"/>
  <c r="Z83" i="30" s="1"/>
  <c r="AA83" i="30" s="1"/>
  <c r="AB83" i="30" s="1"/>
  <c r="AC83" i="30" s="1"/>
  <c r="AD83" i="30" s="1"/>
  <c r="AE83" i="30" s="1"/>
  <c r="AF83" i="30" s="1"/>
  <c r="AG83" i="30" s="1"/>
  <c r="AH83" i="30" s="1"/>
  <c r="AI83" i="30" s="1"/>
  <c r="AJ83" i="30" s="1"/>
  <c r="AK83" i="30" s="1"/>
  <c r="AL83" i="30" s="1"/>
  <c r="AM83" i="30" s="1"/>
  <c r="AN83" i="30" s="1"/>
  <c r="AO83" i="30" s="1"/>
  <c r="AP83" i="30" s="1"/>
  <c r="AQ83" i="30" s="1"/>
  <c r="AR83" i="30" s="1"/>
  <c r="AS83" i="30" s="1"/>
  <c r="AT83" i="30" s="1"/>
  <c r="AU83" i="30" s="1"/>
  <c r="AV83" i="30" s="1"/>
  <c r="AW83" i="30" s="1"/>
  <c r="AX83" i="30" s="1"/>
  <c r="AY83" i="30" s="1"/>
  <c r="AW74" i="30"/>
  <c r="AU74" i="30"/>
  <c r="AH74" i="30"/>
  <c r="AG74" i="30"/>
  <c r="AE74" i="30"/>
  <c r="R74" i="30"/>
  <c r="Q74" i="30"/>
  <c r="O74" i="30"/>
  <c r="AP73" i="30"/>
  <c r="AO73" i="30"/>
  <c r="AM73" i="30"/>
  <c r="Z73" i="30"/>
  <c r="Y73" i="30"/>
  <c r="W73" i="30"/>
  <c r="I73" i="30"/>
  <c r="G73" i="30"/>
  <c r="AX48" i="30"/>
  <c r="AW48" i="30"/>
  <c r="AV48" i="30"/>
  <c r="AU48" i="30"/>
  <c r="AS48" i="30"/>
  <c r="AP48" i="30"/>
  <c r="AO48" i="30"/>
  <c r="AN48" i="30"/>
  <c r="AM48" i="30"/>
  <c r="AK48" i="30"/>
  <c r="AH48" i="30"/>
  <c r="AG48" i="30"/>
  <c r="AF48" i="30"/>
  <c r="AE48" i="30"/>
  <c r="AC48" i="30"/>
  <c r="Z48" i="30"/>
  <c r="Y48" i="30"/>
  <c r="X48" i="30"/>
  <c r="W48" i="30"/>
  <c r="U48" i="30"/>
  <c r="R48" i="30"/>
  <c r="Q48" i="30"/>
  <c r="P48" i="30"/>
  <c r="O48" i="30"/>
  <c r="M48" i="30"/>
  <c r="J48" i="30"/>
  <c r="I48" i="30"/>
  <c r="H48" i="30"/>
  <c r="G48" i="30"/>
  <c r="E48" i="30"/>
  <c r="B48" i="30"/>
  <c r="B233" i="30" s="1"/>
  <c r="AY47" i="30"/>
  <c r="AX47" i="30"/>
  <c r="AW47" i="30"/>
  <c r="AU47" i="30"/>
  <c r="AR47" i="30"/>
  <c r="AQ47" i="30"/>
  <c r="AP47" i="30"/>
  <c r="AO47" i="30"/>
  <c r="AM47" i="30"/>
  <c r="AJ47" i="30"/>
  <c r="AI47" i="30"/>
  <c r="AH47" i="30"/>
  <c r="AG47" i="30"/>
  <c r="AE47" i="30"/>
  <c r="AB47" i="30"/>
  <c r="AA47" i="30"/>
  <c r="Z47" i="30"/>
  <c r="Y47" i="30"/>
  <c r="W47" i="30"/>
  <c r="T47" i="30"/>
  <c r="S47" i="30"/>
  <c r="R47" i="30"/>
  <c r="Q47" i="30"/>
  <c r="O47" i="30"/>
  <c r="L47" i="30"/>
  <c r="K47" i="30"/>
  <c r="J47" i="30"/>
  <c r="I47" i="30"/>
  <c r="G47" i="30"/>
  <c r="D47" i="30"/>
  <c r="C47" i="30"/>
  <c r="B47" i="30"/>
  <c r="B232" i="30" s="1"/>
  <c r="AY44" i="30"/>
  <c r="AV44" i="30"/>
  <c r="AU44" i="30"/>
  <c r="AT44" i="30"/>
  <c r="AS44" i="30"/>
  <c r="AQ44" i="30"/>
  <c r="AN44" i="30"/>
  <c r="AM44" i="30"/>
  <c r="AL44" i="30"/>
  <c r="AK44" i="30"/>
  <c r="AI44" i="30"/>
  <c r="AE44" i="30"/>
  <c r="AD44" i="30"/>
  <c r="AC44" i="30"/>
  <c r="AA44" i="30"/>
  <c r="W44" i="30"/>
  <c r="V44" i="30"/>
  <c r="U44" i="30"/>
  <c r="S44" i="30"/>
  <c r="O44" i="30"/>
  <c r="N44" i="30"/>
  <c r="M44" i="30"/>
  <c r="K44" i="30"/>
  <c r="G44" i="30"/>
  <c r="F44" i="30"/>
  <c r="E44" i="30"/>
  <c r="C44" i="30"/>
  <c r="C229" i="30" s="1"/>
  <c r="AY43" i="30"/>
  <c r="AX43" i="30"/>
  <c r="AW43" i="30"/>
  <c r="AV43" i="30"/>
  <c r="AU43" i="30"/>
  <c r="AR43" i="30"/>
  <c r="AQ43" i="30"/>
  <c r="AP43" i="30"/>
  <c r="AO43" i="30"/>
  <c r="AN43" i="30"/>
  <c r="AM43" i="30"/>
  <c r="AJ43" i="30"/>
  <c r="AI43" i="30"/>
  <c r="AH43" i="30"/>
  <c r="AG43" i="30"/>
  <c r="AF43" i="30"/>
  <c r="AE43" i="30"/>
  <c r="AB43" i="30"/>
  <c r="AA43" i="30"/>
  <c r="Z43" i="30"/>
  <c r="Y43" i="30"/>
  <c r="X43" i="30"/>
  <c r="W43" i="30"/>
  <c r="T43" i="30"/>
  <c r="S43" i="30"/>
  <c r="R43" i="30"/>
  <c r="Q43" i="30"/>
  <c r="P43" i="30"/>
  <c r="O43" i="30"/>
  <c r="L43" i="30"/>
  <c r="K43" i="30"/>
  <c r="J43" i="30"/>
  <c r="I43" i="30"/>
  <c r="H43" i="30"/>
  <c r="G43" i="30"/>
  <c r="D43" i="30"/>
  <c r="C43" i="30"/>
  <c r="B43" i="30"/>
  <c r="B228" i="30" s="1"/>
  <c r="AY42" i="30"/>
  <c r="AX42" i="30"/>
  <c r="AW42" i="30"/>
  <c r="AU42" i="30"/>
  <c r="AR42" i="30"/>
  <c r="AQ42" i="30"/>
  <c r="AP42" i="30"/>
  <c r="AO42" i="30"/>
  <c r="AM42" i="30"/>
  <c r="AJ42" i="30"/>
  <c r="AI42" i="30"/>
  <c r="AH42" i="30"/>
  <c r="AG42" i="30"/>
  <c r="AE42" i="30"/>
  <c r="AB42" i="30"/>
  <c r="AA42" i="30"/>
  <c r="Z42" i="30"/>
  <c r="Y42" i="30"/>
  <c r="W42" i="30"/>
  <c r="T42" i="30"/>
  <c r="S42" i="30"/>
  <c r="R42" i="30"/>
  <c r="Q42" i="30"/>
  <c r="O42" i="30"/>
  <c r="L42" i="30"/>
  <c r="K42" i="30"/>
  <c r="J42" i="30"/>
  <c r="I42" i="30"/>
  <c r="G42" i="30"/>
  <c r="D42" i="30"/>
  <c r="C42" i="30"/>
  <c r="B42" i="30"/>
  <c r="B227" i="30" s="1"/>
  <c r="B36" i="30"/>
  <c r="C36" i="30" s="1"/>
  <c r="B26" i="30"/>
  <c r="B15" i="30"/>
  <c r="B8" i="30"/>
  <c r="D7" i="30"/>
  <c r="C7" i="30"/>
  <c r="B15" i="29"/>
  <c r="C15" i="29"/>
  <c r="D15" i="29"/>
  <c r="B26" i="29"/>
  <c r="AY223" i="29"/>
  <c r="AY247" i="29" s="1"/>
  <c r="AX223" i="29"/>
  <c r="AX247" i="29" s="1"/>
  <c r="AW223" i="29"/>
  <c r="AW247" i="29" s="1"/>
  <c r="AV223" i="29"/>
  <c r="AV247" i="29" s="1"/>
  <c r="AU223" i="29"/>
  <c r="AU247" i="29" s="1"/>
  <c r="AT223" i="29"/>
  <c r="AT247" i="29" s="1"/>
  <c r="AS223" i="29"/>
  <c r="AS247" i="29" s="1"/>
  <c r="AR223" i="29"/>
  <c r="AR247" i="29" s="1"/>
  <c r="AQ223" i="29"/>
  <c r="AQ247" i="29" s="1"/>
  <c r="AP223" i="29"/>
  <c r="AP247" i="29" s="1"/>
  <c r="AO223" i="29"/>
  <c r="AO247" i="29" s="1"/>
  <c r="AN223" i="29"/>
  <c r="AN247" i="29" s="1"/>
  <c r="AM223" i="29"/>
  <c r="AM247" i="29" s="1"/>
  <c r="AL223" i="29"/>
  <c r="AL247" i="29" s="1"/>
  <c r="AK223" i="29"/>
  <c r="AK247" i="29" s="1"/>
  <c r="AJ223" i="29"/>
  <c r="AJ247" i="29" s="1"/>
  <c r="AI223" i="29"/>
  <c r="AI247" i="29" s="1"/>
  <c r="AH223" i="29"/>
  <c r="AH247" i="29" s="1"/>
  <c r="AG223" i="29"/>
  <c r="AG247" i="29" s="1"/>
  <c r="AF223" i="29"/>
  <c r="AF247" i="29" s="1"/>
  <c r="AE223" i="29"/>
  <c r="AE247" i="29" s="1"/>
  <c r="AD223" i="29"/>
  <c r="AD247" i="29" s="1"/>
  <c r="AC223" i="29"/>
  <c r="AC247" i="29" s="1"/>
  <c r="AB223" i="29"/>
  <c r="AB247" i="29" s="1"/>
  <c r="AA223" i="29"/>
  <c r="AA247" i="29" s="1"/>
  <c r="Z223" i="29"/>
  <c r="Z247" i="29" s="1"/>
  <c r="Y223" i="29"/>
  <c r="Y247" i="29" s="1"/>
  <c r="X223" i="29"/>
  <c r="X247" i="29" s="1"/>
  <c r="W223" i="29"/>
  <c r="W247" i="29" s="1"/>
  <c r="V223" i="29"/>
  <c r="V247" i="29" s="1"/>
  <c r="U223" i="29"/>
  <c r="U247" i="29" s="1"/>
  <c r="T223" i="29"/>
  <c r="T247" i="29" s="1"/>
  <c r="S223" i="29"/>
  <c r="S247" i="29" s="1"/>
  <c r="R223" i="29"/>
  <c r="R247" i="29" s="1"/>
  <c r="Q223" i="29"/>
  <c r="Q247" i="29" s="1"/>
  <c r="P223" i="29"/>
  <c r="P247" i="29" s="1"/>
  <c r="O223" i="29"/>
  <c r="O247" i="29" s="1"/>
  <c r="N223" i="29"/>
  <c r="N247" i="29" s="1"/>
  <c r="M223" i="29"/>
  <c r="M247" i="29" s="1"/>
  <c r="L223" i="29"/>
  <c r="L247" i="29" s="1"/>
  <c r="K223" i="29"/>
  <c r="K247" i="29" s="1"/>
  <c r="J223" i="29"/>
  <c r="J247" i="29" s="1"/>
  <c r="I223" i="29"/>
  <c r="I247" i="29" s="1"/>
  <c r="H223" i="29"/>
  <c r="H247" i="29" s="1"/>
  <c r="G223" i="29"/>
  <c r="G247" i="29" s="1"/>
  <c r="F223" i="29"/>
  <c r="F247" i="29" s="1"/>
  <c r="E223" i="29"/>
  <c r="E247" i="29" s="1"/>
  <c r="D223" i="29"/>
  <c r="D247" i="29" s="1"/>
  <c r="C223" i="29"/>
  <c r="C247" i="29" s="1"/>
  <c r="B223" i="29"/>
  <c r="B247" i="29" s="1"/>
  <c r="B252" i="29" s="1"/>
  <c r="B76" i="29" s="1"/>
  <c r="AY222" i="29"/>
  <c r="AX222" i="29"/>
  <c r="AX48" i="29" s="1"/>
  <c r="AW222" i="29"/>
  <c r="AW246" i="29" s="1"/>
  <c r="AV222" i="29"/>
  <c r="AU222" i="29"/>
  <c r="AU246" i="29" s="1"/>
  <c r="AT222" i="29"/>
  <c r="AT249" i="29" s="1"/>
  <c r="AS222" i="29"/>
  <c r="AS48" i="29" s="1"/>
  <c r="AR222" i="29"/>
  <c r="AR48" i="29" s="1"/>
  <c r="AQ222" i="29"/>
  <c r="AP222" i="29"/>
  <c r="AO222" i="29"/>
  <c r="AN222" i="29"/>
  <c r="AN249" i="29" s="1"/>
  <c r="AM222" i="29"/>
  <c r="AL222" i="29"/>
  <c r="AK222" i="29"/>
  <c r="AK48" i="29" s="1"/>
  <c r="AJ222" i="29"/>
  <c r="AJ48" i="29" s="1"/>
  <c r="AI222" i="29"/>
  <c r="AH222" i="29"/>
  <c r="AH48" i="29" s="1"/>
  <c r="AG222" i="29"/>
  <c r="AG246" i="29" s="1"/>
  <c r="AF222" i="29"/>
  <c r="AF249" i="29" s="1"/>
  <c r="AE222" i="29"/>
  <c r="AE246" i="29" s="1"/>
  <c r="AD222" i="29"/>
  <c r="AD246" i="29" s="1"/>
  <c r="AC222" i="29"/>
  <c r="AC48" i="29" s="1"/>
  <c r="AB222" i="29"/>
  <c r="AB249" i="29" s="1"/>
  <c r="AA222" i="29"/>
  <c r="Z222" i="29"/>
  <c r="Z246" i="29" s="1"/>
  <c r="Y222" i="29"/>
  <c r="X222" i="29"/>
  <c r="W222" i="29"/>
  <c r="V222" i="29"/>
  <c r="V249" i="29" s="1"/>
  <c r="U222" i="29"/>
  <c r="U48" i="29" s="1"/>
  <c r="T222" i="29"/>
  <c r="T48" i="29" s="1"/>
  <c r="S222" i="29"/>
  <c r="R222" i="29"/>
  <c r="R48" i="29" s="1"/>
  <c r="Q222" i="29"/>
  <c r="Q246" i="29" s="1"/>
  <c r="P222" i="29"/>
  <c r="O222" i="29"/>
  <c r="O246" i="29" s="1"/>
  <c r="N222" i="29"/>
  <c r="N249" i="29" s="1"/>
  <c r="M222" i="29"/>
  <c r="M48" i="29" s="1"/>
  <c r="L222" i="29"/>
  <c r="L48" i="29" s="1"/>
  <c r="K222" i="29"/>
  <c r="J222" i="29"/>
  <c r="I222" i="29"/>
  <c r="H222" i="29"/>
  <c r="H249" i="29" s="1"/>
  <c r="G222" i="29"/>
  <c r="F222" i="29"/>
  <c r="E222" i="29"/>
  <c r="D222" i="29"/>
  <c r="D48" i="29" s="1"/>
  <c r="C222" i="29"/>
  <c r="B222" i="29"/>
  <c r="B48" i="29" s="1"/>
  <c r="B233" i="29" s="1"/>
  <c r="AY221" i="29"/>
  <c r="AY248" i="29" s="1"/>
  <c r="AY74" i="29" s="1"/>
  <c r="AX221" i="29"/>
  <c r="AX248" i="29" s="1"/>
  <c r="AW221" i="29"/>
  <c r="AV221" i="29"/>
  <c r="AU221" i="29"/>
  <c r="AU43" i="29" s="1"/>
  <c r="AT221" i="29"/>
  <c r="AT248" i="29" s="1"/>
  <c r="AT74" i="29" s="1"/>
  <c r="AS221" i="29"/>
  <c r="AS248" i="29" s="1"/>
  <c r="AS74" i="29" s="1"/>
  <c r="AR221" i="29"/>
  <c r="AR47" i="29" s="1"/>
  <c r="AQ221" i="29"/>
  <c r="AQ248" i="29" s="1"/>
  <c r="AQ74" i="29" s="1"/>
  <c r="AP221" i="29"/>
  <c r="AP248" i="29" s="1"/>
  <c r="AO221" i="29"/>
  <c r="AN221" i="29"/>
  <c r="AM221" i="29"/>
  <c r="AM43" i="29" s="1"/>
  <c r="AL221" i="29"/>
  <c r="AL248" i="29" s="1"/>
  <c r="AL74" i="29" s="1"/>
  <c r="AK221" i="29"/>
  <c r="AK248" i="29" s="1"/>
  <c r="AK74" i="29" s="1"/>
  <c r="AJ221" i="29"/>
  <c r="AJ47" i="29" s="1"/>
  <c r="AI221" i="29"/>
  <c r="AI248" i="29" s="1"/>
  <c r="AI74" i="29" s="1"/>
  <c r="AH221" i="29"/>
  <c r="AH248" i="29" s="1"/>
  <c r="AH74" i="29" s="1"/>
  <c r="AG221" i="29"/>
  <c r="AF221" i="29"/>
  <c r="AE221" i="29"/>
  <c r="AE43" i="29" s="1"/>
  <c r="AD221" i="29"/>
  <c r="AD248" i="29" s="1"/>
  <c r="AD74" i="29" s="1"/>
  <c r="AC221" i="29"/>
  <c r="AC248" i="29" s="1"/>
  <c r="AC74" i="29" s="1"/>
  <c r="AB221" i="29"/>
  <c r="AB47" i="29" s="1"/>
  <c r="AA221" i="29"/>
  <c r="AA248" i="29" s="1"/>
  <c r="Z221" i="29"/>
  <c r="Z244" i="29" s="1"/>
  <c r="Z73" i="29" s="1"/>
  <c r="Y221" i="29"/>
  <c r="X221" i="29"/>
  <c r="W221" i="29"/>
  <c r="W43" i="29" s="1"/>
  <c r="V221" i="29"/>
  <c r="V248" i="29" s="1"/>
  <c r="V74" i="29" s="1"/>
  <c r="U221" i="29"/>
  <c r="U248" i="29" s="1"/>
  <c r="U74" i="29" s="1"/>
  <c r="T221" i="29"/>
  <c r="T43" i="29" s="1"/>
  <c r="S221" i="29"/>
  <c r="S248" i="29" s="1"/>
  <c r="R221" i="29"/>
  <c r="R248" i="29" s="1"/>
  <c r="Q221" i="29"/>
  <c r="P221" i="29"/>
  <c r="O221" i="29"/>
  <c r="O43" i="29" s="1"/>
  <c r="N221" i="29"/>
  <c r="N248" i="29" s="1"/>
  <c r="M221" i="29"/>
  <c r="M248" i="29" s="1"/>
  <c r="M74" i="29" s="1"/>
  <c r="L221" i="29"/>
  <c r="L47" i="29" s="1"/>
  <c r="K221" i="29"/>
  <c r="K248" i="29" s="1"/>
  <c r="K74" i="29" s="1"/>
  <c r="J221" i="29"/>
  <c r="J248" i="29" s="1"/>
  <c r="J74" i="29" s="1"/>
  <c r="I221" i="29"/>
  <c r="H221" i="29"/>
  <c r="G221" i="29"/>
  <c r="G43" i="29" s="1"/>
  <c r="F221" i="29"/>
  <c r="F248" i="29" s="1"/>
  <c r="F74" i="29" s="1"/>
  <c r="E221" i="29"/>
  <c r="E248" i="29" s="1"/>
  <c r="E74" i="29" s="1"/>
  <c r="D221" i="29"/>
  <c r="D47" i="29" s="1"/>
  <c r="C221" i="29"/>
  <c r="C248" i="29" s="1"/>
  <c r="B221" i="29"/>
  <c r="B248" i="29" s="1"/>
  <c r="AY220" i="29"/>
  <c r="AX220" i="29"/>
  <c r="AW220" i="29"/>
  <c r="AV220" i="29"/>
  <c r="AU220" i="29"/>
  <c r="AT220" i="29"/>
  <c r="AS220" i="29"/>
  <c r="AR220" i="29"/>
  <c r="AQ220" i="29"/>
  <c r="AP220" i="29"/>
  <c r="AO220" i="29"/>
  <c r="AN220" i="29"/>
  <c r="AM220" i="29"/>
  <c r="AL220" i="29"/>
  <c r="AK220" i="29"/>
  <c r="AJ220" i="29"/>
  <c r="AI220" i="29"/>
  <c r="AH220" i="29"/>
  <c r="AG220" i="29"/>
  <c r="AF220" i="29"/>
  <c r="AE220" i="29"/>
  <c r="AD220" i="29"/>
  <c r="AC220" i="29"/>
  <c r="AB220" i="29"/>
  <c r="AA220" i="29"/>
  <c r="Z220" i="29"/>
  <c r="Y220" i="29"/>
  <c r="X220" i="29"/>
  <c r="W220" i="29"/>
  <c r="V220" i="29"/>
  <c r="U220" i="29"/>
  <c r="T220" i="29"/>
  <c r="S220" i="29"/>
  <c r="R220" i="29"/>
  <c r="Q220" i="29"/>
  <c r="P220" i="29"/>
  <c r="O220" i="29"/>
  <c r="N220" i="29"/>
  <c r="M220" i="29"/>
  <c r="L220" i="29"/>
  <c r="K220" i="29"/>
  <c r="J220" i="29"/>
  <c r="I220" i="29"/>
  <c r="H220" i="29"/>
  <c r="G220" i="29"/>
  <c r="F220" i="29"/>
  <c r="E220" i="29"/>
  <c r="D220" i="29"/>
  <c r="C220" i="29"/>
  <c r="B220" i="29"/>
  <c r="AY219" i="29"/>
  <c r="AY245" i="29" s="1"/>
  <c r="AX219" i="29"/>
  <c r="AX245" i="29" s="1"/>
  <c r="AW219" i="29"/>
  <c r="AW245" i="29" s="1"/>
  <c r="AV219" i="29"/>
  <c r="AV245" i="29" s="1"/>
  <c r="AU219" i="29"/>
  <c r="AU245" i="29" s="1"/>
  <c r="AT219" i="29"/>
  <c r="AT245" i="29" s="1"/>
  <c r="AS219" i="29"/>
  <c r="AS245" i="29" s="1"/>
  <c r="AR219" i="29"/>
  <c r="AR245" i="29" s="1"/>
  <c r="AQ219" i="29"/>
  <c r="AQ245" i="29" s="1"/>
  <c r="AP219" i="29"/>
  <c r="AP245" i="29" s="1"/>
  <c r="AO219" i="29"/>
  <c r="AO245" i="29" s="1"/>
  <c r="AN219" i="29"/>
  <c r="AN245" i="29" s="1"/>
  <c r="AM219" i="29"/>
  <c r="AM245" i="29" s="1"/>
  <c r="AL219" i="29"/>
  <c r="AL245" i="29" s="1"/>
  <c r="AK219" i="29"/>
  <c r="AK245" i="29" s="1"/>
  <c r="AJ219" i="29"/>
  <c r="AJ245" i="29" s="1"/>
  <c r="AI219" i="29"/>
  <c r="AI245" i="29" s="1"/>
  <c r="AH219" i="29"/>
  <c r="AH245" i="29" s="1"/>
  <c r="AG219" i="29"/>
  <c r="AG245" i="29" s="1"/>
  <c r="AF219" i="29"/>
  <c r="AF245" i="29" s="1"/>
  <c r="AE219" i="29"/>
  <c r="AE245" i="29" s="1"/>
  <c r="AD219" i="29"/>
  <c r="AD245" i="29" s="1"/>
  <c r="AC219" i="29"/>
  <c r="AC245" i="29" s="1"/>
  <c r="AB219" i="29"/>
  <c r="AB245" i="29" s="1"/>
  <c r="AA219" i="29"/>
  <c r="AA245" i="29" s="1"/>
  <c r="Z219" i="29"/>
  <c r="Z245" i="29" s="1"/>
  <c r="Y219" i="29"/>
  <c r="Y245" i="29" s="1"/>
  <c r="X219" i="29"/>
  <c r="X245" i="29" s="1"/>
  <c r="W219" i="29"/>
  <c r="W245" i="29" s="1"/>
  <c r="V219" i="29"/>
  <c r="V245" i="29" s="1"/>
  <c r="U219" i="29"/>
  <c r="U245" i="29" s="1"/>
  <c r="T219" i="29"/>
  <c r="T245" i="29" s="1"/>
  <c r="S219" i="29"/>
  <c r="S245" i="29" s="1"/>
  <c r="R219" i="29"/>
  <c r="R245" i="29" s="1"/>
  <c r="Q219" i="29"/>
  <c r="Q245" i="29" s="1"/>
  <c r="P219" i="29"/>
  <c r="P245" i="29" s="1"/>
  <c r="O219" i="29"/>
  <c r="O245" i="29" s="1"/>
  <c r="N219" i="29"/>
  <c r="N245" i="29" s="1"/>
  <c r="M219" i="29"/>
  <c r="M245" i="29" s="1"/>
  <c r="L219" i="29"/>
  <c r="L245" i="29" s="1"/>
  <c r="K219" i="29"/>
  <c r="K245" i="29" s="1"/>
  <c r="J219" i="29"/>
  <c r="J245" i="29" s="1"/>
  <c r="I219" i="29"/>
  <c r="I245" i="29" s="1"/>
  <c r="H219" i="29"/>
  <c r="H245" i="29" s="1"/>
  <c r="G219" i="29"/>
  <c r="G245" i="29" s="1"/>
  <c r="F219" i="29"/>
  <c r="F245" i="29" s="1"/>
  <c r="E219" i="29"/>
  <c r="E245" i="29" s="1"/>
  <c r="D219" i="29"/>
  <c r="D245" i="29" s="1"/>
  <c r="C219" i="29"/>
  <c r="C245" i="29" s="1"/>
  <c r="B219" i="29"/>
  <c r="B245" i="29" s="1"/>
  <c r="AY218" i="29"/>
  <c r="AX218" i="29"/>
  <c r="AW218" i="29"/>
  <c r="AV218" i="29"/>
  <c r="AU218" i="29"/>
  <c r="AT218" i="29"/>
  <c r="AS218" i="29"/>
  <c r="AR218" i="29"/>
  <c r="AQ218" i="29"/>
  <c r="AP218" i="29"/>
  <c r="AO218" i="29"/>
  <c r="AN218" i="29"/>
  <c r="AM218" i="29"/>
  <c r="AL218" i="29"/>
  <c r="AK218" i="29"/>
  <c r="AJ218" i="29"/>
  <c r="AI218" i="29"/>
  <c r="AH218" i="29"/>
  <c r="AG218" i="29"/>
  <c r="AF218" i="29"/>
  <c r="AE218" i="29"/>
  <c r="AD218" i="29"/>
  <c r="AC218" i="29"/>
  <c r="AB218" i="29"/>
  <c r="AA218" i="29"/>
  <c r="Z218" i="29"/>
  <c r="Y218" i="29"/>
  <c r="X218" i="29"/>
  <c r="W218" i="29"/>
  <c r="V218" i="29"/>
  <c r="U218" i="29"/>
  <c r="T218" i="29"/>
  <c r="S218" i="29"/>
  <c r="R218" i="29"/>
  <c r="Q218" i="29"/>
  <c r="P218" i="29"/>
  <c r="O218" i="29"/>
  <c r="N218" i="29"/>
  <c r="M218" i="29"/>
  <c r="L218" i="29"/>
  <c r="K218" i="29"/>
  <c r="J218" i="29"/>
  <c r="I218" i="29"/>
  <c r="H218" i="29"/>
  <c r="G218" i="29"/>
  <c r="F218" i="29"/>
  <c r="E218" i="29"/>
  <c r="D218" i="29"/>
  <c r="C218" i="29"/>
  <c r="B218" i="29"/>
  <c r="B207" i="29"/>
  <c r="B206" i="29"/>
  <c r="B205" i="29"/>
  <c r="B204" i="29"/>
  <c r="B203" i="29"/>
  <c r="B202" i="29"/>
  <c r="B201" i="29"/>
  <c r="B200" i="29"/>
  <c r="B198" i="29"/>
  <c r="B197" i="29"/>
  <c r="B196" i="29"/>
  <c r="B195" i="29"/>
  <c r="B194" i="29"/>
  <c r="B193" i="29"/>
  <c r="B87" i="29"/>
  <c r="B84" i="29"/>
  <c r="C84" i="29" s="1"/>
  <c r="C45" i="29" s="1"/>
  <c r="C230" i="29" s="1"/>
  <c r="C83" i="29"/>
  <c r="D83" i="29" s="1"/>
  <c r="E83" i="29" s="1"/>
  <c r="F83" i="29" s="1"/>
  <c r="G83" i="29" s="1"/>
  <c r="H83" i="29" s="1"/>
  <c r="I83" i="29" s="1"/>
  <c r="J83" i="29" s="1"/>
  <c r="K83" i="29" s="1"/>
  <c r="L83" i="29" s="1"/>
  <c r="M83" i="29" s="1"/>
  <c r="N83" i="29" s="1"/>
  <c r="O83" i="29" s="1"/>
  <c r="P83" i="29" s="1"/>
  <c r="Q83" i="29" s="1"/>
  <c r="R83" i="29" s="1"/>
  <c r="S83" i="29" s="1"/>
  <c r="T83" i="29" s="1"/>
  <c r="U83" i="29" s="1"/>
  <c r="V83" i="29" s="1"/>
  <c r="W83" i="29" s="1"/>
  <c r="X83" i="29" s="1"/>
  <c r="Y83" i="29" s="1"/>
  <c r="Z83" i="29" s="1"/>
  <c r="AA83" i="29" s="1"/>
  <c r="AB83" i="29" s="1"/>
  <c r="AC83" i="29" s="1"/>
  <c r="AD83" i="29" s="1"/>
  <c r="AE83" i="29" s="1"/>
  <c r="AF83" i="29" s="1"/>
  <c r="AG83" i="29" s="1"/>
  <c r="AH83" i="29" s="1"/>
  <c r="AI83" i="29" s="1"/>
  <c r="AJ83" i="29" s="1"/>
  <c r="AK83" i="29" s="1"/>
  <c r="AL83" i="29" s="1"/>
  <c r="AM83" i="29" s="1"/>
  <c r="AN83" i="29" s="1"/>
  <c r="AO83" i="29" s="1"/>
  <c r="AP83" i="29" s="1"/>
  <c r="AQ83" i="29" s="1"/>
  <c r="AR83" i="29" s="1"/>
  <c r="AS83" i="29" s="1"/>
  <c r="AT83" i="29" s="1"/>
  <c r="AU83" i="29" s="1"/>
  <c r="AV83" i="29" s="1"/>
  <c r="AW83" i="29" s="1"/>
  <c r="AX83" i="29" s="1"/>
  <c r="AY83" i="29" s="1"/>
  <c r="AX74" i="29"/>
  <c r="AP74" i="29"/>
  <c r="AA74" i="29"/>
  <c r="S74" i="29"/>
  <c r="R74" i="29"/>
  <c r="N74" i="29"/>
  <c r="C74" i="29"/>
  <c r="B74" i="29"/>
  <c r="AY48" i="29"/>
  <c r="AW48" i="29"/>
  <c r="AV48" i="29"/>
  <c r="AU48" i="29"/>
  <c r="AT48" i="29"/>
  <c r="AQ48" i="29"/>
  <c r="AP48" i="29"/>
  <c r="AO48" i="29"/>
  <c r="AN48" i="29"/>
  <c r="AM48" i="29"/>
  <c r="AL48" i="29"/>
  <c r="AI48" i="29"/>
  <c r="AG48" i="29"/>
  <c r="AF48" i="29"/>
  <c r="AE48" i="29"/>
  <c r="AD48" i="29"/>
  <c r="AA48" i="29"/>
  <c r="Y48" i="29"/>
  <c r="X48" i="29"/>
  <c r="W48" i="29"/>
  <c r="V48" i="29"/>
  <c r="S48" i="29"/>
  <c r="Q48" i="29"/>
  <c r="P48" i="29"/>
  <c r="O48" i="29"/>
  <c r="N48" i="29"/>
  <c r="K48" i="29"/>
  <c r="J48" i="29"/>
  <c r="I48" i="29"/>
  <c r="H48" i="29"/>
  <c r="G48" i="29"/>
  <c r="F48" i="29"/>
  <c r="C48" i="29"/>
  <c r="AY47" i="29"/>
  <c r="AX47" i="29"/>
  <c r="AW47" i="29"/>
  <c r="AV47" i="29"/>
  <c r="AS47" i="29"/>
  <c r="AQ47" i="29"/>
  <c r="AP47" i="29"/>
  <c r="AO47" i="29"/>
  <c r="AN47" i="29"/>
  <c r="AL47" i="29"/>
  <c r="AK47" i="29"/>
  <c r="AI47" i="29"/>
  <c r="AH47" i="29"/>
  <c r="AG47" i="29"/>
  <c r="AF47" i="29"/>
  <c r="AC47" i="29"/>
  <c r="AA47" i="29"/>
  <c r="Z47" i="29"/>
  <c r="Y47" i="29"/>
  <c r="X47" i="29"/>
  <c r="U47" i="29"/>
  <c r="S47" i="29"/>
  <c r="R47" i="29"/>
  <c r="Q47" i="29"/>
  <c r="P47" i="29"/>
  <c r="M47" i="29"/>
  <c r="K47" i="29"/>
  <c r="J47" i="29"/>
  <c r="I47" i="29"/>
  <c r="H47" i="29"/>
  <c r="E47" i="29"/>
  <c r="C47" i="29"/>
  <c r="B47" i="29"/>
  <c r="B232" i="29" s="1"/>
  <c r="AW44" i="29"/>
  <c r="AV44" i="29"/>
  <c r="AU44" i="29"/>
  <c r="AS44" i="29"/>
  <c r="AR44" i="29"/>
  <c r="AO44" i="29"/>
  <c r="AM44" i="29"/>
  <c r="AK44" i="29"/>
  <c r="AJ44" i="29"/>
  <c r="AE44" i="29"/>
  <c r="AC44" i="29"/>
  <c r="AB44" i="29"/>
  <c r="W44" i="29"/>
  <c r="U44" i="29"/>
  <c r="T44" i="29"/>
  <c r="O44" i="29"/>
  <c r="M44" i="29"/>
  <c r="L44" i="29"/>
  <c r="G44" i="29"/>
  <c r="E44" i="29"/>
  <c r="D44" i="29"/>
  <c r="AY43" i="29"/>
  <c r="AX43" i="29"/>
  <c r="AW43" i="29"/>
  <c r="AV43" i="29"/>
  <c r="AT43" i="29"/>
  <c r="AS43" i="29"/>
  <c r="AQ43" i="29"/>
  <c r="AP43" i="29"/>
  <c r="AO43" i="29"/>
  <c r="AN43" i="29"/>
  <c r="AK43" i="29"/>
  <c r="AI43" i="29"/>
  <c r="AH43" i="29"/>
  <c r="AG43" i="29"/>
  <c r="AF43" i="29"/>
  <c r="AC43" i="29"/>
  <c r="AA43" i="29"/>
  <c r="Z43" i="29"/>
  <c r="Y43" i="29"/>
  <c r="X43" i="29"/>
  <c r="U43" i="29"/>
  <c r="S43" i="29"/>
  <c r="R43" i="29"/>
  <c r="Q43" i="29"/>
  <c r="P43" i="29"/>
  <c r="M43" i="29"/>
  <c r="K43" i="29"/>
  <c r="J43" i="29"/>
  <c r="I43" i="29"/>
  <c r="H43" i="29"/>
  <c r="E43" i="29"/>
  <c r="C43" i="29"/>
  <c r="B43" i="29"/>
  <c r="B228" i="29" s="1"/>
  <c r="AY42" i="29"/>
  <c r="AX42" i="29"/>
  <c r="AW42" i="29"/>
  <c r="AV42" i="29"/>
  <c r="AS42" i="29"/>
  <c r="AQ42" i="29"/>
  <c r="AP42" i="29"/>
  <c r="AO42" i="29"/>
  <c r="AN42" i="29"/>
  <c r="AK42" i="29"/>
  <c r="AI42" i="29"/>
  <c r="AH42" i="29"/>
  <c r="AG42" i="29"/>
  <c r="AF42" i="29"/>
  <c r="AC42" i="29"/>
  <c r="AA42" i="29"/>
  <c r="Z42" i="29"/>
  <c r="Y42" i="29"/>
  <c r="X42" i="29"/>
  <c r="U42" i="29"/>
  <c r="S42" i="29"/>
  <c r="R42" i="29"/>
  <c r="Q42" i="29"/>
  <c r="P42" i="29"/>
  <c r="N42" i="29"/>
  <c r="M42" i="29"/>
  <c r="K42" i="29"/>
  <c r="J42" i="29"/>
  <c r="I42" i="29"/>
  <c r="H42" i="29"/>
  <c r="E42" i="29"/>
  <c r="C42" i="29"/>
  <c r="B42" i="29"/>
  <c r="B227" i="29" s="1"/>
  <c r="B36" i="29"/>
  <c r="B94" i="29" s="1"/>
  <c r="B8" i="29"/>
  <c r="D7" i="29"/>
  <c r="C7" i="29"/>
  <c r="N250" i="28"/>
  <c r="AP246" i="28"/>
  <c r="Z246" i="28"/>
  <c r="AY223" i="28"/>
  <c r="AY247" i="28" s="1"/>
  <c r="AX223" i="28"/>
  <c r="AX247" i="28" s="1"/>
  <c r="AW223" i="28"/>
  <c r="AW247" i="28" s="1"/>
  <c r="AV223" i="28"/>
  <c r="AV247" i="28" s="1"/>
  <c r="AU223" i="28"/>
  <c r="AU247" i="28" s="1"/>
  <c r="AT223" i="28"/>
  <c r="AT247" i="28" s="1"/>
  <c r="AS223" i="28"/>
  <c r="AS247" i="28" s="1"/>
  <c r="AR223" i="28"/>
  <c r="AR247" i="28" s="1"/>
  <c r="AQ223" i="28"/>
  <c r="AQ247" i="28" s="1"/>
  <c r="AP223" i="28"/>
  <c r="AP247" i="28" s="1"/>
  <c r="AO223" i="28"/>
  <c r="AO247" i="28" s="1"/>
  <c r="AN223" i="28"/>
  <c r="AN247" i="28" s="1"/>
  <c r="AM223" i="28"/>
  <c r="AM247" i="28" s="1"/>
  <c r="AL223" i="28"/>
  <c r="AL247" i="28" s="1"/>
  <c r="AK223" i="28"/>
  <c r="AK247" i="28" s="1"/>
  <c r="AJ223" i="28"/>
  <c r="AJ247" i="28" s="1"/>
  <c r="AI223" i="28"/>
  <c r="AI247" i="28" s="1"/>
  <c r="AH223" i="28"/>
  <c r="AH247" i="28" s="1"/>
  <c r="AG223" i="28"/>
  <c r="AG247" i="28" s="1"/>
  <c r="AF223" i="28"/>
  <c r="AF247" i="28" s="1"/>
  <c r="AE223" i="28"/>
  <c r="AE247" i="28" s="1"/>
  <c r="AD223" i="28"/>
  <c r="AD247" i="28" s="1"/>
  <c r="AC223" i="28"/>
  <c r="AC247" i="28" s="1"/>
  <c r="AB223" i="28"/>
  <c r="AB247" i="28" s="1"/>
  <c r="AA223" i="28"/>
  <c r="AA247" i="28" s="1"/>
  <c r="Z223" i="28"/>
  <c r="Z247" i="28" s="1"/>
  <c r="Y223" i="28"/>
  <c r="Y247" i="28" s="1"/>
  <c r="X223" i="28"/>
  <c r="X247" i="28" s="1"/>
  <c r="W223" i="28"/>
  <c r="W247" i="28" s="1"/>
  <c r="V223" i="28"/>
  <c r="V247" i="28" s="1"/>
  <c r="U223" i="28"/>
  <c r="U247" i="28" s="1"/>
  <c r="T223" i="28"/>
  <c r="T247" i="28" s="1"/>
  <c r="S223" i="28"/>
  <c r="S247" i="28" s="1"/>
  <c r="R223" i="28"/>
  <c r="R247" i="28" s="1"/>
  <c r="Q223" i="28"/>
  <c r="Q247" i="28" s="1"/>
  <c r="P223" i="28"/>
  <c r="P247" i="28" s="1"/>
  <c r="O223" i="28"/>
  <c r="O247" i="28" s="1"/>
  <c r="N223" i="28"/>
  <c r="N247" i="28" s="1"/>
  <c r="M223" i="28"/>
  <c r="M247" i="28" s="1"/>
  <c r="L223" i="28"/>
  <c r="K223" i="28"/>
  <c r="K247" i="28" s="1"/>
  <c r="J223" i="28"/>
  <c r="J247" i="28" s="1"/>
  <c r="I223" i="28"/>
  <c r="I247" i="28" s="1"/>
  <c r="H223" i="28"/>
  <c r="H247" i="28" s="1"/>
  <c r="G223" i="28"/>
  <c r="G247" i="28" s="1"/>
  <c r="F223" i="28"/>
  <c r="F247" i="28" s="1"/>
  <c r="E223" i="28"/>
  <c r="E247" i="28" s="1"/>
  <c r="D223" i="28"/>
  <c r="D247" i="28" s="1"/>
  <c r="C223" i="28"/>
  <c r="C247" i="28" s="1"/>
  <c r="B223" i="28"/>
  <c r="B247" i="28" s="1"/>
  <c r="B252" i="28" s="1"/>
  <c r="B77" i="28" s="1"/>
  <c r="AY222" i="28"/>
  <c r="AX222" i="28"/>
  <c r="AW222" i="28"/>
  <c r="AV222" i="28"/>
  <c r="AU222" i="28"/>
  <c r="AT222" i="28"/>
  <c r="AS222" i="28"/>
  <c r="AR222" i="28"/>
  <c r="AR246" i="28" s="1"/>
  <c r="AQ222" i="28"/>
  <c r="AP222" i="28"/>
  <c r="AO222" i="28"/>
  <c r="AN222" i="28"/>
  <c r="AM222" i="28"/>
  <c r="AL222" i="28"/>
  <c r="AK222" i="28"/>
  <c r="AJ222" i="28"/>
  <c r="AJ250" i="28" s="1"/>
  <c r="AI222" i="28"/>
  <c r="AH222" i="28"/>
  <c r="AG222" i="28"/>
  <c r="AF222" i="28"/>
  <c r="AE222" i="28"/>
  <c r="AD222" i="28"/>
  <c r="AC222" i="28"/>
  <c r="AB222" i="28"/>
  <c r="AA222" i="28"/>
  <c r="Z222" i="28"/>
  <c r="Y222" i="28"/>
  <c r="X222" i="28"/>
  <c r="W222" i="28"/>
  <c r="V222" i="28"/>
  <c r="U222" i="28"/>
  <c r="T222" i="28"/>
  <c r="S222" i="28"/>
  <c r="R222" i="28"/>
  <c r="R246" i="28" s="1"/>
  <c r="Q222" i="28"/>
  <c r="Q250" i="28" s="1"/>
  <c r="P222" i="28"/>
  <c r="O222" i="28"/>
  <c r="N222" i="28"/>
  <c r="M222" i="28"/>
  <c r="L222" i="28"/>
  <c r="L250" i="28" s="1"/>
  <c r="K222" i="28"/>
  <c r="J222" i="28"/>
  <c r="J246" i="28" s="1"/>
  <c r="I222" i="28"/>
  <c r="I246" i="28" s="1"/>
  <c r="H222" i="28"/>
  <c r="G222" i="28"/>
  <c r="F222" i="28"/>
  <c r="E222" i="28"/>
  <c r="D222" i="28"/>
  <c r="C222" i="28"/>
  <c r="B222" i="28"/>
  <c r="AY221" i="28"/>
  <c r="AX221" i="28"/>
  <c r="AX244" i="28" s="1"/>
  <c r="AX73" i="28" s="1"/>
  <c r="AW221" i="28"/>
  <c r="AV221" i="28"/>
  <c r="AV244" i="28" s="1"/>
  <c r="AU221" i="28"/>
  <c r="AU43" i="28" s="1"/>
  <c r="AT221" i="28"/>
  <c r="AT248" i="28" s="1"/>
  <c r="AT74" i="28" s="1"/>
  <c r="AS221" i="28"/>
  <c r="AS248" i="28" s="1"/>
  <c r="AR221" i="28"/>
  <c r="AQ221" i="28"/>
  <c r="AP221" i="28"/>
  <c r="AO221" i="28"/>
  <c r="AN221" i="28"/>
  <c r="AM221" i="28"/>
  <c r="AM43" i="28" s="1"/>
  <c r="AL221" i="28"/>
  <c r="AL248" i="28" s="1"/>
  <c r="AL74" i="28" s="1"/>
  <c r="AK221" i="28"/>
  <c r="AK248" i="28" s="1"/>
  <c r="AJ221" i="28"/>
  <c r="AI221" i="28"/>
  <c r="AH221" i="28"/>
  <c r="AG221" i="28"/>
  <c r="AF221" i="28"/>
  <c r="AE221" i="28"/>
  <c r="AE43" i="28" s="1"/>
  <c r="AD221" i="28"/>
  <c r="AD248" i="28" s="1"/>
  <c r="AD74" i="28" s="1"/>
  <c r="AC221" i="28"/>
  <c r="AC248" i="28" s="1"/>
  <c r="AB221" i="28"/>
  <c r="AA221" i="28"/>
  <c r="AA244" i="28" s="1"/>
  <c r="AA73" i="28" s="1"/>
  <c r="Z221" i="28"/>
  <c r="Z244" i="28" s="1"/>
  <c r="Z73" i="28" s="1"/>
  <c r="Y221" i="28"/>
  <c r="X221" i="28"/>
  <c r="W221" i="28"/>
  <c r="W43" i="28" s="1"/>
  <c r="V221" i="28"/>
  <c r="V248" i="28" s="1"/>
  <c r="V74" i="28" s="1"/>
  <c r="U221" i="28"/>
  <c r="U248" i="28" s="1"/>
  <c r="T221" i="28"/>
  <c r="S221" i="28"/>
  <c r="R221" i="28"/>
  <c r="Q221" i="28"/>
  <c r="P221" i="28"/>
  <c r="O221" i="28"/>
  <c r="O43" i="28" s="1"/>
  <c r="N221" i="28"/>
  <c r="N248" i="28" s="1"/>
  <c r="N74" i="28" s="1"/>
  <c r="M221" i="28"/>
  <c r="L221" i="28"/>
  <c r="K221" i="28"/>
  <c r="J221" i="28"/>
  <c r="J47" i="28" s="1"/>
  <c r="I221" i="28"/>
  <c r="I47" i="28" s="1"/>
  <c r="H221" i="28"/>
  <c r="H42" i="28" s="1"/>
  <c r="G221" i="28"/>
  <c r="G43" i="28" s="1"/>
  <c r="F221" i="28"/>
  <c r="F248" i="28" s="1"/>
  <c r="F74" i="28" s="1"/>
  <c r="E221" i="28"/>
  <c r="E47" i="28" s="1"/>
  <c r="D221" i="28"/>
  <c r="D47" i="28" s="1"/>
  <c r="C221" i="28"/>
  <c r="C244" i="28" s="1"/>
  <c r="B221" i="28"/>
  <c r="AY220" i="28"/>
  <c r="AX220" i="28"/>
  <c r="AW220" i="28"/>
  <c r="AV220" i="28"/>
  <c r="AU220" i="28"/>
  <c r="AT220" i="28"/>
  <c r="AS220" i="28"/>
  <c r="AR220" i="28"/>
  <c r="AQ220" i="28"/>
  <c r="AP220" i="28"/>
  <c r="AO220" i="28"/>
  <c r="AN220" i="28"/>
  <c r="AM220" i="28"/>
  <c r="AL220" i="28"/>
  <c r="AK220" i="28"/>
  <c r="AJ220" i="28"/>
  <c r="AI220" i="28"/>
  <c r="AH220" i="28"/>
  <c r="AG220" i="28"/>
  <c r="AF220" i="28"/>
  <c r="AE220" i="28"/>
  <c r="AD220" i="28"/>
  <c r="AC220" i="28"/>
  <c r="AB220" i="28"/>
  <c r="AA220" i="28"/>
  <c r="Z220" i="28"/>
  <c r="Y220" i="28"/>
  <c r="X220" i="28"/>
  <c r="W220" i="28"/>
  <c r="V220" i="28"/>
  <c r="U220" i="28"/>
  <c r="T220" i="28"/>
  <c r="S220" i="28"/>
  <c r="R220" i="28"/>
  <c r="Q220" i="28"/>
  <c r="P220" i="28"/>
  <c r="O220" i="28"/>
  <c r="N220" i="28"/>
  <c r="M220" i="28"/>
  <c r="L220" i="28"/>
  <c r="K220" i="28"/>
  <c r="J220" i="28"/>
  <c r="I220" i="28"/>
  <c r="H220" i="28"/>
  <c r="G220" i="28"/>
  <c r="F220" i="28"/>
  <c r="E220" i="28"/>
  <c r="D220" i="28"/>
  <c r="C220" i="28"/>
  <c r="B220" i="28"/>
  <c r="AY219" i="28"/>
  <c r="AY245" i="28" s="1"/>
  <c r="AX219" i="28"/>
  <c r="AX245" i="28" s="1"/>
  <c r="AW219" i="28"/>
  <c r="AW245" i="28" s="1"/>
  <c r="AV219" i="28"/>
  <c r="AV245" i="28" s="1"/>
  <c r="AU219" i="28"/>
  <c r="AU245" i="28" s="1"/>
  <c r="AT219" i="28"/>
  <c r="AT245" i="28" s="1"/>
  <c r="AS219" i="28"/>
  <c r="AS245" i="28" s="1"/>
  <c r="AR219" i="28"/>
  <c r="AR245" i="28" s="1"/>
  <c r="AQ219" i="28"/>
  <c r="AQ245" i="28" s="1"/>
  <c r="AP219" i="28"/>
  <c r="AP245" i="28" s="1"/>
  <c r="AO219" i="28"/>
  <c r="AO245" i="28" s="1"/>
  <c r="AN219" i="28"/>
  <c r="AN245" i="28" s="1"/>
  <c r="AM219" i="28"/>
  <c r="AM245" i="28" s="1"/>
  <c r="AL219" i="28"/>
  <c r="AL245" i="28" s="1"/>
  <c r="AK219" i="28"/>
  <c r="AK245" i="28" s="1"/>
  <c r="AJ219" i="28"/>
  <c r="AJ245" i="28" s="1"/>
  <c r="AI219" i="28"/>
  <c r="AI245" i="28" s="1"/>
  <c r="AH219" i="28"/>
  <c r="AH245" i="28" s="1"/>
  <c r="AG219" i="28"/>
  <c r="AG245" i="28" s="1"/>
  <c r="AF219" i="28"/>
  <c r="AF245" i="28" s="1"/>
  <c r="AE219" i="28"/>
  <c r="AE245" i="28" s="1"/>
  <c r="AD219" i="28"/>
  <c r="AD245" i="28" s="1"/>
  <c r="AC219" i="28"/>
  <c r="AC245" i="28" s="1"/>
  <c r="AB219" i="28"/>
  <c r="AB245" i="28" s="1"/>
  <c r="AA219" i="28"/>
  <c r="AA245" i="28" s="1"/>
  <c r="Z219" i="28"/>
  <c r="Z245" i="28" s="1"/>
  <c r="Y219" i="28"/>
  <c r="Y245" i="28" s="1"/>
  <c r="X219" i="28"/>
  <c r="X245" i="28" s="1"/>
  <c r="W219" i="28"/>
  <c r="W245" i="28" s="1"/>
  <c r="V219" i="28"/>
  <c r="V245" i="28" s="1"/>
  <c r="U219" i="28"/>
  <c r="U245" i="28" s="1"/>
  <c r="T219" i="28"/>
  <c r="T245" i="28" s="1"/>
  <c r="S219" i="28"/>
  <c r="S245" i="28" s="1"/>
  <c r="R219" i="28"/>
  <c r="R245" i="28" s="1"/>
  <c r="Q219" i="28"/>
  <c r="Q245" i="28" s="1"/>
  <c r="P219" i="28"/>
  <c r="P245" i="28" s="1"/>
  <c r="O219" i="28"/>
  <c r="O245" i="28" s="1"/>
  <c r="N219" i="28"/>
  <c r="N245" i="28" s="1"/>
  <c r="M219" i="28"/>
  <c r="M245" i="28" s="1"/>
  <c r="L219" i="28"/>
  <c r="L245" i="28" s="1"/>
  <c r="K219" i="28"/>
  <c r="K245" i="28" s="1"/>
  <c r="J219" i="28"/>
  <c r="J245" i="28" s="1"/>
  <c r="I219" i="28"/>
  <c r="I245" i="28" s="1"/>
  <c r="H219" i="28"/>
  <c r="H245" i="28" s="1"/>
  <c r="G219" i="28"/>
  <c r="G245" i="28" s="1"/>
  <c r="F219" i="28"/>
  <c r="F245" i="28" s="1"/>
  <c r="E219" i="28"/>
  <c r="E245" i="28" s="1"/>
  <c r="D219" i="28"/>
  <c r="D245" i="28" s="1"/>
  <c r="C219" i="28"/>
  <c r="C245" i="28" s="1"/>
  <c r="B219" i="28"/>
  <c r="B245" i="28" s="1"/>
  <c r="AY218" i="28"/>
  <c r="AX218" i="28"/>
  <c r="AW218" i="28"/>
  <c r="AV218" i="28"/>
  <c r="AU218" i="28"/>
  <c r="AT218" i="28"/>
  <c r="AS218" i="28"/>
  <c r="AR218" i="28"/>
  <c r="AQ218" i="28"/>
  <c r="AP218" i="28"/>
  <c r="AO218" i="28"/>
  <c r="AN218" i="28"/>
  <c r="AM218" i="28"/>
  <c r="AL218" i="28"/>
  <c r="AK218" i="28"/>
  <c r="AJ218" i="28"/>
  <c r="AI218" i="28"/>
  <c r="AH218" i="28"/>
  <c r="AG218" i="28"/>
  <c r="AF218" i="28"/>
  <c r="AE218" i="28"/>
  <c r="AD218" i="28"/>
  <c r="AC218" i="28"/>
  <c r="AB218" i="28"/>
  <c r="AA218" i="28"/>
  <c r="Z218" i="28"/>
  <c r="Y218" i="28"/>
  <c r="X218" i="28"/>
  <c r="W218" i="28"/>
  <c r="V218" i="28"/>
  <c r="U218" i="28"/>
  <c r="T218" i="28"/>
  <c r="S218" i="28"/>
  <c r="R218" i="28"/>
  <c r="Q218" i="28"/>
  <c r="P218" i="28"/>
  <c r="O218" i="28"/>
  <c r="N218" i="28"/>
  <c r="M218" i="28"/>
  <c r="L218" i="28"/>
  <c r="K218" i="28"/>
  <c r="J218" i="28"/>
  <c r="I218" i="28"/>
  <c r="H218" i="28"/>
  <c r="G218" i="28"/>
  <c r="F218" i="28"/>
  <c r="E218" i="28"/>
  <c r="D218" i="28"/>
  <c r="C218" i="28"/>
  <c r="B218" i="28"/>
  <c r="B207" i="28"/>
  <c r="B206" i="28"/>
  <c r="B205" i="28"/>
  <c r="B204" i="28"/>
  <c r="B203" i="28"/>
  <c r="B202" i="28"/>
  <c r="B201" i="28"/>
  <c r="B200" i="28"/>
  <c r="B198" i="28"/>
  <c r="B197" i="28"/>
  <c r="B196" i="28"/>
  <c r="B195" i="28"/>
  <c r="B194" i="28"/>
  <c r="B193" i="28"/>
  <c r="B89" i="28"/>
  <c r="B87" i="28"/>
  <c r="B84" i="28"/>
  <c r="C84" i="28" s="1"/>
  <c r="D84" i="28" s="1"/>
  <c r="E84" i="28" s="1"/>
  <c r="F84" i="28" s="1"/>
  <c r="C83" i="28"/>
  <c r="D83" i="28" s="1"/>
  <c r="E83" i="28" s="1"/>
  <c r="F83" i="28" s="1"/>
  <c r="G83" i="28" s="1"/>
  <c r="H83" i="28" s="1"/>
  <c r="I83" i="28" s="1"/>
  <c r="J83" i="28" s="1"/>
  <c r="K83" i="28" s="1"/>
  <c r="L83" i="28" s="1"/>
  <c r="M83" i="28" s="1"/>
  <c r="N83" i="28" s="1"/>
  <c r="O83" i="28" s="1"/>
  <c r="P83" i="28" s="1"/>
  <c r="Q83" i="28" s="1"/>
  <c r="R83" i="28" s="1"/>
  <c r="S83" i="28" s="1"/>
  <c r="T83" i="28" s="1"/>
  <c r="U83" i="28" s="1"/>
  <c r="V83" i="28" s="1"/>
  <c r="W83" i="28" s="1"/>
  <c r="X83" i="28" s="1"/>
  <c r="Y83" i="28" s="1"/>
  <c r="Z83" i="28" s="1"/>
  <c r="AA83" i="28" s="1"/>
  <c r="AB83" i="28" s="1"/>
  <c r="AC83" i="28" s="1"/>
  <c r="AD83" i="28" s="1"/>
  <c r="AE83" i="28" s="1"/>
  <c r="AF83" i="28" s="1"/>
  <c r="AG83" i="28" s="1"/>
  <c r="AH83" i="28" s="1"/>
  <c r="AI83" i="28" s="1"/>
  <c r="AJ83" i="28" s="1"/>
  <c r="AK83" i="28" s="1"/>
  <c r="AL83" i="28" s="1"/>
  <c r="AM83" i="28" s="1"/>
  <c r="AN83" i="28" s="1"/>
  <c r="AO83" i="28" s="1"/>
  <c r="AP83" i="28" s="1"/>
  <c r="AQ83" i="28" s="1"/>
  <c r="AR83" i="28" s="1"/>
  <c r="AS83" i="28" s="1"/>
  <c r="AT83" i="28" s="1"/>
  <c r="AU83" i="28" s="1"/>
  <c r="AV83" i="28" s="1"/>
  <c r="AW83" i="28" s="1"/>
  <c r="AX83" i="28" s="1"/>
  <c r="AY83" i="28" s="1"/>
  <c r="AS74" i="28"/>
  <c r="AK74" i="28"/>
  <c r="AC74" i="28"/>
  <c r="U74" i="28"/>
  <c r="AV73" i="28"/>
  <c r="C73" i="28"/>
  <c r="C49" i="28"/>
  <c r="AY48" i="28"/>
  <c r="AX48" i="28"/>
  <c r="AW48" i="28"/>
  <c r="AV48" i="28"/>
  <c r="AU48" i="28"/>
  <c r="AT48" i="28"/>
  <c r="AS48" i="28"/>
  <c r="AR48" i="28"/>
  <c r="AQ48" i="28"/>
  <c r="AP48" i="28"/>
  <c r="AO48" i="28"/>
  <c r="AN48" i="28"/>
  <c r="AM48" i="28"/>
  <c r="AL48" i="28"/>
  <c r="AK48" i="28"/>
  <c r="AJ48" i="28"/>
  <c r="AI48" i="28"/>
  <c r="AH48" i="28"/>
  <c r="AG48" i="28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B233" i="28" s="1"/>
  <c r="AY47" i="28"/>
  <c r="AX47" i="28"/>
  <c r="AW47" i="28"/>
  <c r="AV47" i="28"/>
  <c r="AT47" i="28"/>
  <c r="AS47" i="28"/>
  <c r="AR47" i="28"/>
  <c r="AQ47" i="28"/>
  <c r="AP47" i="28"/>
  <c r="AO47" i="28"/>
  <c r="AN47" i="28"/>
  <c r="AL47" i="28"/>
  <c r="AK47" i="28"/>
  <c r="AJ47" i="28"/>
  <c r="AI47" i="28"/>
  <c r="AH47" i="28"/>
  <c r="AG47" i="28"/>
  <c r="AF47" i="28"/>
  <c r="AD47" i="28"/>
  <c r="AC47" i="28"/>
  <c r="AB47" i="28"/>
  <c r="AA47" i="28"/>
  <c r="Z47" i="28"/>
  <c r="Y47" i="28"/>
  <c r="X47" i="28"/>
  <c r="U47" i="28"/>
  <c r="T47" i="28"/>
  <c r="S47" i="28"/>
  <c r="R47" i="28"/>
  <c r="Q47" i="28"/>
  <c r="P47" i="28"/>
  <c r="M47" i="28"/>
  <c r="L47" i="28"/>
  <c r="K47" i="28"/>
  <c r="G47" i="28"/>
  <c r="C47" i="28"/>
  <c r="C232" i="28" s="1"/>
  <c r="B47" i="28"/>
  <c r="B232" i="28" s="1"/>
  <c r="E46" i="28"/>
  <c r="C45" i="28"/>
  <c r="B45" i="28"/>
  <c r="B230" i="28" s="1"/>
  <c r="AW44" i="28"/>
  <c r="AV44" i="28"/>
  <c r="AU44" i="28"/>
  <c r="AT44" i="28"/>
  <c r="AS44" i="28"/>
  <c r="AR44" i="28"/>
  <c r="AO44" i="28"/>
  <c r="AN44" i="28"/>
  <c r="AM44" i="28"/>
  <c r="AL44" i="28"/>
  <c r="AK44" i="28"/>
  <c r="AJ44" i="28"/>
  <c r="AG44" i="28"/>
  <c r="AF44" i="28"/>
  <c r="AE44" i="28"/>
  <c r="AD44" i="28"/>
  <c r="AC44" i="28"/>
  <c r="AB44" i="28"/>
  <c r="Y44" i="28"/>
  <c r="X44" i="28"/>
  <c r="V44" i="28"/>
  <c r="U44" i="28"/>
  <c r="Q44" i="28"/>
  <c r="P44" i="28"/>
  <c r="O44" i="28"/>
  <c r="N44" i="28"/>
  <c r="M44" i="28"/>
  <c r="H44" i="28"/>
  <c r="D44" i="28"/>
  <c r="AY43" i="28"/>
  <c r="AX43" i="28"/>
  <c r="AW43" i="28"/>
  <c r="AV43" i="28"/>
  <c r="AS43" i="28"/>
  <c r="AR43" i="28"/>
  <c r="AQ43" i="28"/>
  <c r="AP43" i="28"/>
  <c r="AO43" i="28"/>
  <c r="AN43" i="28"/>
  <c r="AK43" i="28"/>
  <c r="AJ43" i="28"/>
  <c r="AI43" i="28"/>
  <c r="AH43" i="28"/>
  <c r="AG43" i="28"/>
  <c r="AF43" i="28"/>
  <c r="AC43" i="28"/>
  <c r="AB43" i="28"/>
  <c r="AA43" i="28"/>
  <c r="Z43" i="28"/>
  <c r="Y43" i="28"/>
  <c r="X43" i="28"/>
  <c r="U43" i="28"/>
  <c r="T43" i="28"/>
  <c r="S43" i="28"/>
  <c r="R43" i="28"/>
  <c r="Q43" i="28"/>
  <c r="P43" i="28"/>
  <c r="M43" i="28"/>
  <c r="L43" i="28"/>
  <c r="K43" i="28"/>
  <c r="J43" i="28"/>
  <c r="E43" i="28"/>
  <c r="D43" i="28"/>
  <c r="C43" i="28"/>
  <c r="C228" i="28" s="1"/>
  <c r="B43" i="28"/>
  <c r="B228" i="28" s="1"/>
  <c r="AY42" i="28"/>
  <c r="AX42" i="28"/>
  <c r="AW42" i="28"/>
  <c r="AV42" i="28"/>
  <c r="AS42" i="28"/>
  <c r="AR42" i="28"/>
  <c r="AQ42" i="28"/>
  <c r="AP42" i="28"/>
  <c r="AO42" i="28"/>
  <c r="AN42" i="28"/>
  <c r="AK42" i="28"/>
  <c r="AJ42" i="28"/>
  <c r="AI42" i="28"/>
  <c r="AH42" i="28"/>
  <c r="AG42" i="28"/>
  <c r="AF42" i="28"/>
  <c r="AC42" i="28"/>
  <c r="AB42" i="28"/>
  <c r="AA42" i="28"/>
  <c r="Z42" i="28"/>
  <c r="Y42" i="28"/>
  <c r="X42" i="28"/>
  <c r="U42" i="28"/>
  <c r="T42" i="28"/>
  <c r="S42" i="28"/>
  <c r="R42" i="28"/>
  <c r="Q42" i="28"/>
  <c r="P42" i="28"/>
  <c r="M42" i="28"/>
  <c r="L42" i="28"/>
  <c r="K42" i="28"/>
  <c r="J42" i="28"/>
  <c r="D42" i="28"/>
  <c r="C42" i="28"/>
  <c r="B42" i="28"/>
  <c r="B227" i="28" s="1"/>
  <c r="B36" i="28"/>
  <c r="B26" i="28"/>
  <c r="B15" i="28"/>
  <c r="B8" i="28"/>
  <c r="C7" i="28"/>
  <c r="B26" i="16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B124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B121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B99" i="3"/>
  <c r="B15" i="16"/>
  <c r="B224" i="16"/>
  <c r="B225" i="16"/>
  <c r="B226" i="16"/>
  <c r="B227" i="16"/>
  <c r="B228" i="16"/>
  <c r="B223" i="16"/>
  <c r="C210" i="16" l="1"/>
  <c r="C55" i="16" s="1"/>
  <c r="C250" i="16" s="1"/>
  <c r="AL53" i="16"/>
  <c r="AL248" i="16" s="1"/>
  <c r="V53" i="16"/>
  <c r="V248" i="16" s="1"/>
  <c r="K53" i="16"/>
  <c r="K248" i="16" s="1"/>
  <c r="F53" i="16"/>
  <c r="F248" i="16" s="1"/>
  <c r="C211" i="16"/>
  <c r="D211" i="16" s="1"/>
  <c r="E211" i="16" s="1"/>
  <c r="F211" i="16" s="1"/>
  <c r="G211" i="16" s="1"/>
  <c r="H211" i="16" s="1"/>
  <c r="I211" i="16" s="1"/>
  <c r="J211" i="16" s="1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X211" i="16" s="1"/>
  <c r="Y211" i="16" s="1"/>
  <c r="Z211" i="16" s="1"/>
  <c r="AA211" i="16" s="1"/>
  <c r="AB211" i="16" s="1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R211" i="16" s="1"/>
  <c r="AS211" i="16" s="1"/>
  <c r="AT211" i="16" s="1"/>
  <c r="AU211" i="16" s="1"/>
  <c r="AV211" i="16" s="1"/>
  <c r="AW211" i="16" s="1"/>
  <c r="AX211" i="16" s="1"/>
  <c r="AY211" i="16" s="1"/>
  <c r="AY56" i="16" s="1"/>
  <c r="AY251" i="16" s="1"/>
  <c r="AQ53" i="16"/>
  <c r="AQ248" i="16" s="1"/>
  <c r="S53" i="16"/>
  <c r="S248" i="16" s="1"/>
  <c r="C213" i="16"/>
  <c r="D213" i="16" s="1"/>
  <c r="E213" i="16" s="1"/>
  <c r="F213" i="16" s="1"/>
  <c r="G213" i="16" s="1"/>
  <c r="H213" i="16" s="1"/>
  <c r="AT53" i="16"/>
  <c r="AT248" i="16" s="1"/>
  <c r="N53" i="16"/>
  <c r="N248" i="16" s="1"/>
  <c r="C209" i="16"/>
  <c r="AI53" i="16"/>
  <c r="AI248" i="16" s="1"/>
  <c r="C53" i="16"/>
  <c r="C248" i="16" s="1"/>
  <c r="AD53" i="16"/>
  <c r="AD248" i="16" s="1"/>
  <c r="AA53" i="16"/>
  <c r="AA248" i="16" s="1"/>
  <c r="D212" i="16"/>
  <c r="C57" i="16"/>
  <c r="C252" i="16" s="1"/>
  <c r="B57" i="16"/>
  <c r="B252" i="16" s="1"/>
  <c r="AS53" i="16"/>
  <c r="AS248" i="16" s="1"/>
  <c r="AK53" i="16"/>
  <c r="AK248" i="16" s="1"/>
  <c r="AC53" i="16"/>
  <c r="AC248" i="16" s="1"/>
  <c r="U53" i="16"/>
  <c r="U248" i="16" s="1"/>
  <c r="M53" i="16"/>
  <c r="M248" i="16" s="1"/>
  <c r="E53" i="16"/>
  <c r="E248" i="16" s="1"/>
  <c r="AR53" i="16"/>
  <c r="AR248" i="16" s="1"/>
  <c r="AJ53" i="16"/>
  <c r="AJ248" i="16" s="1"/>
  <c r="AB53" i="16"/>
  <c r="AB248" i="16" s="1"/>
  <c r="T53" i="16"/>
  <c r="T248" i="16" s="1"/>
  <c r="L53" i="16"/>
  <c r="L248" i="16" s="1"/>
  <c r="D53" i="16"/>
  <c r="D248" i="16" s="1"/>
  <c r="AX53" i="16"/>
  <c r="AX248" i="16" s="1"/>
  <c r="AP53" i="16"/>
  <c r="AP248" i="16" s="1"/>
  <c r="AH53" i="16"/>
  <c r="AH248" i="16" s="1"/>
  <c r="Z53" i="16"/>
  <c r="Z248" i="16" s="1"/>
  <c r="R53" i="16"/>
  <c r="R248" i="16" s="1"/>
  <c r="J53" i="16"/>
  <c r="J248" i="16" s="1"/>
  <c r="AW53" i="16"/>
  <c r="AW248" i="16" s="1"/>
  <c r="AO53" i="16"/>
  <c r="AO248" i="16" s="1"/>
  <c r="AG53" i="16"/>
  <c r="AG248" i="16" s="1"/>
  <c r="Y53" i="16"/>
  <c r="Y248" i="16" s="1"/>
  <c r="Q53" i="16"/>
  <c r="Q248" i="16" s="1"/>
  <c r="I53" i="16"/>
  <c r="I248" i="16" s="1"/>
  <c r="AV53" i="16"/>
  <c r="AV248" i="16" s="1"/>
  <c r="AN53" i="16"/>
  <c r="AN248" i="16" s="1"/>
  <c r="AF53" i="16"/>
  <c r="AF248" i="16" s="1"/>
  <c r="X53" i="16"/>
  <c r="X248" i="16" s="1"/>
  <c r="P53" i="16"/>
  <c r="P248" i="16" s="1"/>
  <c r="H53" i="16"/>
  <c r="H248" i="16" s="1"/>
  <c r="B53" i="16"/>
  <c r="B248" i="16" s="1"/>
  <c r="AU53" i="16"/>
  <c r="AU248" i="16" s="1"/>
  <c r="AM53" i="16"/>
  <c r="AM248" i="16" s="1"/>
  <c r="AE53" i="16"/>
  <c r="AE248" i="16" s="1"/>
  <c r="W53" i="16"/>
  <c r="W248" i="16" s="1"/>
  <c r="O53" i="16"/>
  <c r="O248" i="16" s="1"/>
  <c r="G53" i="16"/>
  <c r="G248" i="16" s="1"/>
  <c r="W44" i="28"/>
  <c r="E44" i="28"/>
  <c r="I44" i="28"/>
  <c r="N47" i="28"/>
  <c r="V47" i="28"/>
  <c r="O47" i="28"/>
  <c r="W47" i="28"/>
  <c r="AE47" i="28"/>
  <c r="AM47" i="28"/>
  <c r="AU47" i="28"/>
  <c r="I42" i="28"/>
  <c r="H43" i="28"/>
  <c r="H47" i="28"/>
  <c r="I43" i="28"/>
  <c r="F47" i="28"/>
  <c r="L44" i="28"/>
  <c r="T44" i="28"/>
  <c r="F44" i="28"/>
  <c r="G44" i="28"/>
  <c r="E42" i="28"/>
  <c r="B321" i="32"/>
  <c r="B181" i="32" s="1"/>
  <c r="B320" i="32"/>
  <c r="B180" i="32" s="1"/>
  <c r="B315" i="32"/>
  <c r="B175" i="32" s="1"/>
  <c r="B310" i="32"/>
  <c r="B170" i="32" s="1"/>
  <c r="B316" i="32"/>
  <c r="B176" i="32" s="1"/>
  <c r="B304" i="32"/>
  <c r="B164" i="32" s="1"/>
  <c r="B299" i="32"/>
  <c r="B159" i="32" s="1"/>
  <c r="B311" i="32"/>
  <c r="B171" i="32" s="1"/>
  <c r="B303" i="32"/>
  <c r="B163" i="32" s="1"/>
  <c r="B298" i="32"/>
  <c r="B158" i="32" s="1"/>
  <c r="B294" i="32"/>
  <c r="B154" i="32" s="1"/>
  <c r="B293" i="32"/>
  <c r="B153" i="32" s="1"/>
  <c r="B287" i="32"/>
  <c r="B147" i="32" s="1"/>
  <c r="B286" i="32"/>
  <c r="B146" i="32" s="1"/>
  <c r="B282" i="32"/>
  <c r="B142" i="32" s="1"/>
  <c r="B281" i="32"/>
  <c r="B141" i="32" s="1"/>
  <c r="B276" i="32"/>
  <c r="B136" i="32" s="1"/>
  <c r="B277" i="32"/>
  <c r="B137" i="32" s="1"/>
  <c r="B269" i="32"/>
  <c r="B129" i="32" s="1"/>
  <c r="B265" i="32"/>
  <c r="B125" i="32" s="1"/>
  <c r="B260" i="32"/>
  <c r="B120" i="32" s="1"/>
  <c r="B270" i="32"/>
  <c r="B130" i="32" s="1"/>
  <c r="B264" i="32"/>
  <c r="B124" i="32" s="1"/>
  <c r="B259" i="32"/>
  <c r="B119" i="32" s="1"/>
  <c r="B216" i="32"/>
  <c r="B224" i="32" s="1"/>
  <c r="B98" i="32"/>
  <c r="C98" i="32" s="1"/>
  <c r="B97" i="32"/>
  <c r="B92" i="32"/>
  <c r="C92" i="32" s="1"/>
  <c r="B94" i="32"/>
  <c r="C94" i="32" s="1"/>
  <c r="B95" i="32"/>
  <c r="C95" i="32" s="1"/>
  <c r="B99" i="32"/>
  <c r="C99" i="32" s="1"/>
  <c r="B96" i="32"/>
  <c r="C96" i="32" s="1"/>
  <c r="B62" i="32"/>
  <c r="B93" i="32"/>
  <c r="C93" i="32" s="1"/>
  <c r="B67" i="32"/>
  <c r="B68" i="32" s="1"/>
  <c r="B69" i="32" s="1"/>
  <c r="B52" i="32"/>
  <c r="B53" i="32" s="1"/>
  <c r="C36" i="32"/>
  <c r="C211" i="32"/>
  <c r="C210" i="32"/>
  <c r="C198" i="32"/>
  <c r="C194" i="32"/>
  <c r="C197" i="32"/>
  <c r="C193" i="32"/>
  <c r="C8" i="32" s="1"/>
  <c r="C196" i="32"/>
  <c r="C195" i="32"/>
  <c r="C89" i="32"/>
  <c r="C87" i="32"/>
  <c r="C88" i="32"/>
  <c r="D84" i="32"/>
  <c r="C46" i="32"/>
  <c r="C231" i="32" s="1"/>
  <c r="C49" i="32"/>
  <c r="C45" i="32"/>
  <c r="C230" i="32" s="1"/>
  <c r="D7" i="32"/>
  <c r="D229" i="32" s="1"/>
  <c r="B39" i="32"/>
  <c r="B24" i="32" s="1"/>
  <c r="C229" i="32"/>
  <c r="C233" i="32"/>
  <c r="B234" i="32"/>
  <c r="B213" i="32"/>
  <c r="B214" i="32"/>
  <c r="B212" i="32"/>
  <c r="C227" i="32"/>
  <c r="C228" i="32"/>
  <c r="C232" i="32"/>
  <c r="B319" i="32"/>
  <c r="B179" i="32" s="1"/>
  <c r="B314" i="32"/>
  <c r="B174" i="32" s="1"/>
  <c r="B309" i="32"/>
  <c r="B169" i="32" s="1"/>
  <c r="B302" i="32"/>
  <c r="B162" i="32" s="1"/>
  <c r="B297" i="32"/>
  <c r="B157" i="32" s="1"/>
  <c r="B292" i="32"/>
  <c r="B152" i="32" s="1"/>
  <c r="B285" i="32"/>
  <c r="B145" i="32" s="1"/>
  <c r="B280" i="32"/>
  <c r="B140" i="32" s="1"/>
  <c r="B275" i="32"/>
  <c r="B135" i="32" s="1"/>
  <c r="B268" i="32"/>
  <c r="B128" i="32" s="1"/>
  <c r="B263" i="32"/>
  <c r="B123" i="32" s="1"/>
  <c r="B258" i="32"/>
  <c r="B118" i="32" s="1"/>
  <c r="B322" i="32"/>
  <c r="B182" i="32" s="1"/>
  <c r="B317" i="32"/>
  <c r="B177" i="32" s="1"/>
  <c r="B312" i="32"/>
  <c r="B172" i="32" s="1"/>
  <c r="B305" i="32"/>
  <c r="B165" i="32" s="1"/>
  <c r="B300" i="32"/>
  <c r="B160" i="32" s="1"/>
  <c r="B295" i="32"/>
  <c r="B155" i="32" s="1"/>
  <c r="B288" i="32"/>
  <c r="B148" i="32" s="1"/>
  <c r="B278" i="32"/>
  <c r="B138" i="32" s="1"/>
  <c r="B271" i="32"/>
  <c r="B131" i="32" s="1"/>
  <c r="B283" i="32"/>
  <c r="B143" i="32" s="1"/>
  <c r="B266" i="32"/>
  <c r="B126" i="32" s="1"/>
  <c r="B261" i="32"/>
  <c r="B121" i="32" s="1"/>
  <c r="B248" i="32"/>
  <c r="B74" i="32" s="1"/>
  <c r="B244" i="32"/>
  <c r="B73" i="32" s="1"/>
  <c r="J248" i="32"/>
  <c r="J74" i="32" s="1"/>
  <c r="J244" i="32"/>
  <c r="J73" i="32" s="1"/>
  <c r="R248" i="32"/>
  <c r="R74" i="32" s="1"/>
  <c r="R244" i="32"/>
  <c r="R73" i="32" s="1"/>
  <c r="Z248" i="32"/>
  <c r="Z74" i="32" s="1"/>
  <c r="Z244" i="32"/>
  <c r="Z73" i="32" s="1"/>
  <c r="AH248" i="32"/>
  <c r="AH74" i="32" s="1"/>
  <c r="AH244" i="32"/>
  <c r="AH73" i="32" s="1"/>
  <c r="AP248" i="32"/>
  <c r="AP74" i="32" s="1"/>
  <c r="AP244" i="32"/>
  <c r="AP73" i="32" s="1"/>
  <c r="AX248" i="32"/>
  <c r="AX74" i="32" s="1"/>
  <c r="AX244" i="32"/>
  <c r="AX73" i="32" s="1"/>
  <c r="H249" i="32"/>
  <c r="H250" i="32"/>
  <c r="H246" i="32"/>
  <c r="P250" i="32"/>
  <c r="P249" i="32"/>
  <c r="P246" i="32"/>
  <c r="X250" i="32"/>
  <c r="X249" i="32"/>
  <c r="X246" i="32"/>
  <c r="AF250" i="32"/>
  <c r="AF249" i="32"/>
  <c r="AF246" i="32"/>
  <c r="AN250" i="32"/>
  <c r="AN249" i="32"/>
  <c r="AN246" i="32"/>
  <c r="AV250" i="32"/>
  <c r="AV249" i="32"/>
  <c r="AV246" i="32"/>
  <c r="C248" i="32"/>
  <c r="C74" i="32" s="1"/>
  <c r="C244" i="32"/>
  <c r="C73" i="32" s="1"/>
  <c r="K248" i="32"/>
  <c r="K74" i="32" s="1"/>
  <c r="K244" i="32"/>
  <c r="K73" i="32" s="1"/>
  <c r="S248" i="32"/>
  <c r="S74" i="32" s="1"/>
  <c r="S244" i="32"/>
  <c r="S73" i="32" s="1"/>
  <c r="AA248" i="32"/>
  <c r="AA74" i="32" s="1"/>
  <c r="AA244" i="32"/>
  <c r="AA73" i="32" s="1"/>
  <c r="AI248" i="32"/>
  <c r="AI74" i="32" s="1"/>
  <c r="AI244" i="32"/>
  <c r="AI73" i="32" s="1"/>
  <c r="AQ248" i="32"/>
  <c r="AQ74" i="32" s="1"/>
  <c r="AQ244" i="32"/>
  <c r="AQ73" i="32" s="1"/>
  <c r="AY248" i="32"/>
  <c r="AY74" i="32" s="1"/>
  <c r="AY244" i="32"/>
  <c r="AY73" i="32" s="1"/>
  <c r="I250" i="32"/>
  <c r="I249" i="32"/>
  <c r="I246" i="32"/>
  <c r="Q250" i="32"/>
  <c r="Q249" i="32"/>
  <c r="Q246" i="32"/>
  <c r="Y250" i="32"/>
  <c r="Y249" i="32"/>
  <c r="Y246" i="32"/>
  <c r="AG250" i="32"/>
  <c r="AG249" i="32"/>
  <c r="AG246" i="32"/>
  <c r="AO250" i="32"/>
  <c r="AO249" i="32"/>
  <c r="AO246" i="32"/>
  <c r="AW250" i="32"/>
  <c r="AW249" i="32"/>
  <c r="AW246" i="32"/>
  <c r="D248" i="32"/>
  <c r="D74" i="32" s="1"/>
  <c r="D244" i="32"/>
  <c r="D73" i="32" s="1"/>
  <c r="L248" i="32"/>
  <c r="L74" i="32" s="1"/>
  <c r="L244" i="32"/>
  <c r="L73" i="32" s="1"/>
  <c r="T248" i="32"/>
  <c r="T74" i="32" s="1"/>
  <c r="T244" i="32"/>
  <c r="T73" i="32" s="1"/>
  <c r="AB248" i="32"/>
  <c r="AB74" i="32" s="1"/>
  <c r="AB244" i="32"/>
  <c r="AB73" i="32" s="1"/>
  <c r="AJ248" i="32"/>
  <c r="AJ74" i="32" s="1"/>
  <c r="AJ244" i="32"/>
  <c r="AJ73" i="32" s="1"/>
  <c r="AR248" i="32"/>
  <c r="AR74" i="32" s="1"/>
  <c r="AR244" i="32"/>
  <c r="AR73" i="32" s="1"/>
  <c r="B250" i="32"/>
  <c r="B246" i="32"/>
  <c r="B249" i="32"/>
  <c r="J250" i="32"/>
  <c r="J246" i="32"/>
  <c r="J249" i="32"/>
  <c r="R250" i="32"/>
  <c r="R246" i="32"/>
  <c r="R249" i="32"/>
  <c r="Z250" i="32"/>
  <c r="Z246" i="32"/>
  <c r="Z249" i="32"/>
  <c r="AH250" i="32"/>
  <c r="AH246" i="32"/>
  <c r="AH249" i="32"/>
  <c r="AP250" i="32"/>
  <c r="AP246" i="32"/>
  <c r="AP249" i="32"/>
  <c r="AX250" i="32"/>
  <c r="AX246" i="32"/>
  <c r="AX249" i="32"/>
  <c r="E248" i="32"/>
  <c r="E74" i="32" s="1"/>
  <c r="E244" i="32"/>
  <c r="E73" i="32" s="1"/>
  <c r="M248" i="32"/>
  <c r="M74" i="32" s="1"/>
  <c r="M244" i="32"/>
  <c r="M73" i="32" s="1"/>
  <c r="U248" i="32"/>
  <c r="U74" i="32" s="1"/>
  <c r="U244" i="32"/>
  <c r="U73" i="32" s="1"/>
  <c r="AC248" i="32"/>
  <c r="AC74" i="32" s="1"/>
  <c r="AC244" i="32"/>
  <c r="AC73" i="32" s="1"/>
  <c r="AK248" i="32"/>
  <c r="AK74" i="32" s="1"/>
  <c r="AK244" i="32"/>
  <c r="AK73" i="32" s="1"/>
  <c r="AS248" i="32"/>
  <c r="AS74" i="32" s="1"/>
  <c r="AS244" i="32"/>
  <c r="AS73" i="32" s="1"/>
  <c r="C250" i="32"/>
  <c r="C246" i="32"/>
  <c r="C249" i="32"/>
  <c r="K250" i="32"/>
  <c r="K246" i="32"/>
  <c r="K249" i="32"/>
  <c r="S250" i="32"/>
  <c r="S246" i="32"/>
  <c r="S249" i="32"/>
  <c r="AA250" i="32"/>
  <c r="AA246" i="32"/>
  <c r="AA249" i="32"/>
  <c r="AI250" i="32"/>
  <c r="AI246" i="32"/>
  <c r="AI249" i="32"/>
  <c r="AQ250" i="32"/>
  <c r="AQ246" i="32"/>
  <c r="AQ249" i="32"/>
  <c r="AY250" i="32"/>
  <c r="AY246" i="32"/>
  <c r="AY249" i="32"/>
  <c r="F248" i="32"/>
  <c r="F74" i="32" s="1"/>
  <c r="F244" i="32"/>
  <c r="F73" i="32" s="1"/>
  <c r="N248" i="32"/>
  <c r="N74" i="32" s="1"/>
  <c r="N244" i="32"/>
  <c r="N73" i="32" s="1"/>
  <c r="V248" i="32"/>
  <c r="V74" i="32" s="1"/>
  <c r="V244" i="32"/>
  <c r="V73" i="32" s="1"/>
  <c r="AD248" i="32"/>
  <c r="AD74" i="32" s="1"/>
  <c r="AD244" i="32"/>
  <c r="AD73" i="32" s="1"/>
  <c r="AL248" i="32"/>
  <c r="AL74" i="32" s="1"/>
  <c r="AL244" i="32"/>
  <c r="AL73" i="32" s="1"/>
  <c r="AT248" i="32"/>
  <c r="AT74" i="32" s="1"/>
  <c r="AT244" i="32"/>
  <c r="AT73" i="32" s="1"/>
  <c r="D250" i="32"/>
  <c r="D246" i="32"/>
  <c r="D249" i="32"/>
  <c r="L246" i="32"/>
  <c r="L249" i="32"/>
  <c r="L250" i="32"/>
  <c r="T250" i="32"/>
  <c r="T246" i="32"/>
  <c r="T249" i="32"/>
  <c r="AB250" i="32"/>
  <c r="AB246" i="32"/>
  <c r="AB249" i="32"/>
  <c r="AJ246" i="32"/>
  <c r="AJ250" i="32"/>
  <c r="AJ249" i="32"/>
  <c r="AR250" i="32"/>
  <c r="AR246" i="32"/>
  <c r="AR249" i="32"/>
  <c r="G248" i="32"/>
  <c r="G74" i="32" s="1"/>
  <c r="G244" i="32"/>
  <c r="G73" i="32" s="1"/>
  <c r="O248" i="32"/>
  <c r="O74" i="32" s="1"/>
  <c r="O244" i="32"/>
  <c r="O73" i="32" s="1"/>
  <c r="W248" i="32"/>
  <c r="W74" i="32" s="1"/>
  <c r="W244" i="32"/>
  <c r="W73" i="32" s="1"/>
  <c r="AE248" i="32"/>
  <c r="AE74" i="32" s="1"/>
  <c r="AE244" i="32"/>
  <c r="AE73" i="32" s="1"/>
  <c r="AM248" i="32"/>
  <c r="AM74" i="32" s="1"/>
  <c r="AM244" i="32"/>
  <c r="AM73" i="32" s="1"/>
  <c r="AU248" i="32"/>
  <c r="AU74" i="32" s="1"/>
  <c r="AU244" i="32"/>
  <c r="AU73" i="32" s="1"/>
  <c r="E250" i="32"/>
  <c r="E246" i="32"/>
  <c r="E249" i="32"/>
  <c r="M246" i="32"/>
  <c r="M249" i="32"/>
  <c r="M250" i="32"/>
  <c r="U250" i="32"/>
  <c r="U246" i="32"/>
  <c r="U249" i="32"/>
  <c r="AC246" i="32"/>
  <c r="AC249" i="32"/>
  <c r="AC250" i="32"/>
  <c r="AK246" i="32"/>
  <c r="AK250" i="32"/>
  <c r="AK249" i="32"/>
  <c r="AS250" i="32"/>
  <c r="AS246" i="32"/>
  <c r="AS249" i="32"/>
  <c r="C252" i="32"/>
  <c r="H248" i="32"/>
  <c r="H74" i="32" s="1"/>
  <c r="H244" i="32"/>
  <c r="H73" i="32" s="1"/>
  <c r="P248" i="32"/>
  <c r="P74" i="32" s="1"/>
  <c r="P244" i="32"/>
  <c r="P73" i="32" s="1"/>
  <c r="X248" i="32"/>
  <c r="X74" i="32" s="1"/>
  <c r="X244" i="32"/>
  <c r="X73" i="32" s="1"/>
  <c r="AF248" i="32"/>
  <c r="AF74" i="32" s="1"/>
  <c r="AF244" i="32"/>
  <c r="AF73" i="32" s="1"/>
  <c r="AN248" i="32"/>
  <c r="AN74" i="32" s="1"/>
  <c r="AN244" i="32"/>
  <c r="AN73" i="32" s="1"/>
  <c r="AV248" i="32"/>
  <c r="AV74" i="32" s="1"/>
  <c r="AV244" i="32"/>
  <c r="AV73" i="32" s="1"/>
  <c r="F250" i="32"/>
  <c r="F246" i="32"/>
  <c r="F249" i="32"/>
  <c r="N250" i="32"/>
  <c r="N246" i="32"/>
  <c r="N249" i="32"/>
  <c r="V250" i="32"/>
  <c r="V246" i="32"/>
  <c r="V249" i="32"/>
  <c r="AD250" i="32"/>
  <c r="AD246" i="32"/>
  <c r="AD249" i="32"/>
  <c r="AL250" i="32"/>
  <c r="AL246" i="32"/>
  <c r="AL249" i="32"/>
  <c r="AT250" i="32"/>
  <c r="AT246" i="32"/>
  <c r="AT249" i="32"/>
  <c r="D252" i="32"/>
  <c r="I248" i="32"/>
  <c r="I74" i="32" s="1"/>
  <c r="I244" i="32"/>
  <c r="I73" i="32" s="1"/>
  <c r="Q248" i="32"/>
  <c r="Q74" i="32" s="1"/>
  <c r="Q244" i="32"/>
  <c r="Q73" i="32" s="1"/>
  <c r="Y248" i="32"/>
  <c r="Y74" i="32" s="1"/>
  <c r="Y244" i="32"/>
  <c r="Y73" i="32" s="1"/>
  <c r="AG248" i="32"/>
  <c r="AG74" i="32" s="1"/>
  <c r="AG244" i="32"/>
  <c r="AG73" i="32" s="1"/>
  <c r="AO248" i="32"/>
  <c r="AO74" i="32" s="1"/>
  <c r="AO244" i="32"/>
  <c r="AO73" i="32" s="1"/>
  <c r="AW248" i="32"/>
  <c r="AW74" i="32" s="1"/>
  <c r="AW244" i="32"/>
  <c r="AW73" i="32" s="1"/>
  <c r="G250" i="32"/>
  <c r="G246" i="32"/>
  <c r="G249" i="32"/>
  <c r="O246" i="32"/>
  <c r="O249" i="32"/>
  <c r="O250" i="32"/>
  <c r="W246" i="32"/>
  <c r="W250" i="32"/>
  <c r="W249" i="32"/>
  <c r="AE246" i="32"/>
  <c r="AE249" i="32"/>
  <c r="AE250" i="32"/>
  <c r="AM246" i="32"/>
  <c r="AM249" i="32"/>
  <c r="AM250" i="32"/>
  <c r="AU250" i="32"/>
  <c r="AU246" i="32"/>
  <c r="AU249" i="32"/>
  <c r="B45" i="31"/>
  <c r="B230" i="31" s="1"/>
  <c r="D46" i="31"/>
  <c r="G49" i="31"/>
  <c r="E45" i="31"/>
  <c r="F46" i="31"/>
  <c r="F45" i="31"/>
  <c r="G46" i="31"/>
  <c r="G45" i="31"/>
  <c r="H46" i="31"/>
  <c r="B49" i="31"/>
  <c r="C45" i="31"/>
  <c r="C230" i="31" s="1"/>
  <c r="E47" i="31"/>
  <c r="M47" i="31"/>
  <c r="U47" i="31"/>
  <c r="AC47" i="31"/>
  <c r="AK47" i="31"/>
  <c r="AS47" i="31"/>
  <c r="C48" i="31"/>
  <c r="C233" i="31" s="1"/>
  <c r="K48" i="31"/>
  <c r="S48" i="31"/>
  <c r="AQ48" i="31"/>
  <c r="AY48" i="31"/>
  <c r="C49" i="31"/>
  <c r="C212" i="31" s="1"/>
  <c r="E42" i="31"/>
  <c r="M42" i="31"/>
  <c r="U42" i="31"/>
  <c r="AC42" i="31"/>
  <c r="AK42" i="31"/>
  <c r="AS42" i="31"/>
  <c r="I44" i="31"/>
  <c r="Q44" i="31"/>
  <c r="Y44" i="31"/>
  <c r="AG44" i="31"/>
  <c r="AO44" i="31"/>
  <c r="AW44" i="31"/>
  <c r="AK244" i="31"/>
  <c r="AK73" i="31" s="1"/>
  <c r="E43" i="31"/>
  <c r="M43" i="31"/>
  <c r="U43" i="31"/>
  <c r="AC43" i="31"/>
  <c r="AK43" i="31"/>
  <c r="AS43" i="31"/>
  <c r="AC248" i="31"/>
  <c r="AC74" i="31" s="1"/>
  <c r="E197" i="31"/>
  <c r="E196" i="31"/>
  <c r="E211" i="31"/>
  <c r="E210" i="31"/>
  <c r="E195" i="31"/>
  <c r="E194" i="31"/>
  <c r="E198" i="31"/>
  <c r="E193" i="31"/>
  <c r="E87" i="31"/>
  <c r="E89" i="31"/>
  <c r="E88" i="31"/>
  <c r="F7" i="31"/>
  <c r="E234" i="31"/>
  <c r="E212" i="31"/>
  <c r="J84" i="31"/>
  <c r="I46" i="31"/>
  <c r="I49" i="31"/>
  <c r="I45" i="31"/>
  <c r="D198" i="31"/>
  <c r="D194" i="31"/>
  <c r="D197" i="31"/>
  <c r="D196" i="31"/>
  <c r="D211" i="31"/>
  <c r="D210" i="31"/>
  <c r="D195" i="31"/>
  <c r="D193" i="31"/>
  <c r="D88" i="31"/>
  <c r="D87" i="31"/>
  <c r="D89" i="31"/>
  <c r="E230" i="31"/>
  <c r="C198" i="31"/>
  <c r="C197" i="31"/>
  <c r="C193" i="31"/>
  <c r="C196" i="31"/>
  <c r="C210" i="31"/>
  <c r="C194" i="31"/>
  <c r="C195" i="31"/>
  <c r="C88" i="31"/>
  <c r="C87" i="31"/>
  <c r="C89" i="31"/>
  <c r="C231" i="31"/>
  <c r="D227" i="31"/>
  <c r="D231" i="31"/>
  <c r="F214" i="31"/>
  <c r="F213" i="31"/>
  <c r="F212" i="31"/>
  <c r="E227" i="31"/>
  <c r="C228" i="31"/>
  <c r="E231" i="31"/>
  <c r="C232" i="31"/>
  <c r="G214" i="31"/>
  <c r="G213" i="31"/>
  <c r="G212" i="31"/>
  <c r="B216" i="31"/>
  <c r="B224" i="31" s="1"/>
  <c r="B99" i="31"/>
  <c r="C99" i="31" s="1"/>
  <c r="B95" i="31"/>
  <c r="C95" i="31" s="1"/>
  <c r="B67" i="31"/>
  <c r="B68" i="31" s="1"/>
  <c r="B69" i="31" s="1"/>
  <c r="B62" i="31"/>
  <c r="B97" i="31"/>
  <c r="C97" i="31" s="1"/>
  <c r="B94" i="31"/>
  <c r="B93" i="31"/>
  <c r="C93" i="31" s="1"/>
  <c r="B98" i="31"/>
  <c r="C98" i="31" s="1"/>
  <c r="B96" i="31"/>
  <c r="C96" i="31" s="1"/>
  <c r="B92" i="31"/>
  <c r="C92" i="31" s="1"/>
  <c r="D228" i="31"/>
  <c r="D232" i="31"/>
  <c r="H214" i="31"/>
  <c r="H213" i="31"/>
  <c r="H212" i="31"/>
  <c r="C36" i="31"/>
  <c r="E228" i="31"/>
  <c r="C229" i="31"/>
  <c r="E232" i="31"/>
  <c r="D229" i="31"/>
  <c r="D233" i="31"/>
  <c r="B234" i="31"/>
  <c r="B213" i="31"/>
  <c r="B212" i="31"/>
  <c r="B214" i="31"/>
  <c r="E229" i="31"/>
  <c r="E233" i="31"/>
  <c r="C234" i="31"/>
  <c r="C214" i="31"/>
  <c r="C213" i="31"/>
  <c r="B24" i="31"/>
  <c r="D230" i="31"/>
  <c r="D234" i="31"/>
  <c r="D212" i="31"/>
  <c r="D214" i="31"/>
  <c r="D213" i="31"/>
  <c r="B52" i="31"/>
  <c r="B53" i="31" s="1"/>
  <c r="B322" i="31"/>
  <c r="B182" i="31" s="1"/>
  <c r="B317" i="31"/>
  <c r="B177" i="31" s="1"/>
  <c r="B300" i="31"/>
  <c r="B160" i="31" s="1"/>
  <c r="B295" i="31"/>
  <c r="B155" i="31" s="1"/>
  <c r="B312" i="31"/>
  <c r="B172" i="31" s="1"/>
  <c r="B305" i="31"/>
  <c r="B165" i="31" s="1"/>
  <c r="B288" i="31"/>
  <c r="B148" i="31" s="1"/>
  <c r="B271" i="31"/>
  <c r="B131" i="31" s="1"/>
  <c r="B266" i="31"/>
  <c r="B126" i="31" s="1"/>
  <c r="B261" i="31"/>
  <c r="B121" i="31" s="1"/>
  <c r="B283" i="31"/>
  <c r="B143" i="31" s="1"/>
  <c r="B278" i="31"/>
  <c r="B138" i="31" s="1"/>
  <c r="B321" i="31"/>
  <c r="B181" i="31" s="1"/>
  <c r="B316" i="31"/>
  <c r="B176" i="31" s="1"/>
  <c r="B311" i="31"/>
  <c r="B171" i="31" s="1"/>
  <c r="B320" i="31"/>
  <c r="B180" i="31" s="1"/>
  <c r="B315" i="31"/>
  <c r="B175" i="31" s="1"/>
  <c r="B310" i="31"/>
  <c r="B170" i="31" s="1"/>
  <c r="B304" i="31"/>
  <c r="B164" i="31" s="1"/>
  <c r="B299" i="31"/>
  <c r="B159" i="31" s="1"/>
  <c r="B294" i="31"/>
  <c r="B154" i="31" s="1"/>
  <c r="B303" i="31"/>
  <c r="B163" i="31" s="1"/>
  <c r="B298" i="31"/>
  <c r="B158" i="31" s="1"/>
  <c r="B293" i="31"/>
  <c r="B153" i="31" s="1"/>
  <c r="B287" i="31"/>
  <c r="B147" i="31" s="1"/>
  <c r="B282" i="31"/>
  <c r="B142" i="31" s="1"/>
  <c r="B277" i="31"/>
  <c r="B137" i="31" s="1"/>
  <c r="B286" i="31"/>
  <c r="B146" i="31" s="1"/>
  <c r="B281" i="31"/>
  <c r="B141" i="31" s="1"/>
  <c r="B276" i="31"/>
  <c r="B136" i="31" s="1"/>
  <c r="B270" i="31"/>
  <c r="B130" i="31" s="1"/>
  <c r="B265" i="31"/>
  <c r="B125" i="31" s="1"/>
  <c r="B269" i="31"/>
  <c r="B129" i="31" s="1"/>
  <c r="B264" i="31"/>
  <c r="B124" i="31" s="1"/>
  <c r="B259" i="31"/>
  <c r="B119" i="31" s="1"/>
  <c r="B260" i="31"/>
  <c r="B120" i="31" s="1"/>
  <c r="B319" i="31"/>
  <c r="B179" i="31" s="1"/>
  <c r="B314" i="31"/>
  <c r="B174" i="31" s="1"/>
  <c r="B309" i="31"/>
  <c r="B169" i="31" s="1"/>
  <c r="B302" i="31"/>
  <c r="B162" i="31" s="1"/>
  <c r="B297" i="31"/>
  <c r="B157" i="31" s="1"/>
  <c r="B292" i="31"/>
  <c r="B152" i="31" s="1"/>
  <c r="B285" i="31"/>
  <c r="B145" i="31" s="1"/>
  <c r="B280" i="31"/>
  <c r="B140" i="31" s="1"/>
  <c r="B268" i="31"/>
  <c r="B128" i="31" s="1"/>
  <c r="B263" i="31"/>
  <c r="B123" i="31" s="1"/>
  <c r="B258" i="31"/>
  <c r="B118" i="31" s="1"/>
  <c r="B275" i="31"/>
  <c r="B135" i="31" s="1"/>
  <c r="G248" i="31"/>
  <c r="G74" i="31" s="1"/>
  <c r="G244" i="31"/>
  <c r="G73" i="31" s="1"/>
  <c r="O248" i="31"/>
  <c r="O74" i="31" s="1"/>
  <c r="O244" i="31"/>
  <c r="O73" i="31" s="1"/>
  <c r="W248" i="31"/>
  <c r="W74" i="31" s="1"/>
  <c r="W244" i="31"/>
  <c r="W73" i="31" s="1"/>
  <c r="AE248" i="31"/>
  <c r="AE74" i="31" s="1"/>
  <c r="AE244" i="31"/>
  <c r="AE73" i="31" s="1"/>
  <c r="AM248" i="31"/>
  <c r="AM74" i="31" s="1"/>
  <c r="AM244" i="31"/>
  <c r="AM73" i="31" s="1"/>
  <c r="AU248" i="31"/>
  <c r="AU74" i="31" s="1"/>
  <c r="AU244" i="31"/>
  <c r="AU73" i="31" s="1"/>
  <c r="E250" i="31"/>
  <c r="E246" i="31"/>
  <c r="E249" i="31"/>
  <c r="E214" i="31"/>
  <c r="E213" i="31"/>
  <c r="M250" i="31"/>
  <c r="M246" i="31"/>
  <c r="M249" i="31"/>
  <c r="U250" i="31"/>
  <c r="U246" i="31"/>
  <c r="U249" i="31"/>
  <c r="AC250" i="31"/>
  <c r="AC246" i="31"/>
  <c r="AC249" i="31"/>
  <c r="AK250" i="31"/>
  <c r="AK246" i="31"/>
  <c r="AK249" i="31"/>
  <c r="AS250" i="31"/>
  <c r="AS246" i="31"/>
  <c r="AS249" i="31"/>
  <c r="C247" i="31"/>
  <c r="C252" i="31" s="1"/>
  <c r="C211" i="31"/>
  <c r="K247" i="31"/>
  <c r="S247" i="31"/>
  <c r="AA247" i="31"/>
  <c r="AI247" i="31"/>
  <c r="AQ247" i="31"/>
  <c r="AY247" i="31"/>
  <c r="H248" i="31"/>
  <c r="H74" i="31" s="1"/>
  <c r="H244" i="31"/>
  <c r="H73" i="31" s="1"/>
  <c r="P248" i="31"/>
  <c r="P74" i="31" s="1"/>
  <c r="P244" i="31"/>
  <c r="P73" i="31" s="1"/>
  <c r="X248" i="31"/>
  <c r="X74" i="31" s="1"/>
  <c r="X244" i="31"/>
  <c r="X73" i="31" s="1"/>
  <c r="AF248" i="31"/>
  <c r="AF74" i="31" s="1"/>
  <c r="AF244" i="31"/>
  <c r="AF73" i="31" s="1"/>
  <c r="AN248" i="31"/>
  <c r="AN74" i="31" s="1"/>
  <c r="AN244" i="31"/>
  <c r="AN73" i="31" s="1"/>
  <c r="AV248" i="31"/>
  <c r="AV74" i="31" s="1"/>
  <c r="AV244" i="31"/>
  <c r="AV73" i="31" s="1"/>
  <c r="F250" i="31"/>
  <c r="F246" i="31"/>
  <c r="F249" i="31"/>
  <c r="N250" i="31"/>
  <c r="N246" i="31"/>
  <c r="N249" i="31"/>
  <c r="V250" i="31"/>
  <c r="V246" i="31"/>
  <c r="V249" i="31"/>
  <c r="AD250" i="31"/>
  <c r="AD246" i="31"/>
  <c r="AD249" i="31"/>
  <c r="AL250" i="31"/>
  <c r="AL246" i="31"/>
  <c r="AL249" i="31"/>
  <c r="AT250" i="31"/>
  <c r="AT246" i="31"/>
  <c r="AT249" i="31"/>
  <c r="D252" i="31"/>
  <c r="AS244" i="31"/>
  <c r="AS73" i="31" s="1"/>
  <c r="I246" i="31"/>
  <c r="I248" i="31"/>
  <c r="I74" i="31" s="1"/>
  <c r="I244" i="31"/>
  <c r="I73" i="31" s="1"/>
  <c r="Q248" i="31"/>
  <c r="Q74" i="31" s="1"/>
  <c r="Q244" i="31"/>
  <c r="Q73" i="31" s="1"/>
  <c r="Y248" i="31"/>
  <c r="Y74" i="31" s="1"/>
  <c r="Y244" i="31"/>
  <c r="Y73" i="31" s="1"/>
  <c r="AG248" i="31"/>
  <c r="AG74" i="31" s="1"/>
  <c r="AG244" i="31"/>
  <c r="AG73" i="31" s="1"/>
  <c r="AO248" i="31"/>
  <c r="AO74" i="31" s="1"/>
  <c r="AO244" i="31"/>
  <c r="AO73" i="31" s="1"/>
  <c r="AW248" i="31"/>
  <c r="AW74" i="31" s="1"/>
  <c r="AW244" i="31"/>
  <c r="AW73" i="31" s="1"/>
  <c r="G250" i="31"/>
  <c r="G246" i="31"/>
  <c r="G249" i="31"/>
  <c r="O250" i="31"/>
  <c r="O246" i="31"/>
  <c r="O249" i="31"/>
  <c r="W250" i="31"/>
  <c r="W246" i="31"/>
  <c r="W249" i="31"/>
  <c r="AE250" i="31"/>
  <c r="AE246" i="31"/>
  <c r="AE249" i="31"/>
  <c r="AM250" i="31"/>
  <c r="AM246" i="31"/>
  <c r="AM249" i="31"/>
  <c r="AU250" i="31"/>
  <c r="AU246" i="31"/>
  <c r="AU249" i="31"/>
  <c r="E252" i="31"/>
  <c r="Q246" i="31"/>
  <c r="I250" i="31"/>
  <c r="B248" i="31"/>
  <c r="B74" i="31" s="1"/>
  <c r="B244" i="31"/>
  <c r="B73" i="31" s="1"/>
  <c r="J248" i="31"/>
  <c r="J74" i="31" s="1"/>
  <c r="J244" i="31"/>
  <c r="J73" i="31" s="1"/>
  <c r="R248" i="31"/>
  <c r="R74" i="31" s="1"/>
  <c r="R244" i="31"/>
  <c r="R73" i="31" s="1"/>
  <c r="Z248" i="31"/>
  <c r="Z74" i="31" s="1"/>
  <c r="Z244" i="31"/>
  <c r="Z73" i="31" s="1"/>
  <c r="AH248" i="31"/>
  <c r="AH74" i="31" s="1"/>
  <c r="AH244" i="31"/>
  <c r="AH73" i="31" s="1"/>
  <c r="AP248" i="31"/>
  <c r="AP74" i="31" s="1"/>
  <c r="AP244" i="31"/>
  <c r="AP73" i="31" s="1"/>
  <c r="AX248" i="31"/>
  <c r="AX74" i="31" s="1"/>
  <c r="AX244" i="31"/>
  <c r="AX73" i="31" s="1"/>
  <c r="H250" i="31"/>
  <c r="H246" i="31"/>
  <c r="H249" i="31"/>
  <c r="P250" i="31"/>
  <c r="P246" i="31"/>
  <c r="P249" i="31"/>
  <c r="X250" i="31"/>
  <c r="X246" i="31"/>
  <c r="X249" i="31"/>
  <c r="AF250" i="31"/>
  <c r="AF246" i="31"/>
  <c r="AF249" i="31"/>
  <c r="AN250" i="31"/>
  <c r="AN246" i="31"/>
  <c r="AN249" i="31"/>
  <c r="AV250" i="31"/>
  <c r="AV246" i="31"/>
  <c r="AV249" i="31"/>
  <c r="F252" i="31"/>
  <c r="Y246" i="31"/>
  <c r="Q250" i="31"/>
  <c r="C248" i="31"/>
  <c r="C74" i="31" s="1"/>
  <c r="C244" i="31"/>
  <c r="C73" i="31" s="1"/>
  <c r="K248" i="31"/>
  <c r="K74" i="31" s="1"/>
  <c r="K244" i="31"/>
  <c r="K73" i="31" s="1"/>
  <c r="S248" i="31"/>
  <c r="S74" i="31" s="1"/>
  <c r="S244" i="31"/>
  <c r="S73" i="31" s="1"/>
  <c r="AA248" i="31"/>
  <c r="AA74" i="31" s="1"/>
  <c r="AA244" i="31"/>
  <c r="AA73" i="31" s="1"/>
  <c r="AI248" i="31"/>
  <c r="AI74" i="31" s="1"/>
  <c r="AI244" i="31"/>
  <c r="AI73" i="31" s="1"/>
  <c r="AQ248" i="31"/>
  <c r="AQ74" i="31" s="1"/>
  <c r="AQ244" i="31"/>
  <c r="AQ73" i="31" s="1"/>
  <c r="AY248" i="31"/>
  <c r="AY74" i="31" s="1"/>
  <c r="AY244" i="31"/>
  <c r="AY73" i="31" s="1"/>
  <c r="E244" i="31"/>
  <c r="E73" i="31" s="1"/>
  <c r="AG246" i="31"/>
  <c r="Y250" i="31"/>
  <c r="D248" i="31"/>
  <c r="D74" i="31" s="1"/>
  <c r="D244" i="31"/>
  <c r="D73" i="31" s="1"/>
  <c r="L248" i="31"/>
  <c r="L74" i="31" s="1"/>
  <c r="L244" i="31"/>
  <c r="L73" i="31" s="1"/>
  <c r="T248" i="31"/>
  <c r="T74" i="31" s="1"/>
  <c r="T244" i="31"/>
  <c r="T73" i="31" s="1"/>
  <c r="AB248" i="31"/>
  <c r="AB74" i="31" s="1"/>
  <c r="AB244" i="31"/>
  <c r="AB73" i="31" s="1"/>
  <c r="AJ248" i="31"/>
  <c r="AJ74" i="31" s="1"/>
  <c r="AJ244" i="31"/>
  <c r="AJ73" i="31" s="1"/>
  <c r="AR248" i="31"/>
  <c r="AR74" i="31" s="1"/>
  <c r="AR244" i="31"/>
  <c r="AR73" i="31" s="1"/>
  <c r="B249" i="31"/>
  <c r="B250" i="31"/>
  <c r="B246" i="31"/>
  <c r="J249" i="31"/>
  <c r="J250" i="31"/>
  <c r="J246" i="31"/>
  <c r="R249" i="31"/>
  <c r="R250" i="31"/>
  <c r="R246" i="31"/>
  <c r="Z249" i="31"/>
  <c r="Z250" i="31"/>
  <c r="Z246" i="31"/>
  <c r="AH249" i="31"/>
  <c r="AH250" i="31"/>
  <c r="AH246" i="31"/>
  <c r="AP249" i="31"/>
  <c r="AP250" i="31"/>
  <c r="AP246" i="31"/>
  <c r="AX249" i="31"/>
  <c r="AX250" i="31"/>
  <c r="AX246" i="31"/>
  <c r="M244" i="31"/>
  <c r="M73" i="31" s="1"/>
  <c r="AO246" i="31"/>
  <c r="AG250" i="31"/>
  <c r="C250" i="31"/>
  <c r="C246" i="31"/>
  <c r="K250" i="31"/>
  <c r="K246" i="31"/>
  <c r="S250" i="31"/>
  <c r="S246" i="31"/>
  <c r="AA250" i="31"/>
  <c r="AA246" i="31"/>
  <c r="AI250" i="31"/>
  <c r="AI246" i="31"/>
  <c r="AQ250" i="31"/>
  <c r="AQ246" i="31"/>
  <c r="AY250" i="31"/>
  <c r="AY246" i="31"/>
  <c r="U244" i="31"/>
  <c r="U73" i="31" s="1"/>
  <c r="AW246" i="31"/>
  <c r="AA249" i="31"/>
  <c r="AO250" i="31"/>
  <c r="F248" i="31"/>
  <c r="F74" i="31" s="1"/>
  <c r="F244" i="31"/>
  <c r="F73" i="31" s="1"/>
  <c r="N248" i="31"/>
  <c r="N74" i="31" s="1"/>
  <c r="N244" i="31"/>
  <c r="N73" i="31" s="1"/>
  <c r="V248" i="31"/>
  <c r="V74" i="31" s="1"/>
  <c r="V244" i="31"/>
  <c r="V73" i="31" s="1"/>
  <c r="AD248" i="31"/>
  <c r="AD74" i="31" s="1"/>
  <c r="AD244" i="31"/>
  <c r="AD73" i="31" s="1"/>
  <c r="AL248" i="31"/>
  <c r="AL74" i="31" s="1"/>
  <c r="AL244" i="31"/>
  <c r="AL73" i="31" s="1"/>
  <c r="AT248" i="31"/>
  <c r="AT74" i="31" s="1"/>
  <c r="AT244" i="31"/>
  <c r="AT73" i="31" s="1"/>
  <c r="D250" i="31"/>
  <c r="D246" i="31"/>
  <c r="D249" i="31"/>
  <c r="L250" i="31"/>
  <c r="L246" i="31"/>
  <c r="L249" i="31"/>
  <c r="T250" i="31"/>
  <c r="T246" i="31"/>
  <c r="T249" i="31"/>
  <c r="AB250" i="31"/>
  <c r="AB246" i="31"/>
  <c r="AB249" i="31"/>
  <c r="AJ250" i="31"/>
  <c r="AJ246" i="31"/>
  <c r="AJ249" i="31"/>
  <c r="AR250" i="31"/>
  <c r="AR246" i="31"/>
  <c r="AR249" i="31"/>
  <c r="AI249" i="31"/>
  <c r="AW250" i="31"/>
  <c r="B45" i="30"/>
  <c r="B230" i="30" s="1"/>
  <c r="B49" i="30"/>
  <c r="B77" i="30"/>
  <c r="H44" i="30"/>
  <c r="P44" i="30"/>
  <c r="X44" i="30"/>
  <c r="AF44" i="30"/>
  <c r="M42" i="30"/>
  <c r="AK42" i="30"/>
  <c r="I44" i="30"/>
  <c r="AO44" i="30"/>
  <c r="U47" i="30"/>
  <c r="AS47" i="30"/>
  <c r="AA48" i="30"/>
  <c r="F42" i="30"/>
  <c r="N42" i="30"/>
  <c r="V42" i="30"/>
  <c r="AD42" i="30"/>
  <c r="AL42" i="30"/>
  <c r="AT42" i="30"/>
  <c r="B44" i="30"/>
  <c r="B229" i="30" s="1"/>
  <c r="J44" i="30"/>
  <c r="R44" i="30"/>
  <c r="Z44" i="30"/>
  <c r="AH44" i="30"/>
  <c r="AP44" i="30"/>
  <c r="AX44" i="30"/>
  <c r="F47" i="30"/>
  <c r="N47" i="30"/>
  <c r="V47" i="30"/>
  <c r="AD47" i="30"/>
  <c r="AL47" i="30"/>
  <c r="AT47" i="30"/>
  <c r="L48" i="30"/>
  <c r="T48" i="30"/>
  <c r="AR48" i="30"/>
  <c r="AC42" i="30"/>
  <c r="Q44" i="30"/>
  <c r="AW44" i="30"/>
  <c r="AC47" i="30"/>
  <c r="AI48" i="30"/>
  <c r="E43" i="30"/>
  <c r="M43" i="30"/>
  <c r="U43" i="30"/>
  <c r="AK43" i="30"/>
  <c r="AS43" i="30"/>
  <c r="B88" i="30"/>
  <c r="B320" i="30" s="1"/>
  <c r="B180" i="30" s="1"/>
  <c r="B210" i="30"/>
  <c r="Y44" i="30"/>
  <c r="E47" i="30"/>
  <c r="K48" i="30"/>
  <c r="AQ48" i="30"/>
  <c r="H42" i="30"/>
  <c r="P42" i="30"/>
  <c r="X42" i="30"/>
  <c r="AF42" i="30"/>
  <c r="AN42" i="30"/>
  <c r="AV42" i="30"/>
  <c r="F43" i="30"/>
  <c r="N43" i="30"/>
  <c r="V43" i="30"/>
  <c r="AD43" i="30"/>
  <c r="AL43" i="30"/>
  <c r="AT43" i="30"/>
  <c r="D44" i="30"/>
  <c r="D229" i="30" s="1"/>
  <c r="L44" i="30"/>
  <c r="T44" i="30"/>
  <c r="AB44" i="30"/>
  <c r="AJ44" i="30"/>
  <c r="AR44" i="30"/>
  <c r="F48" i="30"/>
  <c r="N48" i="30"/>
  <c r="V48" i="30"/>
  <c r="AD48" i="30"/>
  <c r="AL48" i="30"/>
  <c r="AT48" i="30"/>
  <c r="B75" i="30"/>
  <c r="B211" i="30"/>
  <c r="AG44" i="30"/>
  <c r="S48" i="30"/>
  <c r="B46" i="30"/>
  <c r="B231" i="30" s="1"/>
  <c r="E7" i="30"/>
  <c r="D84" i="30"/>
  <c r="C49" i="30"/>
  <c r="C45" i="30"/>
  <c r="C230" i="30" s="1"/>
  <c r="C46" i="30"/>
  <c r="C231" i="30" s="1"/>
  <c r="D228" i="30"/>
  <c r="B216" i="30"/>
  <c r="B224" i="30" s="1"/>
  <c r="B99" i="30"/>
  <c r="C99" i="30" s="1"/>
  <c r="B96" i="30"/>
  <c r="C96" i="30" s="1"/>
  <c r="B95" i="30"/>
  <c r="C95" i="30" s="1"/>
  <c r="B98" i="30"/>
  <c r="C98" i="30" s="1"/>
  <c r="B94" i="30"/>
  <c r="C94" i="30" s="1"/>
  <c r="B97" i="30"/>
  <c r="C97" i="30" s="1"/>
  <c r="B93" i="30"/>
  <c r="C93" i="30" s="1"/>
  <c r="B62" i="30"/>
  <c r="B52" i="30"/>
  <c r="B53" i="30" s="1"/>
  <c r="B67" i="30"/>
  <c r="B68" i="30" s="1"/>
  <c r="B69" i="30" s="1"/>
  <c r="B39" i="30"/>
  <c r="B24" i="30" s="1"/>
  <c r="B92" i="30"/>
  <c r="C92" i="30" s="1"/>
  <c r="C216" i="30"/>
  <c r="C224" i="30" s="1"/>
  <c r="C67" i="30"/>
  <c r="C68" i="30" s="1"/>
  <c r="D36" i="30"/>
  <c r="C62" i="30"/>
  <c r="C52" i="30"/>
  <c r="D211" i="30"/>
  <c r="D210" i="30"/>
  <c r="D198" i="30"/>
  <c r="D197" i="30"/>
  <c r="D193" i="30"/>
  <c r="D195" i="30"/>
  <c r="D194" i="30"/>
  <c r="D196" i="30"/>
  <c r="D87" i="30"/>
  <c r="D89" i="30"/>
  <c r="D88" i="30"/>
  <c r="C39" i="30"/>
  <c r="C24" i="30" s="1"/>
  <c r="C227" i="30"/>
  <c r="B319" i="30"/>
  <c r="B179" i="30" s="1"/>
  <c r="B302" i="30"/>
  <c r="B162" i="30" s="1"/>
  <c r="B297" i="30"/>
  <c r="B157" i="30" s="1"/>
  <c r="B314" i="30"/>
  <c r="B174" i="30" s="1"/>
  <c r="B309" i="30"/>
  <c r="B169" i="30" s="1"/>
  <c r="B292" i="30"/>
  <c r="B152" i="30" s="1"/>
  <c r="B285" i="30"/>
  <c r="B145" i="30" s="1"/>
  <c r="B280" i="30"/>
  <c r="B140" i="30" s="1"/>
  <c r="B268" i="30"/>
  <c r="B128" i="30" s="1"/>
  <c r="B275" i="30"/>
  <c r="B135" i="30" s="1"/>
  <c r="B263" i="30"/>
  <c r="B123" i="30" s="1"/>
  <c r="B258" i="30"/>
  <c r="B118" i="30" s="1"/>
  <c r="D227" i="30"/>
  <c r="C211" i="30"/>
  <c r="C210" i="30"/>
  <c r="C196" i="30"/>
  <c r="C195" i="30"/>
  <c r="C197" i="30"/>
  <c r="C194" i="30"/>
  <c r="C193" i="30"/>
  <c r="C8" i="30" s="1"/>
  <c r="C198" i="30"/>
  <c r="C89" i="30"/>
  <c r="C87" i="30"/>
  <c r="E227" i="30"/>
  <c r="C228" i="30"/>
  <c r="C232" i="30"/>
  <c r="D232" i="30"/>
  <c r="E228" i="30"/>
  <c r="E232" i="30"/>
  <c r="C233" i="30"/>
  <c r="D233" i="30"/>
  <c r="B234" i="30"/>
  <c r="B214" i="30"/>
  <c r="B212" i="30"/>
  <c r="B213" i="30"/>
  <c r="E229" i="30"/>
  <c r="E233" i="30"/>
  <c r="C88" i="30"/>
  <c r="B322" i="30"/>
  <c r="B182" i="30" s="1"/>
  <c r="B317" i="30"/>
  <c r="B177" i="30" s="1"/>
  <c r="B312" i="30"/>
  <c r="B172" i="30" s="1"/>
  <c r="B300" i="30"/>
  <c r="B160" i="30" s="1"/>
  <c r="B295" i="30"/>
  <c r="B155" i="30" s="1"/>
  <c r="B305" i="30"/>
  <c r="B165" i="30" s="1"/>
  <c r="B288" i="30"/>
  <c r="B148" i="30" s="1"/>
  <c r="B283" i="30"/>
  <c r="B143" i="30" s="1"/>
  <c r="B278" i="30"/>
  <c r="B138" i="30" s="1"/>
  <c r="B271" i="30"/>
  <c r="B131" i="30" s="1"/>
  <c r="B266" i="30"/>
  <c r="B126" i="30" s="1"/>
  <c r="B261" i="30"/>
  <c r="B121" i="30" s="1"/>
  <c r="B316" i="30"/>
  <c r="B176" i="30" s="1"/>
  <c r="B304" i="30"/>
  <c r="B164" i="30" s="1"/>
  <c r="B299" i="30"/>
  <c r="B159" i="30" s="1"/>
  <c r="B298" i="30"/>
  <c r="B158" i="30" s="1"/>
  <c r="B293" i="30"/>
  <c r="B153" i="30" s="1"/>
  <c r="B286" i="30"/>
  <c r="B146" i="30" s="1"/>
  <c r="B269" i="30"/>
  <c r="B129" i="30" s="1"/>
  <c r="B259" i="30"/>
  <c r="B119" i="30" s="1"/>
  <c r="B270" i="30"/>
  <c r="B130" i="30" s="1"/>
  <c r="C252" i="30"/>
  <c r="D252" i="30"/>
  <c r="H250" i="30"/>
  <c r="H249" i="30"/>
  <c r="H246" i="30"/>
  <c r="P250" i="30"/>
  <c r="P249" i="30"/>
  <c r="P246" i="30"/>
  <c r="X250" i="30"/>
  <c r="X246" i="30"/>
  <c r="AF250" i="30"/>
  <c r="AF246" i="30"/>
  <c r="AN250" i="30"/>
  <c r="AN249" i="30"/>
  <c r="AN246" i="30"/>
  <c r="AV250" i="30"/>
  <c r="AV246" i="30"/>
  <c r="O244" i="30"/>
  <c r="O73" i="30" s="1"/>
  <c r="AE244" i="30"/>
  <c r="AE73" i="30" s="1"/>
  <c r="AU244" i="30"/>
  <c r="AU73" i="30" s="1"/>
  <c r="K246" i="30"/>
  <c r="AA246" i="30"/>
  <c r="AQ246" i="30"/>
  <c r="G248" i="30"/>
  <c r="G74" i="30" s="1"/>
  <c r="W248" i="30"/>
  <c r="W74" i="30" s="1"/>
  <c r="AM248" i="30"/>
  <c r="AM74" i="30" s="1"/>
  <c r="F249" i="30"/>
  <c r="AF249" i="30"/>
  <c r="G250" i="30"/>
  <c r="AL250" i="30"/>
  <c r="C248" i="30"/>
  <c r="C74" i="30" s="1"/>
  <c r="C244" i="30"/>
  <c r="C73" i="30" s="1"/>
  <c r="K248" i="30"/>
  <c r="K74" i="30" s="1"/>
  <c r="K244" i="30"/>
  <c r="K73" i="30" s="1"/>
  <c r="S248" i="30"/>
  <c r="S74" i="30" s="1"/>
  <c r="S244" i="30"/>
  <c r="S73" i="30" s="1"/>
  <c r="AA248" i="30"/>
  <c r="AA74" i="30" s="1"/>
  <c r="AA244" i="30"/>
  <c r="AA73" i="30" s="1"/>
  <c r="AI248" i="30"/>
  <c r="AI74" i="30" s="1"/>
  <c r="AI244" i="30"/>
  <c r="AI73" i="30" s="1"/>
  <c r="AQ248" i="30"/>
  <c r="AQ74" i="30" s="1"/>
  <c r="AQ244" i="30"/>
  <c r="AQ73" i="30" s="1"/>
  <c r="AY248" i="30"/>
  <c r="AY74" i="30" s="1"/>
  <c r="AY244" i="30"/>
  <c r="AY73" i="30" s="1"/>
  <c r="I250" i="30"/>
  <c r="I246" i="30"/>
  <c r="Q250" i="30"/>
  <c r="Q246" i="30"/>
  <c r="Y250" i="30"/>
  <c r="Y246" i="30"/>
  <c r="Y249" i="30"/>
  <c r="AG250" i="30"/>
  <c r="AG249" i="30"/>
  <c r="AG246" i="30"/>
  <c r="AO250" i="30"/>
  <c r="AO249" i="30"/>
  <c r="AO246" i="30"/>
  <c r="AW250" i="30"/>
  <c r="AW246" i="30"/>
  <c r="Q244" i="30"/>
  <c r="Q73" i="30" s="1"/>
  <c r="AG244" i="30"/>
  <c r="AG73" i="30" s="1"/>
  <c r="AW244" i="30"/>
  <c r="AW73" i="30" s="1"/>
  <c r="AS246" i="30"/>
  <c r="I248" i="30"/>
  <c r="I74" i="30" s="1"/>
  <c r="Y248" i="30"/>
  <c r="Y74" i="30" s="1"/>
  <c r="AO248" i="30"/>
  <c r="AO74" i="30" s="1"/>
  <c r="I249" i="30"/>
  <c r="AI249" i="30"/>
  <c r="K250" i="30"/>
  <c r="AQ250" i="30"/>
  <c r="D248" i="30"/>
  <c r="D74" i="30" s="1"/>
  <c r="D244" i="30"/>
  <c r="D73" i="30" s="1"/>
  <c r="L248" i="30"/>
  <c r="L74" i="30" s="1"/>
  <c r="L244" i="30"/>
  <c r="L73" i="30" s="1"/>
  <c r="T248" i="30"/>
  <c r="T74" i="30" s="1"/>
  <c r="T244" i="30"/>
  <c r="T73" i="30" s="1"/>
  <c r="AB248" i="30"/>
  <c r="AB74" i="30" s="1"/>
  <c r="AB244" i="30"/>
  <c r="AB73" i="30" s="1"/>
  <c r="AJ248" i="30"/>
  <c r="AJ74" i="30" s="1"/>
  <c r="AJ244" i="30"/>
  <c r="AJ73" i="30" s="1"/>
  <c r="AR248" i="30"/>
  <c r="AR74" i="30" s="1"/>
  <c r="AR244" i="30"/>
  <c r="AR73" i="30" s="1"/>
  <c r="B250" i="30"/>
  <c r="B249" i="30"/>
  <c r="J250" i="30"/>
  <c r="J249" i="30"/>
  <c r="R250" i="30"/>
  <c r="R249" i="30"/>
  <c r="Z250" i="30"/>
  <c r="Z249" i="30"/>
  <c r="AH250" i="30"/>
  <c r="AH249" i="30"/>
  <c r="AP250" i="30"/>
  <c r="AP249" i="30"/>
  <c r="AX250" i="30"/>
  <c r="AX249" i="30"/>
  <c r="B244" i="30"/>
  <c r="B73" i="30" s="1"/>
  <c r="R244" i="30"/>
  <c r="R73" i="30" s="1"/>
  <c r="AH244" i="30"/>
  <c r="AH73" i="30" s="1"/>
  <c r="AX244" i="30"/>
  <c r="AX73" i="30" s="1"/>
  <c r="AD246" i="30"/>
  <c r="J248" i="30"/>
  <c r="J74" i="30" s="1"/>
  <c r="Z248" i="30"/>
  <c r="Z74" i="30" s="1"/>
  <c r="AP248" i="30"/>
  <c r="AP74" i="30" s="1"/>
  <c r="AK249" i="30"/>
  <c r="E248" i="30"/>
  <c r="E74" i="30" s="1"/>
  <c r="E244" i="30"/>
  <c r="E73" i="30" s="1"/>
  <c r="M248" i="30"/>
  <c r="M74" i="30" s="1"/>
  <c r="M244" i="30"/>
  <c r="M73" i="30" s="1"/>
  <c r="U248" i="30"/>
  <c r="U74" i="30" s="1"/>
  <c r="U244" i="30"/>
  <c r="U73" i="30" s="1"/>
  <c r="AC248" i="30"/>
  <c r="AC74" i="30" s="1"/>
  <c r="AC244" i="30"/>
  <c r="AC73" i="30" s="1"/>
  <c r="AK248" i="30"/>
  <c r="AK74" i="30" s="1"/>
  <c r="AK244" i="30"/>
  <c r="AK73" i="30" s="1"/>
  <c r="AS248" i="30"/>
  <c r="AS74" i="30" s="1"/>
  <c r="AS244" i="30"/>
  <c r="AS73" i="30" s="1"/>
  <c r="C250" i="30"/>
  <c r="C249" i="30"/>
  <c r="AY250" i="30"/>
  <c r="AY249" i="30"/>
  <c r="F244" i="30"/>
  <c r="F73" i="30" s="1"/>
  <c r="V244" i="30"/>
  <c r="V73" i="30" s="1"/>
  <c r="AL244" i="30"/>
  <c r="AL73" i="30" s="1"/>
  <c r="N248" i="30"/>
  <c r="N74" i="30" s="1"/>
  <c r="AD248" i="30"/>
  <c r="AD74" i="30" s="1"/>
  <c r="AT248" i="30"/>
  <c r="AT74" i="30" s="1"/>
  <c r="Q249" i="30"/>
  <c r="D246" i="30"/>
  <c r="D250" i="30"/>
  <c r="D249" i="30"/>
  <c r="L249" i="30"/>
  <c r="L246" i="30"/>
  <c r="T249" i="30"/>
  <c r="T246" i="30"/>
  <c r="AB249" i="30"/>
  <c r="AB246" i="30"/>
  <c r="AJ249" i="30"/>
  <c r="AJ246" i="30"/>
  <c r="AR249" i="30"/>
  <c r="AR246" i="30"/>
  <c r="C246" i="30"/>
  <c r="S246" i="30"/>
  <c r="AI246" i="30"/>
  <c r="AY246" i="30"/>
  <c r="S249" i="30"/>
  <c r="AS249" i="30"/>
  <c r="V250" i="30"/>
  <c r="C213" i="30"/>
  <c r="M250" i="30"/>
  <c r="M249" i="30"/>
  <c r="U250" i="30"/>
  <c r="U249" i="30"/>
  <c r="AC250" i="30"/>
  <c r="AC249" i="30"/>
  <c r="E246" i="30"/>
  <c r="U246" i="30"/>
  <c r="AK246" i="30"/>
  <c r="V249" i="30"/>
  <c r="AV249" i="30"/>
  <c r="AA250" i="30"/>
  <c r="H248" i="30"/>
  <c r="H74" i="30" s="1"/>
  <c r="H244" i="30"/>
  <c r="H73" i="30" s="1"/>
  <c r="P248" i="30"/>
  <c r="P74" i="30" s="1"/>
  <c r="P244" i="30"/>
  <c r="P73" i="30" s="1"/>
  <c r="X248" i="30"/>
  <c r="X74" i="30" s="1"/>
  <c r="X244" i="30"/>
  <c r="X73" i="30" s="1"/>
  <c r="AF248" i="30"/>
  <c r="AF74" i="30" s="1"/>
  <c r="AF244" i="30"/>
  <c r="AF73" i="30" s="1"/>
  <c r="AN248" i="30"/>
  <c r="AN74" i="30" s="1"/>
  <c r="AN244" i="30"/>
  <c r="AN73" i="30" s="1"/>
  <c r="AV248" i="30"/>
  <c r="AV74" i="30" s="1"/>
  <c r="AV244" i="30"/>
  <c r="AV73" i="30" s="1"/>
  <c r="N249" i="30"/>
  <c r="N250" i="30"/>
  <c r="AT249" i="30"/>
  <c r="AT250" i="30"/>
  <c r="F246" i="30"/>
  <c r="AL246" i="30"/>
  <c r="X249" i="30"/>
  <c r="AW249" i="30"/>
  <c r="AB250" i="30"/>
  <c r="G249" i="30"/>
  <c r="G246" i="30"/>
  <c r="O249" i="30"/>
  <c r="O250" i="30"/>
  <c r="O246" i="30"/>
  <c r="W249" i="30"/>
  <c r="W250" i="30"/>
  <c r="W246" i="30"/>
  <c r="AE249" i="30"/>
  <c r="AE250" i="30"/>
  <c r="AE246" i="30"/>
  <c r="AM249" i="30"/>
  <c r="AM250" i="30"/>
  <c r="AM246" i="30"/>
  <c r="AU249" i="30"/>
  <c r="AU250" i="30"/>
  <c r="AU246" i="30"/>
  <c r="E252" i="30"/>
  <c r="E249" i="30"/>
  <c r="AD249" i="30"/>
  <c r="AJ250" i="30"/>
  <c r="B49" i="29"/>
  <c r="T42" i="29"/>
  <c r="L43" i="29"/>
  <c r="AR43" i="29"/>
  <c r="T47" i="29"/>
  <c r="B89" i="29"/>
  <c r="B292" i="29" s="1"/>
  <c r="B152" i="29" s="1"/>
  <c r="L42" i="29"/>
  <c r="B45" i="29"/>
  <c r="B230" i="29" s="1"/>
  <c r="AR42" i="29"/>
  <c r="D43" i="29"/>
  <c r="AJ43" i="29"/>
  <c r="H44" i="29"/>
  <c r="X44" i="29"/>
  <c r="AN44" i="29"/>
  <c r="D42" i="29"/>
  <c r="Z48" i="29"/>
  <c r="AJ42" i="29"/>
  <c r="AB43" i="29"/>
  <c r="AB42" i="29"/>
  <c r="P44" i="29"/>
  <c r="AF44" i="29"/>
  <c r="V42" i="29"/>
  <c r="R44" i="29"/>
  <c r="AP44" i="29"/>
  <c r="B46" i="29"/>
  <c r="B231" i="29" s="1"/>
  <c r="AT47" i="29"/>
  <c r="B77" i="29"/>
  <c r="F42" i="29"/>
  <c r="AL43" i="29"/>
  <c r="AH44" i="29"/>
  <c r="AD47" i="29"/>
  <c r="AD43" i="29"/>
  <c r="J44" i="29"/>
  <c r="V47" i="29"/>
  <c r="N244" i="29"/>
  <c r="N73" i="29" s="1"/>
  <c r="V43" i="29"/>
  <c r="N47" i="29"/>
  <c r="AB48" i="29"/>
  <c r="AD244" i="29"/>
  <c r="AD73" i="29" s="1"/>
  <c r="L249" i="29"/>
  <c r="AT42" i="29"/>
  <c r="N43" i="29"/>
  <c r="Z44" i="29"/>
  <c r="F47" i="29"/>
  <c r="B88" i="29"/>
  <c r="B210" i="29"/>
  <c r="AQ244" i="29"/>
  <c r="AQ73" i="29" s="1"/>
  <c r="AL42" i="29"/>
  <c r="F43" i="29"/>
  <c r="B44" i="29"/>
  <c r="B229" i="29" s="1"/>
  <c r="AX44" i="29"/>
  <c r="B75" i="29"/>
  <c r="B211" i="29"/>
  <c r="AD42" i="29"/>
  <c r="F44" i="29"/>
  <c r="N44" i="29"/>
  <c r="V44" i="29"/>
  <c r="AD44" i="29"/>
  <c r="AL44" i="29"/>
  <c r="AT44" i="29"/>
  <c r="AI244" i="29"/>
  <c r="AI73" i="29" s="1"/>
  <c r="G47" i="29"/>
  <c r="O47" i="29"/>
  <c r="W47" i="29"/>
  <c r="AE47" i="29"/>
  <c r="AM47" i="29"/>
  <c r="AU47" i="29"/>
  <c r="E48" i="29"/>
  <c r="E233" i="29" s="1"/>
  <c r="C49" i="29"/>
  <c r="C234" i="29" s="1"/>
  <c r="D84" i="29"/>
  <c r="C244" i="29"/>
  <c r="C73" i="29" s="1"/>
  <c r="AT244" i="29"/>
  <c r="AT73" i="29" s="1"/>
  <c r="I44" i="29"/>
  <c r="Q44" i="29"/>
  <c r="Y44" i="29"/>
  <c r="AG44" i="29"/>
  <c r="K244" i="29"/>
  <c r="K73" i="29" s="1"/>
  <c r="AY244" i="29"/>
  <c r="AY73" i="29" s="1"/>
  <c r="G42" i="29"/>
  <c r="O42" i="29"/>
  <c r="W42" i="29"/>
  <c r="AE42" i="29"/>
  <c r="AM42" i="29"/>
  <c r="AU42" i="29"/>
  <c r="C44" i="29"/>
  <c r="C229" i="29" s="1"/>
  <c r="K44" i="29"/>
  <c r="S44" i="29"/>
  <c r="AA44" i="29"/>
  <c r="AI44" i="29"/>
  <c r="AQ44" i="29"/>
  <c r="AY44" i="29"/>
  <c r="S244" i="29"/>
  <c r="S73" i="29" s="1"/>
  <c r="AA244" i="29"/>
  <c r="AA73" i="29" s="1"/>
  <c r="C46" i="29"/>
  <c r="C231" i="29" s="1"/>
  <c r="C227" i="29"/>
  <c r="B62" i="29"/>
  <c r="D227" i="29"/>
  <c r="C196" i="29"/>
  <c r="C193" i="29"/>
  <c r="C210" i="29"/>
  <c r="C195" i="29"/>
  <c r="C197" i="29"/>
  <c r="C198" i="29"/>
  <c r="C194" i="29"/>
  <c r="C87" i="29"/>
  <c r="C89" i="29"/>
  <c r="C88" i="29"/>
  <c r="C228" i="29"/>
  <c r="C232" i="29"/>
  <c r="D193" i="29"/>
  <c r="D211" i="29"/>
  <c r="D195" i="29"/>
  <c r="D210" i="29"/>
  <c r="D197" i="29"/>
  <c r="D198" i="29"/>
  <c r="D194" i="29"/>
  <c r="D196" i="29"/>
  <c r="D89" i="29"/>
  <c r="D88" i="29"/>
  <c r="D87" i="29"/>
  <c r="B216" i="29"/>
  <c r="B224" i="29" s="1"/>
  <c r="B96" i="29"/>
  <c r="C96" i="29" s="1"/>
  <c r="B92" i="29"/>
  <c r="B99" i="29"/>
  <c r="B95" i="29"/>
  <c r="C95" i="29" s="1"/>
  <c r="B98" i="29"/>
  <c r="B97" i="29"/>
  <c r="B93" i="29"/>
  <c r="D228" i="29"/>
  <c r="D232" i="29"/>
  <c r="E7" i="29"/>
  <c r="C36" i="29"/>
  <c r="E228" i="29"/>
  <c r="C233" i="29"/>
  <c r="B39" i="29"/>
  <c r="B24" i="29" s="1"/>
  <c r="D229" i="29"/>
  <c r="D233" i="29"/>
  <c r="B67" i="29"/>
  <c r="B68" i="29" s="1"/>
  <c r="B69" i="29" s="1"/>
  <c r="B52" i="29"/>
  <c r="B53" i="29" s="1"/>
  <c r="B322" i="29"/>
  <c r="B182" i="29" s="1"/>
  <c r="B317" i="29"/>
  <c r="B177" i="29" s="1"/>
  <c r="B312" i="29"/>
  <c r="B172" i="29" s="1"/>
  <c r="B305" i="29"/>
  <c r="B165" i="29" s="1"/>
  <c r="B300" i="29"/>
  <c r="B160" i="29" s="1"/>
  <c r="B295" i="29"/>
  <c r="B155" i="29" s="1"/>
  <c r="B288" i="29"/>
  <c r="B148" i="29" s="1"/>
  <c r="B278" i="29"/>
  <c r="B138" i="29" s="1"/>
  <c r="B283" i="29"/>
  <c r="B143" i="29" s="1"/>
  <c r="B321" i="29"/>
  <c r="B181" i="29" s="1"/>
  <c r="B316" i="29"/>
  <c r="B176" i="29" s="1"/>
  <c r="B311" i="29"/>
  <c r="B171" i="29" s="1"/>
  <c r="B320" i="29"/>
  <c r="B180" i="29" s="1"/>
  <c r="B315" i="29"/>
  <c r="B175" i="29" s="1"/>
  <c r="B310" i="29"/>
  <c r="B170" i="29" s="1"/>
  <c r="B304" i="29"/>
  <c r="B164" i="29" s="1"/>
  <c r="B299" i="29"/>
  <c r="B159" i="29" s="1"/>
  <c r="B294" i="29"/>
  <c r="B154" i="29" s="1"/>
  <c r="B303" i="29"/>
  <c r="B163" i="29" s="1"/>
  <c r="B298" i="29"/>
  <c r="B158" i="29" s="1"/>
  <c r="B293" i="29"/>
  <c r="B153" i="29" s="1"/>
  <c r="B286" i="29"/>
  <c r="B146" i="29" s="1"/>
  <c r="B282" i="29"/>
  <c r="B142" i="29" s="1"/>
  <c r="B277" i="29"/>
  <c r="B137" i="29" s="1"/>
  <c r="B281" i="29"/>
  <c r="B141" i="29" s="1"/>
  <c r="B276" i="29"/>
  <c r="B136" i="29" s="1"/>
  <c r="B287" i="29"/>
  <c r="B147" i="29" s="1"/>
  <c r="B234" i="29"/>
  <c r="B214" i="29"/>
  <c r="B212" i="29"/>
  <c r="B213" i="29"/>
  <c r="B314" i="29"/>
  <c r="B174" i="29" s="1"/>
  <c r="B297" i="29"/>
  <c r="B157" i="29" s="1"/>
  <c r="D248" i="29"/>
  <c r="D74" i="29" s="1"/>
  <c r="D244" i="29"/>
  <c r="D73" i="29" s="1"/>
  <c r="L248" i="29"/>
  <c r="L74" i="29" s="1"/>
  <c r="L244" i="29"/>
  <c r="L73" i="29" s="1"/>
  <c r="T248" i="29"/>
  <c r="T74" i="29" s="1"/>
  <c r="T244" i="29"/>
  <c r="T73" i="29" s="1"/>
  <c r="AB248" i="29"/>
  <c r="AB74" i="29" s="1"/>
  <c r="AB244" i="29"/>
  <c r="AB73" i="29" s="1"/>
  <c r="AJ248" i="29"/>
  <c r="AJ74" i="29" s="1"/>
  <c r="AJ244" i="29"/>
  <c r="AJ73" i="29" s="1"/>
  <c r="AR248" i="29"/>
  <c r="AR74" i="29" s="1"/>
  <c r="AR244" i="29"/>
  <c r="AR73" i="29" s="1"/>
  <c r="B249" i="29"/>
  <c r="B250" i="29"/>
  <c r="B246" i="29"/>
  <c r="J249" i="29"/>
  <c r="J250" i="29"/>
  <c r="R249" i="29"/>
  <c r="R250" i="29"/>
  <c r="R246" i="29"/>
  <c r="Z249" i="29"/>
  <c r="AH249" i="29"/>
  <c r="AH250" i="29"/>
  <c r="AH246" i="29"/>
  <c r="AP249" i="29"/>
  <c r="AP250" i="29"/>
  <c r="AX249" i="29"/>
  <c r="AX250" i="29"/>
  <c r="AX246" i="29"/>
  <c r="J246" i="29"/>
  <c r="D252" i="29"/>
  <c r="E252" i="29"/>
  <c r="AP246" i="29"/>
  <c r="Z250" i="29"/>
  <c r="E210" i="29"/>
  <c r="C211" i="29"/>
  <c r="I250" i="29"/>
  <c r="I249" i="29"/>
  <c r="Q250" i="29"/>
  <c r="Q249" i="29"/>
  <c r="Y250" i="29"/>
  <c r="Y249" i="29"/>
  <c r="AG250" i="29"/>
  <c r="AG249" i="29"/>
  <c r="AO250" i="29"/>
  <c r="AO249" i="29"/>
  <c r="AW250" i="29"/>
  <c r="AW249" i="29"/>
  <c r="M244" i="29"/>
  <c r="M73" i="29" s="1"/>
  <c r="AC244" i="29"/>
  <c r="AC73" i="29" s="1"/>
  <c r="AS244" i="29"/>
  <c r="AS73" i="29" s="1"/>
  <c r="I246" i="29"/>
  <c r="Y246" i="29"/>
  <c r="AO246" i="29"/>
  <c r="V250" i="29"/>
  <c r="C250" i="29"/>
  <c r="C249" i="29"/>
  <c r="C246" i="29"/>
  <c r="K250" i="29"/>
  <c r="K249" i="29"/>
  <c r="K246" i="29"/>
  <c r="S250" i="29"/>
  <c r="S249" i="29"/>
  <c r="S246" i="29"/>
  <c r="AA250" i="29"/>
  <c r="AA249" i="29"/>
  <c r="AA246" i="29"/>
  <c r="AI250" i="29"/>
  <c r="AI249" i="29"/>
  <c r="AI246" i="29"/>
  <c r="AQ250" i="29"/>
  <c r="AQ249" i="29"/>
  <c r="AQ246" i="29"/>
  <c r="AY250" i="29"/>
  <c r="AY249" i="29"/>
  <c r="AY246" i="29"/>
  <c r="B244" i="29"/>
  <c r="B73" i="29" s="1"/>
  <c r="R244" i="29"/>
  <c r="R73" i="29" s="1"/>
  <c r="AH244" i="29"/>
  <c r="AH73" i="29" s="1"/>
  <c r="AX244" i="29"/>
  <c r="AX73" i="29" s="1"/>
  <c r="N246" i="29"/>
  <c r="AT246" i="29"/>
  <c r="D250" i="29"/>
  <c r="D249" i="29"/>
  <c r="D246" i="29"/>
  <c r="L250" i="29"/>
  <c r="L246" i="29"/>
  <c r="T250" i="29"/>
  <c r="T249" i="29"/>
  <c r="T246" i="29"/>
  <c r="AB250" i="29"/>
  <c r="AB246" i="29"/>
  <c r="AJ250" i="29"/>
  <c r="AJ249" i="29"/>
  <c r="AJ246" i="29"/>
  <c r="AR250" i="29"/>
  <c r="AR246" i="29"/>
  <c r="AT250" i="29"/>
  <c r="G248" i="29"/>
  <c r="G74" i="29" s="1"/>
  <c r="G244" i="29"/>
  <c r="G73" i="29" s="1"/>
  <c r="O248" i="29"/>
  <c r="O74" i="29" s="1"/>
  <c r="O244" i="29"/>
  <c r="O73" i="29" s="1"/>
  <c r="W248" i="29"/>
  <c r="W74" i="29" s="1"/>
  <c r="W244" i="29"/>
  <c r="W73" i="29" s="1"/>
  <c r="AE248" i="29"/>
  <c r="AE74" i="29" s="1"/>
  <c r="AE244" i="29"/>
  <c r="AE73" i="29" s="1"/>
  <c r="AM248" i="29"/>
  <c r="AM74" i="29" s="1"/>
  <c r="AM244" i="29"/>
  <c r="AM73" i="29" s="1"/>
  <c r="AU248" i="29"/>
  <c r="AU74" i="29" s="1"/>
  <c r="AU244" i="29"/>
  <c r="AU73" i="29" s="1"/>
  <c r="E250" i="29"/>
  <c r="E249" i="29"/>
  <c r="E246" i="29"/>
  <c r="M250" i="29"/>
  <c r="M249" i="29"/>
  <c r="M246" i="29"/>
  <c r="U250" i="29"/>
  <c r="U249" i="29"/>
  <c r="U246" i="29"/>
  <c r="AC250" i="29"/>
  <c r="AC249" i="29"/>
  <c r="AC246" i="29"/>
  <c r="AK250" i="29"/>
  <c r="AK249" i="29"/>
  <c r="AK246" i="29"/>
  <c r="AS250" i="29"/>
  <c r="AS249" i="29"/>
  <c r="AS246" i="29"/>
  <c r="C252" i="29"/>
  <c r="E244" i="29"/>
  <c r="E73" i="29" s="1"/>
  <c r="U244" i="29"/>
  <c r="U73" i="29" s="1"/>
  <c r="AK244" i="29"/>
  <c r="AK73" i="29" s="1"/>
  <c r="Z248" i="29"/>
  <c r="Z74" i="29" s="1"/>
  <c r="H248" i="29"/>
  <c r="H74" i="29" s="1"/>
  <c r="H244" i="29"/>
  <c r="H73" i="29" s="1"/>
  <c r="P248" i="29"/>
  <c r="P74" i="29" s="1"/>
  <c r="P244" i="29"/>
  <c r="P73" i="29" s="1"/>
  <c r="X248" i="29"/>
  <c r="X74" i="29" s="1"/>
  <c r="X244" i="29"/>
  <c r="X73" i="29" s="1"/>
  <c r="AF248" i="29"/>
  <c r="AF74" i="29" s="1"/>
  <c r="AF244" i="29"/>
  <c r="AF73" i="29" s="1"/>
  <c r="AN248" i="29"/>
  <c r="AN74" i="29" s="1"/>
  <c r="AN244" i="29"/>
  <c r="AN73" i="29" s="1"/>
  <c r="AV248" i="29"/>
  <c r="AV74" i="29" s="1"/>
  <c r="AV244" i="29"/>
  <c r="AV73" i="29" s="1"/>
  <c r="F249" i="29"/>
  <c r="F250" i="29"/>
  <c r="AD249" i="29"/>
  <c r="AD250" i="29"/>
  <c r="AL249" i="29"/>
  <c r="AL250" i="29"/>
  <c r="F244" i="29"/>
  <c r="F73" i="29" s="1"/>
  <c r="V244" i="29"/>
  <c r="V73" i="29" s="1"/>
  <c r="AL244" i="29"/>
  <c r="AL73" i="29" s="1"/>
  <c r="AR249" i="29"/>
  <c r="I248" i="29"/>
  <c r="I74" i="29" s="1"/>
  <c r="I244" i="29"/>
  <c r="I73" i="29" s="1"/>
  <c r="Q248" i="29"/>
  <c r="Q74" i="29" s="1"/>
  <c r="Q244" i="29"/>
  <c r="Q73" i="29" s="1"/>
  <c r="Y248" i="29"/>
  <c r="Y74" i="29" s="1"/>
  <c r="Y244" i="29"/>
  <c r="Y73" i="29" s="1"/>
  <c r="AG248" i="29"/>
  <c r="AG74" i="29" s="1"/>
  <c r="AG244" i="29"/>
  <c r="AG73" i="29" s="1"/>
  <c r="AO248" i="29"/>
  <c r="AO74" i="29" s="1"/>
  <c r="AO244" i="29"/>
  <c r="AO73" i="29" s="1"/>
  <c r="AW248" i="29"/>
  <c r="AW74" i="29" s="1"/>
  <c r="AW244" i="29"/>
  <c r="AW73" i="29" s="1"/>
  <c r="G249" i="29"/>
  <c r="G250" i="29"/>
  <c r="O249" i="29"/>
  <c r="O250" i="29"/>
  <c r="W249" i="29"/>
  <c r="W250" i="29"/>
  <c r="AE249" i="29"/>
  <c r="AE250" i="29"/>
  <c r="AM249" i="29"/>
  <c r="AM250" i="29"/>
  <c r="AU249" i="29"/>
  <c r="AU250" i="29"/>
  <c r="J244" i="29"/>
  <c r="J73" i="29" s="1"/>
  <c r="AP244" i="29"/>
  <c r="AP73" i="29" s="1"/>
  <c r="F246" i="29"/>
  <c r="V246" i="29"/>
  <c r="AL246" i="29"/>
  <c r="H250" i="29"/>
  <c r="H246" i="29"/>
  <c r="P250" i="29"/>
  <c r="P246" i="29"/>
  <c r="P249" i="29"/>
  <c r="X250" i="29"/>
  <c r="X246" i="29"/>
  <c r="X249" i="29"/>
  <c r="AF250" i="29"/>
  <c r="AF246" i="29"/>
  <c r="AN250" i="29"/>
  <c r="AN246" i="29"/>
  <c r="AV250" i="29"/>
  <c r="AV246" i="29"/>
  <c r="AV249" i="29"/>
  <c r="G246" i="29"/>
  <c r="W246" i="29"/>
  <c r="AM246" i="29"/>
  <c r="N250" i="29"/>
  <c r="F46" i="28"/>
  <c r="G84" i="28"/>
  <c r="F49" i="28"/>
  <c r="F45" i="28"/>
  <c r="D45" i="28"/>
  <c r="E49" i="28"/>
  <c r="D46" i="28"/>
  <c r="B49" i="28"/>
  <c r="B234" i="28" s="1"/>
  <c r="E45" i="28"/>
  <c r="F42" i="28"/>
  <c r="N42" i="28"/>
  <c r="V42" i="28"/>
  <c r="AD42" i="28"/>
  <c r="AL42" i="28"/>
  <c r="AT42" i="28"/>
  <c r="B44" i="28"/>
  <c r="B229" i="28" s="1"/>
  <c r="J44" i="28"/>
  <c r="R44" i="28"/>
  <c r="Z44" i="28"/>
  <c r="AH44" i="28"/>
  <c r="AP44" i="28"/>
  <c r="AX44" i="28"/>
  <c r="D49" i="28"/>
  <c r="D214" i="28" s="1"/>
  <c r="N244" i="28"/>
  <c r="N73" i="28" s="1"/>
  <c r="G42" i="28"/>
  <c r="O42" i="28"/>
  <c r="W42" i="28"/>
  <c r="AE42" i="28"/>
  <c r="AM42" i="28"/>
  <c r="AU42" i="28"/>
  <c r="C44" i="28"/>
  <c r="C229" i="28" s="1"/>
  <c r="K44" i="28"/>
  <c r="S44" i="28"/>
  <c r="AA44" i="28"/>
  <c r="AI44" i="28"/>
  <c r="AQ44" i="28"/>
  <c r="AY44" i="28"/>
  <c r="B75" i="28"/>
  <c r="AT244" i="28"/>
  <c r="AT73" i="28" s="1"/>
  <c r="Z248" i="28"/>
  <c r="Z74" i="28" s="1"/>
  <c r="F43" i="28"/>
  <c r="N43" i="28"/>
  <c r="V43" i="28"/>
  <c r="AD43" i="28"/>
  <c r="AL43" i="28"/>
  <c r="AT43" i="28"/>
  <c r="B46" i="28"/>
  <c r="B231" i="28" s="1"/>
  <c r="B76" i="28"/>
  <c r="B88" i="28"/>
  <c r="B210" i="28"/>
  <c r="AA248" i="28"/>
  <c r="AA74" i="28" s="1"/>
  <c r="C46" i="28"/>
  <c r="B211" i="28"/>
  <c r="C198" i="28"/>
  <c r="C194" i="28"/>
  <c r="C211" i="28"/>
  <c r="C197" i="28"/>
  <c r="C195" i="28"/>
  <c r="C210" i="28"/>
  <c r="C196" i="28"/>
  <c r="C8" i="28" s="1"/>
  <c r="C193" i="28"/>
  <c r="C89" i="28"/>
  <c r="C87" i="28"/>
  <c r="C88" i="28"/>
  <c r="D7" i="28"/>
  <c r="B216" i="28"/>
  <c r="B224" i="28" s="1"/>
  <c r="B99" i="28"/>
  <c r="B97" i="28"/>
  <c r="C97" i="28" s="1"/>
  <c r="B93" i="28"/>
  <c r="B98" i="28"/>
  <c r="C98" i="28" s="1"/>
  <c r="B96" i="28"/>
  <c r="B92" i="28"/>
  <c r="C92" i="28" s="1"/>
  <c r="B67" i="28"/>
  <c r="B68" i="28" s="1"/>
  <c r="B69" i="28" s="1"/>
  <c r="B62" i="28"/>
  <c r="B94" i="28"/>
  <c r="C94" i="28" s="1"/>
  <c r="B95" i="28"/>
  <c r="C95" i="28" s="1"/>
  <c r="C36" i="28"/>
  <c r="C233" i="28"/>
  <c r="B39" i="28"/>
  <c r="B24" i="28" s="1"/>
  <c r="B213" i="28"/>
  <c r="C230" i="28"/>
  <c r="C234" i="28"/>
  <c r="C214" i="28"/>
  <c r="C212" i="28"/>
  <c r="B52" i="28"/>
  <c r="B53" i="28" s="1"/>
  <c r="C227" i="28"/>
  <c r="C231" i="28"/>
  <c r="E212" i="28"/>
  <c r="E214" i="28"/>
  <c r="E213" i="28"/>
  <c r="B319" i="28"/>
  <c r="B179" i="28" s="1"/>
  <c r="B314" i="28"/>
  <c r="B174" i="28" s="1"/>
  <c r="B309" i="28"/>
  <c r="B169" i="28" s="1"/>
  <c r="B302" i="28"/>
  <c r="B162" i="28" s="1"/>
  <c r="B285" i="28"/>
  <c r="B145" i="28" s="1"/>
  <c r="B280" i="28"/>
  <c r="B140" i="28" s="1"/>
  <c r="B297" i="28"/>
  <c r="B157" i="28" s="1"/>
  <c r="B292" i="28"/>
  <c r="B152" i="28" s="1"/>
  <c r="B275" i="28"/>
  <c r="B135" i="28" s="1"/>
  <c r="B268" i="28"/>
  <c r="B128" i="28" s="1"/>
  <c r="B263" i="28"/>
  <c r="B123" i="28" s="1"/>
  <c r="B258" i="28"/>
  <c r="B118" i="28" s="1"/>
  <c r="F212" i="28"/>
  <c r="B321" i="28"/>
  <c r="B181" i="28" s="1"/>
  <c r="B316" i="28"/>
  <c r="B176" i="28" s="1"/>
  <c r="B311" i="28"/>
  <c r="B171" i="28" s="1"/>
  <c r="B320" i="28"/>
  <c r="B180" i="28" s="1"/>
  <c r="B315" i="28"/>
  <c r="B175" i="28" s="1"/>
  <c r="B310" i="28"/>
  <c r="B170" i="28" s="1"/>
  <c r="B304" i="28"/>
  <c r="B164" i="28" s="1"/>
  <c r="B303" i="28"/>
  <c r="B163" i="28" s="1"/>
  <c r="B298" i="28"/>
  <c r="B158" i="28" s="1"/>
  <c r="B293" i="28"/>
  <c r="B153" i="28" s="1"/>
  <c r="B287" i="28"/>
  <c r="B147" i="28" s="1"/>
  <c r="B282" i="28"/>
  <c r="B142" i="28" s="1"/>
  <c r="B277" i="28"/>
  <c r="B137" i="28" s="1"/>
  <c r="B281" i="28"/>
  <c r="B141" i="28" s="1"/>
  <c r="B299" i="28"/>
  <c r="B159" i="28" s="1"/>
  <c r="B269" i="28"/>
  <c r="B129" i="28" s="1"/>
  <c r="B286" i="28"/>
  <c r="B146" i="28" s="1"/>
  <c r="B276" i="28"/>
  <c r="B136" i="28" s="1"/>
  <c r="B265" i="28"/>
  <c r="B125" i="28" s="1"/>
  <c r="B260" i="28"/>
  <c r="B120" i="28" s="1"/>
  <c r="B294" i="28"/>
  <c r="B154" i="28" s="1"/>
  <c r="B264" i="28"/>
  <c r="B124" i="28" s="1"/>
  <c r="B259" i="28"/>
  <c r="B119" i="28" s="1"/>
  <c r="B270" i="28"/>
  <c r="B130" i="28" s="1"/>
  <c r="B322" i="28"/>
  <c r="B182" i="28" s="1"/>
  <c r="B317" i="28"/>
  <c r="B177" i="28" s="1"/>
  <c r="B312" i="28"/>
  <c r="B172" i="28" s="1"/>
  <c r="B305" i="28"/>
  <c r="B165" i="28" s="1"/>
  <c r="B300" i="28"/>
  <c r="B160" i="28" s="1"/>
  <c r="B295" i="28"/>
  <c r="B155" i="28" s="1"/>
  <c r="B288" i="28"/>
  <c r="B148" i="28" s="1"/>
  <c r="B283" i="28"/>
  <c r="B143" i="28" s="1"/>
  <c r="B278" i="28"/>
  <c r="B138" i="28" s="1"/>
  <c r="B271" i="28"/>
  <c r="B131" i="28" s="1"/>
  <c r="B266" i="28"/>
  <c r="B126" i="28" s="1"/>
  <c r="B261" i="28"/>
  <c r="B121" i="28" s="1"/>
  <c r="E248" i="28"/>
  <c r="E74" i="28" s="1"/>
  <c r="E244" i="28"/>
  <c r="E73" i="28" s="1"/>
  <c r="M248" i="28"/>
  <c r="M74" i="28" s="1"/>
  <c r="M244" i="28"/>
  <c r="M73" i="28" s="1"/>
  <c r="H244" i="28"/>
  <c r="H73" i="28" s="1"/>
  <c r="H248" i="28"/>
  <c r="H74" i="28" s="1"/>
  <c r="P248" i="28"/>
  <c r="P74" i="28" s="1"/>
  <c r="P244" i="28"/>
  <c r="P73" i="28" s="1"/>
  <c r="X248" i="28"/>
  <c r="X74" i="28" s="1"/>
  <c r="X244" i="28"/>
  <c r="X73" i="28" s="1"/>
  <c r="AF244" i="28"/>
  <c r="AF73" i="28" s="1"/>
  <c r="AF248" i="28"/>
  <c r="AF74" i="28" s="1"/>
  <c r="AN248" i="28"/>
  <c r="AN74" i="28" s="1"/>
  <c r="AN244" i="28"/>
  <c r="AN73" i="28" s="1"/>
  <c r="I248" i="28"/>
  <c r="I74" i="28" s="1"/>
  <c r="I244" i="28"/>
  <c r="I73" i="28" s="1"/>
  <c r="Q248" i="28"/>
  <c r="Q74" i="28" s="1"/>
  <c r="Q244" i="28"/>
  <c r="Q73" i="28" s="1"/>
  <c r="Y248" i="28"/>
  <c r="Y74" i="28" s="1"/>
  <c r="Y244" i="28"/>
  <c r="Y73" i="28" s="1"/>
  <c r="AG248" i="28"/>
  <c r="AG74" i="28" s="1"/>
  <c r="AG244" i="28"/>
  <c r="AG73" i="28" s="1"/>
  <c r="AO248" i="28"/>
  <c r="AO74" i="28" s="1"/>
  <c r="AO244" i="28"/>
  <c r="AO73" i="28" s="1"/>
  <c r="AW248" i="28"/>
  <c r="AW74" i="28" s="1"/>
  <c r="AW244" i="28"/>
  <c r="AW73" i="28" s="1"/>
  <c r="G249" i="28"/>
  <c r="G250" i="28"/>
  <c r="G246" i="28"/>
  <c r="O249" i="28"/>
  <c r="O246" i="28"/>
  <c r="O250" i="28"/>
  <c r="W249" i="28"/>
  <c r="W246" i="28"/>
  <c r="W250" i="28"/>
  <c r="AE249" i="28"/>
  <c r="AE246" i="28"/>
  <c r="AE250" i="28"/>
  <c r="AM249" i="28"/>
  <c r="AM246" i="28"/>
  <c r="AM250" i="28"/>
  <c r="AU249" i="28"/>
  <c r="AU250" i="28"/>
  <c r="AU246" i="28"/>
  <c r="F250" i="28"/>
  <c r="F246" i="28"/>
  <c r="F249" i="28"/>
  <c r="N249" i="28"/>
  <c r="N246" i="28"/>
  <c r="V246" i="28"/>
  <c r="V250" i="28"/>
  <c r="AD250" i="28"/>
  <c r="AD246" i="28"/>
  <c r="AD249" i="28"/>
  <c r="AL249" i="28"/>
  <c r="AL246" i="28"/>
  <c r="AL250" i="28"/>
  <c r="AT250" i="28"/>
  <c r="AT249" i="28"/>
  <c r="AT246" i="28"/>
  <c r="AS244" i="28"/>
  <c r="AS73" i="28" s="1"/>
  <c r="F213" i="28"/>
  <c r="B248" i="28"/>
  <c r="B74" i="28" s="1"/>
  <c r="B244" i="28"/>
  <c r="B73" i="28" s="1"/>
  <c r="J244" i="28"/>
  <c r="J73" i="28" s="1"/>
  <c r="J248" i="28"/>
  <c r="J74" i="28" s="1"/>
  <c r="R248" i="28"/>
  <c r="R74" i="28" s="1"/>
  <c r="R244" i="28"/>
  <c r="R73" i="28" s="1"/>
  <c r="AH244" i="28"/>
  <c r="AH73" i="28" s="1"/>
  <c r="AH248" i="28"/>
  <c r="AH74" i="28" s="1"/>
  <c r="AP248" i="28"/>
  <c r="AP74" i="28" s="1"/>
  <c r="AP244" i="28"/>
  <c r="AP73" i="28" s="1"/>
  <c r="H250" i="28"/>
  <c r="H246" i="28"/>
  <c r="H249" i="28"/>
  <c r="P250" i="28"/>
  <c r="P249" i="28"/>
  <c r="P246" i="28"/>
  <c r="X250" i="28"/>
  <c r="X246" i="28"/>
  <c r="X249" i="28"/>
  <c r="AF250" i="28"/>
  <c r="AF246" i="28"/>
  <c r="AF249" i="28"/>
  <c r="AN250" i="28"/>
  <c r="AN246" i="28"/>
  <c r="AV250" i="28"/>
  <c r="AV246" i="28"/>
  <c r="AV249" i="28"/>
  <c r="U244" i="28"/>
  <c r="U73" i="28" s="1"/>
  <c r="Q246" i="28"/>
  <c r="L247" i="28"/>
  <c r="AV248" i="28"/>
  <c r="AV74" i="28" s="1"/>
  <c r="K244" i="28"/>
  <c r="K73" i="28" s="1"/>
  <c r="K248" i="28"/>
  <c r="K74" i="28" s="1"/>
  <c r="S248" i="28"/>
  <c r="S74" i="28" s="1"/>
  <c r="S244" i="28"/>
  <c r="S73" i="28" s="1"/>
  <c r="AI244" i="28"/>
  <c r="AI73" i="28" s="1"/>
  <c r="AI248" i="28"/>
  <c r="AI74" i="28" s="1"/>
  <c r="AQ248" i="28"/>
  <c r="AQ74" i="28" s="1"/>
  <c r="AQ244" i="28"/>
  <c r="AQ73" i="28" s="1"/>
  <c r="AY244" i="28"/>
  <c r="AY73" i="28" s="1"/>
  <c r="AY248" i="28"/>
  <c r="AY74" i="28" s="1"/>
  <c r="I250" i="28"/>
  <c r="I249" i="28"/>
  <c r="Y250" i="28"/>
  <c r="Y249" i="28"/>
  <c r="AG250" i="28"/>
  <c r="AG249" i="28"/>
  <c r="AO250" i="28"/>
  <c r="AO246" i="28"/>
  <c r="AW250" i="28"/>
  <c r="AW246" i="28"/>
  <c r="AW249" i="28"/>
  <c r="V244" i="28"/>
  <c r="V73" i="28" s="1"/>
  <c r="AX248" i="28"/>
  <c r="AX74" i="28" s="1"/>
  <c r="F214" i="28"/>
  <c r="D248" i="28"/>
  <c r="D74" i="28" s="1"/>
  <c r="D244" i="28"/>
  <c r="D73" i="28" s="1"/>
  <c r="L248" i="28"/>
  <c r="L74" i="28" s="1"/>
  <c r="L244" i="28"/>
  <c r="L73" i="28" s="1"/>
  <c r="T248" i="28"/>
  <c r="T74" i="28" s="1"/>
  <c r="T244" i="28"/>
  <c r="T73" i="28" s="1"/>
  <c r="AB248" i="28"/>
  <c r="AB74" i="28" s="1"/>
  <c r="AB244" i="28"/>
  <c r="AB73" i="28" s="1"/>
  <c r="AJ248" i="28"/>
  <c r="AJ74" i="28" s="1"/>
  <c r="AJ244" i="28"/>
  <c r="AJ73" i="28" s="1"/>
  <c r="AR248" i="28"/>
  <c r="AR74" i="28" s="1"/>
  <c r="AR244" i="28"/>
  <c r="AR73" i="28" s="1"/>
  <c r="B250" i="28"/>
  <c r="B249" i="28"/>
  <c r="J250" i="28"/>
  <c r="J249" i="28"/>
  <c r="R250" i="28"/>
  <c r="R249" i="28"/>
  <c r="Z250" i="28"/>
  <c r="Z249" i="28"/>
  <c r="AH250" i="28"/>
  <c r="AH249" i="28"/>
  <c r="AP250" i="28"/>
  <c r="AP249" i="28"/>
  <c r="AX250" i="28"/>
  <c r="AX246" i="28"/>
  <c r="AX249" i="28"/>
  <c r="AC244" i="28"/>
  <c r="AC73" i="28" s="1"/>
  <c r="Y246" i="28"/>
  <c r="Q249" i="28"/>
  <c r="C250" i="28"/>
  <c r="C249" i="28"/>
  <c r="C246" i="28"/>
  <c r="K250" i="28"/>
  <c r="K249" i="28"/>
  <c r="K246" i="28"/>
  <c r="S250" i="28"/>
  <c r="S249" i="28"/>
  <c r="S246" i="28"/>
  <c r="AA250" i="28"/>
  <c r="AA249" i="28"/>
  <c r="AA246" i="28"/>
  <c r="AI250" i="28"/>
  <c r="AI249" i="28"/>
  <c r="AI246" i="28"/>
  <c r="AQ250" i="28"/>
  <c r="AQ246" i="28"/>
  <c r="AQ249" i="28"/>
  <c r="AY250" i="28"/>
  <c r="AY246" i="28"/>
  <c r="AY249" i="28"/>
  <c r="AD244" i="28"/>
  <c r="AD73" i="28" s="1"/>
  <c r="V249" i="28"/>
  <c r="D249" i="28"/>
  <c r="D250" i="28"/>
  <c r="D246" i="28"/>
  <c r="L249" i="28"/>
  <c r="L246" i="28"/>
  <c r="T249" i="28"/>
  <c r="T250" i="28"/>
  <c r="T246" i="28"/>
  <c r="AB249" i="28"/>
  <c r="AB250" i="28"/>
  <c r="AB246" i="28"/>
  <c r="AJ249" i="28"/>
  <c r="AJ246" i="28"/>
  <c r="AR249" i="28"/>
  <c r="AR250" i="28"/>
  <c r="AK244" i="28"/>
  <c r="AK73" i="28" s="1"/>
  <c r="AG246" i="28"/>
  <c r="C248" i="28"/>
  <c r="C74" i="28" s="1"/>
  <c r="AN249" i="28"/>
  <c r="C213" i="28"/>
  <c r="G248" i="28"/>
  <c r="G74" i="28" s="1"/>
  <c r="G244" i="28"/>
  <c r="G73" i="28" s="1"/>
  <c r="O248" i="28"/>
  <c r="O74" i="28" s="1"/>
  <c r="O244" i="28"/>
  <c r="O73" i="28" s="1"/>
  <c r="W248" i="28"/>
  <c r="W74" i="28" s="1"/>
  <c r="W244" i="28"/>
  <c r="W73" i="28" s="1"/>
  <c r="AE248" i="28"/>
  <c r="AE74" i="28" s="1"/>
  <c r="AE244" i="28"/>
  <c r="AE73" i="28" s="1"/>
  <c r="AM248" i="28"/>
  <c r="AM74" i="28" s="1"/>
  <c r="AM244" i="28"/>
  <c r="AM73" i="28" s="1"/>
  <c r="AU248" i="28"/>
  <c r="AU74" i="28" s="1"/>
  <c r="AU244" i="28"/>
  <c r="AU73" i="28" s="1"/>
  <c r="E250" i="28"/>
  <c r="E249" i="28"/>
  <c r="E246" i="28"/>
  <c r="M250" i="28"/>
  <c r="M249" i="28"/>
  <c r="M246" i="28"/>
  <c r="U250" i="28"/>
  <c r="U249" i="28"/>
  <c r="U246" i="28"/>
  <c r="AC250" i="28"/>
  <c r="AC249" i="28"/>
  <c r="AC246" i="28"/>
  <c r="AK250" i="28"/>
  <c r="AK249" i="28"/>
  <c r="AK246" i="28"/>
  <c r="AS250" i="28"/>
  <c r="AS246" i="28"/>
  <c r="AS249" i="28"/>
  <c r="C252" i="28"/>
  <c r="F244" i="28"/>
  <c r="F73" i="28" s="1"/>
  <c r="AL244" i="28"/>
  <c r="AL73" i="28" s="1"/>
  <c r="B246" i="28"/>
  <c r="AH246" i="28"/>
  <c r="AO249" i="28"/>
  <c r="B8" i="16"/>
  <c r="D210" i="16" l="1"/>
  <c r="E210" i="16" s="1"/>
  <c r="F210" i="16" s="1"/>
  <c r="G210" i="16" s="1"/>
  <c r="H210" i="16" s="1"/>
  <c r="I210" i="16" s="1"/>
  <c r="J210" i="16" s="1"/>
  <c r="K210" i="16" s="1"/>
  <c r="L210" i="16" s="1"/>
  <c r="M210" i="16" s="1"/>
  <c r="N210" i="16" s="1"/>
  <c r="O210" i="16" s="1"/>
  <c r="P210" i="16" s="1"/>
  <c r="Q210" i="16" s="1"/>
  <c r="R210" i="16" s="1"/>
  <c r="S210" i="16" s="1"/>
  <c r="T210" i="16" s="1"/>
  <c r="U210" i="16" s="1"/>
  <c r="V210" i="16" s="1"/>
  <c r="W210" i="16" s="1"/>
  <c r="X210" i="16" s="1"/>
  <c r="Y210" i="16" s="1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AR210" i="16" s="1"/>
  <c r="AS210" i="16" s="1"/>
  <c r="AT210" i="16" s="1"/>
  <c r="AU210" i="16" s="1"/>
  <c r="AV210" i="16" s="1"/>
  <c r="AW210" i="16" s="1"/>
  <c r="AX210" i="16" s="1"/>
  <c r="AY210" i="16" s="1"/>
  <c r="AY55" i="16" s="1"/>
  <c r="AY250" i="16" s="1"/>
  <c r="C56" i="16"/>
  <c r="C251" i="16" s="1"/>
  <c r="H56" i="16"/>
  <c r="H251" i="16" s="1"/>
  <c r="V56" i="16"/>
  <c r="V251" i="16" s="1"/>
  <c r="P56" i="16"/>
  <c r="P251" i="16" s="1"/>
  <c r="L56" i="16"/>
  <c r="L251" i="16" s="1"/>
  <c r="C58" i="16"/>
  <c r="C253" i="16" s="1"/>
  <c r="D58" i="16"/>
  <c r="D253" i="16" s="1"/>
  <c r="E58" i="16"/>
  <c r="E253" i="16" s="1"/>
  <c r="AM56" i="16"/>
  <c r="AM251" i="16" s="1"/>
  <c r="I55" i="16"/>
  <c r="I250" i="16" s="1"/>
  <c r="V55" i="16"/>
  <c r="V250" i="16" s="1"/>
  <c r="I56" i="16"/>
  <c r="I251" i="16" s="1"/>
  <c r="J55" i="16"/>
  <c r="J250" i="16" s="1"/>
  <c r="Y56" i="16"/>
  <c r="Y251" i="16" s="1"/>
  <c r="M55" i="16"/>
  <c r="M250" i="16" s="1"/>
  <c r="U55" i="16"/>
  <c r="U250" i="16" s="1"/>
  <c r="F55" i="16"/>
  <c r="F250" i="16" s="1"/>
  <c r="G56" i="16"/>
  <c r="G251" i="16" s="1"/>
  <c r="AB56" i="16"/>
  <c r="AB251" i="16" s="1"/>
  <c r="E56" i="16"/>
  <c r="E251" i="16" s="1"/>
  <c r="X56" i="16"/>
  <c r="X251" i="16" s="1"/>
  <c r="U56" i="16"/>
  <c r="U251" i="16" s="1"/>
  <c r="J56" i="16"/>
  <c r="J251" i="16" s="1"/>
  <c r="D56" i="16"/>
  <c r="D251" i="16" s="1"/>
  <c r="AK56" i="16"/>
  <c r="AK251" i="16" s="1"/>
  <c r="Z56" i="16"/>
  <c r="Z251" i="16" s="1"/>
  <c r="AL56" i="16"/>
  <c r="AL251" i="16" s="1"/>
  <c r="AP56" i="16"/>
  <c r="AP251" i="16" s="1"/>
  <c r="M56" i="16"/>
  <c r="M251" i="16" s="1"/>
  <c r="AD56" i="16"/>
  <c r="AD251" i="16" s="1"/>
  <c r="AU56" i="16"/>
  <c r="AU251" i="16" s="1"/>
  <c r="R56" i="16"/>
  <c r="R251" i="16" s="1"/>
  <c r="T56" i="16"/>
  <c r="T251" i="16" s="1"/>
  <c r="AG56" i="16"/>
  <c r="AG251" i="16" s="1"/>
  <c r="AC56" i="16"/>
  <c r="AC251" i="16" s="1"/>
  <c r="AT56" i="16"/>
  <c r="AT251" i="16" s="1"/>
  <c r="AH56" i="16"/>
  <c r="AH251" i="16" s="1"/>
  <c r="AJ56" i="16"/>
  <c r="AJ251" i="16" s="1"/>
  <c r="AS56" i="16"/>
  <c r="AS251" i="16" s="1"/>
  <c r="O56" i="16"/>
  <c r="O251" i="16" s="1"/>
  <c r="AF56" i="16"/>
  <c r="AF251" i="16" s="1"/>
  <c r="AA56" i="16"/>
  <c r="AA251" i="16" s="1"/>
  <c r="K56" i="16"/>
  <c r="K251" i="16" s="1"/>
  <c r="F56" i="16"/>
  <c r="F251" i="16" s="1"/>
  <c r="W56" i="16"/>
  <c r="W251" i="16" s="1"/>
  <c r="AN56" i="16"/>
  <c r="AN251" i="16" s="1"/>
  <c r="AI56" i="16"/>
  <c r="AI251" i="16" s="1"/>
  <c r="Q56" i="16"/>
  <c r="Q251" i="16" s="1"/>
  <c r="N56" i="16"/>
  <c r="N251" i="16" s="1"/>
  <c r="AE56" i="16"/>
  <c r="AE251" i="16" s="1"/>
  <c r="AV56" i="16"/>
  <c r="AV251" i="16" s="1"/>
  <c r="AQ56" i="16"/>
  <c r="AQ251" i="16" s="1"/>
  <c r="S56" i="16"/>
  <c r="S251" i="16" s="1"/>
  <c r="AR55" i="16"/>
  <c r="AR250" i="16" s="1"/>
  <c r="AG55" i="16"/>
  <c r="AG250" i="16" s="1"/>
  <c r="Y55" i="16"/>
  <c r="Y250" i="16" s="1"/>
  <c r="L55" i="16"/>
  <c r="L250" i="16" s="1"/>
  <c r="AX56" i="16"/>
  <c r="AX251" i="16" s="1"/>
  <c r="AR56" i="16"/>
  <c r="AR251" i="16" s="1"/>
  <c r="AO56" i="16"/>
  <c r="AO251" i="16" s="1"/>
  <c r="Z55" i="16"/>
  <c r="Z250" i="16" s="1"/>
  <c r="AW56" i="16"/>
  <c r="AW251" i="16" s="1"/>
  <c r="AL55" i="16"/>
  <c r="AL250" i="16" s="1"/>
  <c r="S55" i="16"/>
  <c r="S250" i="16" s="1"/>
  <c r="AT55" i="16"/>
  <c r="AT250" i="16" s="1"/>
  <c r="AW55" i="16"/>
  <c r="AW250" i="16" s="1"/>
  <c r="W55" i="16"/>
  <c r="W250" i="16" s="1"/>
  <c r="H55" i="16"/>
  <c r="H250" i="16" s="1"/>
  <c r="AH55" i="16"/>
  <c r="AH250" i="16" s="1"/>
  <c r="G58" i="16"/>
  <c r="G253" i="16" s="1"/>
  <c r="D209" i="16"/>
  <c r="C54" i="16"/>
  <c r="C249" i="16" s="1"/>
  <c r="AS55" i="16"/>
  <c r="AS250" i="16" s="1"/>
  <c r="AM55" i="16"/>
  <c r="AM250" i="16" s="1"/>
  <c r="AO55" i="16"/>
  <c r="AO250" i="16" s="1"/>
  <c r="X55" i="16"/>
  <c r="X250" i="16" s="1"/>
  <c r="T55" i="16"/>
  <c r="T250" i="16" s="1"/>
  <c r="AU55" i="16"/>
  <c r="AU250" i="16" s="1"/>
  <c r="AF55" i="16"/>
  <c r="AF250" i="16" s="1"/>
  <c r="F58" i="16"/>
  <c r="F253" i="16" s="1"/>
  <c r="AB55" i="16"/>
  <c r="AB250" i="16" s="1"/>
  <c r="K55" i="16"/>
  <c r="K250" i="16" s="1"/>
  <c r="I213" i="16"/>
  <c r="H58" i="16"/>
  <c r="H253" i="16" s="1"/>
  <c r="E212" i="16"/>
  <c r="D57" i="16"/>
  <c r="D252" i="16" s="1"/>
  <c r="C76" i="32"/>
  <c r="C75" i="32"/>
  <c r="C77" i="32"/>
  <c r="D233" i="32"/>
  <c r="C201" i="32"/>
  <c r="D93" i="32"/>
  <c r="C206" i="32"/>
  <c r="D98" i="32"/>
  <c r="B63" i="32"/>
  <c r="B64" i="32"/>
  <c r="C204" i="32"/>
  <c r="D96" i="32"/>
  <c r="D75" i="32"/>
  <c r="D76" i="32"/>
  <c r="D77" i="32"/>
  <c r="D210" i="32"/>
  <c r="D195" i="32"/>
  <c r="D198" i="32"/>
  <c r="D197" i="32"/>
  <c r="D193" i="32"/>
  <c r="D211" i="32"/>
  <c r="D196" i="32"/>
  <c r="D194" i="32"/>
  <c r="D8" i="32" s="1"/>
  <c r="D88" i="32"/>
  <c r="D87" i="32"/>
  <c r="D89" i="32"/>
  <c r="E7" i="32"/>
  <c r="D228" i="32"/>
  <c r="C321" i="32"/>
  <c r="C181" i="32" s="1"/>
  <c r="C316" i="32"/>
  <c r="C176" i="32" s="1"/>
  <c r="C311" i="32"/>
  <c r="C171" i="32" s="1"/>
  <c r="C320" i="32"/>
  <c r="C180" i="32" s="1"/>
  <c r="C315" i="32"/>
  <c r="C175" i="32" s="1"/>
  <c r="C303" i="32"/>
  <c r="C163" i="32" s="1"/>
  <c r="C298" i="32"/>
  <c r="C158" i="32" s="1"/>
  <c r="C304" i="32"/>
  <c r="C164" i="32" s="1"/>
  <c r="C310" i="32"/>
  <c r="C170" i="32" s="1"/>
  <c r="C287" i="32"/>
  <c r="C147" i="32" s="1"/>
  <c r="C282" i="32"/>
  <c r="C142" i="32" s="1"/>
  <c r="C293" i="32"/>
  <c r="C153" i="32" s="1"/>
  <c r="C286" i="32"/>
  <c r="C146" i="32" s="1"/>
  <c r="C294" i="32"/>
  <c r="C154" i="32" s="1"/>
  <c r="C277" i="32"/>
  <c r="C137" i="32" s="1"/>
  <c r="C270" i="32"/>
  <c r="C130" i="32" s="1"/>
  <c r="C281" i="32"/>
  <c r="C141" i="32" s="1"/>
  <c r="C276" i="32"/>
  <c r="C136" i="32" s="1"/>
  <c r="C299" i="32"/>
  <c r="C159" i="32" s="1"/>
  <c r="C269" i="32"/>
  <c r="C129" i="32" s="1"/>
  <c r="C265" i="32"/>
  <c r="C125" i="32" s="1"/>
  <c r="C260" i="32"/>
  <c r="C120" i="32" s="1"/>
  <c r="C264" i="32"/>
  <c r="C124" i="32" s="1"/>
  <c r="C259" i="32"/>
  <c r="C119" i="32" s="1"/>
  <c r="C207" i="32"/>
  <c r="D99" i="32"/>
  <c r="C322" i="32"/>
  <c r="C182" i="32" s="1"/>
  <c r="C317" i="32"/>
  <c r="C177" i="32" s="1"/>
  <c r="C312" i="32"/>
  <c r="C172" i="32" s="1"/>
  <c r="C295" i="32"/>
  <c r="C155" i="32" s="1"/>
  <c r="C300" i="32"/>
  <c r="C160" i="32" s="1"/>
  <c r="C288" i="32"/>
  <c r="C148" i="32" s="1"/>
  <c r="C283" i="32"/>
  <c r="C143" i="32" s="1"/>
  <c r="C278" i="32"/>
  <c r="C138" i="32" s="1"/>
  <c r="C271" i="32"/>
  <c r="C131" i="32" s="1"/>
  <c r="C305" i="32"/>
  <c r="C165" i="32" s="1"/>
  <c r="C266" i="32"/>
  <c r="C126" i="32" s="1"/>
  <c r="C261" i="32"/>
  <c r="C121" i="32" s="1"/>
  <c r="D227" i="32"/>
  <c r="C203" i="32"/>
  <c r="D95" i="32"/>
  <c r="C234" i="32"/>
  <c r="C213" i="32"/>
  <c r="C214" i="32"/>
  <c r="C212" i="32"/>
  <c r="C319" i="32"/>
  <c r="C179" i="32" s="1"/>
  <c r="C314" i="32"/>
  <c r="C174" i="32" s="1"/>
  <c r="C309" i="32"/>
  <c r="C169" i="32" s="1"/>
  <c r="C302" i="32"/>
  <c r="C162" i="32" s="1"/>
  <c r="C292" i="32"/>
  <c r="C152" i="32" s="1"/>
  <c r="C285" i="32"/>
  <c r="C145" i="32" s="1"/>
  <c r="C297" i="32"/>
  <c r="C157" i="32" s="1"/>
  <c r="C268" i="32"/>
  <c r="C128" i="32" s="1"/>
  <c r="C275" i="32"/>
  <c r="C135" i="32" s="1"/>
  <c r="C263" i="32"/>
  <c r="C123" i="32" s="1"/>
  <c r="C258" i="32"/>
  <c r="C118" i="32" s="1"/>
  <c r="C280" i="32"/>
  <c r="C140" i="32" s="1"/>
  <c r="C216" i="32"/>
  <c r="C224" i="32" s="1"/>
  <c r="C67" i="32"/>
  <c r="C68" i="32" s="1"/>
  <c r="C52" i="32"/>
  <c r="C24" i="32"/>
  <c r="C39" i="32"/>
  <c r="C26" i="32" s="1"/>
  <c r="D36" i="32"/>
  <c r="C62" i="32"/>
  <c r="C202" i="32"/>
  <c r="D94" i="32"/>
  <c r="D232" i="32"/>
  <c r="C53" i="32"/>
  <c r="B54" i="32"/>
  <c r="B59" i="32" s="1"/>
  <c r="C200" i="32"/>
  <c r="D92" i="32"/>
  <c r="D46" i="32"/>
  <c r="D231" i="32" s="1"/>
  <c r="D49" i="32"/>
  <c r="D45" i="32"/>
  <c r="D230" i="32" s="1"/>
  <c r="E84" i="32"/>
  <c r="C69" i="32"/>
  <c r="B70" i="32"/>
  <c r="C97" i="32"/>
  <c r="C94" i="31"/>
  <c r="F75" i="31"/>
  <c r="F77" i="31"/>
  <c r="F76" i="31"/>
  <c r="E76" i="31"/>
  <c r="E75" i="31"/>
  <c r="E77" i="31"/>
  <c r="B64" i="31"/>
  <c r="B63" i="31"/>
  <c r="C319" i="31"/>
  <c r="C179" i="31" s="1"/>
  <c r="C314" i="31"/>
  <c r="C174" i="31" s="1"/>
  <c r="C309" i="31"/>
  <c r="C169" i="31" s="1"/>
  <c r="C302" i="31"/>
  <c r="C162" i="31" s="1"/>
  <c r="C297" i="31"/>
  <c r="C157" i="31" s="1"/>
  <c r="C285" i="31"/>
  <c r="C145" i="31" s="1"/>
  <c r="C280" i="31"/>
  <c r="C140" i="31" s="1"/>
  <c r="C292" i="31"/>
  <c r="C152" i="31" s="1"/>
  <c r="C275" i="31"/>
  <c r="C135" i="31" s="1"/>
  <c r="C268" i="31"/>
  <c r="C128" i="31" s="1"/>
  <c r="C263" i="31"/>
  <c r="C123" i="31" s="1"/>
  <c r="C258" i="31"/>
  <c r="C118" i="31" s="1"/>
  <c r="K84" i="31"/>
  <c r="J46" i="31"/>
  <c r="J49" i="31"/>
  <c r="J45" i="31"/>
  <c r="F197" i="31"/>
  <c r="F193" i="31"/>
  <c r="F196" i="31"/>
  <c r="F211" i="31"/>
  <c r="F210" i="31"/>
  <c r="F195" i="31"/>
  <c r="F198" i="31"/>
  <c r="F194" i="31"/>
  <c r="F87" i="31"/>
  <c r="F89" i="31"/>
  <c r="F88" i="31"/>
  <c r="G7" i="31"/>
  <c r="F229" i="31"/>
  <c r="F232" i="31"/>
  <c r="F227" i="31"/>
  <c r="B70" i="31"/>
  <c r="C8" i="31"/>
  <c r="D8" i="31" s="1"/>
  <c r="E8" i="31" s="1"/>
  <c r="B54" i="31"/>
  <c r="C200" i="31"/>
  <c r="D92" i="31"/>
  <c r="C203" i="31"/>
  <c r="D95" i="31"/>
  <c r="D319" i="31"/>
  <c r="D179" i="31" s="1"/>
  <c r="D314" i="31"/>
  <c r="D174" i="31" s="1"/>
  <c r="D309" i="31"/>
  <c r="D169" i="31" s="1"/>
  <c r="D302" i="31"/>
  <c r="D162" i="31" s="1"/>
  <c r="D297" i="31"/>
  <c r="D157" i="31" s="1"/>
  <c r="D292" i="31"/>
  <c r="D152" i="31" s="1"/>
  <c r="D285" i="31"/>
  <c r="D145" i="31" s="1"/>
  <c r="D280" i="31"/>
  <c r="D140" i="31" s="1"/>
  <c r="D275" i="31"/>
  <c r="D135" i="31" s="1"/>
  <c r="D268" i="31"/>
  <c r="D128" i="31" s="1"/>
  <c r="D263" i="31"/>
  <c r="D123" i="31" s="1"/>
  <c r="D258" i="31"/>
  <c r="D118" i="31" s="1"/>
  <c r="E321" i="31"/>
  <c r="E181" i="31" s="1"/>
  <c r="E316" i="31"/>
  <c r="E176" i="31" s="1"/>
  <c r="E320" i="31"/>
  <c r="E180" i="31" s="1"/>
  <c r="E315" i="31"/>
  <c r="E175" i="31" s="1"/>
  <c r="E310" i="31"/>
  <c r="E170" i="31" s="1"/>
  <c r="E304" i="31"/>
  <c r="E164" i="31" s="1"/>
  <c r="E299" i="31"/>
  <c r="E159" i="31" s="1"/>
  <c r="E294" i="31"/>
  <c r="E154" i="31" s="1"/>
  <c r="E303" i="31"/>
  <c r="E163" i="31" s="1"/>
  <c r="E298" i="31"/>
  <c r="E158" i="31" s="1"/>
  <c r="E311" i="31"/>
  <c r="E171" i="31" s="1"/>
  <c r="E286" i="31"/>
  <c r="E146" i="31" s="1"/>
  <c r="E281" i="31"/>
  <c r="E141" i="31" s="1"/>
  <c r="E276" i="31"/>
  <c r="E136" i="31" s="1"/>
  <c r="E293" i="31"/>
  <c r="E153" i="31" s="1"/>
  <c r="E287" i="31"/>
  <c r="E147" i="31" s="1"/>
  <c r="E282" i="31"/>
  <c r="E142" i="31" s="1"/>
  <c r="E277" i="31"/>
  <c r="E137" i="31" s="1"/>
  <c r="E270" i="31"/>
  <c r="E130" i="31" s="1"/>
  <c r="E265" i="31"/>
  <c r="E125" i="31" s="1"/>
  <c r="E260" i="31"/>
  <c r="E120" i="31" s="1"/>
  <c r="E269" i="31"/>
  <c r="E129" i="31" s="1"/>
  <c r="E264" i="31"/>
  <c r="E124" i="31" s="1"/>
  <c r="E259" i="31"/>
  <c r="E119" i="31" s="1"/>
  <c r="C77" i="31"/>
  <c r="C76" i="31"/>
  <c r="C75" i="31"/>
  <c r="B58" i="31"/>
  <c r="C204" i="31"/>
  <c r="C207" i="31"/>
  <c r="C322" i="31"/>
  <c r="C182" i="31" s="1"/>
  <c r="C317" i="31"/>
  <c r="C177" i="31" s="1"/>
  <c r="C300" i="31"/>
  <c r="C160" i="31" s="1"/>
  <c r="C295" i="31"/>
  <c r="C155" i="31" s="1"/>
  <c r="C312" i="31"/>
  <c r="C172" i="31" s="1"/>
  <c r="C305" i="31"/>
  <c r="C165" i="31" s="1"/>
  <c r="C288" i="31"/>
  <c r="C148" i="31" s="1"/>
  <c r="C283" i="31"/>
  <c r="C143" i="31" s="1"/>
  <c r="C278" i="31"/>
  <c r="C138" i="31" s="1"/>
  <c r="C271" i="31"/>
  <c r="C131" i="31" s="1"/>
  <c r="C266" i="31"/>
  <c r="C126" i="31" s="1"/>
  <c r="C261" i="31"/>
  <c r="C121" i="31" s="1"/>
  <c r="D322" i="31"/>
  <c r="D182" i="31" s="1"/>
  <c r="D317" i="31"/>
  <c r="D177" i="31" s="1"/>
  <c r="D312" i="31"/>
  <c r="D172" i="31" s="1"/>
  <c r="D305" i="31"/>
  <c r="D165" i="31" s="1"/>
  <c r="D300" i="31"/>
  <c r="D160" i="31" s="1"/>
  <c r="D295" i="31"/>
  <c r="D155" i="31" s="1"/>
  <c r="D288" i="31"/>
  <c r="D148" i="31" s="1"/>
  <c r="D283" i="31"/>
  <c r="D143" i="31" s="1"/>
  <c r="D278" i="31"/>
  <c r="D138" i="31" s="1"/>
  <c r="D271" i="31"/>
  <c r="D131" i="31" s="1"/>
  <c r="D266" i="31"/>
  <c r="D126" i="31" s="1"/>
  <c r="D261" i="31"/>
  <c r="D121" i="31" s="1"/>
  <c r="F233" i="31"/>
  <c r="C206" i="31"/>
  <c r="D98" i="31"/>
  <c r="F230" i="31"/>
  <c r="C321" i="31"/>
  <c r="C181" i="31" s="1"/>
  <c r="C316" i="31"/>
  <c r="C176" i="31" s="1"/>
  <c r="C311" i="31"/>
  <c r="C171" i="31" s="1"/>
  <c r="C320" i="31"/>
  <c r="C180" i="31" s="1"/>
  <c r="C315" i="31"/>
  <c r="C175" i="31" s="1"/>
  <c r="C310" i="31"/>
  <c r="C170" i="31" s="1"/>
  <c r="C304" i="31"/>
  <c r="C164" i="31" s="1"/>
  <c r="C299" i="31"/>
  <c r="C159" i="31" s="1"/>
  <c r="C303" i="31"/>
  <c r="C163" i="31" s="1"/>
  <c r="C298" i="31"/>
  <c r="C158" i="31" s="1"/>
  <c r="C293" i="31"/>
  <c r="C153" i="31" s="1"/>
  <c r="C294" i="31"/>
  <c r="C154" i="31" s="1"/>
  <c r="C287" i="31"/>
  <c r="C147" i="31" s="1"/>
  <c r="C282" i="31"/>
  <c r="C142" i="31" s="1"/>
  <c r="C277" i="31"/>
  <c r="C137" i="31" s="1"/>
  <c r="C286" i="31"/>
  <c r="C146" i="31" s="1"/>
  <c r="C281" i="31"/>
  <c r="C141" i="31" s="1"/>
  <c r="C276" i="31"/>
  <c r="C136" i="31" s="1"/>
  <c r="C270" i="31"/>
  <c r="C130" i="31" s="1"/>
  <c r="C265" i="31"/>
  <c r="C125" i="31" s="1"/>
  <c r="C260" i="31"/>
  <c r="C120" i="31" s="1"/>
  <c r="C269" i="31"/>
  <c r="C129" i="31" s="1"/>
  <c r="C264" i="31"/>
  <c r="C124" i="31" s="1"/>
  <c r="C259" i="31"/>
  <c r="C119" i="31" s="1"/>
  <c r="D321" i="31"/>
  <c r="D181" i="31" s="1"/>
  <c r="D316" i="31"/>
  <c r="D176" i="31" s="1"/>
  <c r="D320" i="31"/>
  <c r="D180" i="31" s="1"/>
  <c r="D315" i="31"/>
  <c r="D175" i="31" s="1"/>
  <c r="D310" i="31"/>
  <c r="D170" i="31" s="1"/>
  <c r="D304" i="31"/>
  <c r="D164" i="31" s="1"/>
  <c r="D299" i="31"/>
  <c r="D159" i="31" s="1"/>
  <c r="D294" i="31"/>
  <c r="D154" i="31" s="1"/>
  <c r="D303" i="31"/>
  <c r="D163" i="31" s="1"/>
  <c r="D298" i="31"/>
  <c r="D158" i="31" s="1"/>
  <c r="D293" i="31"/>
  <c r="D153" i="31" s="1"/>
  <c r="D311" i="31"/>
  <c r="D171" i="31" s="1"/>
  <c r="D286" i="31"/>
  <c r="D146" i="31" s="1"/>
  <c r="D281" i="31"/>
  <c r="D141" i="31" s="1"/>
  <c r="D276" i="31"/>
  <c r="D136" i="31" s="1"/>
  <c r="D282" i="31"/>
  <c r="D142" i="31" s="1"/>
  <c r="D277" i="31"/>
  <c r="D137" i="31" s="1"/>
  <c r="D270" i="31"/>
  <c r="D130" i="31" s="1"/>
  <c r="D265" i="31"/>
  <c r="D125" i="31" s="1"/>
  <c r="D260" i="31"/>
  <c r="D120" i="31" s="1"/>
  <c r="D269" i="31"/>
  <c r="D129" i="31" s="1"/>
  <c r="D264" i="31"/>
  <c r="D124" i="31" s="1"/>
  <c r="D259" i="31"/>
  <c r="D119" i="31" s="1"/>
  <c r="D287" i="31"/>
  <c r="D147" i="31" s="1"/>
  <c r="C216" i="31"/>
  <c r="C224" i="31" s="1"/>
  <c r="C62" i="31"/>
  <c r="C39" i="31"/>
  <c r="C26" i="31" s="1"/>
  <c r="C67" i="31"/>
  <c r="C68" i="31" s="1"/>
  <c r="C69" i="31" s="1"/>
  <c r="C52" i="31"/>
  <c r="C53" i="31" s="1"/>
  <c r="D36" i="31"/>
  <c r="D96" i="31" s="1"/>
  <c r="C201" i="31"/>
  <c r="D93" i="31"/>
  <c r="E319" i="31"/>
  <c r="E179" i="31" s="1"/>
  <c r="E314" i="31"/>
  <c r="E174" i="31" s="1"/>
  <c r="E309" i="31"/>
  <c r="E169" i="31" s="1"/>
  <c r="E302" i="31"/>
  <c r="E162" i="31" s="1"/>
  <c r="E297" i="31"/>
  <c r="E157" i="31" s="1"/>
  <c r="E292" i="31"/>
  <c r="E152" i="31" s="1"/>
  <c r="E285" i="31"/>
  <c r="E145" i="31" s="1"/>
  <c r="E280" i="31"/>
  <c r="E140" i="31" s="1"/>
  <c r="E275" i="31"/>
  <c r="E135" i="31" s="1"/>
  <c r="E268" i="31"/>
  <c r="E128" i="31" s="1"/>
  <c r="E263" i="31"/>
  <c r="E123" i="31" s="1"/>
  <c r="E258" i="31"/>
  <c r="E118" i="31" s="1"/>
  <c r="C205" i="31"/>
  <c r="D97" i="31"/>
  <c r="D76" i="31"/>
  <c r="D75" i="31"/>
  <c r="D77" i="31"/>
  <c r="F228" i="31"/>
  <c r="F231" i="31"/>
  <c r="C202" i="31"/>
  <c r="D94" i="31"/>
  <c r="F234" i="31"/>
  <c r="I213" i="31"/>
  <c r="I212" i="31"/>
  <c r="I214" i="31"/>
  <c r="E312" i="31"/>
  <c r="E172" i="31" s="1"/>
  <c r="E305" i="31"/>
  <c r="E165" i="31" s="1"/>
  <c r="E322" i="31"/>
  <c r="E182" i="31" s="1"/>
  <c r="E317" i="31"/>
  <c r="E177" i="31" s="1"/>
  <c r="E288" i="31"/>
  <c r="E148" i="31" s="1"/>
  <c r="E283" i="31"/>
  <c r="E143" i="31" s="1"/>
  <c r="E278" i="31"/>
  <c r="E138" i="31" s="1"/>
  <c r="E300" i="31"/>
  <c r="E160" i="31" s="1"/>
  <c r="E271" i="31"/>
  <c r="E131" i="31" s="1"/>
  <c r="E266" i="31"/>
  <c r="E126" i="31" s="1"/>
  <c r="E261" i="31"/>
  <c r="E121" i="31" s="1"/>
  <c r="E295" i="31"/>
  <c r="E155" i="31" s="1"/>
  <c r="B276" i="30"/>
  <c r="B136" i="30" s="1"/>
  <c r="B303" i="30"/>
  <c r="B163" i="30" s="1"/>
  <c r="B321" i="30"/>
  <c r="B181" i="30" s="1"/>
  <c r="B265" i="30"/>
  <c r="B125" i="30" s="1"/>
  <c r="B281" i="30"/>
  <c r="B141" i="30" s="1"/>
  <c r="B311" i="30"/>
  <c r="B171" i="30" s="1"/>
  <c r="B277" i="30"/>
  <c r="B137" i="30" s="1"/>
  <c r="B282" i="30"/>
  <c r="B142" i="30" s="1"/>
  <c r="B310" i="30"/>
  <c r="B170" i="30" s="1"/>
  <c r="B260" i="30"/>
  <c r="B120" i="30" s="1"/>
  <c r="B287" i="30"/>
  <c r="B147" i="30" s="1"/>
  <c r="B315" i="30"/>
  <c r="B175" i="30" s="1"/>
  <c r="B264" i="30"/>
  <c r="B124" i="30" s="1"/>
  <c r="B294" i="30"/>
  <c r="B154" i="30" s="1"/>
  <c r="C26" i="30"/>
  <c r="D8" i="30"/>
  <c r="D77" i="30"/>
  <c r="D75" i="30"/>
  <c r="D76" i="30"/>
  <c r="C321" i="30"/>
  <c r="C181" i="30" s="1"/>
  <c r="C316" i="30"/>
  <c r="C176" i="30" s="1"/>
  <c r="C311" i="30"/>
  <c r="C171" i="30" s="1"/>
  <c r="C320" i="30"/>
  <c r="C180" i="30" s="1"/>
  <c r="C315" i="30"/>
  <c r="C175" i="30" s="1"/>
  <c r="C310" i="30"/>
  <c r="C170" i="30" s="1"/>
  <c r="C304" i="30"/>
  <c r="C164" i="30" s="1"/>
  <c r="C299" i="30"/>
  <c r="C159" i="30" s="1"/>
  <c r="C303" i="30"/>
  <c r="C163" i="30" s="1"/>
  <c r="C298" i="30"/>
  <c r="C158" i="30" s="1"/>
  <c r="C294" i="30"/>
  <c r="C154" i="30" s="1"/>
  <c r="C287" i="30"/>
  <c r="C147" i="30" s="1"/>
  <c r="C282" i="30"/>
  <c r="C142" i="30" s="1"/>
  <c r="C293" i="30"/>
  <c r="C153" i="30" s="1"/>
  <c r="C286" i="30"/>
  <c r="C146" i="30" s="1"/>
  <c r="C281" i="30"/>
  <c r="C141" i="30" s="1"/>
  <c r="C270" i="30"/>
  <c r="C130" i="30" s="1"/>
  <c r="C269" i="30"/>
  <c r="C129" i="30" s="1"/>
  <c r="C277" i="30"/>
  <c r="C137" i="30" s="1"/>
  <c r="C276" i="30"/>
  <c r="C136" i="30" s="1"/>
  <c r="C259" i="30"/>
  <c r="C119" i="30" s="1"/>
  <c r="C265" i="30"/>
  <c r="C125" i="30" s="1"/>
  <c r="C264" i="30"/>
  <c r="C124" i="30" s="1"/>
  <c r="C260" i="30"/>
  <c r="C120" i="30" s="1"/>
  <c r="D300" i="30"/>
  <c r="D160" i="30" s="1"/>
  <c r="D295" i="30"/>
  <c r="D155" i="30" s="1"/>
  <c r="D322" i="30"/>
  <c r="D182" i="30" s="1"/>
  <c r="D317" i="30"/>
  <c r="D177" i="30" s="1"/>
  <c r="D305" i="30"/>
  <c r="D165" i="30" s="1"/>
  <c r="D312" i="30"/>
  <c r="D172" i="30" s="1"/>
  <c r="D288" i="30"/>
  <c r="D148" i="30" s="1"/>
  <c r="D283" i="30"/>
  <c r="D143" i="30" s="1"/>
  <c r="D278" i="30"/>
  <c r="D138" i="30" s="1"/>
  <c r="B64" i="30"/>
  <c r="B63" i="30"/>
  <c r="C63" i="30" s="1"/>
  <c r="C201" i="30"/>
  <c r="D93" i="30"/>
  <c r="C205" i="30"/>
  <c r="D97" i="30"/>
  <c r="E75" i="30"/>
  <c r="E77" i="30"/>
  <c r="E76" i="30"/>
  <c r="C322" i="30"/>
  <c r="C182" i="30" s="1"/>
  <c r="C317" i="30"/>
  <c r="C177" i="30" s="1"/>
  <c r="C312" i="30"/>
  <c r="C172" i="30" s="1"/>
  <c r="C300" i="30"/>
  <c r="C160" i="30" s="1"/>
  <c r="C288" i="30"/>
  <c r="C148" i="30" s="1"/>
  <c r="C283" i="30"/>
  <c r="C143" i="30" s="1"/>
  <c r="C278" i="30"/>
  <c r="C138" i="30" s="1"/>
  <c r="C305" i="30"/>
  <c r="C165" i="30" s="1"/>
  <c r="C295" i="30"/>
  <c r="C155" i="30" s="1"/>
  <c r="C271" i="30"/>
  <c r="C131" i="30" s="1"/>
  <c r="C266" i="30"/>
  <c r="C126" i="30" s="1"/>
  <c r="C261" i="30"/>
  <c r="C121" i="30" s="1"/>
  <c r="C202" i="30"/>
  <c r="D94" i="30"/>
  <c r="C319" i="30"/>
  <c r="C179" i="30" s="1"/>
  <c r="C302" i="30"/>
  <c r="C162" i="30" s="1"/>
  <c r="C297" i="30"/>
  <c r="C157" i="30" s="1"/>
  <c r="C314" i="30"/>
  <c r="C174" i="30" s="1"/>
  <c r="C309" i="30"/>
  <c r="C169" i="30" s="1"/>
  <c r="C280" i="30"/>
  <c r="C140" i="30" s="1"/>
  <c r="C292" i="30"/>
  <c r="C152" i="30" s="1"/>
  <c r="C285" i="30"/>
  <c r="C145" i="30" s="1"/>
  <c r="C263" i="30"/>
  <c r="C123" i="30" s="1"/>
  <c r="C275" i="30"/>
  <c r="C135" i="30" s="1"/>
  <c r="C258" i="30"/>
  <c r="C118" i="30" s="1"/>
  <c r="C268" i="30"/>
  <c r="C128" i="30" s="1"/>
  <c r="D216" i="30"/>
  <c r="D224" i="30" s="1"/>
  <c r="D67" i="30"/>
  <c r="D68" i="30" s="1"/>
  <c r="D62" i="30"/>
  <c r="D52" i="30"/>
  <c r="E36" i="30"/>
  <c r="D39" i="30"/>
  <c r="D24" i="30" s="1"/>
  <c r="C200" i="30"/>
  <c r="D92" i="30"/>
  <c r="C206" i="30"/>
  <c r="D98" i="30"/>
  <c r="C214" i="30"/>
  <c r="C234" i="30"/>
  <c r="C212" i="30"/>
  <c r="D321" i="30"/>
  <c r="D181" i="30" s="1"/>
  <c r="D316" i="30"/>
  <c r="D176" i="30" s="1"/>
  <c r="D320" i="30"/>
  <c r="D180" i="30" s="1"/>
  <c r="D315" i="30"/>
  <c r="D175" i="30" s="1"/>
  <c r="D304" i="30"/>
  <c r="D164" i="30" s="1"/>
  <c r="D299" i="30"/>
  <c r="D159" i="30" s="1"/>
  <c r="D310" i="30"/>
  <c r="D170" i="30" s="1"/>
  <c r="D303" i="30"/>
  <c r="D163" i="30" s="1"/>
  <c r="D298" i="30"/>
  <c r="D158" i="30" s="1"/>
  <c r="D311" i="30"/>
  <c r="D171" i="30" s="1"/>
  <c r="D294" i="30"/>
  <c r="D154" i="30" s="1"/>
  <c r="D287" i="30"/>
  <c r="D147" i="30" s="1"/>
  <c r="D282" i="30"/>
  <c r="D142" i="30" s="1"/>
  <c r="D293" i="30"/>
  <c r="D153" i="30" s="1"/>
  <c r="D286" i="30"/>
  <c r="D146" i="30" s="1"/>
  <c r="D281" i="30"/>
  <c r="D141" i="30" s="1"/>
  <c r="D277" i="30"/>
  <c r="D137" i="30" s="1"/>
  <c r="D259" i="30"/>
  <c r="D119" i="30" s="1"/>
  <c r="D276" i="30"/>
  <c r="D136" i="30" s="1"/>
  <c r="C203" i="30"/>
  <c r="D95" i="30"/>
  <c r="E84" i="30"/>
  <c r="D49" i="30"/>
  <c r="D45" i="30"/>
  <c r="D230" i="30" s="1"/>
  <c r="D46" i="30"/>
  <c r="D231" i="30" s="1"/>
  <c r="E210" i="30"/>
  <c r="E211" i="30"/>
  <c r="E195" i="30"/>
  <c r="E198" i="30"/>
  <c r="E194" i="30"/>
  <c r="E193" i="30"/>
  <c r="E196" i="30"/>
  <c r="E197" i="30"/>
  <c r="E88" i="30"/>
  <c r="E87" i="30"/>
  <c r="F7" i="30"/>
  <c r="E89" i="30"/>
  <c r="D319" i="30"/>
  <c r="D179" i="30" s="1"/>
  <c r="D314" i="30"/>
  <c r="D174" i="30" s="1"/>
  <c r="D309" i="30"/>
  <c r="D169" i="30" s="1"/>
  <c r="D302" i="30"/>
  <c r="D162" i="30" s="1"/>
  <c r="D297" i="30"/>
  <c r="D157" i="30" s="1"/>
  <c r="D292" i="30"/>
  <c r="D152" i="30" s="1"/>
  <c r="D285" i="30"/>
  <c r="D145" i="30" s="1"/>
  <c r="D280" i="30"/>
  <c r="D140" i="30" s="1"/>
  <c r="D275" i="30"/>
  <c r="D135" i="30" s="1"/>
  <c r="D268" i="30"/>
  <c r="D128" i="30" s="1"/>
  <c r="D263" i="30"/>
  <c r="D123" i="30" s="1"/>
  <c r="D258" i="30"/>
  <c r="D118" i="30" s="1"/>
  <c r="B70" i="30"/>
  <c r="C69" i="30"/>
  <c r="C204" i="30"/>
  <c r="D96" i="30"/>
  <c r="C76" i="30"/>
  <c r="C75" i="30"/>
  <c r="C77" i="30"/>
  <c r="B54" i="30"/>
  <c r="B59" i="30" s="1"/>
  <c r="C53" i="30"/>
  <c r="C207" i="30"/>
  <c r="D99" i="30"/>
  <c r="B265" i="29"/>
  <c r="B125" i="29" s="1"/>
  <c r="B260" i="29"/>
  <c r="B120" i="29" s="1"/>
  <c r="B270" i="29"/>
  <c r="B130" i="29" s="1"/>
  <c r="B268" i="29"/>
  <c r="B128" i="29" s="1"/>
  <c r="B264" i="29"/>
  <c r="B124" i="29" s="1"/>
  <c r="B261" i="29"/>
  <c r="B121" i="29" s="1"/>
  <c r="B266" i="29"/>
  <c r="B126" i="29" s="1"/>
  <c r="B259" i="29"/>
  <c r="B119" i="29" s="1"/>
  <c r="B271" i="29"/>
  <c r="B131" i="29" s="1"/>
  <c r="B269" i="29"/>
  <c r="B129" i="29" s="1"/>
  <c r="B258" i="29"/>
  <c r="B118" i="29" s="1"/>
  <c r="B302" i="29"/>
  <c r="B162" i="29" s="1"/>
  <c r="B263" i="29"/>
  <c r="B123" i="29" s="1"/>
  <c r="B309" i="29"/>
  <c r="B169" i="29" s="1"/>
  <c r="B275" i="29"/>
  <c r="B135" i="29" s="1"/>
  <c r="B319" i="29"/>
  <c r="B179" i="29" s="1"/>
  <c r="B280" i="29"/>
  <c r="B140" i="29" s="1"/>
  <c r="B285" i="29"/>
  <c r="B145" i="29" s="1"/>
  <c r="C94" i="29"/>
  <c r="C202" i="29" s="1"/>
  <c r="C98" i="29"/>
  <c r="D98" i="29" s="1"/>
  <c r="C93" i="29"/>
  <c r="C201" i="29" s="1"/>
  <c r="C213" i="29"/>
  <c r="C212" i="29"/>
  <c r="C214" i="29"/>
  <c r="E84" i="29"/>
  <c r="D49" i="29"/>
  <c r="D46" i="29"/>
  <c r="D231" i="29" s="1"/>
  <c r="D45" i="29"/>
  <c r="D230" i="29" s="1"/>
  <c r="C99" i="29"/>
  <c r="C207" i="29" s="1"/>
  <c r="C92" i="29"/>
  <c r="C200" i="29" s="1"/>
  <c r="B70" i="29"/>
  <c r="E232" i="29"/>
  <c r="C204" i="29"/>
  <c r="D96" i="29"/>
  <c r="E227" i="29"/>
  <c r="E229" i="29"/>
  <c r="C77" i="29"/>
  <c r="C75" i="29"/>
  <c r="C76" i="29"/>
  <c r="B54" i="29"/>
  <c r="B58" i="29" s="1"/>
  <c r="C321" i="29"/>
  <c r="C181" i="29" s="1"/>
  <c r="C316" i="29"/>
  <c r="C176" i="29" s="1"/>
  <c r="C311" i="29"/>
  <c r="C171" i="29" s="1"/>
  <c r="C320" i="29"/>
  <c r="C180" i="29" s="1"/>
  <c r="C315" i="29"/>
  <c r="C175" i="29" s="1"/>
  <c r="C310" i="29"/>
  <c r="C170" i="29" s="1"/>
  <c r="C304" i="29"/>
  <c r="C164" i="29" s="1"/>
  <c r="C303" i="29"/>
  <c r="C163" i="29" s="1"/>
  <c r="C298" i="29"/>
  <c r="C158" i="29" s="1"/>
  <c r="C293" i="29"/>
  <c r="C153" i="29" s="1"/>
  <c r="C294" i="29"/>
  <c r="C154" i="29" s="1"/>
  <c r="C286" i="29"/>
  <c r="C146" i="29" s="1"/>
  <c r="C281" i="29"/>
  <c r="C141" i="29" s="1"/>
  <c r="C299" i="29"/>
  <c r="C159" i="29" s="1"/>
  <c r="C287" i="29"/>
  <c r="C147" i="29" s="1"/>
  <c r="C282" i="29"/>
  <c r="C142" i="29" s="1"/>
  <c r="C276" i="29"/>
  <c r="C136" i="29" s="1"/>
  <c r="C269" i="29"/>
  <c r="C129" i="29" s="1"/>
  <c r="C264" i="29"/>
  <c r="C124" i="29" s="1"/>
  <c r="C265" i="29"/>
  <c r="C125" i="29" s="1"/>
  <c r="C277" i="29"/>
  <c r="C137" i="29" s="1"/>
  <c r="C260" i="29"/>
  <c r="C120" i="29" s="1"/>
  <c r="C270" i="29"/>
  <c r="C130" i="29" s="1"/>
  <c r="C259" i="29"/>
  <c r="C119" i="29" s="1"/>
  <c r="C8" i="29"/>
  <c r="D8" i="29" s="1"/>
  <c r="E77" i="29"/>
  <c r="E75" i="29"/>
  <c r="E76" i="29"/>
  <c r="C97" i="29"/>
  <c r="D305" i="29"/>
  <c r="D165" i="29" s="1"/>
  <c r="D322" i="29"/>
  <c r="D182" i="29" s="1"/>
  <c r="D317" i="29"/>
  <c r="D177" i="29" s="1"/>
  <c r="D300" i="29"/>
  <c r="D160" i="29" s="1"/>
  <c r="D295" i="29"/>
  <c r="D155" i="29" s="1"/>
  <c r="D312" i="29"/>
  <c r="D172" i="29" s="1"/>
  <c r="D288" i="29"/>
  <c r="D148" i="29" s="1"/>
  <c r="D283" i="29"/>
  <c r="D143" i="29" s="1"/>
  <c r="D278" i="29"/>
  <c r="D138" i="29" s="1"/>
  <c r="D266" i="29"/>
  <c r="D126" i="29" s="1"/>
  <c r="C319" i="29"/>
  <c r="C179" i="29" s="1"/>
  <c r="C314" i="29"/>
  <c r="C174" i="29" s="1"/>
  <c r="C309" i="29"/>
  <c r="C169" i="29" s="1"/>
  <c r="C302" i="29"/>
  <c r="C162" i="29" s="1"/>
  <c r="C297" i="29"/>
  <c r="C157" i="29" s="1"/>
  <c r="C292" i="29"/>
  <c r="C152" i="29" s="1"/>
  <c r="C285" i="29"/>
  <c r="C145" i="29" s="1"/>
  <c r="C280" i="29"/>
  <c r="C140" i="29" s="1"/>
  <c r="C275" i="29"/>
  <c r="C135" i="29" s="1"/>
  <c r="C268" i="29"/>
  <c r="C128" i="29" s="1"/>
  <c r="C263" i="29"/>
  <c r="C123" i="29" s="1"/>
  <c r="C258" i="29"/>
  <c r="C118" i="29" s="1"/>
  <c r="D75" i="29"/>
  <c r="D77" i="29"/>
  <c r="D76" i="29"/>
  <c r="C216" i="29"/>
  <c r="C224" i="29" s="1"/>
  <c r="C67" i="29"/>
  <c r="C68" i="29" s="1"/>
  <c r="C69" i="29" s="1"/>
  <c r="C62" i="29"/>
  <c r="C52" i="29"/>
  <c r="C53" i="29" s="1"/>
  <c r="C39" i="29"/>
  <c r="C26" i="29" s="1"/>
  <c r="D36" i="29"/>
  <c r="C206" i="29"/>
  <c r="D321" i="29"/>
  <c r="D181" i="29" s="1"/>
  <c r="D316" i="29"/>
  <c r="D176" i="29" s="1"/>
  <c r="D311" i="29"/>
  <c r="D171" i="29" s="1"/>
  <c r="D320" i="29"/>
  <c r="D180" i="29" s="1"/>
  <c r="D315" i="29"/>
  <c r="D175" i="29" s="1"/>
  <c r="D310" i="29"/>
  <c r="D170" i="29" s="1"/>
  <c r="D303" i="29"/>
  <c r="D163" i="29" s="1"/>
  <c r="D298" i="29"/>
  <c r="D158" i="29" s="1"/>
  <c r="D293" i="29"/>
  <c r="D153" i="29" s="1"/>
  <c r="D304" i="29"/>
  <c r="D164" i="29" s="1"/>
  <c r="D299" i="29"/>
  <c r="D159" i="29" s="1"/>
  <c r="D294" i="29"/>
  <c r="D154" i="29" s="1"/>
  <c r="D286" i="29"/>
  <c r="D146" i="29" s="1"/>
  <c r="D282" i="29"/>
  <c r="D142" i="29" s="1"/>
  <c r="D276" i="29"/>
  <c r="D136" i="29" s="1"/>
  <c r="D281" i="29"/>
  <c r="D141" i="29" s="1"/>
  <c r="D287" i="29"/>
  <c r="D147" i="29" s="1"/>
  <c r="D277" i="29"/>
  <c r="D137" i="29" s="1"/>
  <c r="D260" i="29"/>
  <c r="D120" i="29" s="1"/>
  <c r="C322" i="29"/>
  <c r="C182" i="29" s="1"/>
  <c r="C317" i="29"/>
  <c r="C177" i="29" s="1"/>
  <c r="C312" i="29"/>
  <c r="C172" i="29" s="1"/>
  <c r="C305" i="29"/>
  <c r="C165" i="29" s="1"/>
  <c r="C300" i="29"/>
  <c r="C160" i="29" s="1"/>
  <c r="C295" i="29"/>
  <c r="C155" i="29" s="1"/>
  <c r="C288" i="29"/>
  <c r="C148" i="29" s="1"/>
  <c r="C283" i="29"/>
  <c r="C143" i="29" s="1"/>
  <c r="C278" i="29"/>
  <c r="C138" i="29" s="1"/>
  <c r="C261" i="29"/>
  <c r="C121" i="29" s="1"/>
  <c r="C271" i="29"/>
  <c r="C131" i="29" s="1"/>
  <c r="C266" i="29"/>
  <c r="C126" i="29" s="1"/>
  <c r="E195" i="29"/>
  <c r="E211" i="29"/>
  <c r="E197" i="29"/>
  <c r="E198" i="29"/>
  <c r="E194" i="29"/>
  <c r="E196" i="29"/>
  <c r="E193" i="29"/>
  <c r="E88" i="29"/>
  <c r="E89" i="29"/>
  <c r="E87" i="29"/>
  <c r="F7" i="29"/>
  <c r="C203" i="29"/>
  <c r="D95" i="29"/>
  <c r="D319" i="29"/>
  <c r="D179" i="29" s="1"/>
  <c r="D314" i="29"/>
  <c r="D174" i="29" s="1"/>
  <c r="D309" i="29"/>
  <c r="D169" i="29" s="1"/>
  <c r="D297" i="29"/>
  <c r="D157" i="29" s="1"/>
  <c r="D292" i="29"/>
  <c r="D152" i="29" s="1"/>
  <c r="D302" i="29"/>
  <c r="D162" i="29" s="1"/>
  <c r="D280" i="29"/>
  <c r="D140" i="29" s="1"/>
  <c r="D285" i="29"/>
  <c r="D145" i="29" s="1"/>
  <c r="D275" i="29"/>
  <c r="D135" i="29" s="1"/>
  <c r="B64" i="29"/>
  <c r="B63" i="29"/>
  <c r="C96" i="28"/>
  <c r="C93" i="28"/>
  <c r="C99" i="28"/>
  <c r="C207" i="28" s="1"/>
  <c r="B214" i="28"/>
  <c r="B212" i="28"/>
  <c r="H84" i="28"/>
  <c r="G46" i="28"/>
  <c r="G49" i="28"/>
  <c r="G45" i="28"/>
  <c r="D212" i="28"/>
  <c r="D213" i="28"/>
  <c r="D234" i="28"/>
  <c r="D210" i="28"/>
  <c r="D227" i="28"/>
  <c r="D229" i="28"/>
  <c r="C201" i="28"/>
  <c r="C203" i="28"/>
  <c r="D95" i="28"/>
  <c r="B54" i="28"/>
  <c r="B59" i="28" s="1"/>
  <c r="D228" i="28"/>
  <c r="C202" i="28"/>
  <c r="D99" i="28"/>
  <c r="D252" i="28"/>
  <c r="D230" i="28"/>
  <c r="D233" i="28"/>
  <c r="B64" i="28"/>
  <c r="B63" i="28"/>
  <c r="C216" i="28"/>
  <c r="C224" i="28" s="1"/>
  <c r="C52" i="28"/>
  <c r="C53" i="28" s="1"/>
  <c r="C62" i="28"/>
  <c r="C39" i="28"/>
  <c r="C24" i="28" s="1"/>
  <c r="D36" i="28"/>
  <c r="D94" i="28" s="1"/>
  <c r="C67" i="28"/>
  <c r="C68" i="28" s="1"/>
  <c r="C69" i="28" s="1"/>
  <c r="D232" i="28"/>
  <c r="B70" i="28"/>
  <c r="C321" i="28"/>
  <c r="C181" i="28" s="1"/>
  <c r="C316" i="28"/>
  <c r="C176" i="28" s="1"/>
  <c r="C311" i="28"/>
  <c r="C171" i="28" s="1"/>
  <c r="C320" i="28"/>
  <c r="C180" i="28" s="1"/>
  <c r="C315" i="28"/>
  <c r="C175" i="28" s="1"/>
  <c r="C310" i="28"/>
  <c r="C170" i="28" s="1"/>
  <c r="C304" i="28"/>
  <c r="C164" i="28" s="1"/>
  <c r="C299" i="28"/>
  <c r="C159" i="28" s="1"/>
  <c r="C294" i="28"/>
  <c r="C154" i="28" s="1"/>
  <c r="C303" i="28"/>
  <c r="C163" i="28" s="1"/>
  <c r="C298" i="28"/>
  <c r="C158" i="28" s="1"/>
  <c r="C293" i="28"/>
  <c r="C153" i="28" s="1"/>
  <c r="C287" i="28"/>
  <c r="C147" i="28" s="1"/>
  <c r="C282" i="28"/>
  <c r="C142" i="28" s="1"/>
  <c r="C277" i="28"/>
  <c r="C137" i="28" s="1"/>
  <c r="C286" i="28"/>
  <c r="C146" i="28" s="1"/>
  <c r="C281" i="28"/>
  <c r="C141" i="28" s="1"/>
  <c r="C276" i="28"/>
  <c r="C136" i="28" s="1"/>
  <c r="C270" i="28"/>
  <c r="C130" i="28" s="1"/>
  <c r="C265" i="28"/>
  <c r="C125" i="28" s="1"/>
  <c r="C269" i="28"/>
  <c r="C129" i="28" s="1"/>
  <c r="C264" i="28"/>
  <c r="C124" i="28" s="1"/>
  <c r="C260" i="28"/>
  <c r="C120" i="28" s="1"/>
  <c r="C259" i="28"/>
  <c r="C119" i="28" s="1"/>
  <c r="D211" i="28"/>
  <c r="D231" i="28"/>
  <c r="C200" i="28"/>
  <c r="C322" i="28"/>
  <c r="C182" i="28" s="1"/>
  <c r="C317" i="28"/>
  <c r="C177" i="28" s="1"/>
  <c r="C312" i="28"/>
  <c r="C172" i="28" s="1"/>
  <c r="C305" i="28"/>
  <c r="C165" i="28" s="1"/>
  <c r="C300" i="28"/>
  <c r="C160" i="28" s="1"/>
  <c r="C288" i="28"/>
  <c r="C148" i="28" s="1"/>
  <c r="C283" i="28"/>
  <c r="C143" i="28" s="1"/>
  <c r="C261" i="28"/>
  <c r="C121" i="28" s="1"/>
  <c r="C271" i="28"/>
  <c r="C131" i="28" s="1"/>
  <c r="C295" i="28"/>
  <c r="C155" i="28" s="1"/>
  <c r="C266" i="28"/>
  <c r="C126" i="28" s="1"/>
  <c r="C278" i="28"/>
  <c r="C138" i="28" s="1"/>
  <c r="C205" i="28"/>
  <c r="C77" i="28"/>
  <c r="C76" i="28"/>
  <c r="C75" i="28"/>
  <c r="C204" i="28"/>
  <c r="D96" i="28"/>
  <c r="C319" i="28"/>
  <c r="C179" i="28" s="1"/>
  <c r="C314" i="28"/>
  <c r="C174" i="28" s="1"/>
  <c r="C309" i="28"/>
  <c r="C169" i="28" s="1"/>
  <c r="C302" i="28"/>
  <c r="C162" i="28" s="1"/>
  <c r="C297" i="28"/>
  <c r="C157" i="28" s="1"/>
  <c r="C292" i="28"/>
  <c r="C152" i="28" s="1"/>
  <c r="C285" i="28"/>
  <c r="C145" i="28" s="1"/>
  <c r="C280" i="28"/>
  <c r="C140" i="28" s="1"/>
  <c r="C275" i="28"/>
  <c r="C135" i="28" s="1"/>
  <c r="C268" i="28"/>
  <c r="C128" i="28" s="1"/>
  <c r="C263" i="28"/>
  <c r="C123" i="28" s="1"/>
  <c r="C258" i="28"/>
  <c r="C118" i="28" s="1"/>
  <c r="D198" i="28"/>
  <c r="D194" i="28"/>
  <c r="D8" i="28" s="1"/>
  <c r="D196" i="28"/>
  <c r="D197" i="28"/>
  <c r="D195" i="28"/>
  <c r="D193" i="28"/>
  <c r="D89" i="28"/>
  <c r="D88" i="28"/>
  <c r="D87" i="28"/>
  <c r="E7" i="28"/>
  <c r="C206" i="28"/>
  <c r="AP55" i="16" l="1"/>
  <c r="AP250" i="16" s="1"/>
  <c r="AC55" i="16"/>
  <c r="AC250" i="16" s="1"/>
  <c r="R55" i="16"/>
  <c r="R250" i="16" s="1"/>
  <c r="AN55" i="16"/>
  <c r="AN250" i="16" s="1"/>
  <c r="P55" i="16"/>
  <c r="P250" i="16" s="1"/>
  <c r="Q55" i="16"/>
  <c r="Q250" i="16" s="1"/>
  <c r="AX55" i="16"/>
  <c r="AX250" i="16" s="1"/>
  <c r="AE55" i="16"/>
  <c r="AE250" i="16" s="1"/>
  <c r="D55" i="16"/>
  <c r="D250" i="16" s="1"/>
  <c r="O55" i="16"/>
  <c r="O250" i="16" s="1"/>
  <c r="AJ55" i="16"/>
  <c r="AJ250" i="16" s="1"/>
  <c r="N55" i="16"/>
  <c r="N250" i="16" s="1"/>
  <c r="AK55" i="16"/>
  <c r="AK250" i="16" s="1"/>
  <c r="AI55" i="16"/>
  <c r="AI250" i="16" s="1"/>
  <c r="G55" i="16"/>
  <c r="G250" i="16" s="1"/>
  <c r="AV55" i="16"/>
  <c r="AV250" i="16" s="1"/>
  <c r="AD55" i="16"/>
  <c r="AD250" i="16" s="1"/>
  <c r="AA55" i="16"/>
  <c r="AA250" i="16" s="1"/>
  <c r="E55" i="16"/>
  <c r="E250" i="16" s="1"/>
  <c r="AQ55" i="16"/>
  <c r="AQ250" i="16" s="1"/>
  <c r="J213" i="16"/>
  <c r="I58" i="16"/>
  <c r="I253" i="16" s="1"/>
  <c r="E209" i="16"/>
  <c r="D54" i="16"/>
  <c r="D249" i="16" s="1"/>
  <c r="F212" i="16"/>
  <c r="E57" i="16"/>
  <c r="E252" i="16" s="1"/>
  <c r="D26" i="32"/>
  <c r="F84" i="32"/>
  <c r="E46" i="32"/>
  <c r="E231" i="32" s="1"/>
  <c r="E49" i="32"/>
  <c r="E45" i="32"/>
  <c r="E230" i="32" s="1"/>
  <c r="C54" i="32"/>
  <c r="C58" i="32" s="1"/>
  <c r="D201" i="32"/>
  <c r="E93" i="32"/>
  <c r="C60" i="32"/>
  <c r="D204" i="32"/>
  <c r="E96" i="32"/>
  <c r="D234" i="32"/>
  <c r="D212" i="32"/>
  <c r="D214" i="32"/>
  <c r="D213" i="32"/>
  <c r="D202" i="32"/>
  <c r="E94" i="32"/>
  <c r="C15" i="32"/>
  <c r="C59" i="32"/>
  <c r="D319" i="32"/>
  <c r="D179" i="32" s="1"/>
  <c r="D314" i="32"/>
  <c r="D174" i="32" s="1"/>
  <c r="D309" i="32"/>
  <c r="D169" i="32" s="1"/>
  <c r="D302" i="32"/>
  <c r="D162" i="32" s="1"/>
  <c r="D297" i="32"/>
  <c r="D157" i="32" s="1"/>
  <c r="D285" i="32"/>
  <c r="D145" i="32" s="1"/>
  <c r="D292" i="32"/>
  <c r="D152" i="32" s="1"/>
  <c r="D280" i="32"/>
  <c r="D140" i="32" s="1"/>
  <c r="D275" i="32"/>
  <c r="D135" i="32" s="1"/>
  <c r="D268" i="32"/>
  <c r="D128" i="32" s="1"/>
  <c r="D263" i="32"/>
  <c r="D123" i="32" s="1"/>
  <c r="D258" i="32"/>
  <c r="D118" i="32" s="1"/>
  <c r="C64" i="32"/>
  <c r="B65" i="32"/>
  <c r="B60" i="32"/>
  <c r="B58" i="32"/>
  <c r="D203" i="32"/>
  <c r="E95" i="32"/>
  <c r="D207" i="32"/>
  <c r="E99" i="32"/>
  <c r="D312" i="32"/>
  <c r="D172" i="32" s="1"/>
  <c r="D322" i="32"/>
  <c r="D182" i="32" s="1"/>
  <c r="D305" i="32"/>
  <c r="D165" i="32" s="1"/>
  <c r="D300" i="32"/>
  <c r="D160" i="32" s="1"/>
  <c r="D295" i="32"/>
  <c r="D155" i="32" s="1"/>
  <c r="D288" i="32"/>
  <c r="D148" i="32" s="1"/>
  <c r="D283" i="32"/>
  <c r="D143" i="32" s="1"/>
  <c r="D317" i="32"/>
  <c r="D177" i="32" s="1"/>
  <c r="D278" i="32"/>
  <c r="D138" i="32" s="1"/>
  <c r="D271" i="32"/>
  <c r="D131" i="32" s="1"/>
  <c r="D266" i="32"/>
  <c r="D126" i="32" s="1"/>
  <c r="D261" i="32"/>
  <c r="D121" i="32" s="1"/>
  <c r="C63" i="32"/>
  <c r="C205" i="32"/>
  <c r="D97" i="32"/>
  <c r="D200" i="32"/>
  <c r="E92" i="32"/>
  <c r="D216" i="32"/>
  <c r="D224" i="32" s="1"/>
  <c r="D67" i="32"/>
  <c r="D68" i="32" s="1"/>
  <c r="D69" i="32" s="1"/>
  <c r="D52" i="32"/>
  <c r="D53" i="32" s="1"/>
  <c r="D39" i="32"/>
  <c r="E36" i="32"/>
  <c r="D62" i="32"/>
  <c r="D24" i="32"/>
  <c r="D321" i="32"/>
  <c r="D181" i="32" s="1"/>
  <c r="D316" i="32"/>
  <c r="D176" i="32" s="1"/>
  <c r="D311" i="32"/>
  <c r="D171" i="32" s="1"/>
  <c r="D320" i="32"/>
  <c r="D180" i="32" s="1"/>
  <c r="D315" i="32"/>
  <c r="D175" i="32" s="1"/>
  <c r="D304" i="32"/>
  <c r="D164" i="32" s="1"/>
  <c r="D299" i="32"/>
  <c r="D159" i="32" s="1"/>
  <c r="D294" i="32"/>
  <c r="D154" i="32" s="1"/>
  <c r="D303" i="32"/>
  <c r="D163" i="32" s="1"/>
  <c r="D298" i="32"/>
  <c r="D158" i="32" s="1"/>
  <c r="D310" i="32"/>
  <c r="D170" i="32" s="1"/>
  <c r="D293" i="32"/>
  <c r="D153" i="32" s="1"/>
  <c r="D287" i="32"/>
  <c r="D147" i="32" s="1"/>
  <c r="D277" i="32"/>
  <c r="D137" i="32" s="1"/>
  <c r="D270" i="32"/>
  <c r="D130" i="32" s="1"/>
  <c r="D286" i="32"/>
  <c r="D146" i="32" s="1"/>
  <c r="D282" i="32"/>
  <c r="D142" i="32" s="1"/>
  <c r="D264" i="32"/>
  <c r="D124" i="32" s="1"/>
  <c r="D259" i="32"/>
  <c r="D119" i="32" s="1"/>
  <c r="D276" i="32"/>
  <c r="D136" i="32" s="1"/>
  <c r="D260" i="32"/>
  <c r="D120" i="32" s="1"/>
  <c r="D269" i="32"/>
  <c r="D129" i="32" s="1"/>
  <c r="D281" i="32"/>
  <c r="D141" i="32" s="1"/>
  <c r="D265" i="32"/>
  <c r="D125" i="32" s="1"/>
  <c r="D206" i="32"/>
  <c r="E98" i="32"/>
  <c r="C70" i="32"/>
  <c r="B57" i="32"/>
  <c r="B56" i="32"/>
  <c r="E210" i="32"/>
  <c r="E197" i="32"/>
  <c r="E193" i="32"/>
  <c r="E8" i="32" s="1"/>
  <c r="E211" i="32"/>
  <c r="E196" i="32"/>
  <c r="E195" i="32"/>
  <c r="E198" i="32"/>
  <c r="E194" i="32"/>
  <c r="E88" i="32"/>
  <c r="E87" i="32"/>
  <c r="E89" i="32"/>
  <c r="F7" i="32"/>
  <c r="E252" i="32"/>
  <c r="E233" i="32"/>
  <c r="E232" i="32"/>
  <c r="E227" i="32"/>
  <c r="E228" i="32"/>
  <c r="E229" i="32"/>
  <c r="D99" i="31"/>
  <c r="E99" i="31" s="1"/>
  <c r="F8" i="31"/>
  <c r="C54" i="31"/>
  <c r="C70" i="31"/>
  <c r="B57" i="31"/>
  <c r="B56" i="31"/>
  <c r="G196" i="31"/>
  <c r="G211" i="31"/>
  <c r="G210" i="31"/>
  <c r="G195" i="31"/>
  <c r="G198" i="31"/>
  <c r="G194" i="31"/>
  <c r="G197" i="31"/>
  <c r="G193" i="31"/>
  <c r="G8" i="31" s="1"/>
  <c r="G89" i="31"/>
  <c r="G88" i="31"/>
  <c r="H7" i="31"/>
  <c r="G87" i="31"/>
  <c r="G232" i="31"/>
  <c r="G227" i="31"/>
  <c r="G230" i="31"/>
  <c r="G229" i="31"/>
  <c r="G228" i="31"/>
  <c r="G231" i="31"/>
  <c r="G252" i="31"/>
  <c r="G233" i="31"/>
  <c r="G234" i="31"/>
  <c r="D216" i="31"/>
  <c r="D224" i="31" s="1"/>
  <c r="D39" i="31"/>
  <c r="E36" i="31"/>
  <c r="D67" i="31"/>
  <c r="D68" i="31" s="1"/>
  <c r="D69" i="31" s="1"/>
  <c r="D52" i="31"/>
  <c r="D53" i="31" s="1"/>
  <c r="D24" i="31"/>
  <c r="D62" i="31"/>
  <c r="D26" i="31"/>
  <c r="B60" i="31"/>
  <c r="J213" i="31"/>
  <c r="J212" i="31"/>
  <c r="J214" i="31"/>
  <c r="C63" i="31"/>
  <c r="L84" i="31"/>
  <c r="K49" i="31"/>
  <c r="K45" i="31"/>
  <c r="K46" i="31"/>
  <c r="D206" i="31"/>
  <c r="E98" i="31"/>
  <c r="D202" i="31"/>
  <c r="E94" i="31"/>
  <c r="D205" i="31"/>
  <c r="E97" i="31"/>
  <c r="D203" i="31"/>
  <c r="E95" i="31"/>
  <c r="F320" i="31"/>
  <c r="F180" i="31" s="1"/>
  <c r="F315" i="31"/>
  <c r="F175" i="31" s="1"/>
  <c r="F321" i="31"/>
  <c r="F181" i="31" s="1"/>
  <c r="F316" i="31"/>
  <c r="F176" i="31" s="1"/>
  <c r="F311" i="31"/>
  <c r="F171" i="31" s="1"/>
  <c r="F304" i="31"/>
  <c r="F164" i="31" s="1"/>
  <c r="F299" i="31"/>
  <c r="F159" i="31" s="1"/>
  <c r="F294" i="31"/>
  <c r="F154" i="31" s="1"/>
  <c r="F303" i="31"/>
  <c r="F163" i="31" s="1"/>
  <c r="F298" i="31"/>
  <c r="F158" i="31" s="1"/>
  <c r="F293" i="31"/>
  <c r="F153" i="31" s="1"/>
  <c r="F310" i="31"/>
  <c r="F170" i="31" s="1"/>
  <c r="F287" i="31"/>
  <c r="F147" i="31" s="1"/>
  <c r="F282" i="31"/>
  <c r="F142" i="31" s="1"/>
  <c r="F277" i="31"/>
  <c r="F137" i="31" s="1"/>
  <c r="F269" i="31"/>
  <c r="F129" i="31" s="1"/>
  <c r="F264" i="31"/>
  <c r="F124" i="31" s="1"/>
  <c r="F259" i="31"/>
  <c r="F119" i="31" s="1"/>
  <c r="F276" i="31"/>
  <c r="F136" i="31" s="1"/>
  <c r="F286" i="31"/>
  <c r="F146" i="31" s="1"/>
  <c r="F281" i="31"/>
  <c r="F141" i="31" s="1"/>
  <c r="F260" i="31"/>
  <c r="F120" i="31" s="1"/>
  <c r="F270" i="31"/>
  <c r="F130" i="31" s="1"/>
  <c r="F265" i="31"/>
  <c r="F125" i="31" s="1"/>
  <c r="D201" i="31"/>
  <c r="E93" i="31"/>
  <c r="C15" i="31"/>
  <c r="B59" i="31"/>
  <c r="D207" i="31"/>
  <c r="F319" i="31"/>
  <c r="F179" i="31" s="1"/>
  <c r="F314" i="31"/>
  <c r="F174" i="31" s="1"/>
  <c r="F309" i="31"/>
  <c r="F169" i="31" s="1"/>
  <c r="F302" i="31"/>
  <c r="F162" i="31" s="1"/>
  <c r="F297" i="31"/>
  <c r="F157" i="31" s="1"/>
  <c r="F285" i="31"/>
  <c r="F145" i="31" s="1"/>
  <c r="F280" i="31"/>
  <c r="F140" i="31" s="1"/>
  <c r="F292" i="31"/>
  <c r="F152" i="31" s="1"/>
  <c r="F275" i="31"/>
  <c r="F135" i="31" s="1"/>
  <c r="F268" i="31"/>
  <c r="F128" i="31" s="1"/>
  <c r="F263" i="31"/>
  <c r="F123" i="31" s="1"/>
  <c r="F258" i="31"/>
  <c r="F118" i="31" s="1"/>
  <c r="B65" i="31"/>
  <c r="C64" i="31"/>
  <c r="D200" i="31"/>
  <c r="E92" i="31"/>
  <c r="F322" i="31"/>
  <c r="F182" i="31" s="1"/>
  <c r="F317" i="31"/>
  <c r="F177" i="31" s="1"/>
  <c r="F312" i="31"/>
  <c r="F172" i="31" s="1"/>
  <c r="F305" i="31"/>
  <c r="F165" i="31" s="1"/>
  <c r="F300" i="31"/>
  <c r="F160" i="31" s="1"/>
  <c r="F295" i="31"/>
  <c r="F155" i="31" s="1"/>
  <c r="F288" i="31"/>
  <c r="F148" i="31" s="1"/>
  <c r="F283" i="31"/>
  <c r="F143" i="31" s="1"/>
  <c r="F278" i="31"/>
  <c r="F138" i="31" s="1"/>
  <c r="F271" i="31"/>
  <c r="F131" i="31" s="1"/>
  <c r="F266" i="31"/>
  <c r="F126" i="31" s="1"/>
  <c r="F261" i="31"/>
  <c r="F121" i="31" s="1"/>
  <c r="C24" i="31"/>
  <c r="D204" i="31"/>
  <c r="E96" i="31"/>
  <c r="D270" i="30"/>
  <c r="D130" i="30" s="1"/>
  <c r="D269" i="30"/>
  <c r="D129" i="30" s="1"/>
  <c r="D63" i="30"/>
  <c r="D26" i="30"/>
  <c r="C15" i="30"/>
  <c r="E8" i="30"/>
  <c r="E319" i="30"/>
  <c r="E179" i="30" s="1"/>
  <c r="E314" i="30"/>
  <c r="E174" i="30" s="1"/>
  <c r="E309" i="30"/>
  <c r="E169" i="30" s="1"/>
  <c r="E297" i="30"/>
  <c r="E157" i="30" s="1"/>
  <c r="E292" i="30"/>
  <c r="E152" i="30" s="1"/>
  <c r="E285" i="30"/>
  <c r="E145" i="30" s="1"/>
  <c r="E280" i="30"/>
  <c r="E140" i="30" s="1"/>
  <c r="E302" i="30"/>
  <c r="E162" i="30" s="1"/>
  <c r="E275" i="30"/>
  <c r="E135" i="30" s="1"/>
  <c r="D203" i="30"/>
  <c r="E95" i="30"/>
  <c r="D205" i="30"/>
  <c r="E97" i="30"/>
  <c r="F210" i="30"/>
  <c r="F197" i="30"/>
  <c r="F196" i="30"/>
  <c r="F198" i="30"/>
  <c r="F194" i="30"/>
  <c r="F211" i="30"/>
  <c r="F193" i="30"/>
  <c r="F195" i="30"/>
  <c r="F89" i="30"/>
  <c r="F87" i="30"/>
  <c r="F88" i="30"/>
  <c r="G7" i="30"/>
  <c r="F233" i="30"/>
  <c r="F252" i="30"/>
  <c r="F228" i="30"/>
  <c r="F229" i="30"/>
  <c r="F227" i="30"/>
  <c r="F232" i="30"/>
  <c r="D261" i="30"/>
  <c r="D121" i="30" s="1"/>
  <c r="E300" i="30"/>
  <c r="E160" i="30" s="1"/>
  <c r="E295" i="30"/>
  <c r="E155" i="30" s="1"/>
  <c r="E322" i="30"/>
  <c r="E182" i="30" s="1"/>
  <c r="E317" i="30"/>
  <c r="E177" i="30" s="1"/>
  <c r="E305" i="30"/>
  <c r="E165" i="30" s="1"/>
  <c r="E312" i="30"/>
  <c r="E172" i="30" s="1"/>
  <c r="E288" i="30"/>
  <c r="E148" i="30" s="1"/>
  <c r="E283" i="30"/>
  <c r="E143" i="30" s="1"/>
  <c r="E278" i="30"/>
  <c r="E138" i="30" s="1"/>
  <c r="E216" i="30"/>
  <c r="E224" i="30" s="1"/>
  <c r="E62" i="30"/>
  <c r="E63" i="30" s="1"/>
  <c r="E52" i="30"/>
  <c r="E67" i="30"/>
  <c r="E68" i="30" s="1"/>
  <c r="E39" i="30"/>
  <c r="E26" i="30" s="1"/>
  <c r="F36" i="30"/>
  <c r="B58" i="30"/>
  <c r="D266" i="30"/>
  <c r="D126" i="30" s="1"/>
  <c r="D207" i="30"/>
  <c r="E99" i="30"/>
  <c r="D204" i="30"/>
  <c r="E96" i="30"/>
  <c r="E321" i="30"/>
  <c r="E181" i="30" s="1"/>
  <c r="E316" i="30"/>
  <c r="E176" i="30" s="1"/>
  <c r="E320" i="30"/>
  <c r="E180" i="30" s="1"/>
  <c r="E315" i="30"/>
  <c r="E175" i="30" s="1"/>
  <c r="E310" i="30"/>
  <c r="E170" i="30" s="1"/>
  <c r="E304" i="30"/>
  <c r="E164" i="30" s="1"/>
  <c r="E299" i="30"/>
  <c r="E159" i="30" s="1"/>
  <c r="E303" i="30"/>
  <c r="E163" i="30" s="1"/>
  <c r="E298" i="30"/>
  <c r="E158" i="30" s="1"/>
  <c r="E311" i="30"/>
  <c r="E171" i="30" s="1"/>
  <c r="E294" i="30"/>
  <c r="E154" i="30" s="1"/>
  <c r="E287" i="30"/>
  <c r="E147" i="30" s="1"/>
  <c r="E282" i="30"/>
  <c r="E142" i="30" s="1"/>
  <c r="E293" i="30"/>
  <c r="E153" i="30" s="1"/>
  <c r="E286" i="30"/>
  <c r="E146" i="30" s="1"/>
  <c r="E281" i="30"/>
  <c r="E141" i="30" s="1"/>
  <c r="E277" i="30"/>
  <c r="E137" i="30" s="1"/>
  <c r="E276" i="30"/>
  <c r="E136" i="30" s="1"/>
  <c r="D260" i="30"/>
  <c r="D120" i="30" s="1"/>
  <c r="D201" i="30"/>
  <c r="E93" i="30"/>
  <c r="D271" i="30"/>
  <c r="D131" i="30" s="1"/>
  <c r="B60" i="30"/>
  <c r="C54" i="30"/>
  <c r="C58" i="30" s="1"/>
  <c r="D53" i="30"/>
  <c r="D69" i="30"/>
  <c r="C70" i="30"/>
  <c r="D264" i="30"/>
  <c r="D124" i="30" s="1"/>
  <c r="D206" i="30"/>
  <c r="E98" i="30"/>
  <c r="D202" i="30"/>
  <c r="E94" i="30"/>
  <c r="B57" i="30"/>
  <c r="B56" i="30"/>
  <c r="D213" i="30"/>
  <c r="D234" i="30"/>
  <c r="D214" i="30"/>
  <c r="D212" i="30"/>
  <c r="F84" i="30"/>
  <c r="E46" i="30"/>
  <c r="E231" i="30" s="1"/>
  <c r="E49" i="30"/>
  <c r="E45" i="30"/>
  <c r="E230" i="30" s="1"/>
  <c r="D265" i="30"/>
  <c r="D125" i="30" s="1"/>
  <c r="D200" i="30"/>
  <c r="E92" i="30"/>
  <c r="B65" i="30"/>
  <c r="C64" i="30"/>
  <c r="D99" i="29"/>
  <c r="D207" i="29" s="1"/>
  <c r="C24" i="29"/>
  <c r="B60" i="29"/>
  <c r="C63" i="29"/>
  <c r="D94" i="29"/>
  <c r="D93" i="29"/>
  <c r="D201" i="29" s="1"/>
  <c r="D265" i="29"/>
  <c r="D125" i="29" s="1"/>
  <c r="D270" i="29"/>
  <c r="D130" i="29" s="1"/>
  <c r="D234" i="29"/>
  <c r="D213" i="29"/>
  <c r="D214" i="29"/>
  <c r="D212" i="29"/>
  <c r="D271" i="29"/>
  <c r="D131" i="29" s="1"/>
  <c r="D258" i="29"/>
  <c r="D118" i="29" s="1"/>
  <c r="F84" i="29"/>
  <c r="E46" i="29"/>
  <c r="E231" i="29" s="1"/>
  <c r="E45" i="29"/>
  <c r="E230" i="29" s="1"/>
  <c r="E49" i="29"/>
  <c r="D263" i="29"/>
  <c r="D123" i="29" s="1"/>
  <c r="D268" i="29"/>
  <c r="D128" i="29" s="1"/>
  <c r="D264" i="29"/>
  <c r="D124" i="29" s="1"/>
  <c r="D259" i="29"/>
  <c r="D119" i="29" s="1"/>
  <c r="D269" i="29"/>
  <c r="D129" i="29" s="1"/>
  <c r="D261" i="29"/>
  <c r="D121" i="29" s="1"/>
  <c r="D92" i="29"/>
  <c r="D200" i="29" s="1"/>
  <c r="E8" i="29"/>
  <c r="C54" i="29"/>
  <c r="C70" i="29"/>
  <c r="B56" i="29"/>
  <c r="B57" i="29"/>
  <c r="B65" i="29"/>
  <c r="C64" i="29"/>
  <c r="D216" i="29"/>
  <c r="D224" i="29" s="1"/>
  <c r="D52" i="29"/>
  <c r="D53" i="29" s="1"/>
  <c r="D39" i="29"/>
  <c r="D24" i="29" s="1"/>
  <c r="D67" i="29"/>
  <c r="D68" i="29" s="1"/>
  <c r="D69" i="29" s="1"/>
  <c r="E36" i="29"/>
  <c r="D62" i="29"/>
  <c r="D63" i="29" s="1"/>
  <c r="F211" i="29"/>
  <c r="F197" i="29"/>
  <c r="F195" i="29"/>
  <c r="F210" i="29"/>
  <c r="F198" i="29"/>
  <c r="F196" i="29"/>
  <c r="F194" i="29"/>
  <c r="F193" i="29"/>
  <c r="F88" i="29"/>
  <c r="F87" i="29"/>
  <c r="F89" i="29"/>
  <c r="G7" i="29"/>
  <c r="F229" i="29"/>
  <c r="F228" i="29"/>
  <c r="F252" i="29"/>
  <c r="F227" i="29"/>
  <c r="F233" i="29"/>
  <c r="F232" i="29"/>
  <c r="B59" i="29"/>
  <c r="E305" i="29"/>
  <c r="E165" i="29" s="1"/>
  <c r="E322" i="29"/>
  <c r="E182" i="29" s="1"/>
  <c r="E317" i="29"/>
  <c r="E177" i="29" s="1"/>
  <c r="E300" i="29"/>
  <c r="E160" i="29" s="1"/>
  <c r="E295" i="29"/>
  <c r="E155" i="29" s="1"/>
  <c r="E288" i="29"/>
  <c r="E148" i="29" s="1"/>
  <c r="E283" i="29"/>
  <c r="E143" i="29" s="1"/>
  <c r="E278" i="29"/>
  <c r="E138" i="29" s="1"/>
  <c r="E312" i="29"/>
  <c r="E172" i="29" s="1"/>
  <c r="E319" i="29"/>
  <c r="E179" i="29" s="1"/>
  <c r="E314" i="29"/>
  <c r="E174" i="29" s="1"/>
  <c r="E309" i="29"/>
  <c r="E169" i="29" s="1"/>
  <c r="E302" i="29"/>
  <c r="E162" i="29" s="1"/>
  <c r="E297" i="29"/>
  <c r="E157" i="29" s="1"/>
  <c r="E292" i="29"/>
  <c r="E152" i="29" s="1"/>
  <c r="E285" i="29"/>
  <c r="E145" i="29" s="1"/>
  <c r="E280" i="29"/>
  <c r="E140" i="29" s="1"/>
  <c r="E275" i="29"/>
  <c r="E135" i="29" s="1"/>
  <c r="E268" i="29"/>
  <c r="E128" i="29" s="1"/>
  <c r="E263" i="29"/>
  <c r="E123" i="29" s="1"/>
  <c r="C205" i="29"/>
  <c r="D97" i="29"/>
  <c r="D203" i="29"/>
  <c r="E95" i="29"/>
  <c r="E321" i="29"/>
  <c r="E181" i="29" s="1"/>
  <c r="E316" i="29"/>
  <c r="E176" i="29" s="1"/>
  <c r="E311" i="29"/>
  <c r="E171" i="29" s="1"/>
  <c r="E320" i="29"/>
  <c r="E180" i="29" s="1"/>
  <c r="E315" i="29"/>
  <c r="E175" i="29" s="1"/>
  <c r="E310" i="29"/>
  <c r="E170" i="29" s="1"/>
  <c r="E303" i="29"/>
  <c r="E163" i="29" s="1"/>
  <c r="E293" i="29"/>
  <c r="E153" i="29" s="1"/>
  <c r="E299" i="29"/>
  <c r="E159" i="29" s="1"/>
  <c r="E287" i="29"/>
  <c r="E147" i="29" s="1"/>
  <c r="E282" i="29"/>
  <c r="E142" i="29" s="1"/>
  <c r="E304" i="29"/>
  <c r="E164" i="29" s="1"/>
  <c r="E298" i="29"/>
  <c r="E158" i="29" s="1"/>
  <c r="E294" i="29"/>
  <c r="E154" i="29" s="1"/>
  <c r="E286" i="29"/>
  <c r="E146" i="29" s="1"/>
  <c r="E281" i="29"/>
  <c r="E141" i="29" s="1"/>
  <c r="E277" i="29"/>
  <c r="E137" i="29" s="1"/>
  <c r="E259" i="29"/>
  <c r="E119" i="29" s="1"/>
  <c r="E276" i="29"/>
  <c r="E136" i="29" s="1"/>
  <c r="D206" i="29"/>
  <c r="D204" i="29"/>
  <c r="E96" i="29"/>
  <c r="D93" i="28"/>
  <c r="D92" i="28"/>
  <c r="D97" i="28"/>
  <c r="D98" i="28"/>
  <c r="G214" i="28"/>
  <c r="G213" i="28"/>
  <c r="G212" i="28"/>
  <c r="I84" i="28"/>
  <c r="H49" i="28"/>
  <c r="H45" i="28"/>
  <c r="H46" i="28"/>
  <c r="C26" i="28"/>
  <c r="B60" i="28"/>
  <c r="C54" i="28"/>
  <c r="C70" i="28"/>
  <c r="D321" i="28"/>
  <c r="D181" i="28" s="1"/>
  <c r="D316" i="28"/>
  <c r="D176" i="28" s="1"/>
  <c r="D311" i="28"/>
  <c r="D171" i="28" s="1"/>
  <c r="D320" i="28"/>
  <c r="D180" i="28" s="1"/>
  <c r="D315" i="28"/>
  <c r="D175" i="28" s="1"/>
  <c r="D310" i="28"/>
  <c r="D170" i="28" s="1"/>
  <c r="D304" i="28"/>
  <c r="D164" i="28" s="1"/>
  <c r="D299" i="28"/>
  <c r="D159" i="28" s="1"/>
  <c r="D294" i="28"/>
  <c r="D154" i="28" s="1"/>
  <c r="D303" i="28"/>
  <c r="D163" i="28" s="1"/>
  <c r="D298" i="28"/>
  <c r="D158" i="28" s="1"/>
  <c r="D287" i="28"/>
  <c r="D147" i="28" s="1"/>
  <c r="D282" i="28"/>
  <c r="D142" i="28" s="1"/>
  <c r="D277" i="28"/>
  <c r="D137" i="28" s="1"/>
  <c r="D293" i="28"/>
  <c r="D153" i="28" s="1"/>
  <c r="D286" i="28"/>
  <c r="D146" i="28" s="1"/>
  <c r="D281" i="28"/>
  <c r="D141" i="28" s="1"/>
  <c r="D276" i="28"/>
  <c r="D136" i="28" s="1"/>
  <c r="D269" i="28"/>
  <c r="D129" i="28" s="1"/>
  <c r="D265" i="28"/>
  <c r="D125" i="28" s="1"/>
  <c r="D264" i="28"/>
  <c r="D124" i="28" s="1"/>
  <c r="D259" i="28"/>
  <c r="D119" i="28" s="1"/>
  <c r="D270" i="28"/>
  <c r="D130" i="28" s="1"/>
  <c r="D260" i="28"/>
  <c r="D120" i="28" s="1"/>
  <c r="D204" i="28"/>
  <c r="D200" i="28"/>
  <c r="E92" i="28"/>
  <c r="D205" i="28"/>
  <c r="E97" i="28"/>
  <c r="D216" i="28"/>
  <c r="D224" i="28" s="1"/>
  <c r="D52" i="28"/>
  <c r="D53" i="28" s="1"/>
  <c r="D62" i="28"/>
  <c r="D39" i="28"/>
  <c r="D24" i="28" s="1"/>
  <c r="E36" i="28"/>
  <c r="E99" i="28" s="1"/>
  <c r="D67" i="28"/>
  <c r="D68" i="28" s="1"/>
  <c r="D69" i="28" s="1"/>
  <c r="D76" i="28"/>
  <c r="D75" i="28"/>
  <c r="D77" i="28"/>
  <c r="C63" i="28"/>
  <c r="B57" i="28"/>
  <c r="B56" i="28"/>
  <c r="D319" i="28"/>
  <c r="D179" i="28" s="1"/>
  <c r="D314" i="28"/>
  <c r="D174" i="28" s="1"/>
  <c r="D309" i="28"/>
  <c r="D169" i="28" s="1"/>
  <c r="D302" i="28"/>
  <c r="D162" i="28" s="1"/>
  <c r="D297" i="28"/>
  <c r="D157" i="28" s="1"/>
  <c r="D292" i="28"/>
  <c r="D152" i="28" s="1"/>
  <c r="D285" i="28"/>
  <c r="D145" i="28" s="1"/>
  <c r="D280" i="28"/>
  <c r="D140" i="28" s="1"/>
  <c r="D275" i="28"/>
  <c r="D135" i="28" s="1"/>
  <c r="D268" i="28"/>
  <c r="D128" i="28" s="1"/>
  <c r="D263" i="28"/>
  <c r="D123" i="28" s="1"/>
  <c r="D258" i="28"/>
  <c r="D118" i="28" s="1"/>
  <c r="D206" i="28"/>
  <c r="E98" i="28"/>
  <c r="E197" i="28"/>
  <c r="E193" i="28"/>
  <c r="E211" i="28"/>
  <c r="E210" i="28"/>
  <c r="E198" i="28"/>
  <c r="E195" i="28"/>
  <c r="E196" i="28"/>
  <c r="E194" i="28"/>
  <c r="E89" i="28"/>
  <c r="E88" i="28"/>
  <c r="E87" i="28"/>
  <c r="F7" i="28"/>
  <c r="E233" i="28"/>
  <c r="E232" i="28"/>
  <c r="E230" i="28"/>
  <c r="E231" i="28"/>
  <c r="E228" i="28"/>
  <c r="E229" i="28"/>
  <c r="E252" i="28"/>
  <c r="E227" i="28"/>
  <c r="E234" i="28"/>
  <c r="B65" i="28"/>
  <c r="C64" i="28"/>
  <c r="D207" i="28"/>
  <c r="D203" i="28"/>
  <c r="E95" i="28"/>
  <c r="C15" i="28"/>
  <c r="D202" i="28"/>
  <c r="D322" i="28"/>
  <c r="D182" i="28" s="1"/>
  <c r="D317" i="28"/>
  <c r="D177" i="28" s="1"/>
  <c r="D312" i="28"/>
  <c r="D172" i="28" s="1"/>
  <c r="D305" i="28"/>
  <c r="D165" i="28" s="1"/>
  <c r="D283" i="28"/>
  <c r="D143" i="28" s="1"/>
  <c r="D278" i="28"/>
  <c r="D138" i="28" s="1"/>
  <c r="D300" i="28"/>
  <c r="D160" i="28" s="1"/>
  <c r="D288" i="28"/>
  <c r="D148" i="28" s="1"/>
  <c r="D295" i="28"/>
  <c r="D155" i="28" s="1"/>
  <c r="D271" i="28"/>
  <c r="D131" i="28" s="1"/>
  <c r="D266" i="28"/>
  <c r="D126" i="28" s="1"/>
  <c r="D261" i="28"/>
  <c r="D121" i="28" s="1"/>
  <c r="B58" i="28"/>
  <c r="D201" i="28"/>
  <c r="E93" i="28"/>
  <c r="K213" i="16" l="1"/>
  <c r="J58" i="16"/>
  <c r="J253" i="16" s="1"/>
  <c r="F209" i="16"/>
  <c r="E54" i="16"/>
  <c r="E249" i="16" s="1"/>
  <c r="G212" i="16"/>
  <c r="F57" i="16"/>
  <c r="F252" i="16" s="1"/>
  <c r="D54" i="32"/>
  <c r="E53" i="32"/>
  <c r="D70" i="32"/>
  <c r="E216" i="32"/>
  <c r="E224" i="32" s="1"/>
  <c r="E67" i="32"/>
  <c r="E68" i="32" s="1"/>
  <c r="E69" i="32" s="1"/>
  <c r="E62" i="32"/>
  <c r="E52" i="32"/>
  <c r="E39" i="32"/>
  <c r="E26" i="32" s="1"/>
  <c r="F36" i="32"/>
  <c r="E24" i="32"/>
  <c r="E203" i="32"/>
  <c r="F95" i="32"/>
  <c r="D58" i="32"/>
  <c r="F211" i="32"/>
  <c r="F210" i="32"/>
  <c r="F198" i="32"/>
  <c r="F194" i="32"/>
  <c r="F197" i="32"/>
  <c r="F196" i="32"/>
  <c r="F195" i="32"/>
  <c r="F193" i="32"/>
  <c r="F89" i="32"/>
  <c r="F88" i="32"/>
  <c r="F87" i="32"/>
  <c r="F8" i="32"/>
  <c r="G7" i="32"/>
  <c r="F228" i="32"/>
  <c r="F232" i="32"/>
  <c r="F229" i="32"/>
  <c r="F252" i="32"/>
  <c r="F227" i="32"/>
  <c r="F233" i="32"/>
  <c r="D63" i="32"/>
  <c r="E204" i="32"/>
  <c r="F96" i="32"/>
  <c r="C56" i="32"/>
  <c r="C57" i="32"/>
  <c r="E319" i="32"/>
  <c r="E179" i="32" s="1"/>
  <c r="E314" i="32"/>
  <c r="E174" i="32" s="1"/>
  <c r="E302" i="32"/>
  <c r="E162" i="32" s="1"/>
  <c r="E297" i="32"/>
  <c r="E157" i="32" s="1"/>
  <c r="E309" i="32"/>
  <c r="E169" i="32" s="1"/>
  <c r="E292" i="32"/>
  <c r="E152" i="32" s="1"/>
  <c r="E285" i="32"/>
  <c r="E145" i="32" s="1"/>
  <c r="E280" i="32"/>
  <c r="E140" i="32" s="1"/>
  <c r="E268" i="32"/>
  <c r="E128" i="32" s="1"/>
  <c r="E263" i="32"/>
  <c r="E123" i="32" s="1"/>
  <c r="E258" i="32"/>
  <c r="E118" i="32" s="1"/>
  <c r="E275" i="32"/>
  <c r="E135" i="32" s="1"/>
  <c r="E206" i="32"/>
  <c r="F98" i="32"/>
  <c r="E202" i="32"/>
  <c r="F94" i="32"/>
  <c r="E234" i="32"/>
  <c r="E212" i="32"/>
  <c r="E214" i="32"/>
  <c r="E213" i="32"/>
  <c r="E322" i="32"/>
  <c r="E182" i="32" s="1"/>
  <c r="E317" i="32"/>
  <c r="E177" i="32" s="1"/>
  <c r="E312" i="32"/>
  <c r="E172" i="32" s="1"/>
  <c r="E305" i="32"/>
  <c r="E165" i="32" s="1"/>
  <c r="E295" i="32"/>
  <c r="E155" i="32" s="1"/>
  <c r="E288" i="32"/>
  <c r="E148" i="32" s="1"/>
  <c r="E283" i="32"/>
  <c r="E143" i="32" s="1"/>
  <c r="E300" i="32"/>
  <c r="E160" i="32" s="1"/>
  <c r="E271" i="32"/>
  <c r="E131" i="32" s="1"/>
  <c r="E278" i="32"/>
  <c r="E138" i="32" s="1"/>
  <c r="E266" i="32"/>
  <c r="E126" i="32" s="1"/>
  <c r="E261" i="32"/>
  <c r="E121" i="32" s="1"/>
  <c r="E200" i="32"/>
  <c r="F92" i="32"/>
  <c r="C65" i="32"/>
  <c r="D64" i="32"/>
  <c r="E201" i="32"/>
  <c r="F93" i="32"/>
  <c r="E321" i="32"/>
  <c r="E181" i="32" s="1"/>
  <c r="E320" i="32"/>
  <c r="E180" i="32" s="1"/>
  <c r="E315" i="32"/>
  <c r="E175" i="32" s="1"/>
  <c r="E310" i="32"/>
  <c r="E170" i="32" s="1"/>
  <c r="E316" i="32"/>
  <c r="E176" i="32" s="1"/>
  <c r="E311" i="32"/>
  <c r="E171" i="32" s="1"/>
  <c r="E298" i="32"/>
  <c r="E158" i="32" s="1"/>
  <c r="E304" i="32"/>
  <c r="E164" i="32" s="1"/>
  <c r="E287" i="32"/>
  <c r="E147" i="32" s="1"/>
  <c r="E282" i="32"/>
  <c r="E142" i="32" s="1"/>
  <c r="E303" i="32"/>
  <c r="E163" i="32" s="1"/>
  <c r="E299" i="32"/>
  <c r="E159" i="32" s="1"/>
  <c r="E293" i="32"/>
  <c r="E153" i="32" s="1"/>
  <c r="E286" i="32"/>
  <c r="E146" i="32" s="1"/>
  <c r="E294" i="32"/>
  <c r="E154" i="32" s="1"/>
  <c r="E277" i="32"/>
  <c r="E137" i="32" s="1"/>
  <c r="E270" i="32"/>
  <c r="E130" i="32" s="1"/>
  <c r="E281" i="32"/>
  <c r="E141" i="32" s="1"/>
  <c r="E276" i="32"/>
  <c r="E136" i="32" s="1"/>
  <c r="E269" i="32"/>
  <c r="E129" i="32" s="1"/>
  <c r="E264" i="32"/>
  <c r="E124" i="32" s="1"/>
  <c r="E259" i="32"/>
  <c r="E119" i="32" s="1"/>
  <c r="E265" i="32"/>
  <c r="E125" i="32" s="1"/>
  <c r="E260" i="32"/>
  <c r="E120" i="32" s="1"/>
  <c r="E207" i="32"/>
  <c r="F99" i="32"/>
  <c r="D59" i="32"/>
  <c r="F49" i="32"/>
  <c r="F45" i="32"/>
  <c r="F230" i="32" s="1"/>
  <c r="G84" i="32"/>
  <c r="F46" i="32"/>
  <c r="F231" i="32" s="1"/>
  <c r="E75" i="32"/>
  <c r="E77" i="32"/>
  <c r="E76" i="32"/>
  <c r="D205" i="32"/>
  <c r="D15" i="32" s="1"/>
  <c r="E97" i="32"/>
  <c r="D60" i="32"/>
  <c r="D54" i="31"/>
  <c r="D70" i="31"/>
  <c r="E202" i="31"/>
  <c r="E201" i="31"/>
  <c r="F93" i="31"/>
  <c r="D63" i="31"/>
  <c r="M84" i="31"/>
  <c r="L49" i="31"/>
  <c r="L45" i="31"/>
  <c r="L46" i="31"/>
  <c r="G77" i="31"/>
  <c r="G76" i="31"/>
  <c r="G75" i="31"/>
  <c r="E204" i="31"/>
  <c r="F96" i="31"/>
  <c r="E203" i="31"/>
  <c r="F95" i="31"/>
  <c r="E206" i="31"/>
  <c r="F98" i="31"/>
  <c r="G322" i="31"/>
  <c r="G182" i="31" s="1"/>
  <c r="G317" i="31"/>
  <c r="G177" i="31" s="1"/>
  <c r="G312" i="31"/>
  <c r="G172" i="31" s="1"/>
  <c r="G305" i="31"/>
  <c r="G165" i="31" s="1"/>
  <c r="G300" i="31"/>
  <c r="G160" i="31" s="1"/>
  <c r="G295" i="31"/>
  <c r="G155" i="31" s="1"/>
  <c r="G288" i="31"/>
  <c r="G148" i="31" s="1"/>
  <c r="G283" i="31"/>
  <c r="G143" i="31" s="1"/>
  <c r="G278" i="31"/>
  <c r="G138" i="31" s="1"/>
  <c r="G271" i="31"/>
  <c r="G131" i="31" s="1"/>
  <c r="G266" i="31"/>
  <c r="G126" i="31" s="1"/>
  <c r="G261" i="31"/>
  <c r="G121" i="31" s="1"/>
  <c r="G319" i="31"/>
  <c r="G179" i="31" s="1"/>
  <c r="G314" i="31"/>
  <c r="G174" i="31" s="1"/>
  <c r="G309" i="31"/>
  <c r="G169" i="31" s="1"/>
  <c r="G302" i="31"/>
  <c r="G162" i="31" s="1"/>
  <c r="G297" i="31"/>
  <c r="G157" i="31" s="1"/>
  <c r="G285" i="31"/>
  <c r="G145" i="31" s="1"/>
  <c r="G280" i="31"/>
  <c r="G140" i="31" s="1"/>
  <c r="G292" i="31"/>
  <c r="G152" i="31" s="1"/>
  <c r="G275" i="31"/>
  <c r="G135" i="31" s="1"/>
  <c r="G268" i="31"/>
  <c r="G128" i="31" s="1"/>
  <c r="G263" i="31"/>
  <c r="G123" i="31" s="1"/>
  <c r="G258" i="31"/>
  <c r="G118" i="31" s="1"/>
  <c r="E200" i="31"/>
  <c r="F92" i="31"/>
  <c r="E216" i="31"/>
  <c r="E224" i="31" s="1"/>
  <c r="E67" i="31"/>
  <c r="E68" i="31" s="1"/>
  <c r="E69" i="31" s="1"/>
  <c r="F36" i="31"/>
  <c r="F94" i="31" s="1"/>
  <c r="E52" i="31"/>
  <c r="E53" i="31" s="1"/>
  <c r="E62" i="31"/>
  <c r="E39" i="31"/>
  <c r="E24" i="31" s="1"/>
  <c r="E207" i="31"/>
  <c r="F99" i="31"/>
  <c r="E205" i="31"/>
  <c r="F97" i="31"/>
  <c r="H211" i="31"/>
  <c r="H196" i="31"/>
  <c r="H210" i="31"/>
  <c r="H198" i="31"/>
  <c r="H194" i="31"/>
  <c r="H197" i="31"/>
  <c r="H193" i="31"/>
  <c r="H195" i="31"/>
  <c r="H89" i="31"/>
  <c r="H88" i="31"/>
  <c r="H87" i="31"/>
  <c r="I7" i="31"/>
  <c r="H252" i="31"/>
  <c r="H227" i="31"/>
  <c r="H233" i="31"/>
  <c r="H230" i="31"/>
  <c r="H228" i="31"/>
  <c r="H229" i="31"/>
  <c r="H231" i="31"/>
  <c r="H232" i="31"/>
  <c r="H234" i="31"/>
  <c r="C58" i="31"/>
  <c r="C59" i="31"/>
  <c r="C56" i="31"/>
  <c r="C60" i="31"/>
  <c r="C57" i="31"/>
  <c r="C65" i="31"/>
  <c r="D64" i="31"/>
  <c r="K212" i="31"/>
  <c r="K214" i="31"/>
  <c r="K213" i="31"/>
  <c r="D15" i="31"/>
  <c r="G320" i="31"/>
  <c r="G180" i="31" s="1"/>
  <c r="G315" i="31"/>
  <c r="G175" i="31" s="1"/>
  <c r="G303" i="31"/>
  <c r="G163" i="31" s="1"/>
  <c r="G298" i="31"/>
  <c r="G158" i="31" s="1"/>
  <c r="G293" i="31"/>
  <c r="G153" i="31" s="1"/>
  <c r="G321" i="31"/>
  <c r="G181" i="31" s="1"/>
  <c r="G311" i="31"/>
  <c r="G171" i="31" s="1"/>
  <c r="G316" i="31"/>
  <c r="G176" i="31" s="1"/>
  <c r="G310" i="31"/>
  <c r="G170" i="31" s="1"/>
  <c r="G304" i="31"/>
  <c r="G164" i="31" s="1"/>
  <c r="G299" i="31"/>
  <c r="G159" i="31" s="1"/>
  <c r="G287" i="31"/>
  <c r="G147" i="31" s="1"/>
  <c r="G282" i="31"/>
  <c r="G142" i="31" s="1"/>
  <c r="G277" i="31"/>
  <c r="G137" i="31" s="1"/>
  <c r="G286" i="31"/>
  <c r="G146" i="31" s="1"/>
  <c r="G281" i="31"/>
  <c r="G141" i="31" s="1"/>
  <c r="G294" i="31"/>
  <c r="G154" i="31" s="1"/>
  <c r="G269" i="31"/>
  <c r="G129" i="31" s="1"/>
  <c r="G264" i="31"/>
  <c r="G124" i="31" s="1"/>
  <c r="G259" i="31"/>
  <c r="G119" i="31" s="1"/>
  <c r="G276" i="31"/>
  <c r="G136" i="31" s="1"/>
  <c r="G270" i="31"/>
  <c r="G130" i="31" s="1"/>
  <c r="G265" i="31"/>
  <c r="G125" i="31" s="1"/>
  <c r="G260" i="31"/>
  <c r="G120" i="31" s="1"/>
  <c r="E264" i="30"/>
  <c r="E124" i="30" s="1"/>
  <c r="F8" i="30"/>
  <c r="D15" i="30"/>
  <c r="C60" i="30"/>
  <c r="E259" i="30"/>
  <c r="E119" i="30" s="1"/>
  <c r="E24" i="30"/>
  <c r="E271" i="30"/>
  <c r="E131" i="30" s="1"/>
  <c r="E205" i="30"/>
  <c r="F97" i="30"/>
  <c r="E200" i="30"/>
  <c r="F92" i="30"/>
  <c r="E206" i="30"/>
  <c r="F98" i="30"/>
  <c r="E207" i="30"/>
  <c r="F99" i="30"/>
  <c r="G211" i="30"/>
  <c r="G210" i="30"/>
  <c r="G198" i="30"/>
  <c r="G194" i="30"/>
  <c r="G197" i="30"/>
  <c r="G193" i="30"/>
  <c r="G196" i="30"/>
  <c r="G195" i="30"/>
  <c r="G8" i="30" s="1"/>
  <c r="G87" i="30"/>
  <c r="G89" i="30"/>
  <c r="G88" i="30"/>
  <c r="H7" i="30"/>
  <c r="G252" i="30"/>
  <c r="G233" i="30"/>
  <c r="G232" i="30"/>
  <c r="G227" i="30"/>
  <c r="G229" i="30"/>
  <c r="G228" i="30"/>
  <c r="E203" i="30"/>
  <c r="F95" i="30"/>
  <c r="E201" i="30"/>
  <c r="F93" i="30"/>
  <c r="E260" i="30"/>
  <c r="E120" i="30" s="1"/>
  <c r="E265" i="30"/>
  <c r="E125" i="30" s="1"/>
  <c r="F320" i="30"/>
  <c r="F180" i="30" s="1"/>
  <c r="F315" i="30"/>
  <c r="F175" i="30" s="1"/>
  <c r="F316" i="30"/>
  <c r="F176" i="30" s="1"/>
  <c r="F304" i="30"/>
  <c r="F164" i="30" s="1"/>
  <c r="F299" i="30"/>
  <c r="F159" i="30" s="1"/>
  <c r="F303" i="30"/>
  <c r="F163" i="30" s="1"/>
  <c r="F298" i="30"/>
  <c r="F158" i="30" s="1"/>
  <c r="F311" i="30"/>
  <c r="F171" i="30" s="1"/>
  <c r="F310" i="30"/>
  <c r="F170" i="30" s="1"/>
  <c r="F321" i="30"/>
  <c r="F181" i="30" s="1"/>
  <c r="F293" i="30"/>
  <c r="F153" i="30" s="1"/>
  <c r="F286" i="30"/>
  <c r="F146" i="30" s="1"/>
  <c r="F281" i="30"/>
  <c r="F141" i="30" s="1"/>
  <c r="F294" i="30"/>
  <c r="F154" i="30" s="1"/>
  <c r="F287" i="30"/>
  <c r="F147" i="30" s="1"/>
  <c r="F282" i="30"/>
  <c r="F142" i="30" s="1"/>
  <c r="F276" i="30"/>
  <c r="F136" i="30" s="1"/>
  <c r="F277" i="30"/>
  <c r="F137" i="30" s="1"/>
  <c r="E268" i="30"/>
  <c r="E128" i="30" s="1"/>
  <c r="E234" i="30"/>
  <c r="E213" i="30"/>
  <c r="E212" i="30"/>
  <c r="E214" i="30"/>
  <c r="E69" i="30"/>
  <c r="D70" i="30"/>
  <c r="E270" i="30"/>
  <c r="E130" i="30" s="1"/>
  <c r="F216" i="30"/>
  <c r="F224" i="30" s="1"/>
  <c r="F62" i="30"/>
  <c r="F63" i="30" s="1"/>
  <c r="F52" i="30"/>
  <c r="F67" i="30"/>
  <c r="F68" i="30" s="1"/>
  <c r="F39" i="30"/>
  <c r="G36" i="30"/>
  <c r="F24" i="30"/>
  <c r="F26" i="30"/>
  <c r="D64" i="30"/>
  <c r="C65" i="30"/>
  <c r="D54" i="30"/>
  <c r="E53" i="30"/>
  <c r="E261" i="30"/>
  <c r="E121" i="30" s="1"/>
  <c r="F322" i="30"/>
  <c r="F182" i="30" s="1"/>
  <c r="F317" i="30"/>
  <c r="F177" i="30" s="1"/>
  <c r="F312" i="30"/>
  <c r="F172" i="30" s="1"/>
  <c r="F305" i="30"/>
  <c r="F165" i="30" s="1"/>
  <c r="F300" i="30"/>
  <c r="F160" i="30" s="1"/>
  <c r="F295" i="30"/>
  <c r="F155" i="30" s="1"/>
  <c r="F288" i="30"/>
  <c r="F148" i="30" s="1"/>
  <c r="F283" i="30"/>
  <c r="F143" i="30" s="1"/>
  <c r="F278" i="30"/>
  <c r="F138" i="30" s="1"/>
  <c r="E258" i="30"/>
  <c r="E118" i="30" s="1"/>
  <c r="G84" i="30"/>
  <c r="F46" i="30"/>
  <c r="F231" i="30" s="1"/>
  <c r="F49" i="30"/>
  <c r="F45" i="30"/>
  <c r="F230" i="30" s="1"/>
  <c r="E202" i="30"/>
  <c r="F94" i="30"/>
  <c r="C56" i="30"/>
  <c r="C59" i="30"/>
  <c r="C57" i="30"/>
  <c r="E269" i="30"/>
  <c r="E129" i="30" s="1"/>
  <c r="E204" i="30"/>
  <c r="F96" i="30"/>
  <c r="E266" i="30"/>
  <c r="E126" i="30" s="1"/>
  <c r="F76" i="30"/>
  <c r="F75" i="30"/>
  <c r="F77" i="30"/>
  <c r="F319" i="30"/>
  <c r="F179" i="30" s="1"/>
  <c r="F314" i="30"/>
  <c r="F174" i="30" s="1"/>
  <c r="F309" i="30"/>
  <c r="F169" i="30" s="1"/>
  <c r="F302" i="30"/>
  <c r="F162" i="30" s="1"/>
  <c r="F297" i="30"/>
  <c r="F157" i="30" s="1"/>
  <c r="F292" i="30"/>
  <c r="F152" i="30" s="1"/>
  <c r="F285" i="30"/>
  <c r="F145" i="30" s="1"/>
  <c r="F280" i="30"/>
  <c r="F140" i="30" s="1"/>
  <c r="F275" i="30"/>
  <c r="F135" i="30" s="1"/>
  <c r="E263" i="30"/>
  <c r="E123" i="30" s="1"/>
  <c r="E260" i="29"/>
  <c r="E120" i="29" s="1"/>
  <c r="E93" i="29"/>
  <c r="D26" i="29"/>
  <c r="E99" i="29"/>
  <c r="E207" i="29" s="1"/>
  <c r="E258" i="29"/>
  <c r="E118" i="29" s="1"/>
  <c r="E265" i="29"/>
  <c r="E125" i="29" s="1"/>
  <c r="E269" i="29"/>
  <c r="E129" i="29" s="1"/>
  <c r="E261" i="29"/>
  <c r="E121" i="29" s="1"/>
  <c r="E264" i="29"/>
  <c r="E124" i="29" s="1"/>
  <c r="E266" i="29"/>
  <c r="E126" i="29" s="1"/>
  <c r="E270" i="29"/>
  <c r="E130" i="29" s="1"/>
  <c r="E271" i="29"/>
  <c r="E131" i="29" s="1"/>
  <c r="E98" i="29"/>
  <c r="E206" i="29" s="1"/>
  <c r="D202" i="29"/>
  <c r="E94" i="29"/>
  <c r="E214" i="29"/>
  <c r="E213" i="29"/>
  <c r="E212" i="29"/>
  <c r="E234" i="29"/>
  <c r="G84" i="29"/>
  <c r="F46" i="29"/>
  <c r="F231" i="29" s="1"/>
  <c r="F45" i="29"/>
  <c r="F230" i="29" s="1"/>
  <c r="F49" i="29"/>
  <c r="F8" i="29"/>
  <c r="E92" i="29"/>
  <c r="E200" i="29" s="1"/>
  <c r="D70" i="29"/>
  <c r="D54" i="29"/>
  <c r="F76" i="29"/>
  <c r="F75" i="29"/>
  <c r="F77" i="29"/>
  <c r="F319" i="29"/>
  <c r="F179" i="29" s="1"/>
  <c r="F314" i="29"/>
  <c r="F174" i="29" s="1"/>
  <c r="F309" i="29"/>
  <c r="F169" i="29" s="1"/>
  <c r="F302" i="29"/>
  <c r="F162" i="29" s="1"/>
  <c r="F297" i="29"/>
  <c r="F157" i="29" s="1"/>
  <c r="F292" i="29"/>
  <c r="F152" i="29" s="1"/>
  <c r="F275" i="29"/>
  <c r="F135" i="29" s="1"/>
  <c r="F285" i="29"/>
  <c r="F145" i="29" s="1"/>
  <c r="F280" i="29"/>
  <c r="F140" i="29" s="1"/>
  <c r="D64" i="29"/>
  <c r="C65" i="29"/>
  <c r="E204" i="29"/>
  <c r="F96" i="29"/>
  <c r="F322" i="29"/>
  <c r="F182" i="29" s="1"/>
  <c r="F317" i="29"/>
  <c r="F177" i="29" s="1"/>
  <c r="F312" i="29"/>
  <c r="F172" i="29" s="1"/>
  <c r="F305" i="29"/>
  <c r="F165" i="29" s="1"/>
  <c r="F300" i="29"/>
  <c r="F160" i="29" s="1"/>
  <c r="F295" i="29"/>
  <c r="F155" i="29" s="1"/>
  <c r="F288" i="29"/>
  <c r="F148" i="29" s="1"/>
  <c r="F278" i="29"/>
  <c r="F138" i="29" s="1"/>
  <c r="F283" i="29"/>
  <c r="F143" i="29" s="1"/>
  <c r="E203" i="29"/>
  <c r="F95" i="29"/>
  <c r="F320" i="29"/>
  <c r="F180" i="29" s="1"/>
  <c r="F315" i="29"/>
  <c r="F175" i="29" s="1"/>
  <c r="F310" i="29"/>
  <c r="F170" i="29" s="1"/>
  <c r="F316" i="29"/>
  <c r="F176" i="29" s="1"/>
  <c r="F311" i="29"/>
  <c r="F171" i="29" s="1"/>
  <c r="F304" i="29"/>
  <c r="F164" i="29" s="1"/>
  <c r="F299" i="29"/>
  <c r="F159" i="29" s="1"/>
  <c r="F294" i="29"/>
  <c r="F154" i="29" s="1"/>
  <c r="F321" i="29"/>
  <c r="F181" i="29" s="1"/>
  <c r="F303" i="29"/>
  <c r="F163" i="29" s="1"/>
  <c r="F298" i="29"/>
  <c r="F158" i="29" s="1"/>
  <c r="F293" i="29"/>
  <c r="F153" i="29" s="1"/>
  <c r="F287" i="29"/>
  <c r="F147" i="29" s="1"/>
  <c r="F282" i="29"/>
  <c r="F142" i="29" s="1"/>
  <c r="F281" i="29"/>
  <c r="F141" i="29" s="1"/>
  <c r="F277" i="29"/>
  <c r="F137" i="29" s="1"/>
  <c r="F286" i="29"/>
  <c r="F146" i="29" s="1"/>
  <c r="F276" i="29"/>
  <c r="F136" i="29" s="1"/>
  <c r="E201" i="29"/>
  <c r="E216" i="29"/>
  <c r="E224" i="29" s="1"/>
  <c r="E67" i="29"/>
  <c r="E68" i="29" s="1"/>
  <c r="E69" i="29" s="1"/>
  <c r="F36" i="29"/>
  <c r="E62" i="29"/>
  <c r="E63" i="29" s="1"/>
  <c r="E52" i="29"/>
  <c r="E53" i="29" s="1"/>
  <c r="E39" i="29"/>
  <c r="E26" i="29" s="1"/>
  <c r="D205" i="29"/>
  <c r="E97" i="29"/>
  <c r="G198" i="29"/>
  <c r="G211" i="29"/>
  <c r="G210" i="29"/>
  <c r="G197" i="29"/>
  <c r="G195" i="29"/>
  <c r="G194" i="29"/>
  <c r="G193" i="29"/>
  <c r="G196" i="29"/>
  <c r="G89" i="29"/>
  <c r="G87" i="29"/>
  <c r="G88" i="29"/>
  <c r="H7" i="29"/>
  <c r="G227" i="29"/>
  <c r="G252" i="29"/>
  <c r="G232" i="29"/>
  <c r="G233" i="29"/>
  <c r="G228" i="29"/>
  <c r="G229" i="29"/>
  <c r="C59" i="29"/>
  <c r="C57" i="29"/>
  <c r="C60" i="29"/>
  <c r="C56" i="29"/>
  <c r="C58" i="29"/>
  <c r="D26" i="28"/>
  <c r="H213" i="28"/>
  <c r="H212" i="28"/>
  <c r="H214" i="28"/>
  <c r="J84" i="28"/>
  <c r="I49" i="28"/>
  <c r="I45" i="28"/>
  <c r="I46" i="28"/>
  <c r="E8" i="28"/>
  <c r="E96" i="28"/>
  <c r="E204" i="28" s="1"/>
  <c r="E94" i="28"/>
  <c r="E202" i="28" s="1"/>
  <c r="D63" i="28"/>
  <c r="D70" i="28"/>
  <c r="D54" i="28"/>
  <c r="E319" i="28"/>
  <c r="E179" i="28" s="1"/>
  <c r="E314" i="28"/>
  <c r="E174" i="28" s="1"/>
  <c r="E309" i="28"/>
  <c r="E169" i="28" s="1"/>
  <c r="E302" i="28"/>
  <c r="E162" i="28" s="1"/>
  <c r="E297" i="28"/>
  <c r="E157" i="28" s="1"/>
  <c r="E292" i="28"/>
  <c r="E152" i="28" s="1"/>
  <c r="E285" i="28"/>
  <c r="E145" i="28" s="1"/>
  <c r="E280" i="28"/>
  <c r="E140" i="28" s="1"/>
  <c r="E275" i="28"/>
  <c r="E135" i="28" s="1"/>
  <c r="E268" i="28"/>
  <c r="E128" i="28" s="1"/>
  <c r="E263" i="28"/>
  <c r="E123" i="28" s="1"/>
  <c r="E258" i="28"/>
  <c r="E118" i="28" s="1"/>
  <c r="E206" i="28"/>
  <c r="D15" i="28"/>
  <c r="E201" i="28"/>
  <c r="E76" i="28"/>
  <c r="E75" i="28"/>
  <c r="E77" i="28"/>
  <c r="F197" i="28"/>
  <c r="F211" i="28"/>
  <c r="F195" i="28"/>
  <c r="F198" i="28"/>
  <c r="F196" i="28"/>
  <c r="F193" i="28"/>
  <c r="F194" i="28"/>
  <c r="F89" i="28"/>
  <c r="F88" i="28"/>
  <c r="F87" i="28"/>
  <c r="G7" i="28"/>
  <c r="F228" i="28"/>
  <c r="F230" i="28"/>
  <c r="F231" i="28"/>
  <c r="F232" i="28"/>
  <c r="F233" i="28"/>
  <c r="F210" i="28"/>
  <c r="F229" i="28"/>
  <c r="F252" i="28"/>
  <c r="F227" i="28"/>
  <c r="F234" i="28"/>
  <c r="E205" i="28"/>
  <c r="E207" i="28"/>
  <c r="F99" i="28"/>
  <c r="E216" i="28"/>
  <c r="E224" i="28" s="1"/>
  <c r="E67" i="28"/>
  <c r="E68" i="28" s="1"/>
  <c r="E69" i="28" s="1"/>
  <c r="E62" i="28"/>
  <c r="E63" i="28" s="1"/>
  <c r="E39" i="28"/>
  <c r="E26" i="28" s="1"/>
  <c r="F36" i="28"/>
  <c r="F94" i="28" s="1"/>
  <c r="E52" i="28"/>
  <c r="E53" i="28" s="1"/>
  <c r="E305" i="28"/>
  <c r="E165" i="28" s="1"/>
  <c r="E322" i="28"/>
  <c r="E182" i="28" s="1"/>
  <c r="E317" i="28"/>
  <c r="E177" i="28" s="1"/>
  <c r="E300" i="28"/>
  <c r="E160" i="28" s="1"/>
  <c r="E295" i="28"/>
  <c r="E155" i="28" s="1"/>
  <c r="E288" i="28"/>
  <c r="E148" i="28" s="1"/>
  <c r="E312" i="28"/>
  <c r="E172" i="28" s="1"/>
  <c r="E283" i="28"/>
  <c r="E143" i="28" s="1"/>
  <c r="E271" i="28"/>
  <c r="E131" i="28" s="1"/>
  <c r="E266" i="28"/>
  <c r="E126" i="28" s="1"/>
  <c r="E278" i="28"/>
  <c r="E138" i="28" s="1"/>
  <c r="E261" i="28"/>
  <c r="E121" i="28" s="1"/>
  <c r="E203" i="28"/>
  <c r="F95" i="28"/>
  <c r="D64" i="28"/>
  <c r="C65" i="28"/>
  <c r="E321" i="28"/>
  <c r="E181" i="28" s="1"/>
  <c r="E316" i="28"/>
  <c r="E176" i="28" s="1"/>
  <c r="E311" i="28"/>
  <c r="E171" i="28" s="1"/>
  <c r="E320" i="28"/>
  <c r="E180" i="28" s="1"/>
  <c r="E315" i="28"/>
  <c r="E175" i="28" s="1"/>
  <c r="E310" i="28"/>
  <c r="E170" i="28" s="1"/>
  <c r="E304" i="28"/>
  <c r="E164" i="28" s="1"/>
  <c r="E303" i="28"/>
  <c r="E163" i="28" s="1"/>
  <c r="E298" i="28"/>
  <c r="E158" i="28" s="1"/>
  <c r="E293" i="28"/>
  <c r="E153" i="28" s="1"/>
  <c r="E294" i="28"/>
  <c r="E154" i="28" s="1"/>
  <c r="E286" i="28"/>
  <c r="E146" i="28" s="1"/>
  <c r="E281" i="28"/>
  <c r="E141" i="28" s="1"/>
  <c r="E299" i="28"/>
  <c r="E159" i="28" s="1"/>
  <c r="E277" i="28"/>
  <c r="E137" i="28" s="1"/>
  <c r="E269" i="28"/>
  <c r="E129" i="28" s="1"/>
  <c r="E264" i="28"/>
  <c r="E124" i="28" s="1"/>
  <c r="E287" i="28"/>
  <c r="E147" i="28" s="1"/>
  <c r="E282" i="28"/>
  <c r="E142" i="28" s="1"/>
  <c r="E260" i="28"/>
  <c r="E120" i="28" s="1"/>
  <c r="E259" i="28"/>
  <c r="E119" i="28" s="1"/>
  <c r="E270" i="28"/>
  <c r="E130" i="28" s="1"/>
  <c r="E276" i="28"/>
  <c r="E136" i="28" s="1"/>
  <c r="E265" i="28"/>
  <c r="E125" i="28" s="1"/>
  <c r="E200" i="28"/>
  <c r="F92" i="28"/>
  <c r="C56" i="28"/>
  <c r="C58" i="28"/>
  <c r="C60" i="28"/>
  <c r="C57" i="28"/>
  <c r="C59" i="28"/>
  <c r="L213" i="16" l="1"/>
  <c r="K58" i="16"/>
  <c r="K253" i="16" s="1"/>
  <c r="G209" i="16"/>
  <c r="F54" i="16"/>
  <c r="F249" i="16" s="1"/>
  <c r="H212" i="16"/>
  <c r="G57" i="16"/>
  <c r="G252" i="16" s="1"/>
  <c r="F8" i="28"/>
  <c r="E70" i="32"/>
  <c r="F201" i="32"/>
  <c r="G93" i="32"/>
  <c r="F320" i="32"/>
  <c r="F180" i="32" s="1"/>
  <c r="F315" i="32"/>
  <c r="F175" i="32" s="1"/>
  <c r="F310" i="32"/>
  <c r="F170" i="32" s="1"/>
  <c r="F303" i="32"/>
  <c r="F163" i="32" s="1"/>
  <c r="F298" i="32"/>
  <c r="F158" i="32" s="1"/>
  <c r="F321" i="32"/>
  <c r="F181" i="32" s="1"/>
  <c r="F311" i="32"/>
  <c r="F171" i="32" s="1"/>
  <c r="F316" i="32"/>
  <c r="F176" i="32" s="1"/>
  <c r="F304" i="32"/>
  <c r="F164" i="32" s="1"/>
  <c r="F299" i="32"/>
  <c r="F159" i="32" s="1"/>
  <c r="F287" i="32"/>
  <c r="F147" i="32" s="1"/>
  <c r="F282" i="32"/>
  <c r="F142" i="32" s="1"/>
  <c r="F294" i="32"/>
  <c r="F154" i="32" s="1"/>
  <c r="F277" i="32"/>
  <c r="F137" i="32" s="1"/>
  <c r="F270" i="32"/>
  <c r="F130" i="32" s="1"/>
  <c r="F293" i="32"/>
  <c r="F153" i="32" s="1"/>
  <c r="F281" i="32"/>
  <c r="F141" i="32" s="1"/>
  <c r="F276" i="32"/>
  <c r="F136" i="32" s="1"/>
  <c r="F269" i="32"/>
  <c r="F129" i="32" s="1"/>
  <c r="F265" i="32"/>
  <c r="F125" i="32" s="1"/>
  <c r="F260" i="32"/>
  <c r="F120" i="32" s="1"/>
  <c r="F286" i="32"/>
  <c r="F146" i="32" s="1"/>
  <c r="F259" i="32"/>
  <c r="F119" i="32" s="1"/>
  <c r="F264" i="32"/>
  <c r="F124" i="32" s="1"/>
  <c r="H84" i="32"/>
  <c r="G49" i="32"/>
  <c r="G45" i="32"/>
  <c r="G230" i="32" s="1"/>
  <c r="G46" i="32"/>
  <c r="G231" i="32" s="1"/>
  <c r="F206" i="32"/>
  <c r="G98" i="32"/>
  <c r="F319" i="32"/>
  <c r="F179" i="32" s="1"/>
  <c r="F314" i="32"/>
  <c r="F174" i="32" s="1"/>
  <c r="F302" i="32"/>
  <c r="F162" i="32" s="1"/>
  <c r="F297" i="32"/>
  <c r="F157" i="32" s="1"/>
  <c r="F309" i="32"/>
  <c r="F169" i="32" s="1"/>
  <c r="F292" i="32"/>
  <c r="F152" i="32" s="1"/>
  <c r="F263" i="32"/>
  <c r="F123" i="32" s="1"/>
  <c r="F258" i="32"/>
  <c r="F118" i="32" s="1"/>
  <c r="F285" i="32"/>
  <c r="F145" i="32" s="1"/>
  <c r="F280" i="32"/>
  <c r="F140" i="32" s="1"/>
  <c r="F268" i="32"/>
  <c r="F128" i="32" s="1"/>
  <c r="F275" i="32"/>
  <c r="F135" i="32" s="1"/>
  <c r="E64" i="32"/>
  <c r="D65" i="32"/>
  <c r="F204" i="32"/>
  <c r="G96" i="32"/>
  <c r="E205" i="32"/>
  <c r="F97" i="32"/>
  <c r="F234" i="32"/>
  <c r="F213" i="32"/>
  <c r="F214" i="32"/>
  <c r="F212" i="32"/>
  <c r="F203" i="32"/>
  <c r="G95" i="32"/>
  <c r="E15" i="32"/>
  <c r="F200" i="32"/>
  <c r="G92" i="32"/>
  <c r="E63" i="32"/>
  <c r="F207" i="32"/>
  <c r="G99" i="32"/>
  <c r="G211" i="32"/>
  <c r="G198" i="32"/>
  <c r="G196" i="32"/>
  <c r="G210" i="32"/>
  <c r="G195" i="32"/>
  <c r="G197" i="32"/>
  <c r="G194" i="32"/>
  <c r="G193" i="32"/>
  <c r="G8" i="32" s="1"/>
  <c r="G87" i="32"/>
  <c r="G89" i="32"/>
  <c r="G88" i="32"/>
  <c r="H7" i="32"/>
  <c r="G252" i="32"/>
  <c r="G229" i="32"/>
  <c r="G232" i="32"/>
  <c r="G233" i="32"/>
  <c r="G227" i="32"/>
  <c r="G228" i="32"/>
  <c r="F202" i="32"/>
  <c r="G94" i="32"/>
  <c r="F216" i="32"/>
  <c r="F224" i="32" s="1"/>
  <c r="F67" i="32"/>
  <c r="F68" i="32" s="1"/>
  <c r="F69" i="32" s="1"/>
  <c r="G36" i="32"/>
  <c r="F62" i="32"/>
  <c r="F24" i="32"/>
  <c r="F52" i="32"/>
  <c r="F39" i="32"/>
  <c r="F26" i="32" s="1"/>
  <c r="E54" i="32"/>
  <c r="F53" i="32"/>
  <c r="F76" i="32"/>
  <c r="F75" i="32"/>
  <c r="F77" i="32"/>
  <c r="F322" i="32"/>
  <c r="F182" i="32" s="1"/>
  <c r="F317" i="32"/>
  <c r="F177" i="32" s="1"/>
  <c r="F312" i="32"/>
  <c r="F172" i="32" s="1"/>
  <c r="F305" i="32"/>
  <c r="F165" i="32" s="1"/>
  <c r="F300" i="32"/>
  <c r="F160" i="32" s="1"/>
  <c r="F295" i="32"/>
  <c r="F155" i="32" s="1"/>
  <c r="F283" i="32"/>
  <c r="F143" i="32" s="1"/>
  <c r="F278" i="32"/>
  <c r="F138" i="32" s="1"/>
  <c r="F271" i="32"/>
  <c r="F131" i="32" s="1"/>
  <c r="F266" i="32"/>
  <c r="F126" i="32" s="1"/>
  <c r="F261" i="32"/>
  <c r="F121" i="32" s="1"/>
  <c r="F288" i="32"/>
  <c r="F148" i="32" s="1"/>
  <c r="D57" i="32"/>
  <c r="D56" i="32"/>
  <c r="H8" i="31"/>
  <c r="E26" i="31"/>
  <c r="E70" i="31"/>
  <c r="E54" i="31"/>
  <c r="F207" i="31"/>
  <c r="G99" i="31"/>
  <c r="F203" i="31"/>
  <c r="G95" i="31"/>
  <c r="F206" i="31"/>
  <c r="G98" i="31"/>
  <c r="E15" i="31"/>
  <c r="F216" i="31"/>
  <c r="F224" i="31" s="1"/>
  <c r="F67" i="31"/>
  <c r="F68" i="31" s="1"/>
  <c r="F69" i="31" s="1"/>
  <c r="F52" i="31"/>
  <c r="F53" i="31" s="1"/>
  <c r="F62" i="31"/>
  <c r="F39" i="31"/>
  <c r="F24" i="31" s="1"/>
  <c r="G36" i="31"/>
  <c r="G94" i="31" s="1"/>
  <c r="H322" i="31"/>
  <c r="H182" i="31" s="1"/>
  <c r="H317" i="31"/>
  <c r="H177" i="31" s="1"/>
  <c r="H312" i="31"/>
  <c r="H172" i="31" s="1"/>
  <c r="H305" i="31"/>
  <c r="H165" i="31" s="1"/>
  <c r="H300" i="31"/>
  <c r="H160" i="31" s="1"/>
  <c r="H295" i="31"/>
  <c r="H155" i="31" s="1"/>
  <c r="H288" i="31"/>
  <c r="H148" i="31" s="1"/>
  <c r="H283" i="31"/>
  <c r="H143" i="31" s="1"/>
  <c r="H278" i="31"/>
  <c r="H138" i="31" s="1"/>
  <c r="H271" i="31"/>
  <c r="H131" i="31" s="1"/>
  <c r="H266" i="31"/>
  <c r="H126" i="31" s="1"/>
  <c r="H261" i="31"/>
  <c r="H121" i="31" s="1"/>
  <c r="F204" i="31"/>
  <c r="G96" i="31"/>
  <c r="L212" i="31"/>
  <c r="L214" i="31"/>
  <c r="L213" i="31"/>
  <c r="D65" i="31"/>
  <c r="E64" i="31"/>
  <c r="H77" i="31"/>
  <c r="H76" i="31"/>
  <c r="H75" i="31"/>
  <c r="I210" i="31"/>
  <c r="I211" i="31"/>
  <c r="I198" i="31"/>
  <c r="I194" i="31"/>
  <c r="I197" i="31"/>
  <c r="I193" i="31"/>
  <c r="I196" i="31"/>
  <c r="I195" i="31"/>
  <c r="I89" i="31"/>
  <c r="I88" i="31"/>
  <c r="I87" i="31"/>
  <c r="J7" i="31"/>
  <c r="I232" i="31"/>
  <c r="I233" i="31"/>
  <c r="I229" i="31"/>
  <c r="I252" i="31"/>
  <c r="I228" i="31"/>
  <c r="I227" i="31"/>
  <c r="I230" i="31"/>
  <c r="I231" i="31"/>
  <c r="I234" i="31"/>
  <c r="H321" i="31"/>
  <c r="H181" i="31" s="1"/>
  <c r="H316" i="31"/>
  <c r="H176" i="31" s="1"/>
  <c r="H311" i="31"/>
  <c r="H171" i="31" s="1"/>
  <c r="H320" i="31"/>
  <c r="H180" i="31" s="1"/>
  <c r="H315" i="31"/>
  <c r="H175" i="31" s="1"/>
  <c r="H310" i="31"/>
  <c r="H170" i="31" s="1"/>
  <c r="H303" i="31"/>
  <c r="H163" i="31" s="1"/>
  <c r="H298" i="31"/>
  <c r="H158" i="31" s="1"/>
  <c r="H293" i="31"/>
  <c r="H153" i="31" s="1"/>
  <c r="H304" i="31"/>
  <c r="H164" i="31" s="1"/>
  <c r="H299" i="31"/>
  <c r="H159" i="31" s="1"/>
  <c r="H294" i="31"/>
  <c r="H154" i="31" s="1"/>
  <c r="H287" i="31"/>
  <c r="H147" i="31" s="1"/>
  <c r="H282" i="31"/>
  <c r="H142" i="31" s="1"/>
  <c r="H286" i="31"/>
  <c r="H146" i="31" s="1"/>
  <c r="H281" i="31"/>
  <c r="H141" i="31" s="1"/>
  <c r="H276" i="31"/>
  <c r="H136" i="31" s="1"/>
  <c r="H270" i="31"/>
  <c r="H130" i="31" s="1"/>
  <c r="H265" i="31"/>
  <c r="H125" i="31" s="1"/>
  <c r="H260" i="31"/>
  <c r="H120" i="31" s="1"/>
  <c r="H259" i="31"/>
  <c r="H119" i="31" s="1"/>
  <c r="H277" i="31"/>
  <c r="H137" i="31" s="1"/>
  <c r="H269" i="31"/>
  <c r="H129" i="31" s="1"/>
  <c r="H264" i="31"/>
  <c r="H124" i="31" s="1"/>
  <c r="F200" i="31"/>
  <c r="G92" i="31"/>
  <c r="N84" i="31"/>
  <c r="M46" i="31"/>
  <c r="M49" i="31"/>
  <c r="M45" i="31"/>
  <c r="F201" i="31"/>
  <c r="G93" i="31"/>
  <c r="F205" i="31"/>
  <c r="G97" i="31"/>
  <c r="F202" i="31"/>
  <c r="H319" i="31"/>
  <c r="H179" i="31" s="1"/>
  <c r="H314" i="31"/>
  <c r="H174" i="31" s="1"/>
  <c r="H309" i="31"/>
  <c r="H169" i="31" s="1"/>
  <c r="H302" i="31"/>
  <c r="H162" i="31" s="1"/>
  <c r="H297" i="31"/>
  <c r="H157" i="31" s="1"/>
  <c r="H292" i="31"/>
  <c r="H152" i="31" s="1"/>
  <c r="H275" i="31"/>
  <c r="H135" i="31" s="1"/>
  <c r="H268" i="31"/>
  <c r="H128" i="31" s="1"/>
  <c r="H263" i="31"/>
  <c r="H123" i="31" s="1"/>
  <c r="H285" i="31"/>
  <c r="H145" i="31" s="1"/>
  <c r="H280" i="31"/>
  <c r="H140" i="31" s="1"/>
  <c r="H258" i="31"/>
  <c r="H118" i="31" s="1"/>
  <c r="E63" i="31"/>
  <c r="D56" i="31"/>
  <c r="D60" i="31"/>
  <c r="D58" i="31"/>
  <c r="D57" i="31"/>
  <c r="D59" i="31"/>
  <c r="F261" i="30"/>
  <c r="F121" i="30" s="1"/>
  <c r="E15" i="30"/>
  <c r="F263" i="30"/>
  <c r="F123" i="30" s="1"/>
  <c r="F258" i="30"/>
  <c r="F118" i="30" s="1"/>
  <c r="E54" i="30"/>
  <c r="E58" i="30" s="1"/>
  <c r="F53" i="30"/>
  <c r="F201" i="30"/>
  <c r="G93" i="30"/>
  <c r="G320" i="30"/>
  <c r="G180" i="30" s="1"/>
  <c r="G315" i="30"/>
  <c r="G175" i="30" s="1"/>
  <c r="G316" i="30"/>
  <c r="G176" i="30" s="1"/>
  <c r="G304" i="30"/>
  <c r="G164" i="30" s="1"/>
  <c r="G299" i="30"/>
  <c r="G159" i="30" s="1"/>
  <c r="G303" i="30"/>
  <c r="G163" i="30" s="1"/>
  <c r="G298" i="30"/>
  <c r="G158" i="30" s="1"/>
  <c r="G311" i="30"/>
  <c r="G171" i="30" s="1"/>
  <c r="G310" i="30"/>
  <c r="G170" i="30" s="1"/>
  <c r="G293" i="30"/>
  <c r="G153" i="30" s="1"/>
  <c r="G286" i="30"/>
  <c r="G146" i="30" s="1"/>
  <c r="G281" i="30"/>
  <c r="G141" i="30" s="1"/>
  <c r="G321" i="30"/>
  <c r="G181" i="30" s="1"/>
  <c r="G282" i="30"/>
  <c r="G142" i="30" s="1"/>
  <c r="G276" i="30"/>
  <c r="G136" i="30" s="1"/>
  <c r="G287" i="30"/>
  <c r="G147" i="30" s="1"/>
  <c r="G294" i="30"/>
  <c r="G154" i="30" s="1"/>
  <c r="G277" i="30"/>
  <c r="G137" i="30" s="1"/>
  <c r="F200" i="30"/>
  <c r="G92" i="30"/>
  <c r="H84" i="30"/>
  <c r="G46" i="30"/>
  <c r="G231" i="30" s="1"/>
  <c r="G49" i="30"/>
  <c r="G45" i="30"/>
  <c r="G230" i="30" s="1"/>
  <c r="D56" i="30"/>
  <c r="D57" i="30"/>
  <c r="F264" i="30"/>
  <c r="F124" i="30" s="1"/>
  <c r="G319" i="30"/>
  <c r="G179" i="30" s="1"/>
  <c r="G314" i="30"/>
  <c r="G174" i="30" s="1"/>
  <c r="G309" i="30"/>
  <c r="G169" i="30" s="1"/>
  <c r="G302" i="30"/>
  <c r="G162" i="30" s="1"/>
  <c r="G297" i="30"/>
  <c r="G157" i="30" s="1"/>
  <c r="G292" i="30"/>
  <c r="G152" i="30" s="1"/>
  <c r="G285" i="30"/>
  <c r="G145" i="30" s="1"/>
  <c r="G280" i="30"/>
  <c r="G140" i="30" s="1"/>
  <c r="G275" i="30"/>
  <c r="G135" i="30" s="1"/>
  <c r="F269" i="30"/>
  <c r="F129" i="30" s="1"/>
  <c r="F203" i="30"/>
  <c r="G95" i="30"/>
  <c r="G322" i="30"/>
  <c r="G182" i="30" s="1"/>
  <c r="G317" i="30"/>
  <c r="G177" i="30" s="1"/>
  <c r="G312" i="30"/>
  <c r="G172" i="30" s="1"/>
  <c r="G305" i="30"/>
  <c r="G165" i="30" s="1"/>
  <c r="G295" i="30"/>
  <c r="G155" i="30" s="1"/>
  <c r="G288" i="30"/>
  <c r="G148" i="30" s="1"/>
  <c r="G283" i="30"/>
  <c r="G143" i="30" s="1"/>
  <c r="G300" i="30"/>
  <c r="G160" i="30" s="1"/>
  <c r="G278" i="30"/>
  <c r="G138" i="30" s="1"/>
  <c r="F205" i="30"/>
  <c r="G97" i="30"/>
  <c r="E64" i="30"/>
  <c r="D65" i="30"/>
  <c r="G77" i="30"/>
  <c r="G76" i="30"/>
  <c r="G75" i="30"/>
  <c r="F207" i="30"/>
  <c r="G99" i="30"/>
  <c r="F202" i="30"/>
  <c r="G94" i="30"/>
  <c r="F270" i="30"/>
  <c r="F130" i="30" s="1"/>
  <c r="H211" i="30"/>
  <c r="H210" i="30"/>
  <c r="H195" i="30"/>
  <c r="H197" i="30"/>
  <c r="H193" i="30"/>
  <c r="H198" i="30"/>
  <c r="H196" i="30"/>
  <c r="H194" i="30"/>
  <c r="H89" i="30"/>
  <c r="H88" i="30"/>
  <c r="H87" i="30"/>
  <c r="I7" i="30"/>
  <c r="H229" i="30"/>
  <c r="H252" i="30"/>
  <c r="H232" i="30"/>
  <c r="H233" i="30"/>
  <c r="H227" i="30"/>
  <c r="H228" i="30"/>
  <c r="F266" i="30"/>
  <c r="F126" i="30" s="1"/>
  <c r="F259" i="30"/>
  <c r="F119" i="30" s="1"/>
  <c r="D59" i="30"/>
  <c r="D60" i="30"/>
  <c r="F206" i="30"/>
  <c r="G98" i="30"/>
  <c r="F204" i="30"/>
  <c r="G96" i="30"/>
  <c r="F271" i="30"/>
  <c r="F131" i="30" s="1"/>
  <c r="G216" i="30"/>
  <c r="G224" i="30" s="1"/>
  <c r="G62" i="30"/>
  <c r="G63" i="30" s="1"/>
  <c r="G52" i="30"/>
  <c r="G67" i="30"/>
  <c r="G68" i="30" s="1"/>
  <c r="G39" i="30"/>
  <c r="G26" i="30" s="1"/>
  <c r="H36" i="30"/>
  <c r="F69" i="30"/>
  <c r="E70" i="30"/>
  <c r="F260" i="30"/>
  <c r="F120" i="30" s="1"/>
  <c r="F268" i="30"/>
  <c r="F128" i="30" s="1"/>
  <c r="F234" i="30"/>
  <c r="F212" i="30"/>
  <c r="F213" i="30"/>
  <c r="F214" i="30"/>
  <c r="E60" i="30"/>
  <c r="F265" i="30"/>
  <c r="F125" i="30" s="1"/>
  <c r="D58" i="30"/>
  <c r="F99" i="29"/>
  <c r="F93" i="29"/>
  <c r="E24" i="29"/>
  <c r="F92" i="29"/>
  <c r="F200" i="29" s="1"/>
  <c r="F98" i="29"/>
  <c r="E202" i="29"/>
  <c r="F94" i="29"/>
  <c r="F212" i="29"/>
  <c r="F214" i="29"/>
  <c r="F213" i="29"/>
  <c r="F234" i="29"/>
  <c r="F265" i="29"/>
  <c r="F125" i="29" s="1"/>
  <c r="F261" i="29"/>
  <c r="F121" i="29" s="1"/>
  <c r="F270" i="29"/>
  <c r="F130" i="29" s="1"/>
  <c r="F266" i="29"/>
  <c r="F126" i="29" s="1"/>
  <c r="F263" i="29"/>
  <c r="F123" i="29" s="1"/>
  <c r="H84" i="29"/>
  <c r="G46" i="29"/>
  <c r="G231" i="29" s="1"/>
  <c r="G45" i="29"/>
  <c r="G230" i="29" s="1"/>
  <c r="G49" i="29"/>
  <c r="F258" i="29"/>
  <c r="F118" i="29" s="1"/>
  <c r="G8" i="29"/>
  <c r="F260" i="29"/>
  <c r="F120" i="29" s="1"/>
  <c r="F271" i="29"/>
  <c r="F131" i="29" s="1"/>
  <c r="F259" i="29"/>
  <c r="F119" i="29" s="1"/>
  <c r="F268" i="29"/>
  <c r="F128" i="29" s="1"/>
  <c r="F264" i="29"/>
  <c r="F124" i="29" s="1"/>
  <c r="F269" i="29"/>
  <c r="F129" i="29" s="1"/>
  <c r="E70" i="29"/>
  <c r="H210" i="29"/>
  <c r="H193" i="29"/>
  <c r="H211" i="29"/>
  <c r="H194" i="29"/>
  <c r="H198" i="29"/>
  <c r="H196" i="29"/>
  <c r="H197" i="29"/>
  <c r="H195" i="29"/>
  <c r="H87" i="29"/>
  <c r="H88" i="29"/>
  <c r="H89" i="29"/>
  <c r="I7" i="29"/>
  <c r="H228" i="29"/>
  <c r="H233" i="29"/>
  <c r="H227" i="29"/>
  <c r="H252" i="29"/>
  <c r="H229" i="29"/>
  <c r="H232" i="29"/>
  <c r="F207" i="29"/>
  <c r="G320" i="29"/>
  <c r="G180" i="29" s="1"/>
  <c r="G315" i="29"/>
  <c r="G175" i="29" s="1"/>
  <c r="G310" i="29"/>
  <c r="G170" i="29" s="1"/>
  <c r="G316" i="29"/>
  <c r="G176" i="29" s="1"/>
  <c r="G311" i="29"/>
  <c r="G171" i="29" s="1"/>
  <c r="G304" i="29"/>
  <c r="G164" i="29" s="1"/>
  <c r="G299" i="29"/>
  <c r="G159" i="29" s="1"/>
  <c r="G294" i="29"/>
  <c r="G154" i="29" s="1"/>
  <c r="G293" i="29"/>
  <c r="G153" i="29" s="1"/>
  <c r="G321" i="29"/>
  <c r="G181" i="29" s="1"/>
  <c r="G287" i="29"/>
  <c r="G147" i="29" s="1"/>
  <c r="G282" i="29"/>
  <c r="G142" i="29" s="1"/>
  <c r="G303" i="29"/>
  <c r="G163" i="29" s="1"/>
  <c r="G286" i="29"/>
  <c r="G146" i="29" s="1"/>
  <c r="G281" i="29"/>
  <c r="G141" i="29" s="1"/>
  <c r="G298" i="29"/>
  <c r="G158" i="29" s="1"/>
  <c r="G277" i="29"/>
  <c r="G137" i="29" s="1"/>
  <c r="G270" i="29"/>
  <c r="G130" i="29" s="1"/>
  <c r="G265" i="29"/>
  <c r="G125" i="29" s="1"/>
  <c r="G259" i="29"/>
  <c r="G119" i="29" s="1"/>
  <c r="G276" i="29"/>
  <c r="G136" i="29" s="1"/>
  <c r="G264" i="29"/>
  <c r="G124" i="29" s="1"/>
  <c r="G269" i="29"/>
  <c r="G129" i="29" s="1"/>
  <c r="G260" i="29"/>
  <c r="G120" i="29" s="1"/>
  <c r="G75" i="29"/>
  <c r="G77" i="29"/>
  <c r="G76" i="29"/>
  <c r="G322" i="29"/>
  <c r="G182" i="29" s="1"/>
  <c r="G317" i="29"/>
  <c r="G177" i="29" s="1"/>
  <c r="G312" i="29"/>
  <c r="G172" i="29" s="1"/>
  <c r="G305" i="29"/>
  <c r="G165" i="29" s="1"/>
  <c r="G300" i="29"/>
  <c r="G160" i="29" s="1"/>
  <c r="G295" i="29"/>
  <c r="G155" i="29" s="1"/>
  <c r="G288" i="29"/>
  <c r="G148" i="29" s="1"/>
  <c r="G283" i="29"/>
  <c r="G143" i="29" s="1"/>
  <c r="G278" i="29"/>
  <c r="G138" i="29" s="1"/>
  <c r="G271" i="29"/>
  <c r="G131" i="29" s="1"/>
  <c r="G266" i="29"/>
  <c r="G126" i="29" s="1"/>
  <c r="G261" i="29"/>
  <c r="G121" i="29" s="1"/>
  <c r="F201" i="29"/>
  <c r="F203" i="29"/>
  <c r="G95" i="29"/>
  <c r="F204" i="29"/>
  <c r="G96" i="29"/>
  <c r="G319" i="29"/>
  <c r="G179" i="29" s="1"/>
  <c r="G314" i="29"/>
  <c r="G174" i="29" s="1"/>
  <c r="G309" i="29"/>
  <c r="G169" i="29" s="1"/>
  <c r="G297" i="29"/>
  <c r="G157" i="29" s="1"/>
  <c r="G292" i="29"/>
  <c r="G152" i="29" s="1"/>
  <c r="G285" i="29"/>
  <c r="G145" i="29" s="1"/>
  <c r="G302" i="29"/>
  <c r="G162" i="29" s="1"/>
  <c r="G268" i="29"/>
  <c r="G128" i="29" s="1"/>
  <c r="G263" i="29"/>
  <c r="G123" i="29" s="1"/>
  <c r="G258" i="29"/>
  <c r="G118" i="29" s="1"/>
  <c r="G280" i="29"/>
  <c r="G140" i="29" s="1"/>
  <c r="G275" i="29"/>
  <c r="G135" i="29" s="1"/>
  <c r="E54" i="29"/>
  <c r="F206" i="29"/>
  <c r="E205" i="29"/>
  <c r="F97" i="29"/>
  <c r="F216" i="29"/>
  <c r="F224" i="29" s="1"/>
  <c r="F62" i="29"/>
  <c r="F63" i="29" s="1"/>
  <c r="F52" i="29"/>
  <c r="F53" i="29" s="1"/>
  <c r="F39" i="29"/>
  <c r="F26" i="29" s="1"/>
  <c r="F67" i="29"/>
  <c r="F68" i="29" s="1"/>
  <c r="F69" i="29" s="1"/>
  <c r="G36" i="29"/>
  <c r="D56" i="29"/>
  <c r="D57" i="29"/>
  <c r="D60" i="29"/>
  <c r="D59" i="29"/>
  <c r="D58" i="29"/>
  <c r="D65" i="29"/>
  <c r="E64" i="29"/>
  <c r="F93" i="28"/>
  <c r="F98" i="28"/>
  <c r="F97" i="28"/>
  <c r="I214" i="28"/>
  <c r="I212" i="28"/>
  <c r="I213" i="28"/>
  <c r="J45" i="28"/>
  <c r="K84" i="28"/>
  <c r="J49" i="28"/>
  <c r="J46" i="28"/>
  <c r="F96" i="28"/>
  <c r="F204" i="28" s="1"/>
  <c r="E24" i="28"/>
  <c r="E54" i="28"/>
  <c r="E70" i="28"/>
  <c r="D65" i="28"/>
  <c r="E64" i="28"/>
  <c r="F75" i="28"/>
  <c r="F76" i="28"/>
  <c r="F77" i="28"/>
  <c r="F203" i="28"/>
  <c r="G95" i="28"/>
  <c r="F202" i="28"/>
  <c r="F216" i="28"/>
  <c r="F224" i="28" s="1"/>
  <c r="F39" i="28"/>
  <c r="F26" i="28" s="1"/>
  <c r="F62" i="28"/>
  <c r="F63" i="28" s="1"/>
  <c r="G36" i="28"/>
  <c r="G94" i="28" s="1"/>
  <c r="F67" i="28"/>
  <c r="F68" i="28" s="1"/>
  <c r="F69" i="28" s="1"/>
  <c r="F52" i="28"/>
  <c r="F53" i="28" s="1"/>
  <c r="F322" i="28"/>
  <c r="F182" i="28" s="1"/>
  <c r="F317" i="28"/>
  <c r="F177" i="28" s="1"/>
  <c r="F312" i="28"/>
  <c r="F172" i="28" s="1"/>
  <c r="F305" i="28"/>
  <c r="F165" i="28" s="1"/>
  <c r="F300" i="28"/>
  <c r="F160" i="28" s="1"/>
  <c r="F295" i="28"/>
  <c r="F155" i="28" s="1"/>
  <c r="F283" i="28"/>
  <c r="F143" i="28" s="1"/>
  <c r="F288" i="28"/>
  <c r="F148" i="28" s="1"/>
  <c r="F271" i="28"/>
  <c r="F131" i="28" s="1"/>
  <c r="F266" i="28"/>
  <c r="F126" i="28" s="1"/>
  <c r="F278" i="28"/>
  <c r="F138" i="28" s="1"/>
  <c r="F261" i="28"/>
  <c r="F121" i="28" s="1"/>
  <c r="F201" i="28"/>
  <c r="G93" i="28"/>
  <c r="F206" i="28"/>
  <c r="G98" i="28"/>
  <c r="D60" i="28"/>
  <c r="D58" i="28"/>
  <c r="D59" i="28"/>
  <c r="D57" i="28"/>
  <c r="D56" i="28"/>
  <c r="F207" i="28"/>
  <c r="G99" i="28"/>
  <c r="F320" i="28"/>
  <c r="F180" i="28" s="1"/>
  <c r="F315" i="28"/>
  <c r="F175" i="28" s="1"/>
  <c r="F310" i="28"/>
  <c r="F170" i="28" s="1"/>
  <c r="F321" i="28"/>
  <c r="F181" i="28" s="1"/>
  <c r="F316" i="28"/>
  <c r="F176" i="28" s="1"/>
  <c r="F311" i="28"/>
  <c r="F171" i="28" s="1"/>
  <c r="F303" i="28"/>
  <c r="F163" i="28" s="1"/>
  <c r="F298" i="28"/>
  <c r="F158" i="28" s="1"/>
  <c r="F293" i="28"/>
  <c r="F153" i="28" s="1"/>
  <c r="F287" i="28"/>
  <c r="F147" i="28" s="1"/>
  <c r="F282" i="28"/>
  <c r="F142" i="28" s="1"/>
  <c r="F277" i="28"/>
  <c r="F137" i="28" s="1"/>
  <c r="F286" i="28"/>
  <c r="F146" i="28" s="1"/>
  <c r="F281" i="28"/>
  <c r="F141" i="28" s="1"/>
  <c r="F304" i="28"/>
  <c r="F164" i="28" s="1"/>
  <c r="F299" i="28"/>
  <c r="F159" i="28" s="1"/>
  <c r="F294" i="28"/>
  <c r="F154" i="28" s="1"/>
  <c r="F270" i="28"/>
  <c r="F130" i="28" s="1"/>
  <c r="F265" i="28"/>
  <c r="F125" i="28" s="1"/>
  <c r="F264" i="28"/>
  <c r="F124" i="28" s="1"/>
  <c r="F276" i="28"/>
  <c r="F136" i="28" s="1"/>
  <c r="F259" i="28"/>
  <c r="F119" i="28" s="1"/>
  <c r="F269" i="28"/>
  <c r="F129" i="28" s="1"/>
  <c r="F260" i="28"/>
  <c r="F120" i="28" s="1"/>
  <c r="F200" i="28"/>
  <c r="G92" i="28"/>
  <c r="F319" i="28"/>
  <c r="F179" i="28" s="1"/>
  <c r="F314" i="28"/>
  <c r="F174" i="28" s="1"/>
  <c r="F309" i="28"/>
  <c r="F169" i="28" s="1"/>
  <c r="F302" i="28"/>
  <c r="F162" i="28" s="1"/>
  <c r="F297" i="28"/>
  <c r="F157" i="28" s="1"/>
  <c r="F285" i="28"/>
  <c r="F145" i="28" s="1"/>
  <c r="F280" i="28"/>
  <c r="F140" i="28" s="1"/>
  <c r="F292" i="28"/>
  <c r="F152" i="28" s="1"/>
  <c r="F268" i="28"/>
  <c r="F128" i="28" s="1"/>
  <c r="F263" i="28"/>
  <c r="F123" i="28" s="1"/>
  <c r="F258" i="28"/>
  <c r="F118" i="28" s="1"/>
  <c r="F275" i="28"/>
  <c r="F135" i="28" s="1"/>
  <c r="G96" i="28"/>
  <c r="G196" i="28"/>
  <c r="G210" i="28"/>
  <c r="G197" i="28"/>
  <c r="G198" i="28"/>
  <c r="G195" i="28"/>
  <c r="G194" i="28"/>
  <c r="G193" i="28"/>
  <c r="G88" i="28"/>
  <c r="G87" i="28"/>
  <c r="G89" i="28"/>
  <c r="H7" i="28"/>
  <c r="G231" i="28"/>
  <c r="G233" i="28"/>
  <c r="G232" i="28"/>
  <c r="G234" i="28"/>
  <c r="G229" i="28"/>
  <c r="G227" i="28"/>
  <c r="G228" i="28"/>
  <c r="G252" i="28"/>
  <c r="G230" i="28"/>
  <c r="G211" i="28"/>
  <c r="E15" i="28"/>
  <c r="F205" i="28"/>
  <c r="G97" i="28"/>
  <c r="M213" i="16" l="1"/>
  <c r="L58" i="16"/>
  <c r="L253" i="16" s="1"/>
  <c r="H209" i="16"/>
  <c r="G54" i="16"/>
  <c r="G249" i="16" s="1"/>
  <c r="I212" i="16"/>
  <c r="H57" i="16"/>
  <c r="H252" i="16" s="1"/>
  <c r="F70" i="32"/>
  <c r="G216" i="32"/>
  <c r="G224" i="32" s="1"/>
  <c r="G67" i="32"/>
  <c r="G68" i="32" s="1"/>
  <c r="G69" i="32" s="1"/>
  <c r="G62" i="32"/>
  <c r="G39" i="32"/>
  <c r="G24" i="32" s="1"/>
  <c r="G52" i="32"/>
  <c r="G53" i="32" s="1"/>
  <c r="H36" i="32"/>
  <c r="G319" i="32"/>
  <c r="G179" i="32" s="1"/>
  <c r="G314" i="32"/>
  <c r="G174" i="32" s="1"/>
  <c r="G309" i="32"/>
  <c r="G169" i="32" s="1"/>
  <c r="G297" i="32"/>
  <c r="G157" i="32" s="1"/>
  <c r="G292" i="32"/>
  <c r="G152" i="32" s="1"/>
  <c r="G285" i="32"/>
  <c r="G145" i="32" s="1"/>
  <c r="G302" i="32"/>
  <c r="G162" i="32" s="1"/>
  <c r="G280" i="32"/>
  <c r="G140" i="32" s="1"/>
  <c r="G275" i="32"/>
  <c r="G135" i="32" s="1"/>
  <c r="G268" i="32"/>
  <c r="G128" i="32" s="1"/>
  <c r="G263" i="32"/>
  <c r="G123" i="32" s="1"/>
  <c r="G258" i="32"/>
  <c r="G118" i="32" s="1"/>
  <c r="F205" i="32"/>
  <c r="G97" i="32"/>
  <c r="G234" i="32"/>
  <c r="G213" i="32"/>
  <c r="G214" i="32"/>
  <c r="G212" i="32"/>
  <c r="G322" i="32"/>
  <c r="G182" i="32" s="1"/>
  <c r="G317" i="32"/>
  <c r="G177" i="32" s="1"/>
  <c r="G312" i="32"/>
  <c r="G172" i="32" s="1"/>
  <c r="G300" i="32"/>
  <c r="G160" i="32" s="1"/>
  <c r="G295" i="32"/>
  <c r="G155" i="32" s="1"/>
  <c r="G305" i="32"/>
  <c r="G165" i="32" s="1"/>
  <c r="G288" i="32"/>
  <c r="G148" i="32" s="1"/>
  <c r="G283" i="32"/>
  <c r="G143" i="32" s="1"/>
  <c r="G278" i="32"/>
  <c r="G138" i="32" s="1"/>
  <c r="G266" i="32"/>
  <c r="G126" i="32" s="1"/>
  <c r="G261" i="32"/>
  <c r="G121" i="32" s="1"/>
  <c r="G271" i="32"/>
  <c r="G131" i="32" s="1"/>
  <c r="G203" i="32"/>
  <c r="H95" i="32"/>
  <c r="I84" i="32"/>
  <c r="H46" i="32"/>
  <c r="H231" i="32" s="1"/>
  <c r="H49" i="32"/>
  <c r="H45" i="32"/>
  <c r="H230" i="32" s="1"/>
  <c r="F54" i="32"/>
  <c r="F58" i="32" s="1"/>
  <c r="F15" i="32"/>
  <c r="G77" i="32"/>
  <c r="G76" i="32"/>
  <c r="G75" i="32"/>
  <c r="G207" i="32"/>
  <c r="H99" i="32"/>
  <c r="G204" i="32"/>
  <c r="H96" i="32"/>
  <c r="E56" i="32"/>
  <c r="E57" i="32"/>
  <c r="G202" i="32"/>
  <c r="H94" i="32"/>
  <c r="E60" i="32"/>
  <c r="G201" i="32"/>
  <c r="H93" i="32"/>
  <c r="G26" i="32"/>
  <c r="F63" i="32"/>
  <c r="G63" i="32" s="1"/>
  <c r="E59" i="32"/>
  <c r="G206" i="32"/>
  <c r="H98" i="32"/>
  <c r="H210" i="32"/>
  <c r="H198" i="32"/>
  <c r="H197" i="32"/>
  <c r="H193" i="32"/>
  <c r="H211" i="32"/>
  <c r="H195" i="32"/>
  <c r="H196" i="32"/>
  <c r="H194" i="32"/>
  <c r="H8" i="32" s="1"/>
  <c r="H89" i="32"/>
  <c r="H88" i="32"/>
  <c r="H87" i="32"/>
  <c r="I7" i="32"/>
  <c r="H252" i="32"/>
  <c r="H232" i="32"/>
  <c r="H227" i="32"/>
  <c r="H228" i="32"/>
  <c r="H233" i="32"/>
  <c r="H229" i="32"/>
  <c r="E58" i="32"/>
  <c r="G200" i="32"/>
  <c r="H92" i="32"/>
  <c r="E65" i="32"/>
  <c r="F64" i="32"/>
  <c r="G320" i="32"/>
  <c r="G180" i="32" s="1"/>
  <c r="G321" i="32"/>
  <c r="G181" i="32" s="1"/>
  <c r="G316" i="32"/>
  <c r="G176" i="32" s="1"/>
  <c r="G311" i="32"/>
  <c r="G171" i="32" s="1"/>
  <c r="G315" i="32"/>
  <c r="G175" i="32" s="1"/>
  <c r="G310" i="32"/>
  <c r="G170" i="32" s="1"/>
  <c r="G304" i="32"/>
  <c r="G164" i="32" s="1"/>
  <c r="G287" i="32"/>
  <c r="G147" i="32" s="1"/>
  <c r="G282" i="32"/>
  <c r="G142" i="32" s="1"/>
  <c r="G293" i="32"/>
  <c r="G153" i="32" s="1"/>
  <c r="G286" i="32"/>
  <c r="G146" i="32" s="1"/>
  <c r="G281" i="32"/>
  <c r="G141" i="32" s="1"/>
  <c r="G303" i="32"/>
  <c r="G163" i="32" s="1"/>
  <c r="G299" i="32"/>
  <c r="G159" i="32" s="1"/>
  <c r="G294" i="32"/>
  <c r="G154" i="32" s="1"/>
  <c r="G298" i="32"/>
  <c r="G158" i="32" s="1"/>
  <c r="G276" i="32"/>
  <c r="G136" i="32" s="1"/>
  <c r="G269" i="32"/>
  <c r="G129" i="32" s="1"/>
  <c r="G270" i="32"/>
  <c r="G130" i="32" s="1"/>
  <c r="G264" i="32"/>
  <c r="G124" i="32" s="1"/>
  <c r="G260" i="32"/>
  <c r="G120" i="32" s="1"/>
  <c r="G277" i="32"/>
  <c r="G137" i="32" s="1"/>
  <c r="G265" i="32"/>
  <c r="G125" i="32" s="1"/>
  <c r="G259" i="32"/>
  <c r="G119" i="32" s="1"/>
  <c r="I8" i="31"/>
  <c r="F63" i="31"/>
  <c r="F70" i="31"/>
  <c r="G203" i="31"/>
  <c r="H95" i="31"/>
  <c r="F15" i="31"/>
  <c r="G201" i="31"/>
  <c r="H93" i="31"/>
  <c r="I319" i="31"/>
  <c r="I179" i="31" s="1"/>
  <c r="I314" i="31"/>
  <c r="I174" i="31" s="1"/>
  <c r="I309" i="31"/>
  <c r="I169" i="31" s="1"/>
  <c r="I302" i="31"/>
  <c r="I162" i="31" s="1"/>
  <c r="I297" i="31"/>
  <c r="I157" i="31" s="1"/>
  <c r="I292" i="31"/>
  <c r="I152" i="31" s="1"/>
  <c r="I285" i="31"/>
  <c r="I145" i="31" s="1"/>
  <c r="I280" i="31"/>
  <c r="I140" i="31" s="1"/>
  <c r="I275" i="31"/>
  <c r="I135" i="31" s="1"/>
  <c r="I268" i="31"/>
  <c r="I128" i="31" s="1"/>
  <c r="I263" i="31"/>
  <c r="I123" i="31" s="1"/>
  <c r="I258" i="31"/>
  <c r="I118" i="31" s="1"/>
  <c r="G204" i="31"/>
  <c r="H96" i="31"/>
  <c r="F26" i="31"/>
  <c r="G207" i="31"/>
  <c r="G202" i="31"/>
  <c r="F64" i="31"/>
  <c r="E65" i="31"/>
  <c r="F54" i="31"/>
  <c r="O84" i="31"/>
  <c r="N46" i="31"/>
  <c r="N49" i="31"/>
  <c r="N45" i="31"/>
  <c r="H98" i="31"/>
  <c r="G206" i="31"/>
  <c r="E59" i="31"/>
  <c r="E60" i="31"/>
  <c r="E58" i="31"/>
  <c r="E56" i="31"/>
  <c r="E57" i="31"/>
  <c r="J210" i="31"/>
  <c r="J195" i="31"/>
  <c r="J211" i="31"/>
  <c r="J198" i="31"/>
  <c r="J197" i="31"/>
  <c r="J193" i="31"/>
  <c r="J196" i="31"/>
  <c r="J194" i="31"/>
  <c r="J89" i="31"/>
  <c r="K88" i="31"/>
  <c r="J88" i="31"/>
  <c r="J87" i="31"/>
  <c r="K89" i="31"/>
  <c r="K7" i="31"/>
  <c r="J229" i="31"/>
  <c r="J227" i="31"/>
  <c r="J232" i="31"/>
  <c r="J233" i="31"/>
  <c r="J228" i="31"/>
  <c r="J252" i="31"/>
  <c r="J234" i="31"/>
  <c r="J230" i="31"/>
  <c r="J231" i="31"/>
  <c r="G205" i="31"/>
  <c r="H97" i="31"/>
  <c r="G200" i="31"/>
  <c r="H92" i="31"/>
  <c r="I77" i="31"/>
  <c r="I76" i="31"/>
  <c r="I75" i="31"/>
  <c r="I322" i="31"/>
  <c r="I182" i="31" s="1"/>
  <c r="I317" i="31"/>
  <c r="I177" i="31" s="1"/>
  <c r="I312" i="31"/>
  <c r="I172" i="31" s="1"/>
  <c r="I305" i="31"/>
  <c r="I165" i="31" s="1"/>
  <c r="I300" i="31"/>
  <c r="I160" i="31" s="1"/>
  <c r="I295" i="31"/>
  <c r="I155" i="31" s="1"/>
  <c r="I288" i="31"/>
  <c r="I148" i="31" s="1"/>
  <c r="I283" i="31"/>
  <c r="I143" i="31" s="1"/>
  <c r="I278" i="31"/>
  <c r="I138" i="31" s="1"/>
  <c r="I271" i="31"/>
  <c r="I131" i="31" s="1"/>
  <c r="I266" i="31"/>
  <c r="I126" i="31" s="1"/>
  <c r="I261" i="31"/>
  <c r="I121" i="31" s="1"/>
  <c r="M214" i="31"/>
  <c r="M213" i="31"/>
  <c r="M212" i="31"/>
  <c r="G216" i="31"/>
  <c r="G224" i="31" s="1"/>
  <c r="G67" i="31"/>
  <c r="G68" i="31" s="1"/>
  <c r="G69" i="31" s="1"/>
  <c r="G52" i="31"/>
  <c r="G53" i="31" s="1"/>
  <c r="G62" i="31"/>
  <c r="G39" i="31"/>
  <c r="G24" i="31" s="1"/>
  <c r="H36" i="31"/>
  <c r="H94" i="31" s="1"/>
  <c r="G26" i="31"/>
  <c r="I321" i="31"/>
  <c r="I181" i="31" s="1"/>
  <c r="I316" i="31"/>
  <c r="I176" i="31" s="1"/>
  <c r="I311" i="31"/>
  <c r="I171" i="31" s="1"/>
  <c r="I320" i="31"/>
  <c r="I180" i="31" s="1"/>
  <c r="I315" i="31"/>
  <c r="I175" i="31" s="1"/>
  <c r="I310" i="31"/>
  <c r="I170" i="31" s="1"/>
  <c r="I304" i="31"/>
  <c r="I164" i="31" s="1"/>
  <c r="I299" i="31"/>
  <c r="I159" i="31" s="1"/>
  <c r="I294" i="31"/>
  <c r="I154" i="31" s="1"/>
  <c r="I303" i="31"/>
  <c r="I163" i="31" s="1"/>
  <c r="I298" i="31"/>
  <c r="I158" i="31" s="1"/>
  <c r="I287" i="31"/>
  <c r="I147" i="31" s="1"/>
  <c r="I282" i="31"/>
  <c r="I142" i="31" s="1"/>
  <c r="I277" i="31"/>
  <c r="I137" i="31" s="1"/>
  <c r="I293" i="31"/>
  <c r="I153" i="31" s="1"/>
  <c r="I286" i="31"/>
  <c r="I146" i="31" s="1"/>
  <c r="I281" i="31"/>
  <c r="I141" i="31" s="1"/>
  <c r="I276" i="31"/>
  <c r="I136" i="31" s="1"/>
  <c r="I270" i="31"/>
  <c r="I130" i="31" s="1"/>
  <c r="I265" i="31"/>
  <c r="I125" i="31" s="1"/>
  <c r="I260" i="31"/>
  <c r="I120" i="31" s="1"/>
  <c r="I269" i="31"/>
  <c r="I129" i="31" s="1"/>
  <c r="I264" i="31"/>
  <c r="I124" i="31" s="1"/>
  <c r="I259" i="31"/>
  <c r="I119" i="31" s="1"/>
  <c r="F15" i="30"/>
  <c r="G259" i="30"/>
  <c r="G119" i="30" s="1"/>
  <c r="G271" i="30"/>
  <c r="G131" i="30" s="1"/>
  <c r="G263" i="30"/>
  <c r="G123" i="30" s="1"/>
  <c r="G266" i="30"/>
  <c r="G126" i="30" s="1"/>
  <c r="G258" i="30"/>
  <c r="G118" i="30" s="1"/>
  <c r="G261" i="30"/>
  <c r="G121" i="30" s="1"/>
  <c r="G268" i="30"/>
  <c r="G128" i="30" s="1"/>
  <c r="H8" i="30"/>
  <c r="H216" i="30"/>
  <c r="H224" i="30" s="1"/>
  <c r="H67" i="30"/>
  <c r="H68" i="30" s="1"/>
  <c r="H62" i="30"/>
  <c r="H63" i="30" s="1"/>
  <c r="H52" i="30"/>
  <c r="I36" i="30"/>
  <c r="H39" i="30"/>
  <c r="H24" i="30" s="1"/>
  <c r="H322" i="30"/>
  <c r="H182" i="30" s="1"/>
  <c r="H317" i="30"/>
  <c r="H177" i="30" s="1"/>
  <c r="H312" i="30"/>
  <c r="H172" i="30" s="1"/>
  <c r="H305" i="30"/>
  <c r="H165" i="30" s="1"/>
  <c r="H300" i="30"/>
  <c r="H160" i="30" s="1"/>
  <c r="H295" i="30"/>
  <c r="H155" i="30" s="1"/>
  <c r="H288" i="30"/>
  <c r="H148" i="30" s="1"/>
  <c r="H283" i="30"/>
  <c r="H143" i="30" s="1"/>
  <c r="H278" i="30"/>
  <c r="H138" i="30" s="1"/>
  <c r="G270" i="30"/>
  <c r="G130" i="30" s="1"/>
  <c r="G269" i="30"/>
  <c r="G129" i="30" s="1"/>
  <c r="G201" i="30"/>
  <c r="H93" i="30"/>
  <c r="G206" i="30"/>
  <c r="H98" i="30"/>
  <c r="G260" i="30"/>
  <c r="G120" i="30" s="1"/>
  <c r="H321" i="30"/>
  <c r="H181" i="30" s="1"/>
  <c r="H316" i="30"/>
  <c r="H176" i="30" s="1"/>
  <c r="H311" i="30"/>
  <c r="H171" i="30" s="1"/>
  <c r="H303" i="30"/>
  <c r="H163" i="30" s="1"/>
  <c r="H298" i="30"/>
  <c r="H158" i="30" s="1"/>
  <c r="H310" i="30"/>
  <c r="H170" i="30" s="1"/>
  <c r="H320" i="30"/>
  <c r="H180" i="30" s="1"/>
  <c r="H315" i="30"/>
  <c r="H175" i="30" s="1"/>
  <c r="H304" i="30"/>
  <c r="H164" i="30" s="1"/>
  <c r="H299" i="30"/>
  <c r="H159" i="30" s="1"/>
  <c r="H294" i="30"/>
  <c r="H154" i="30" s="1"/>
  <c r="H287" i="30"/>
  <c r="H147" i="30" s="1"/>
  <c r="H282" i="30"/>
  <c r="H142" i="30" s="1"/>
  <c r="H293" i="30"/>
  <c r="H153" i="30" s="1"/>
  <c r="H286" i="30"/>
  <c r="H146" i="30" s="1"/>
  <c r="H281" i="30"/>
  <c r="H141" i="30" s="1"/>
  <c r="H277" i="30"/>
  <c r="H137" i="30" s="1"/>
  <c r="H276" i="30"/>
  <c r="H136" i="30" s="1"/>
  <c r="G265" i="30"/>
  <c r="G125" i="30" s="1"/>
  <c r="H75" i="30"/>
  <c r="H77" i="30"/>
  <c r="H76" i="30"/>
  <c r="H319" i="30"/>
  <c r="H179" i="30" s="1"/>
  <c r="H314" i="30"/>
  <c r="H174" i="30" s="1"/>
  <c r="H309" i="30"/>
  <c r="H169" i="30" s="1"/>
  <c r="H302" i="30"/>
  <c r="H162" i="30" s="1"/>
  <c r="H297" i="30"/>
  <c r="H157" i="30" s="1"/>
  <c r="H292" i="30"/>
  <c r="H152" i="30" s="1"/>
  <c r="H285" i="30"/>
  <c r="H145" i="30" s="1"/>
  <c r="H280" i="30"/>
  <c r="H140" i="30" s="1"/>
  <c r="H275" i="30"/>
  <c r="H135" i="30" s="1"/>
  <c r="G234" i="30"/>
  <c r="G214" i="30"/>
  <c r="G212" i="30"/>
  <c r="G213" i="30"/>
  <c r="F54" i="30"/>
  <c r="G53" i="30"/>
  <c r="E56" i="30"/>
  <c r="E57" i="30"/>
  <c r="H26" i="30"/>
  <c r="G202" i="30"/>
  <c r="H94" i="30"/>
  <c r="I84" i="30"/>
  <c r="H46" i="30"/>
  <c r="H231" i="30" s="1"/>
  <c r="H49" i="30"/>
  <c r="H45" i="30"/>
  <c r="H230" i="30" s="1"/>
  <c r="F70" i="30"/>
  <c r="G69" i="30"/>
  <c r="F64" i="30"/>
  <c r="E65" i="30"/>
  <c r="G203" i="30"/>
  <c r="H95" i="30"/>
  <c r="G200" i="30"/>
  <c r="H92" i="30"/>
  <c r="F60" i="30"/>
  <c r="G24" i="30"/>
  <c r="G204" i="30"/>
  <c r="H96" i="30"/>
  <c r="I210" i="30"/>
  <c r="I197" i="30"/>
  <c r="I193" i="30"/>
  <c r="I211" i="30"/>
  <c r="I196" i="30"/>
  <c r="I198" i="30"/>
  <c r="I195" i="30"/>
  <c r="I8" i="30" s="1"/>
  <c r="I194" i="30"/>
  <c r="I88" i="30"/>
  <c r="I89" i="30"/>
  <c r="I87" i="30"/>
  <c r="J7" i="30"/>
  <c r="I233" i="30"/>
  <c r="I228" i="30"/>
  <c r="I229" i="30"/>
  <c r="I227" i="30"/>
  <c r="I252" i="30"/>
  <c r="I232" i="30"/>
  <c r="G207" i="30"/>
  <c r="H99" i="30"/>
  <c r="G205" i="30"/>
  <c r="H97" i="30"/>
  <c r="E59" i="30"/>
  <c r="G264" i="30"/>
  <c r="G124" i="30" s="1"/>
  <c r="E15" i="29"/>
  <c r="G99" i="29"/>
  <c r="G207" i="29" s="1"/>
  <c r="F24" i="29"/>
  <c r="F202" i="29"/>
  <c r="G94" i="29"/>
  <c r="G98" i="29"/>
  <c r="G93" i="29"/>
  <c r="G201" i="29" s="1"/>
  <c r="H8" i="29"/>
  <c r="G213" i="29"/>
  <c r="G212" i="29"/>
  <c r="G214" i="29"/>
  <c r="G234" i="29"/>
  <c r="I84" i="29"/>
  <c r="H49" i="29"/>
  <c r="H45" i="29"/>
  <c r="H230" i="29" s="1"/>
  <c r="H46" i="29"/>
  <c r="H231" i="29" s="1"/>
  <c r="G92" i="29"/>
  <c r="G200" i="29" s="1"/>
  <c r="F70" i="29"/>
  <c r="F54" i="29"/>
  <c r="H319" i="29"/>
  <c r="H179" i="29" s="1"/>
  <c r="H314" i="29"/>
  <c r="H174" i="29" s="1"/>
  <c r="H309" i="29"/>
  <c r="H169" i="29" s="1"/>
  <c r="H302" i="29"/>
  <c r="H162" i="29" s="1"/>
  <c r="H297" i="29"/>
  <c r="H157" i="29" s="1"/>
  <c r="H292" i="29"/>
  <c r="H152" i="29" s="1"/>
  <c r="H285" i="29"/>
  <c r="H145" i="29" s="1"/>
  <c r="H280" i="29"/>
  <c r="H140" i="29" s="1"/>
  <c r="H275" i="29"/>
  <c r="H135" i="29" s="1"/>
  <c r="H258" i="29"/>
  <c r="H118" i="29" s="1"/>
  <c r="H77" i="29"/>
  <c r="H75" i="29"/>
  <c r="H76" i="29"/>
  <c r="F205" i="29"/>
  <c r="G97" i="29"/>
  <c r="E65" i="29"/>
  <c r="F64" i="29"/>
  <c r="G216" i="29"/>
  <c r="G224" i="29" s="1"/>
  <c r="G67" i="29"/>
  <c r="G68" i="29" s="1"/>
  <c r="G69" i="29" s="1"/>
  <c r="G62" i="29"/>
  <c r="G63" i="29" s="1"/>
  <c r="G52" i="29"/>
  <c r="G53" i="29" s="1"/>
  <c r="G39" i="29"/>
  <c r="G24" i="29" s="1"/>
  <c r="H36" i="29"/>
  <c r="H321" i="29"/>
  <c r="H181" i="29" s="1"/>
  <c r="H316" i="29"/>
  <c r="H176" i="29" s="1"/>
  <c r="H311" i="29"/>
  <c r="H171" i="29" s="1"/>
  <c r="H320" i="29"/>
  <c r="H180" i="29" s="1"/>
  <c r="H304" i="29"/>
  <c r="H164" i="29" s="1"/>
  <c r="H315" i="29"/>
  <c r="H175" i="29" s="1"/>
  <c r="H303" i="29"/>
  <c r="H163" i="29" s="1"/>
  <c r="H298" i="29"/>
  <c r="H158" i="29" s="1"/>
  <c r="H293" i="29"/>
  <c r="H153" i="29" s="1"/>
  <c r="H310" i="29"/>
  <c r="H170" i="29" s="1"/>
  <c r="H299" i="29"/>
  <c r="H159" i="29" s="1"/>
  <c r="H286" i="29"/>
  <c r="H146" i="29" s="1"/>
  <c r="H281" i="29"/>
  <c r="H141" i="29" s="1"/>
  <c r="H294" i="29"/>
  <c r="H154" i="29" s="1"/>
  <c r="H287" i="29"/>
  <c r="H147" i="29" s="1"/>
  <c r="H276" i="29"/>
  <c r="H136" i="29" s="1"/>
  <c r="H269" i="29"/>
  <c r="H129" i="29" s="1"/>
  <c r="H282" i="29"/>
  <c r="H142" i="29" s="1"/>
  <c r="H277" i="29"/>
  <c r="H137" i="29" s="1"/>
  <c r="H270" i="29"/>
  <c r="H130" i="29" s="1"/>
  <c r="H264" i="29"/>
  <c r="H124" i="29" s="1"/>
  <c r="H260" i="29"/>
  <c r="H120" i="29" s="1"/>
  <c r="G206" i="29"/>
  <c r="H98" i="29"/>
  <c r="G204" i="29"/>
  <c r="H96" i="29"/>
  <c r="H322" i="29"/>
  <c r="H182" i="29" s="1"/>
  <c r="H317" i="29"/>
  <c r="H177" i="29" s="1"/>
  <c r="H312" i="29"/>
  <c r="H172" i="29" s="1"/>
  <c r="H305" i="29"/>
  <c r="H165" i="29" s="1"/>
  <c r="H300" i="29"/>
  <c r="H160" i="29" s="1"/>
  <c r="H295" i="29"/>
  <c r="H155" i="29" s="1"/>
  <c r="H288" i="29"/>
  <c r="H148" i="29" s="1"/>
  <c r="H278" i="29"/>
  <c r="H138" i="29" s="1"/>
  <c r="H271" i="29"/>
  <c r="H131" i="29" s="1"/>
  <c r="H283" i="29"/>
  <c r="H143" i="29" s="1"/>
  <c r="E56" i="29"/>
  <c r="E58" i="29"/>
  <c r="E59" i="29"/>
  <c r="E60" i="29"/>
  <c r="E57" i="29"/>
  <c r="G203" i="29"/>
  <c r="H95" i="29"/>
  <c r="I197" i="29"/>
  <c r="I210" i="29"/>
  <c r="I196" i="29"/>
  <c r="I194" i="29"/>
  <c r="I211" i="29"/>
  <c r="I198" i="29"/>
  <c r="I193" i="29"/>
  <c r="I195" i="29"/>
  <c r="I88" i="29"/>
  <c r="I87" i="29"/>
  <c r="I89" i="29"/>
  <c r="J7" i="29"/>
  <c r="I227" i="29"/>
  <c r="I228" i="29"/>
  <c r="I233" i="29"/>
  <c r="I229" i="29"/>
  <c r="I252" i="29"/>
  <c r="I232" i="29"/>
  <c r="J214" i="28"/>
  <c r="J212" i="28"/>
  <c r="J213" i="28"/>
  <c r="L84" i="28"/>
  <c r="K46" i="28"/>
  <c r="K49" i="28"/>
  <c r="K45" i="28"/>
  <c r="G8" i="28"/>
  <c r="F15" i="28"/>
  <c r="F54" i="28"/>
  <c r="F70" i="28"/>
  <c r="G205" i="28"/>
  <c r="G319" i="28"/>
  <c r="G179" i="28" s="1"/>
  <c r="G314" i="28"/>
  <c r="G174" i="28" s="1"/>
  <c r="G309" i="28"/>
  <c r="G169" i="28" s="1"/>
  <c r="G302" i="28"/>
  <c r="G162" i="28" s="1"/>
  <c r="G297" i="28"/>
  <c r="G157" i="28" s="1"/>
  <c r="G292" i="28"/>
  <c r="G152" i="28" s="1"/>
  <c r="G285" i="28"/>
  <c r="G145" i="28" s="1"/>
  <c r="G280" i="28"/>
  <c r="G140" i="28" s="1"/>
  <c r="G275" i="28"/>
  <c r="G135" i="28" s="1"/>
  <c r="G268" i="28"/>
  <c r="G128" i="28" s="1"/>
  <c r="G263" i="28"/>
  <c r="G123" i="28" s="1"/>
  <c r="G258" i="28"/>
  <c r="G118" i="28" s="1"/>
  <c r="G200" i="28"/>
  <c r="G202" i="28"/>
  <c r="G203" i="28"/>
  <c r="H95" i="28"/>
  <c r="G322" i="28"/>
  <c r="G182" i="28" s="1"/>
  <c r="G317" i="28"/>
  <c r="G177" i="28" s="1"/>
  <c r="G312" i="28"/>
  <c r="G172" i="28" s="1"/>
  <c r="G305" i="28"/>
  <c r="G165" i="28" s="1"/>
  <c r="G300" i="28"/>
  <c r="G160" i="28" s="1"/>
  <c r="G295" i="28"/>
  <c r="G155" i="28" s="1"/>
  <c r="G288" i="28"/>
  <c r="G148" i="28" s="1"/>
  <c r="G283" i="28"/>
  <c r="G143" i="28" s="1"/>
  <c r="G278" i="28"/>
  <c r="G138" i="28" s="1"/>
  <c r="G271" i="28"/>
  <c r="G131" i="28" s="1"/>
  <c r="G266" i="28"/>
  <c r="G126" i="28" s="1"/>
  <c r="G261" i="28"/>
  <c r="G121" i="28" s="1"/>
  <c r="G206" i="28"/>
  <c r="F24" i="28"/>
  <c r="G320" i="28"/>
  <c r="G180" i="28" s="1"/>
  <c r="G315" i="28"/>
  <c r="G175" i="28" s="1"/>
  <c r="G310" i="28"/>
  <c r="G170" i="28" s="1"/>
  <c r="G303" i="28"/>
  <c r="G163" i="28" s="1"/>
  <c r="G321" i="28"/>
  <c r="G181" i="28" s="1"/>
  <c r="G316" i="28"/>
  <c r="G176" i="28" s="1"/>
  <c r="G311" i="28"/>
  <c r="G171" i="28" s="1"/>
  <c r="G304" i="28"/>
  <c r="G164" i="28" s="1"/>
  <c r="G299" i="28"/>
  <c r="G159" i="28" s="1"/>
  <c r="G294" i="28"/>
  <c r="G154" i="28" s="1"/>
  <c r="G293" i="28"/>
  <c r="G153" i="28" s="1"/>
  <c r="G281" i="28"/>
  <c r="G141" i="28" s="1"/>
  <c r="G277" i="28"/>
  <c r="G137" i="28" s="1"/>
  <c r="G298" i="28"/>
  <c r="G158" i="28" s="1"/>
  <c r="G287" i="28"/>
  <c r="G147" i="28" s="1"/>
  <c r="G286" i="28"/>
  <c r="G146" i="28" s="1"/>
  <c r="G282" i="28"/>
  <c r="G142" i="28" s="1"/>
  <c r="G270" i="28"/>
  <c r="G130" i="28" s="1"/>
  <c r="G265" i="28"/>
  <c r="G125" i="28" s="1"/>
  <c r="G276" i="28"/>
  <c r="G136" i="28" s="1"/>
  <c r="G259" i="28"/>
  <c r="G119" i="28" s="1"/>
  <c r="G269" i="28"/>
  <c r="G129" i="28" s="1"/>
  <c r="G264" i="28"/>
  <c r="G124" i="28" s="1"/>
  <c r="G260" i="28"/>
  <c r="G120" i="28" s="1"/>
  <c r="G204" i="28"/>
  <c r="G207" i="28"/>
  <c r="G201" i="28"/>
  <c r="H93" i="28"/>
  <c r="F64" i="28"/>
  <c r="E65" i="28"/>
  <c r="G75" i="28"/>
  <c r="G77" i="28"/>
  <c r="G76" i="28"/>
  <c r="G216" i="28"/>
  <c r="G224" i="28" s="1"/>
  <c r="G67" i="28"/>
  <c r="G68" i="28" s="1"/>
  <c r="G69" i="28" s="1"/>
  <c r="G62" i="28"/>
  <c r="G63" i="28" s="1"/>
  <c r="H36" i="28"/>
  <c r="H92" i="28" s="1"/>
  <c r="G52" i="28"/>
  <c r="G53" i="28" s="1"/>
  <c r="G39" i="28"/>
  <c r="G26" i="28" s="1"/>
  <c r="H196" i="28"/>
  <c r="H198" i="28"/>
  <c r="H197" i="28"/>
  <c r="H210" i="28"/>
  <c r="H193" i="28"/>
  <c r="H194" i="28"/>
  <c r="H211" i="28"/>
  <c r="H88" i="28"/>
  <c r="H195" i="28"/>
  <c r="H87" i="28"/>
  <c r="H89" i="28"/>
  <c r="I7" i="28"/>
  <c r="H234" i="28"/>
  <c r="H228" i="28"/>
  <c r="H252" i="28"/>
  <c r="H230" i="28"/>
  <c r="H233" i="28"/>
  <c r="H227" i="28"/>
  <c r="H229" i="28"/>
  <c r="H231" i="28"/>
  <c r="H232" i="28"/>
  <c r="E59" i="28"/>
  <c r="E60" i="28"/>
  <c r="E58" i="28"/>
  <c r="E56" i="28"/>
  <c r="E57" i="28"/>
  <c r="N213" i="16" l="1"/>
  <c r="M58" i="16"/>
  <c r="M253" i="16" s="1"/>
  <c r="I209" i="16"/>
  <c r="H54" i="16"/>
  <c r="H249" i="16" s="1"/>
  <c r="J212" i="16"/>
  <c r="I57" i="16"/>
  <c r="I252" i="16" s="1"/>
  <c r="G54" i="32"/>
  <c r="G70" i="32"/>
  <c r="F59" i="32"/>
  <c r="H322" i="32"/>
  <c r="H182" i="32" s="1"/>
  <c r="H317" i="32"/>
  <c r="H177" i="32" s="1"/>
  <c r="H312" i="32"/>
  <c r="H172" i="32" s="1"/>
  <c r="H300" i="32"/>
  <c r="H160" i="32" s="1"/>
  <c r="H295" i="32"/>
  <c r="H155" i="32" s="1"/>
  <c r="H305" i="32"/>
  <c r="H165" i="32" s="1"/>
  <c r="H283" i="32"/>
  <c r="H143" i="32" s="1"/>
  <c r="H288" i="32"/>
  <c r="H148" i="32" s="1"/>
  <c r="H266" i="32"/>
  <c r="H126" i="32" s="1"/>
  <c r="H261" i="32"/>
  <c r="H121" i="32" s="1"/>
  <c r="H278" i="32"/>
  <c r="H138" i="32" s="1"/>
  <c r="H271" i="32"/>
  <c r="H131" i="32" s="1"/>
  <c r="H204" i="32"/>
  <c r="I96" i="32"/>
  <c r="H216" i="32"/>
  <c r="H224" i="32" s="1"/>
  <c r="I36" i="32"/>
  <c r="H62" i="32"/>
  <c r="H52" i="32"/>
  <c r="H53" i="32" s="1"/>
  <c r="H24" i="32"/>
  <c r="H67" i="32"/>
  <c r="H68" i="32" s="1"/>
  <c r="H69" i="32" s="1"/>
  <c r="H39" i="32"/>
  <c r="H26" i="32" s="1"/>
  <c r="H319" i="32"/>
  <c r="H179" i="32" s="1"/>
  <c r="H314" i="32"/>
  <c r="H174" i="32" s="1"/>
  <c r="H309" i="32"/>
  <c r="H169" i="32" s="1"/>
  <c r="H302" i="32"/>
  <c r="H162" i="32" s="1"/>
  <c r="H297" i="32"/>
  <c r="H157" i="32" s="1"/>
  <c r="H280" i="32"/>
  <c r="H140" i="32" s="1"/>
  <c r="H275" i="32"/>
  <c r="H135" i="32" s="1"/>
  <c r="H268" i="32"/>
  <c r="H128" i="32" s="1"/>
  <c r="H292" i="32"/>
  <c r="H152" i="32" s="1"/>
  <c r="H285" i="32"/>
  <c r="H145" i="32" s="1"/>
  <c r="H258" i="32"/>
  <c r="H118" i="32" s="1"/>
  <c r="H263" i="32"/>
  <c r="H123" i="32" s="1"/>
  <c r="H207" i="32"/>
  <c r="I99" i="32"/>
  <c r="H321" i="32"/>
  <c r="H181" i="32" s="1"/>
  <c r="H316" i="32"/>
  <c r="H176" i="32" s="1"/>
  <c r="H311" i="32"/>
  <c r="H171" i="32" s="1"/>
  <c r="H320" i="32"/>
  <c r="H180" i="32" s="1"/>
  <c r="H310" i="32"/>
  <c r="H170" i="32" s="1"/>
  <c r="H304" i="32"/>
  <c r="H164" i="32" s="1"/>
  <c r="H299" i="32"/>
  <c r="H159" i="32" s="1"/>
  <c r="H315" i="32"/>
  <c r="H175" i="32" s="1"/>
  <c r="H303" i="32"/>
  <c r="H163" i="32" s="1"/>
  <c r="H298" i="32"/>
  <c r="H158" i="32" s="1"/>
  <c r="H293" i="32"/>
  <c r="H153" i="32" s="1"/>
  <c r="H286" i="32"/>
  <c r="H146" i="32" s="1"/>
  <c r="H281" i="32"/>
  <c r="H141" i="32" s="1"/>
  <c r="H276" i="32"/>
  <c r="H136" i="32" s="1"/>
  <c r="H269" i="32"/>
  <c r="H129" i="32" s="1"/>
  <c r="H287" i="32"/>
  <c r="H147" i="32" s="1"/>
  <c r="H277" i="32"/>
  <c r="H137" i="32" s="1"/>
  <c r="H270" i="32"/>
  <c r="H130" i="32" s="1"/>
  <c r="H265" i="32"/>
  <c r="H125" i="32" s="1"/>
  <c r="H260" i="32"/>
  <c r="H120" i="32" s="1"/>
  <c r="H264" i="32"/>
  <c r="H124" i="32" s="1"/>
  <c r="H259" i="32"/>
  <c r="H119" i="32" s="1"/>
  <c r="H294" i="32"/>
  <c r="H154" i="32" s="1"/>
  <c r="H282" i="32"/>
  <c r="H142" i="32" s="1"/>
  <c r="H75" i="32"/>
  <c r="H76" i="32"/>
  <c r="H77" i="32"/>
  <c r="H206" i="32"/>
  <c r="I98" i="32"/>
  <c r="H234" i="32"/>
  <c r="H214" i="32"/>
  <c r="H212" i="32"/>
  <c r="H213" i="32"/>
  <c r="H201" i="32"/>
  <c r="I93" i="32"/>
  <c r="G205" i="32"/>
  <c r="H97" i="32"/>
  <c r="F60" i="32"/>
  <c r="H202" i="32"/>
  <c r="I94" i="32"/>
  <c r="J84" i="32"/>
  <c r="I46" i="32"/>
  <c r="I231" i="32" s="1"/>
  <c r="I49" i="32"/>
  <c r="I45" i="32"/>
  <c r="I230" i="32" s="1"/>
  <c r="G58" i="32"/>
  <c r="G15" i="32"/>
  <c r="H200" i="32"/>
  <c r="I92" i="32"/>
  <c r="G64" i="32"/>
  <c r="F65" i="32"/>
  <c r="I210" i="32"/>
  <c r="I197" i="32"/>
  <c r="I211" i="32"/>
  <c r="I195" i="32"/>
  <c r="I198" i="32"/>
  <c r="I194" i="32"/>
  <c r="I196" i="32"/>
  <c r="I193" i="32"/>
  <c r="I8" i="32" s="1"/>
  <c r="I88" i="32"/>
  <c r="I89" i="32"/>
  <c r="I87" i="32"/>
  <c r="J7" i="32"/>
  <c r="I232" i="32"/>
  <c r="I229" i="32"/>
  <c r="I227" i="32"/>
  <c r="I228" i="32"/>
  <c r="I233" i="32"/>
  <c r="I252" i="32"/>
  <c r="H203" i="32"/>
  <c r="I95" i="32"/>
  <c r="G60" i="32"/>
  <c r="F57" i="32"/>
  <c r="F56" i="32"/>
  <c r="H63" i="32"/>
  <c r="G59" i="32"/>
  <c r="J8" i="31"/>
  <c r="H99" i="31"/>
  <c r="H207" i="31" s="1"/>
  <c r="G63" i="31"/>
  <c r="G54" i="31"/>
  <c r="G70" i="31"/>
  <c r="J321" i="31"/>
  <c r="J181" i="31" s="1"/>
  <c r="J316" i="31"/>
  <c r="J176" i="31" s="1"/>
  <c r="J311" i="31"/>
  <c r="J171" i="31" s="1"/>
  <c r="J320" i="31"/>
  <c r="J180" i="31" s="1"/>
  <c r="J315" i="31"/>
  <c r="J175" i="31" s="1"/>
  <c r="J310" i="31"/>
  <c r="J170" i="31" s="1"/>
  <c r="J304" i="31"/>
  <c r="J164" i="31" s="1"/>
  <c r="J299" i="31"/>
  <c r="J159" i="31" s="1"/>
  <c r="J294" i="31"/>
  <c r="J154" i="31" s="1"/>
  <c r="J303" i="31"/>
  <c r="J163" i="31" s="1"/>
  <c r="J298" i="31"/>
  <c r="J158" i="31" s="1"/>
  <c r="J293" i="31"/>
  <c r="J153" i="31" s="1"/>
  <c r="J287" i="31"/>
  <c r="J147" i="31" s="1"/>
  <c r="J282" i="31"/>
  <c r="J142" i="31" s="1"/>
  <c r="J277" i="31"/>
  <c r="J137" i="31" s="1"/>
  <c r="J286" i="31"/>
  <c r="J146" i="31" s="1"/>
  <c r="J281" i="31"/>
  <c r="J141" i="31" s="1"/>
  <c r="J276" i="31"/>
  <c r="J136" i="31" s="1"/>
  <c r="J270" i="31"/>
  <c r="J130" i="31" s="1"/>
  <c r="J265" i="31"/>
  <c r="J125" i="31" s="1"/>
  <c r="J269" i="31"/>
  <c r="J129" i="31" s="1"/>
  <c r="J264" i="31"/>
  <c r="J124" i="31" s="1"/>
  <c r="J259" i="31"/>
  <c r="J119" i="31" s="1"/>
  <c r="J260" i="31"/>
  <c r="J120" i="31" s="1"/>
  <c r="H201" i="31"/>
  <c r="I93" i="31"/>
  <c r="H206" i="31"/>
  <c r="I98" i="31"/>
  <c r="G64" i="31"/>
  <c r="F65" i="31"/>
  <c r="K321" i="31"/>
  <c r="K181" i="31" s="1"/>
  <c r="K316" i="31"/>
  <c r="K176" i="31" s="1"/>
  <c r="K311" i="31"/>
  <c r="K171" i="31" s="1"/>
  <c r="K320" i="31"/>
  <c r="K180" i="31" s="1"/>
  <c r="K315" i="31"/>
  <c r="K175" i="31" s="1"/>
  <c r="K310" i="31"/>
  <c r="K170" i="31" s="1"/>
  <c r="K304" i="31"/>
  <c r="K164" i="31" s="1"/>
  <c r="K299" i="31"/>
  <c r="K159" i="31" s="1"/>
  <c r="K303" i="31"/>
  <c r="K163" i="31" s="1"/>
  <c r="K298" i="31"/>
  <c r="K158" i="31" s="1"/>
  <c r="K293" i="31"/>
  <c r="K153" i="31" s="1"/>
  <c r="K287" i="31"/>
  <c r="K147" i="31" s="1"/>
  <c r="K282" i="31"/>
  <c r="K142" i="31" s="1"/>
  <c r="K277" i="31"/>
  <c r="K137" i="31" s="1"/>
  <c r="K286" i="31"/>
  <c r="K146" i="31" s="1"/>
  <c r="K281" i="31"/>
  <c r="K141" i="31" s="1"/>
  <c r="K276" i="31"/>
  <c r="K136" i="31" s="1"/>
  <c r="K294" i="31"/>
  <c r="K154" i="31" s="1"/>
  <c r="K270" i="31"/>
  <c r="K130" i="31" s="1"/>
  <c r="K265" i="31"/>
  <c r="K125" i="31" s="1"/>
  <c r="K260" i="31"/>
  <c r="K120" i="31" s="1"/>
  <c r="K269" i="31"/>
  <c r="K129" i="31" s="1"/>
  <c r="K264" i="31"/>
  <c r="K124" i="31" s="1"/>
  <c r="K259" i="31"/>
  <c r="K119" i="31" s="1"/>
  <c r="H204" i="31"/>
  <c r="H200" i="31"/>
  <c r="I92" i="31"/>
  <c r="J77" i="31"/>
  <c r="J76" i="31"/>
  <c r="J75" i="31"/>
  <c r="K198" i="31"/>
  <c r="K197" i="31"/>
  <c r="K193" i="31"/>
  <c r="K196" i="31"/>
  <c r="K210" i="31"/>
  <c r="K195" i="31"/>
  <c r="K194" i="31"/>
  <c r="K8" i="31" s="1"/>
  <c r="L7" i="31"/>
  <c r="K232" i="31"/>
  <c r="K228" i="31"/>
  <c r="K233" i="31"/>
  <c r="K227" i="31"/>
  <c r="K211" i="31"/>
  <c r="K229" i="31"/>
  <c r="K252" i="31"/>
  <c r="K234" i="31"/>
  <c r="K231" i="31"/>
  <c r="K230" i="31"/>
  <c r="J322" i="31"/>
  <c r="J182" i="31" s="1"/>
  <c r="J317" i="31"/>
  <c r="J177" i="31" s="1"/>
  <c r="J312" i="31"/>
  <c r="J172" i="31" s="1"/>
  <c r="J300" i="31"/>
  <c r="J160" i="31" s="1"/>
  <c r="J295" i="31"/>
  <c r="J155" i="31" s="1"/>
  <c r="J305" i="31"/>
  <c r="J165" i="31" s="1"/>
  <c r="J288" i="31"/>
  <c r="J148" i="31" s="1"/>
  <c r="J283" i="31"/>
  <c r="J143" i="31" s="1"/>
  <c r="J271" i="31"/>
  <c r="J131" i="31" s="1"/>
  <c r="J266" i="31"/>
  <c r="J126" i="31" s="1"/>
  <c r="J261" i="31"/>
  <c r="J121" i="31" s="1"/>
  <c r="J278" i="31"/>
  <c r="J138" i="31" s="1"/>
  <c r="K87" i="31"/>
  <c r="N214" i="31"/>
  <c r="N213" i="31"/>
  <c r="N212" i="31"/>
  <c r="H202" i="31"/>
  <c r="H203" i="31"/>
  <c r="I95" i="31"/>
  <c r="H216" i="31"/>
  <c r="H224" i="31" s="1"/>
  <c r="H52" i="31"/>
  <c r="H53" i="31" s="1"/>
  <c r="H67" i="31"/>
  <c r="H68" i="31" s="1"/>
  <c r="H69" i="31" s="1"/>
  <c r="H62" i="31"/>
  <c r="H63" i="31" s="1"/>
  <c r="H39" i="31"/>
  <c r="H26" i="31" s="1"/>
  <c r="I36" i="31"/>
  <c r="I94" i="31" s="1"/>
  <c r="H24" i="31"/>
  <c r="H205" i="31"/>
  <c r="I97" i="31"/>
  <c r="J319" i="31"/>
  <c r="J179" i="31" s="1"/>
  <c r="J314" i="31"/>
  <c r="J174" i="31" s="1"/>
  <c r="J309" i="31"/>
  <c r="J169" i="31" s="1"/>
  <c r="J302" i="31"/>
  <c r="J162" i="31" s="1"/>
  <c r="J297" i="31"/>
  <c r="J157" i="31" s="1"/>
  <c r="J292" i="31"/>
  <c r="J152" i="31" s="1"/>
  <c r="J285" i="31"/>
  <c r="J145" i="31" s="1"/>
  <c r="J280" i="31"/>
  <c r="J140" i="31" s="1"/>
  <c r="J263" i="31"/>
  <c r="J123" i="31" s="1"/>
  <c r="J258" i="31"/>
  <c r="J118" i="31" s="1"/>
  <c r="J275" i="31"/>
  <c r="J135" i="31" s="1"/>
  <c r="J268" i="31"/>
  <c r="J128" i="31" s="1"/>
  <c r="P84" i="31"/>
  <c r="O46" i="31"/>
  <c r="O49" i="31"/>
  <c r="O45" i="31"/>
  <c r="G15" i="31"/>
  <c r="K314" i="31"/>
  <c r="K174" i="31" s="1"/>
  <c r="K297" i="31"/>
  <c r="K157" i="31" s="1"/>
  <c r="K319" i="31"/>
  <c r="K179" i="31" s="1"/>
  <c r="K292" i="31"/>
  <c r="K152" i="31" s="1"/>
  <c r="K285" i="31"/>
  <c r="K145" i="31" s="1"/>
  <c r="K280" i="31"/>
  <c r="K140" i="31" s="1"/>
  <c r="K275" i="31"/>
  <c r="K135" i="31" s="1"/>
  <c r="K309" i="31"/>
  <c r="K169" i="31" s="1"/>
  <c r="K302" i="31"/>
  <c r="K162" i="31" s="1"/>
  <c r="K268" i="31"/>
  <c r="K128" i="31" s="1"/>
  <c r="K263" i="31"/>
  <c r="K123" i="31" s="1"/>
  <c r="K258" i="31"/>
  <c r="K118" i="31" s="1"/>
  <c r="F59" i="31"/>
  <c r="F58" i="31"/>
  <c r="F60" i="31"/>
  <c r="F57" i="31"/>
  <c r="F56" i="31"/>
  <c r="G15" i="30"/>
  <c r="J210" i="30"/>
  <c r="J211" i="30"/>
  <c r="J198" i="30"/>
  <c r="J194" i="30"/>
  <c r="J196" i="30"/>
  <c r="J193" i="30"/>
  <c r="J8" i="30" s="1"/>
  <c r="J195" i="30"/>
  <c r="J197" i="30"/>
  <c r="J88" i="30"/>
  <c r="J87" i="30"/>
  <c r="J89" i="30"/>
  <c r="K7" i="30"/>
  <c r="K89" i="30" s="1"/>
  <c r="J229" i="30"/>
  <c r="J252" i="30"/>
  <c r="J227" i="30"/>
  <c r="J228" i="30"/>
  <c r="J233" i="30"/>
  <c r="J232" i="30"/>
  <c r="H265" i="30"/>
  <c r="H125" i="30" s="1"/>
  <c r="I216" i="30"/>
  <c r="I224" i="30" s="1"/>
  <c r="I62" i="30"/>
  <c r="I63" i="30" s="1"/>
  <c r="I52" i="30"/>
  <c r="I67" i="30"/>
  <c r="I68" i="30" s="1"/>
  <c r="I39" i="30"/>
  <c r="I26" i="30" s="1"/>
  <c r="J36" i="30"/>
  <c r="I77" i="30"/>
  <c r="I76" i="30"/>
  <c r="I75" i="30"/>
  <c r="I322" i="30"/>
  <c r="I182" i="30" s="1"/>
  <c r="I317" i="30"/>
  <c r="I177" i="30" s="1"/>
  <c r="I312" i="30"/>
  <c r="I172" i="30" s="1"/>
  <c r="I305" i="30"/>
  <c r="I165" i="30" s="1"/>
  <c r="I300" i="30"/>
  <c r="I160" i="30" s="1"/>
  <c r="I295" i="30"/>
  <c r="I155" i="30" s="1"/>
  <c r="I288" i="30"/>
  <c r="I148" i="30" s="1"/>
  <c r="I283" i="30"/>
  <c r="I143" i="30" s="1"/>
  <c r="I278" i="30"/>
  <c r="I138" i="30" s="1"/>
  <c r="H200" i="30"/>
  <c r="I92" i="30"/>
  <c r="H270" i="30"/>
  <c r="H130" i="30" s="1"/>
  <c r="H214" i="30"/>
  <c r="H234" i="30"/>
  <c r="H213" i="30"/>
  <c r="H212" i="30"/>
  <c r="H258" i="30"/>
  <c r="H118" i="30" s="1"/>
  <c r="I319" i="30"/>
  <c r="I179" i="30" s="1"/>
  <c r="I314" i="30"/>
  <c r="I174" i="30" s="1"/>
  <c r="I309" i="30"/>
  <c r="I169" i="30" s="1"/>
  <c r="I302" i="30"/>
  <c r="I162" i="30" s="1"/>
  <c r="I297" i="30"/>
  <c r="I157" i="30" s="1"/>
  <c r="I292" i="30"/>
  <c r="I152" i="30" s="1"/>
  <c r="I285" i="30"/>
  <c r="I145" i="30" s="1"/>
  <c r="I280" i="30"/>
  <c r="I140" i="30" s="1"/>
  <c r="I275" i="30"/>
  <c r="I135" i="30" s="1"/>
  <c r="H203" i="30"/>
  <c r="I95" i="30"/>
  <c r="H53" i="30"/>
  <c r="G54" i="30"/>
  <c r="H263" i="30"/>
  <c r="H123" i="30" s="1"/>
  <c r="H259" i="30"/>
  <c r="H119" i="30" s="1"/>
  <c r="H271" i="30"/>
  <c r="H131" i="30" s="1"/>
  <c r="H205" i="30"/>
  <c r="I97" i="30"/>
  <c r="I321" i="30"/>
  <c r="I181" i="30" s="1"/>
  <c r="I316" i="30"/>
  <c r="I176" i="30" s="1"/>
  <c r="I311" i="30"/>
  <c r="I171" i="30" s="1"/>
  <c r="I303" i="30"/>
  <c r="I163" i="30" s="1"/>
  <c r="I298" i="30"/>
  <c r="I158" i="30" s="1"/>
  <c r="I310" i="30"/>
  <c r="I170" i="30" s="1"/>
  <c r="I320" i="30"/>
  <c r="I180" i="30" s="1"/>
  <c r="I315" i="30"/>
  <c r="I175" i="30" s="1"/>
  <c r="I304" i="30"/>
  <c r="I164" i="30" s="1"/>
  <c r="I299" i="30"/>
  <c r="I159" i="30" s="1"/>
  <c r="I294" i="30"/>
  <c r="I154" i="30" s="1"/>
  <c r="I287" i="30"/>
  <c r="I147" i="30" s="1"/>
  <c r="I282" i="30"/>
  <c r="I142" i="30" s="1"/>
  <c r="I293" i="30"/>
  <c r="I153" i="30" s="1"/>
  <c r="I286" i="30"/>
  <c r="I146" i="30" s="1"/>
  <c r="I281" i="30"/>
  <c r="I141" i="30" s="1"/>
  <c r="I277" i="30"/>
  <c r="I137" i="30" s="1"/>
  <c r="I276" i="30"/>
  <c r="I136" i="30" s="1"/>
  <c r="J84" i="30"/>
  <c r="I46" i="30"/>
  <c r="I231" i="30" s="1"/>
  <c r="I49" i="30"/>
  <c r="I45" i="30"/>
  <c r="I230" i="30" s="1"/>
  <c r="F56" i="30"/>
  <c r="F57" i="30"/>
  <c r="H268" i="30"/>
  <c r="H128" i="30" s="1"/>
  <c r="H264" i="30"/>
  <c r="H124" i="30" s="1"/>
  <c r="H206" i="30"/>
  <c r="I98" i="30"/>
  <c r="H261" i="30"/>
  <c r="H121" i="30" s="1"/>
  <c r="H204" i="30"/>
  <c r="I96" i="30"/>
  <c r="H202" i="30"/>
  <c r="I94" i="30"/>
  <c r="G59" i="30"/>
  <c r="H269" i="30"/>
  <c r="H129" i="30" s="1"/>
  <c r="H266" i="30"/>
  <c r="H126" i="30" s="1"/>
  <c r="H207" i="30"/>
  <c r="I99" i="30"/>
  <c r="F65" i="30"/>
  <c r="G64" i="30"/>
  <c r="G58" i="30"/>
  <c r="H260" i="30"/>
  <c r="H120" i="30" s="1"/>
  <c r="F58" i="30"/>
  <c r="F59" i="30"/>
  <c r="H69" i="30"/>
  <c r="G70" i="30"/>
  <c r="G60" i="30"/>
  <c r="H201" i="30"/>
  <c r="I93" i="30"/>
  <c r="H263" i="29"/>
  <c r="H123" i="29" s="1"/>
  <c r="H261" i="29"/>
  <c r="H121" i="29" s="1"/>
  <c r="H259" i="29"/>
  <c r="H119" i="29" s="1"/>
  <c r="H268" i="29"/>
  <c r="H128" i="29" s="1"/>
  <c r="H266" i="29"/>
  <c r="H126" i="29" s="1"/>
  <c r="H265" i="29"/>
  <c r="H125" i="29" s="1"/>
  <c r="F15" i="29"/>
  <c r="G26" i="29"/>
  <c r="H99" i="29"/>
  <c r="G202" i="29"/>
  <c r="H94" i="29"/>
  <c r="H93" i="29"/>
  <c r="H201" i="29" s="1"/>
  <c r="I45" i="29"/>
  <c r="I230" i="29" s="1"/>
  <c r="I46" i="29"/>
  <c r="I231" i="29" s="1"/>
  <c r="J84" i="29"/>
  <c r="I49" i="29"/>
  <c r="H213" i="29"/>
  <c r="H212" i="29"/>
  <c r="H214" i="29"/>
  <c r="H234" i="29"/>
  <c r="I8" i="29"/>
  <c r="H92" i="29"/>
  <c r="H200" i="29" s="1"/>
  <c r="G54" i="29"/>
  <c r="G70" i="29"/>
  <c r="I322" i="29"/>
  <c r="I182" i="29" s="1"/>
  <c r="I317" i="29"/>
  <c r="I177" i="29" s="1"/>
  <c r="I312" i="29"/>
  <c r="I172" i="29" s="1"/>
  <c r="I305" i="29"/>
  <c r="I165" i="29" s="1"/>
  <c r="I300" i="29"/>
  <c r="I160" i="29" s="1"/>
  <c r="I295" i="29"/>
  <c r="I155" i="29" s="1"/>
  <c r="I288" i="29"/>
  <c r="I148" i="29" s="1"/>
  <c r="I283" i="29"/>
  <c r="I143" i="29" s="1"/>
  <c r="I278" i="29"/>
  <c r="I138" i="29" s="1"/>
  <c r="I271" i="29"/>
  <c r="I131" i="29" s="1"/>
  <c r="I261" i="29"/>
  <c r="I121" i="29" s="1"/>
  <c r="H204" i="29"/>
  <c r="I96" i="29"/>
  <c r="I321" i="29"/>
  <c r="I181" i="29" s="1"/>
  <c r="I316" i="29"/>
  <c r="I176" i="29" s="1"/>
  <c r="I311" i="29"/>
  <c r="I171" i="29" s="1"/>
  <c r="I320" i="29"/>
  <c r="I180" i="29" s="1"/>
  <c r="I304" i="29"/>
  <c r="I164" i="29" s="1"/>
  <c r="I299" i="29"/>
  <c r="I159" i="29" s="1"/>
  <c r="I294" i="29"/>
  <c r="I154" i="29" s="1"/>
  <c r="I315" i="29"/>
  <c r="I175" i="29" s="1"/>
  <c r="I303" i="29"/>
  <c r="I163" i="29" s="1"/>
  <c r="I298" i="29"/>
  <c r="I158" i="29" s="1"/>
  <c r="I293" i="29"/>
  <c r="I153" i="29" s="1"/>
  <c r="I310" i="29"/>
  <c r="I170" i="29" s="1"/>
  <c r="I287" i="29"/>
  <c r="I147" i="29" s="1"/>
  <c r="I282" i="29"/>
  <c r="I142" i="29" s="1"/>
  <c r="I286" i="29"/>
  <c r="I146" i="29" s="1"/>
  <c r="I281" i="29"/>
  <c r="I141" i="29" s="1"/>
  <c r="I277" i="29"/>
  <c r="I137" i="29" s="1"/>
  <c r="I270" i="29"/>
  <c r="I130" i="29" s="1"/>
  <c r="I265" i="29"/>
  <c r="I125" i="29" s="1"/>
  <c r="I276" i="29"/>
  <c r="I136" i="29" s="1"/>
  <c r="I269" i="29"/>
  <c r="I129" i="29" s="1"/>
  <c r="I264" i="29"/>
  <c r="I124" i="29" s="1"/>
  <c r="I260" i="29"/>
  <c r="I120" i="29" s="1"/>
  <c r="I259" i="29"/>
  <c r="I119" i="29" s="1"/>
  <c r="G64" i="29"/>
  <c r="F65" i="29"/>
  <c r="H206" i="29"/>
  <c r="I98" i="29"/>
  <c r="H216" i="29"/>
  <c r="H224" i="29" s="1"/>
  <c r="H67" i="29"/>
  <c r="H68" i="29" s="1"/>
  <c r="H69" i="29" s="1"/>
  <c r="H62" i="29"/>
  <c r="H63" i="29" s="1"/>
  <c r="H52" i="29"/>
  <c r="H53" i="29" s="1"/>
  <c r="H39" i="29"/>
  <c r="H24" i="29" s="1"/>
  <c r="I36" i="29"/>
  <c r="J210" i="29"/>
  <c r="J196" i="29"/>
  <c r="J194" i="29"/>
  <c r="J198" i="29"/>
  <c r="J211" i="29"/>
  <c r="J195" i="29"/>
  <c r="J193" i="29"/>
  <c r="J197" i="29"/>
  <c r="J89" i="29"/>
  <c r="J87" i="29"/>
  <c r="J88" i="29"/>
  <c r="K88" i="29"/>
  <c r="K7" i="29"/>
  <c r="J229" i="29"/>
  <c r="J227" i="29"/>
  <c r="J232" i="29"/>
  <c r="J233" i="29"/>
  <c r="J252" i="29"/>
  <c r="J228" i="29"/>
  <c r="H203" i="29"/>
  <c r="I95" i="29"/>
  <c r="I75" i="29"/>
  <c r="I77" i="29"/>
  <c r="I76" i="29"/>
  <c r="G205" i="29"/>
  <c r="H97" i="29"/>
  <c r="F60" i="29"/>
  <c r="F59" i="29"/>
  <c r="F58" i="29"/>
  <c r="F57" i="29"/>
  <c r="F56" i="29"/>
  <c r="H207" i="29"/>
  <c r="I319" i="29"/>
  <c r="I179" i="29" s="1"/>
  <c r="I314" i="29"/>
  <c r="I174" i="29" s="1"/>
  <c r="I309" i="29"/>
  <c r="I169" i="29" s="1"/>
  <c r="I297" i="29"/>
  <c r="I157" i="29" s="1"/>
  <c r="I302" i="29"/>
  <c r="I162" i="29" s="1"/>
  <c r="I292" i="29"/>
  <c r="I152" i="29" s="1"/>
  <c r="I285" i="29"/>
  <c r="I145" i="29" s="1"/>
  <c r="I280" i="29"/>
  <c r="I140" i="29" s="1"/>
  <c r="I268" i="29"/>
  <c r="I128" i="29" s="1"/>
  <c r="I263" i="29"/>
  <c r="I123" i="29" s="1"/>
  <c r="I258" i="29"/>
  <c r="I118" i="29" s="1"/>
  <c r="I275" i="29"/>
  <c r="I135" i="29" s="1"/>
  <c r="H99" i="28"/>
  <c r="H96" i="28"/>
  <c r="H98" i="28"/>
  <c r="H94" i="28"/>
  <c r="H97" i="28"/>
  <c r="H205" i="28" s="1"/>
  <c r="K212" i="28"/>
  <c r="K213" i="28"/>
  <c r="K214" i="28"/>
  <c r="M84" i="28"/>
  <c r="L46" i="28"/>
  <c r="L49" i="28"/>
  <c r="L45" i="28"/>
  <c r="H8" i="28"/>
  <c r="G24" i="28"/>
  <c r="G70" i="28"/>
  <c r="G54" i="28"/>
  <c r="H77" i="28"/>
  <c r="H75" i="28"/>
  <c r="H76" i="28"/>
  <c r="H322" i="28"/>
  <c r="H182" i="28" s="1"/>
  <c r="H317" i="28"/>
  <c r="H177" i="28" s="1"/>
  <c r="H312" i="28"/>
  <c r="H172" i="28" s="1"/>
  <c r="H305" i="28"/>
  <c r="H165" i="28" s="1"/>
  <c r="H288" i="28"/>
  <c r="H148" i="28" s="1"/>
  <c r="H295" i="28"/>
  <c r="H155" i="28" s="1"/>
  <c r="H283" i="28"/>
  <c r="H143" i="28" s="1"/>
  <c r="H278" i="28"/>
  <c r="H138" i="28" s="1"/>
  <c r="H300" i="28"/>
  <c r="H160" i="28" s="1"/>
  <c r="H261" i="28"/>
  <c r="H121" i="28" s="1"/>
  <c r="H266" i="28"/>
  <c r="H126" i="28" s="1"/>
  <c r="H271" i="28"/>
  <c r="H131" i="28" s="1"/>
  <c r="G15" i="28"/>
  <c r="H207" i="28"/>
  <c r="H321" i="28"/>
  <c r="H181" i="28" s="1"/>
  <c r="H316" i="28"/>
  <c r="H176" i="28" s="1"/>
  <c r="H311" i="28"/>
  <c r="H171" i="28" s="1"/>
  <c r="H320" i="28"/>
  <c r="H180" i="28" s="1"/>
  <c r="H315" i="28"/>
  <c r="H175" i="28" s="1"/>
  <c r="H310" i="28"/>
  <c r="H170" i="28" s="1"/>
  <c r="H304" i="28"/>
  <c r="H164" i="28" s="1"/>
  <c r="H299" i="28"/>
  <c r="H159" i="28" s="1"/>
  <c r="H294" i="28"/>
  <c r="H154" i="28" s="1"/>
  <c r="H286" i="28"/>
  <c r="H146" i="28" s="1"/>
  <c r="H281" i="28"/>
  <c r="H141" i="28" s="1"/>
  <c r="H276" i="28"/>
  <c r="H136" i="28" s="1"/>
  <c r="H298" i="28"/>
  <c r="H158" i="28" s="1"/>
  <c r="H287" i="28"/>
  <c r="H147" i="28" s="1"/>
  <c r="H282" i="28"/>
  <c r="H142" i="28" s="1"/>
  <c r="H270" i="28"/>
  <c r="H130" i="28" s="1"/>
  <c r="H303" i="28"/>
  <c r="H163" i="28" s="1"/>
  <c r="H293" i="28"/>
  <c r="H153" i="28" s="1"/>
  <c r="H269" i="28"/>
  <c r="H129" i="28" s="1"/>
  <c r="H264" i="28"/>
  <c r="H124" i="28" s="1"/>
  <c r="H265" i="28"/>
  <c r="H125" i="28" s="1"/>
  <c r="H277" i="28"/>
  <c r="H137" i="28" s="1"/>
  <c r="H260" i="28"/>
  <c r="H120" i="28" s="1"/>
  <c r="H259" i="28"/>
  <c r="H119" i="28" s="1"/>
  <c r="H203" i="28"/>
  <c r="I95" i="28"/>
  <c r="H200" i="28"/>
  <c r="H319" i="28"/>
  <c r="H179" i="28" s="1"/>
  <c r="H314" i="28"/>
  <c r="H174" i="28" s="1"/>
  <c r="H309" i="28"/>
  <c r="H169" i="28" s="1"/>
  <c r="H302" i="28"/>
  <c r="H162" i="28" s="1"/>
  <c r="H297" i="28"/>
  <c r="H157" i="28" s="1"/>
  <c r="H292" i="28"/>
  <c r="H152" i="28" s="1"/>
  <c r="H285" i="28"/>
  <c r="H145" i="28" s="1"/>
  <c r="H280" i="28"/>
  <c r="H140" i="28" s="1"/>
  <c r="H263" i="28"/>
  <c r="H123" i="28" s="1"/>
  <c r="H258" i="28"/>
  <c r="H118" i="28" s="1"/>
  <c r="H268" i="28"/>
  <c r="H128" i="28" s="1"/>
  <c r="H275" i="28"/>
  <c r="H135" i="28" s="1"/>
  <c r="H204" i="28"/>
  <c r="H202" i="28"/>
  <c r="I210" i="28"/>
  <c r="I211" i="28"/>
  <c r="I195" i="28"/>
  <c r="I196" i="28"/>
  <c r="I197" i="28"/>
  <c r="I193" i="28"/>
  <c r="I194" i="28"/>
  <c r="I198" i="28"/>
  <c r="I87" i="28"/>
  <c r="I88" i="28"/>
  <c r="J7" i="28"/>
  <c r="I89" i="28"/>
  <c r="I231" i="28"/>
  <c r="I234" i="28"/>
  <c r="I232" i="28"/>
  <c r="I227" i="28"/>
  <c r="I233" i="28"/>
  <c r="I228" i="28"/>
  <c r="I229" i="28"/>
  <c r="I230" i="28"/>
  <c r="I252" i="28"/>
  <c r="H206" i="28"/>
  <c r="I98" i="28"/>
  <c r="H216" i="28"/>
  <c r="H224" i="28" s="1"/>
  <c r="H67" i="28"/>
  <c r="H68" i="28" s="1"/>
  <c r="H69" i="28" s="1"/>
  <c r="H62" i="28"/>
  <c r="H63" i="28" s="1"/>
  <c r="H52" i="28"/>
  <c r="H53" i="28" s="1"/>
  <c r="H39" i="28"/>
  <c r="H26" i="28" s="1"/>
  <c r="I36" i="28"/>
  <c r="I99" i="28" s="1"/>
  <c r="F65" i="28"/>
  <c r="G64" i="28"/>
  <c r="H201" i="28"/>
  <c r="I93" i="28"/>
  <c r="F60" i="28"/>
  <c r="F59" i="28"/>
  <c r="F58" i="28"/>
  <c r="F57" i="28"/>
  <c r="F56" i="28"/>
  <c r="O213" i="16" l="1"/>
  <c r="N58" i="16"/>
  <c r="N253" i="16" s="1"/>
  <c r="J209" i="16"/>
  <c r="I54" i="16"/>
  <c r="I249" i="16" s="1"/>
  <c r="K212" i="16"/>
  <c r="J57" i="16"/>
  <c r="J252" i="16" s="1"/>
  <c r="H70" i="32"/>
  <c r="H54" i="32"/>
  <c r="I53" i="32"/>
  <c r="I200" i="32"/>
  <c r="J92" i="32"/>
  <c r="I77" i="32"/>
  <c r="I76" i="32"/>
  <c r="I75" i="32"/>
  <c r="H60" i="32"/>
  <c r="H205" i="32"/>
  <c r="I97" i="32"/>
  <c r="I206" i="32"/>
  <c r="J98" i="32"/>
  <c r="I319" i="32"/>
  <c r="I179" i="32" s="1"/>
  <c r="I314" i="32"/>
  <c r="I174" i="32" s="1"/>
  <c r="I309" i="32"/>
  <c r="I169" i="32" s="1"/>
  <c r="I297" i="32"/>
  <c r="I157" i="32" s="1"/>
  <c r="I292" i="32"/>
  <c r="I152" i="32" s="1"/>
  <c r="I285" i="32"/>
  <c r="I145" i="32" s="1"/>
  <c r="I302" i="32"/>
  <c r="I162" i="32" s="1"/>
  <c r="I280" i="32"/>
  <c r="I140" i="32" s="1"/>
  <c r="I275" i="32"/>
  <c r="I135" i="32" s="1"/>
  <c r="I268" i="32"/>
  <c r="I128" i="32" s="1"/>
  <c r="I263" i="32"/>
  <c r="I123" i="32" s="1"/>
  <c r="I258" i="32"/>
  <c r="I118" i="32" s="1"/>
  <c r="I216" i="32"/>
  <c r="I224" i="32" s="1"/>
  <c r="I67" i="32"/>
  <c r="I68" i="32" s="1"/>
  <c r="I69" i="32" s="1"/>
  <c r="I62" i="32"/>
  <c r="I63" i="32" s="1"/>
  <c r="I52" i="32"/>
  <c r="I39" i="32"/>
  <c r="I26" i="32" s="1"/>
  <c r="J36" i="32"/>
  <c r="I24" i="32"/>
  <c r="I322" i="32"/>
  <c r="I182" i="32" s="1"/>
  <c r="I317" i="32"/>
  <c r="I177" i="32" s="1"/>
  <c r="I312" i="32"/>
  <c r="I172" i="32" s="1"/>
  <c r="I305" i="32"/>
  <c r="I165" i="32" s="1"/>
  <c r="I300" i="32"/>
  <c r="I160" i="32" s="1"/>
  <c r="I288" i="32"/>
  <c r="I148" i="32" s="1"/>
  <c r="I283" i="32"/>
  <c r="I143" i="32" s="1"/>
  <c r="I295" i="32"/>
  <c r="I155" i="32" s="1"/>
  <c r="I278" i="32"/>
  <c r="I138" i="32" s="1"/>
  <c r="I271" i="32"/>
  <c r="I131" i="32" s="1"/>
  <c r="I266" i="32"/>
  <c r="I126" i="32" s="1"/>
  <c r="I261" i="32"/>
  <c r="I121" i="32" s="1"/>
  <c r="I321" i="32"/>
  <c r="I181" i="32" s="1"/>
  <c r="I320" i="32"/>
  <c r="I180" i="32" s="1"/>
  <c r="I315" i="32"/>
  <c r="I175" i="32" s="1"/>
  <c r="I310" i="32"/>
  <c r="I170" i="32" s="1"/>
  <c r="I311" i="32"/>
  <c r="I171" i="32" s="1"/>
  <c r="I304" i="32"/>
  <c r="I164" i="32" s="1"/>
  <c r="I299" i="32"/>
  <c r="I159" i="32" s="1"/>
  <c r="I293" i="32"/>
  <c r="I153" i="32" s="1"/>
  <c r="I286" i="32"/>
  <c r="I146" i="32" s="1"/>
  <c r="I281" i="32"/>
  <c r="I141" i="32" s="1"/>
  <c r="I303" i="32"/>
  <c r="I163" i="32" s="1"/>
  <c r="I294" i="32"/>
  <c r="I154" i="32" s="1"/>
  <c r="I316" i="32"/>
  <c r="I176" i="32" s="1"/>
  <c r="I287" i="32"/>
  <c r="I147" i="32" s="1"/>
  <c r="I282" i="32"/>
  <c r="I142" i="32" s="1"/>
  <c r="I298" i="32"/>
  <c r="I158" i="32" s="1"/>
  <c r="I277" i="32"/>
  <c r="I137" i="32" s="1"/>
  <c r="I270" i="32"/>
  <c r="I130" i="32" s="1"/>
  <c r="I265" i="32"/>
  <c r="I125" i="32" s="1"/>
  <c r="I260" i="32"/>
  <c r="I120" i="32" s="1"/>
  <c r="I276" i="32"/>
  <c r="I136" i="32" s="1"/>
  <c r="I269" i="32"/>
  <c r="I129" i="32" s="1"/>
  <c r="I264" i="32"/>
  <c r="I124" i="32" s="1"/>
  <c r="I259" i="32"/>
  <c r="I119" i="32" s="1"/>
  <c r="I234" i="32"/>
  <c r="I214" i="32"/>
  <c r="I212" i="32"/>
  <c r="I213" i="32"/>
  <c r="I201" i="32"/>
  <c r="J93" i="32"/>
  <c r="H15" i="32"/>
  <c r="I203" i="32"/>
  <c r="J95" i="32"/>
  <c r="I204" i="32"/>
  <c r="J96" i="32"/>
  <c r="G65" i="32"/>
  <c r="H64" i="32"/>
  <c r="K84" i="32"/>
  <c r="J46" i="32"/>
  <c r="J231" i="32" s="1"/>
  <c r="J49" i="32"/>
  <c r="J45" i="32"/>
  <c r="J230" i="32" s="1"/>
  <c r="H59" i="32"/>
  <c r="J211" i="32"/>
  <c r="J196" i="32"/>
  <c r="J210" i="32"/>
  <c r="J198" i="32"/>
  <c r="J194" i="32"/>
  <c r="J197" i="32"/>
  <c r="J195" i="32"/>
  <c r="J193" i="32"/>
  <c r="J8" i="32" s="1"/>
  <c r="J87" i="32"/>
  <c r="J88" i="32"/>
  <c r="J89" i="32"/>
  <c r="K88" i="32"/>
  <c r="K7" i="32"/>
  <c r="J233" i="32"/>
  <c r="J228" i="32"/>
  <c r="J229" i="32"/>
  <c r="J252" i="32"/>
  <c r="J227" i="32"/>
  <c r="J232" i="32"/>
  <c r="I202" i="32"/>
  <c r="J94" i="32"/>
  <c r="H58" i="32"/>
  <c r="I207" i="32"/>
  <c r="J99" i="32"/>
  <c r="G56" i="32"/>
  <c r="G57" i="32"/>
  <c r="I99" i="31"/>
  <c r="I207" i="31" s="1"/>
  <c r="I96" i="31"/>
  <c r="H54" i="31"/>
  <c r="H70" i="31"/>
  <c r="Q84" i="31"/>
  <c r="P46" i="31"/>
  <c r="P49" i="31"/>
  <c r="P45" i="31"/>
  <c r="I204" i="31"/>
  <c r="I216" i="31"/>
  <c r="I224" i="31" s="1"/>
  <c r="I67" i="31"/>
  <c r="I68" i="31" s="1"/>
  <c r="I69" i="31" s="1"/>
  <c r="I52" i="31"/>
  <c r="I53" i="31" s="1"/>
  <c r="I24" i="31"/>
  <c r="I62" i="31"/>
  <c r="I63" i="31" s="1"/>
  <c r="I39" i="31"/>
  <c r="J36" i="31"/>
  <c r="J96" i="31" s="1"/>
  <c r="I26" i="31"/>
  <c r="I203" i="31"/>
  <c r="J95" i="31"/>
  <c r="K322" i="31"/>
  <c r="K182" i="31" s="1"/>
  <c r="K317" i="31"/>
  <c r="K177" i="31" s="1"/>
  <c r="K300" i="31"/>
  <c r="K160" i="31" s="1"/>
  <c r="K295" i="31"/>
  <c r="K155" i="31" s="1"/>
  <c r="K305" i="31"/>
  <c r="K165" i="31" s="1"/>
  <c r="K312" i="31"/>
  <c r="K172" i="31" s="1"/>
  <c r="K288" i="31"/>
  <c r="K148" i="31" s="1"/>
  <c r="K283" i="31"/>
  <c r="K143" i="31" s="1"/>
  <c r="K278" i="31"/>
  <c r="K138" i="31" s="1"/>
  <c r="K271" i="31"/>
  <c r="K131" i="31" s="1"/>
  <c r="K266" i="31"/>
  <c r="K126" i="31" s="1"/>
  <c r="K261" i="31"/>
  <c r="K121" i="31" s="1"/>
  <c r="K77" i="31"/>
  <c r="K76" i="31"/>
  <c r="K75" i="31"/>
  <c r="L211" i="31"/>
  <c r="L198" i="31"/>
  <c r="L194" i="31"/>
  <c r="L197" i="31"/>
  <c r="L196" i="31"/>
  <c r="L210" i="31"/>
  <c r="L195" i="31"/>
  <c r="L193" i="31"/>
  <c r="M7" i="31"/>
  <c r="L227" i="31"/>
  <c r="L252" i="31"/>
  <c r="L232" i="31"/>
  <c r="L229" i="31"/>
  <c r="L228" i="31"/>
  <c r="L233" i="31"/>
  <c r="L231" i="31"/>
  <c r="L230" i="31"/>
  <c r="L234" i="31"/>
  <c r="L89" i="31"/>
  <c r="L88" i="31"/>
  <c r="L87" i="31"/>
  <c r="I201" i="31"/>
  <c r="J93" i="31"/>
  <c r="I202" i="31"/>
  <c r="G65" i="31"/>
  <c r="H64" i="31"/>
  <c r="I205" i="31"/>
  <c r="J97" i="31"/>
  <c r="O214" i="31"/>
  <c r="O213" i="31"/>
  <c r="O212" i="31"/>
  <c r="H15" i="31"/>
  <c r="I200" i="31"/>
  <c r="J92" i="31"/>
  <c r="I206" i="31"/>
  <c r="J98" i="31"/>
  <c r="G60" i="31"/>
  <c r="G58" i="31"/>
  <c r="G59" i="31"/>
  <c r="G56" i="31"/>
  <c r="G57" i="31"/>
  <c r="H15" i="30"/>
  <c r="K314" i="30"/>
  <c r="K174" i="30" s="1"/>
  <c r="K302" i="30"/>
  <c r="K162" i="30" s="1"/>
  <c r="K297" i="30"/>
  <c r="K157" i="30" s="1"/>
  <c r="K309" i="30"/>
  <c r="K169" i="30" s="1"/>
  <c r="K319" i="30"/>
  <c r="K179" i="30" s="1"/>
  <c r="K292" i="30"/>
  <c r="K152" i="30" s="1"/>
  <c r="K285" i="30"/>
  <c r="K145" i="30" s="1"/>
  <c r="K280" i="30"/>
  <c r="K140" i="30" s="1"/>
  <c r="K275" i="30"/>
  <c r="K135" i="30" s="1"/>
  <c r="J46" i="30"/>
  <c r="J231" i="30" s="1"/>
  <c r="J49" i="30"/>
  <c r="J45" i="30"/>
  <c r="J230" i="30" s="1"/>
  <c r="K84" i="30"/>
  <c r="I269" i="30"/>
  <c r="I129" i="30" s="1"/>
  <c r="H54" i="30"/>
  <c r="H58" i="30" s="1"/>
  <c r="I53" i="30"/>
  <c r="I266" i="30"/>
  <c r="I126" i="30" s="1"/>
  <c r="I201" i="30"/>
  <c r="J93" i="30"/>
  <c r="I203" i="30"/>
  <c r="J95" i="30"/>
  <c r="I261" i="30"/>
  <c r="I121" i="30" s="1"/>
  <c r="I24" i="30"/>
  <c r="G65" i="30"/>
  <c r="H64" i="30"/>
  <c r="I202" i="30"/>
  <c r="J94" i="30"/>
  <c r="I205" i="30"/>
  <c r="J97" i="30"/>
  <c r="I271" i="30"/>
  <c r="I131" i="30" s="1"/>
  <c r="J309" i="30"/>
  <c r="J169" i="30" s="1"/>
  <c r="J314" i="30"/>
  <c r="J174" i="30" s="1"/>
  <c r="J302" i="30"/>
  <c r="J162" i="30" s="1"/>
  <c r="J297" i="30"/>
  <c r="J157" i="30" s="1"/>
  <c r="J319" i="30"/>
  <c r="J179" i="30" s="1"/>
  <c r="J292" i="30"/>
  <c r="J152" i="30" s="1"/>
  <c r="J285" i="30"/>
  <c r="J145" i="30" s="1"/>
  <c r="J280" i="30"/>
  <c r="J140" i="30" s="1"/>
  <c r="J275" i="30"/>
  <c r="J135" i="30" s="1"/>
  <c r="I259" i="30"/>
  <c r="I119" i="30" s="1"/>
  <c r="I258" i="30"/>
  <c r="I118" i="30" s="1"/>
  <c r="J76" i="30"/>
  <c r="J77" i="30"/>
  <c r="J75" i="30"/>
  <c r="I207" i="30"/>
  <c r="J99" i="30"/>
  <c r="I204" i="30"/>
  <c r="J96" i="30"/>
  <c r="I265" i="30"/>
  <c r="I125" i="30" s="1"/>
  <c r="I263" i="30"/>
  <c r="I123" i="30" s="1"/>
  <c r="K211" i="30"/>
  <c r="K210" i="30"/>
  <c r="K198" i="30"/>
  <c r="K196" i="30"/>
  <c r="K195" i="30"/>
  <c r="K197" i="30"/>
  <c r="K194" i="30"/>
  <c r="K193" i="30"/>
  <c r="L7" i="30"/>
  <c r="K252" i="30"/>
  <c r="K232" i="30"/>
  <c r="K229" i="30"/>
  <c r="K227" i="30"/>
  <c r="K228" i="30"/>
  <c r="K233" i="30"/>
  <c r="J321" i="30"/>
  <c r="J181" i="30" s="1"/>
  <c r="J316" i="30"/>
  <c r="J176" i="30" s="1"/>
  <c r="J320" i="30"/>
  <c r="J180" i="30" s="1"/>
  <c r="J315" i="30"/>
  <c r="J175" i="30" s="1"/>
  <c r="J310" i="30"/>
  <c r="J170" i="30" s="1"/>
  <c r="J311" i="30"/>
  <c r="J171" i="30" s="1"/>
  <c r="J304" i="30"/>
  <c r="J164" i="30" s="1"/>
  <c r="J299" i="30"/>
  <c r="J159" i="30" s="1"/>
  <c r="J303" i="30"/>
  <c r="J163" i="30" s="1"/>
  <c r="J298" i="30"/>
  <c r="J158" i="30" s="1"/>
  <c r="J294" i="30"/>
  <c r="J154" i="30" s="1"/>
  <c r="J287" i="30"/>
  <c r="J147" i="30" s="1"/>
  <c r="J282" i="30"/>
  <c r="J142" i="30" s="1"/>
  <c r="J293" i="30"/>
  <c r="J153" i="30" s="1"/>
  <c r="J286" i="30"/>
  <c r="J146" i="30" s="1"/>
  <c r="J281" i="30"/>
  <c r="J141" i="30" s="1"/>
  <c r="J276" i="30"/>
  <c r="J136" i="30" s="1"/>
  <c r="J277" i="30"/>
  <c r="J137" i="30" s="1"/>
  <c r="J265" i="30"/>
  <c r="J125" i="30" s="1"/>
  <c r="I69" i="30"/>
  <c r="H70" i="30"/>
  <c r="I264" i="30"/>
  <c r="I124" i="30" s="1"/>
  <c r="I268" i="30"/>
  <c r="I128" i="30" s="1"/>
  <c r="I200" i="30"/>
  <c r="J92" i="30"/>
  <c r="I214" i="30"/>
  <c r="I234" i="30"/>
  <c r="I213" i="30"/>
  <c r="I212" i="30"/>
  <c r="I260" i="30"/>
  <c r="I120" i="30" s="1"/>
  <c r="I206" i="30"/>
  <c r="J98" i="30"/>
  <c r="I270" i="30"/>
  <c r="I130" i="30" s="1"/>
  <c r="G56" i="30"/>
  <c r="G57" i="30"/>
  <c r="J216" i="30"/>
  <c r="J224" i="30" s="1"/>
  <c r="J62" i="30"/>
  <c r="J63" i="30" s="1"/>
  <c r="J52" i="30"/>
  <c r="J39" i="30"/>
  <c r="J26" i="30" s="1"/>
  <c r="J67" i="30"/>
  <c r="J68" i="30" s="1"/>
  <c r="K36" i="30"/>
  <c r="K88" i="30"/>
  <c r="J322" i="30"/>
  <c r="J182" i="30" s="1"/>
  <c r="J317" i="30"/>
  <c r="J177" i="30" s="1"/>
  <c r="J312" i="30"/>
  <c r="J172" i="30" s="1"/>
  <c r="J305" i="30"/>
  <c r="J165" i="30" s="1"/>
  <c r="J300" i="30"/>
  <c r="J160" i="30" s="1"/>
  <c r="J295" i="30"/>
  <c r="J155" i="30" s="1"/>
  <c r="J288" i="30"/>
  <c r="J148" i="30" s="1"/>
  <c r="J283" i="30"/>
  <c r="J143" i="30" s="1"/>
  <c r="J278" i="30"/>
  <c r="J138" i="30" s="1"/>
  <c r="J261" i="30"/>
  <c r="J121" i="30" s="1"/>
  <c r="K87" i="30"/>
  <c r="I266" i="29"/>
  <c r="I126" i="29" s="1"/>
  <c r="G15" i="29"/>
  <c r="H26" i="29"/>
  <c r="J8" i="29"/>
  <c r="I92" i="29"/>
  <c r="I200" i="29" s="1"/>
  <c r="H202" i="29"/>
  <c r="I94" i="29"/>
  <c r="I93" i="29"/>
  <c r="I201" i="29" s="1"/>
  <c r="I212" i="29"/>
  <c r="I214" i="29"/>
  <c r="I213" i="29"/>
  <c r="I234" i="29"/>
  <c r="K84" i="29"/>
  <c r="J49" i="29"/>
  <c r="J46" i="29"/>
  <c r="J231" i="29" s="1"/>
  <c r="J45" i="29"/>
  <c r="J230" i="29" s="1"/>
  <c r="I99" i="29"/>
  <c r="I207" i="29" s="1"/>
  <c r="H54" i="29"/>
  <c r="H70" i="29"/>
  <c r="K321" i="29"/>
  <c r="K181" i="29" s="1"/>
  <c r="K316" i="29"/>
  <c r="K176" i="29" s="1"/>
  <c r="K311" i="29"/>
  <c r="K171" i="29" s="1"/>
  <c r="K320" i="29"/>
  <c r="K180" i="29" s="1"/>
  <c r="K315" i="29"/>
  <c r="K175" i="29" s="1"/>
  <c r="K310" i="29"/>
  <c r="K170" i="29" s="1"/>
  <c r="K304" i="29"/>
  <c r="K164" i="29" s="1"/>
  <c r="K303" i="29"/>
  <c r="K163" i="29" s="1"/>
  <c r="K298" i="29"/>
  <c r="K158" i="29" s="1"/>
  <c r="K293" i="29"/>
  <c r="K153" i="29" s="1"/>
  <c r="K286" i="29"/>
  <c r="K146" i="29" s="1"/>
  <c r="K281" i="29"/>
  <c r="K141" i="29" s="1"/>
  <c r="K299" i="29"/>
  <c r="K159" i="29" s="1"/>
  <c r="K294" i="29"/>
  <c r="K154" i="29" s="1"/>
  <c r="K287" i="29"/>
  <c r="K147" i="29" s="1"/>
  <c r="K282" i="29"/>
  <c r="K142" i="29" s="1"/>
  <c r="K276" i="29"/>
  <c r="K136" i="29" s="1"/>
  <c r="K277" i="29"/>
  <c r="K137" i="29" s="1"/>
  <c r="K196" i="29"/>
  <c r="K210" i="29"/>
  <c r="K198" i="29"/>
  <c r="K193" i="29"/>
  <c r="K197" i="29"/>
  <c r="K194" i="29"/>
  <c r="K195" i="29"/>
  <c r="L7" i="29"/>
  <c r="K227" i="29"/>
  <c r="K232" i="29"/>
  <c r="K228" i="29"/>
  <c r="K211" i="29"/>
  <c r="K252" i="29"/>
  <c r="K233" i="29"/>
  <c r="K229" i="29"/>
  <c r="K87" i="29"/>
  <c r="H64" i="29"/>
  <c r="G65" i="29"/>
  <c r="J76" i="29"/>
  <c r="J77" i="29"/>
  <c r="J75" i="29"/>
  <c r="I206" i="29"/>
  <c r="J322" i="29"/>
  <c r="J182" i="29" s="1"/>
  <c r="J317" i="29"/>
  <c r="J177" i="29" s="1"/>
  <c r="J312" i="29"/>
  <c r="J172" i="29" s="1"/>
  <c r="J305" i="29"/>
  <c r="J165" i="29" s="1"/>
  <c r="J300" i="29"/>
  <c r="J160" i="29" s="1"/>
  <c r="J295" i="29"/>
  <c r="J155" i="29" s="1"/>
  <c r="J288" i="29"/>
  <c r="J148" i="29" s="1"/>
  <c r="J283" i="29"/>
  <c r="J143" i="29" s="1"/>
  <c r="J278" i="29"/>
  <c r="J138" i="29" s="1"/>
  <c r="I216" i="29"/>
  <c r="I224" i="29" s="1"/>
  <c r="I62" i="29"/>
  <c r="I63" i="29" s="1"/>
  <c r="I39" i="29"/>
  <c r="I24" i="29" s="1"/>
  <c r="J36" i="29"/>
  <c r="I52" i="29"/>
  <c r="I53" i="29" s="1"/>
  <c r="I67" i="29"/>
  <c r="I68" i="29" s="1"/>
  <c r="I69" i="29" s="1"/>
  <c r="I204" i="29"/>
  <c r="J96" i="29"/>
  <c r="I203" i="29"/>
  <c r="J95" i="29"/>
  <c r="J314" i="29"/>
  <c r="J174" i="29" s="1"/>
  <c r="J309" i="29"/>
  <c r="J169" i="29" s="1"/>
  <c r="J302" i="29"/>
  <c r="J162" i="29" s="1"/>
  <c r="J297" i="29"/>
  <c r="J157" i="29" s="1"/>
  <c r="J319" i="29"/>
  <c r="J179" i="29" s="1"/>
  <c r="J292" i="29"/>
  <c r="J152" i="29" s="1"/>
  <c r="J285" i="29"/>
  <c r="J145" i="29" s="1"/>
  <c r="J280" i="29"/>
  <c r="J140" i="29" s="1"/>
  <c r="J275" i="29"/>
  <c r="J135" i="29" s="1"/>
  <c r="K89" i="29"/>
  <c r="H205" i="29"/>
  <c r="I97" i="29"/>
  <c r="J321" i="29"/>
  <c r="J181" i="29" s="1"/>
  <c r="J316" i="29"/>
  <c r="J176" i="29" s="1"/>
  <c r="J311" i="29"/>
  <c r="J171" i="29" s="1"/>
  <c r="J320" i="29"/>
  <c r="J180" i="29" s="1"/>
  <c r="J315" i="29"/>
  <c r="J175" i="29" s="1"/>
  <c r="J310" i="29"/>
  <c r="J170" i="29" s="1"/>
  <c r="J304" i="29"/>
  <c r="J164" i="29" s="1"/>
  <c r="J299" i="29"/>
  <c r="J159" i="29" s="1"/>
  <c r="J294" i="29"/>
  <c r="J154" i="29" s="1"/>
  <c r="J303" i="29"/>
  <c r="J163" i="29" s="1"/>
  <c r="J293" i="29"/>
  <c r="J153" i="29" s="1"/>
  <c r="J298" i="29"/>
  <c r="J158" i="29" s="1"/>
  <c r="J281" i="29"/>
  <c r="J141" i="29" s="1"/>
  <c r="J277" i="29"/>
  <c r="J137" i="29" s="1"/>
  <c r="J287" i="29"/>
  <c r="J147" i="29" s="1"/>
  <c r="J282" i="29"/>
  <c r="J142" i="29" s="1"/>
  <c r="J286" i="29"/>
  <c r="J146" i="29" s="1"/>
  <c r="J276" i="29"/>
  <c r="J136" i="29" s="1"/>
  <c r="G59" i="29"/>
  <c r="G58" i="29"/>
  <c r="G60" i="29"/>
  <c r="G57" i="29"/>
  <c r="G56" i="29"/>
  <c r="I96" i="28"/>
  <c r="I97" i="28"/>
  <c r="I94" i="28"/>
  <c r="J94" i="28" s="1"/>
  <c r="I92" i="28"/>
  <c r="L213" i="28"/>
  <c r="L212" i="28"/>
  <c r="L214" i="28"/>
  <c r="M45" i="28"/>
  <c r="M46" i="28"/>
  <c r="N84" i="28"/>
  <c r="M49" i="28"/>
  <c r="I8" i="28"/>
  <c r="H70" i="28"/>
  <c r="H54" i="28"/>
  <c r="G65" i="28"/>
  <c r="H64" i="28"/>
  <c r="H15" i="28"/>
  <c r="I201" i="28"/>
  <c r="J93" i="28"/>
  <c r="J211" i="28"/>
  <c r="J195" i="28"/>
  <c r="J210" i="28"/>
  <c r="J197" i="28"/>
  <c r="J193" i="28"/>
  <c r="J196" i="28"/>
  <c r="J194" i="28"/>
  <c r="J198" i="28"/>
  <c r="J87" i="28"/>
  <c r="J88" i="28"/>
  <c r="J89" i="28"/>
  <c r="K7" i="28"/>
  <c r="K89" i="28" s="1"/>
  <c r="J233" i="28"/>
  <c r="J227" i="28"/>
  <c r="J229" i="28"/>
  <c r="J232" i="28"/>
  <c r="J228" i="28"/>
  <c r="J252" i="28"/>
  <c r="J234" i="28"/>
  <c r="J231" i="28"/>
  <c r="J230" i="28"/>
  <c r="I205" i="28"/>
  <c r="I216" i="28"/>
  <c r="I224" i="28" s="1"/>
  <c r="I62" i="28"/>
  <c r="I63" i="28" s="1"/>
  <c r="I52" i="28"/>
  <c r="I53" i="28" s="1"/>
  <c r="I67" i="28"/>
  <c r="I68" i="28" s="1"/>
  <c r="I69" i="28" s="1"/>
  <c r="I39" i="28"/>
  <c r="I26" i="28" s="1"/>
  <c r="J36" i="28"/>
  <c r="J97" i="28" s="1"/>
  <c r="I206" i="28"/>
  <c r="J98" i="28"/>
  <c r="I321" i="28"/>
  <c r="I181" i="28" s="1"/>
  <c r="I316" i="28"/>
  <c r="I176" i="28" s="1"/>
  <c r="I311" i="28"/>
  <c r="I171" i="28" s="1"/>
  <c r="I320" i="28"/>
  <c r="I180" i="28" s="1"/>
  <c r="I315" i="28"/>
  <c r="I175" i="28" s="1"/>
  <c r="I310" i="28"/>
  <c r="I170" i="28" s="1"/>
  <c r="I304" i="28"/>
  <c r="I164" i="28" s="1"/>
  <c r="I299" i="28"/>
  <c r="I159" i="28" s="1"/>
  <c r="I294" i="28"/>
  <c r="I154" i="28" s="1"/>
  <c r="I303" i="28"/>
  <c r="I163" i="28" s="1"/>
  <c r="I298" i="28"/>
  <c r="I158" i="28" s="1"/>
  <c r="I293" i="28"/>
  <c r="I153" i="28" s="1"/>
  <c r="I287" i="28"/>
  <c r="I147" i="28" s="1"/>
  <c r="I282" i="28"/>
  <c r="I142" i="28" s="1"/>
  <c r="I277" i="28"/>
  <c r="I137" i="28" s="1"/>
  <c r="I270" i="28"/>
  <c r="I130" i="28" s="1"/>
  <c r="I265" i="28"/>
  <c r="I125" i="28" s="1"/>
  <c r="I286" i="28"/>
  <c r="I146" i="28" s="1"/>
  <c r="I276" i="28"/>
  <c r="I136" i="28" s="1"/>
  <c r="I269" i="28"/>
  <c r="I129" i="28" s="1"/>
  <c r="I264" i="28"/>
  <c r="I124" i="28" s="1"/>
  <c r="I281" i="28"/>
  <c r="I141" i="28" s="1"/>
  <c r="I260" i="28"/>
  <c r="I120" i="28" s="1"/>
  <c r="I259" i="28"/>
  <c r="I119" i="28" s="1"/>
  <c r="I322" i="28"/>
  <c r="I182" i="28" s="1"/>
  <c r="I317" i="28"/>
  <c r="I177" i="28" s="1"/>
  <c r="I312" i="28"/>
  <c r="I172" i="28" s="1"/>
  <c r="I305" i="28"/>
  <c r="I165" i="28" s="1"/>
  <c r="I300" i="28"/>
  <c r="I160" i="28" s="1"/>
  <c r="I295" i="28"/>
  <c r="I155" i="28" s="1"/>
  <c r="I288" i="28"/>
  <c r="I148" i="28" s="1"/>
  <c r="I283" i="28"/>
  <c r="I143" i="28" s="1"/>
  <c r="I278" i="28"/>
  <c r="I138" i="28" s="1"/>
  <c r="I271" i="28"/>
  <c r="I131" i="28" s="1"/>
  <c r="I266" i="28"/>
  <c r="I126" i="28" s="1"/>
  <c r="I261" i="28"/>
  <c r="I121" i="28" s="1"/>
  <c r="H24" i="28"/>
  <c r="I77" i="28"/>
  <c r="I76" i="28"/>
  <c r="I75" i="28"/>
  <c r="I202" i="28"/>
  <c r="G58" i="28"/>
  <c r="G59" i="28"/>
  <c r="G60" i="28"/>
  <c r="G57" i="28"/>
  <c r="G56" i="28"/>
  <c r="I200" i="28"/>
  <c r="J92" i="28"/>
  <c r="I319" i="28"/>
  <c r="I179" i="28" s="1"/>
  <c r="I314" i="28"/>
  <c r="I174" i="28" s="1"/>
  <c r="I309" i="28"/>
  <c r="I169" i="28" s="1"/>
  <c r="I302" i="28"/>
  <c r="I162" i="28" s="1"/>
  <c r="I292" i="28"/>
  <c r="I152" i="28" s="1"/>
  <c r="I297" i="28"/>
  <c r="I157" i="28" s="1"/>
  <c r="I280" i="28"/>
  <c r="I140" i="28" s="1"/>
  <c r="I268" i="28"/>
  <c r="I128" i="28" s="1"/>
  <c r="I263" i="28"/>
  <c r="I123" i="28" s="1"/>
  <c r="I258" i="28"/>
  <c r="I118" i="28" s="1"/>
  <c r="I285" i="28"/>
  <c r="I145" i="28" s="1"/>
  <c r="I275" i="28"/>
  <c r="I135" i="28" s="1"/>
  <c r="I204" i="28"/>
  <c r="J96" i="28"/>
  <c r="I203" i="28"/>
  <c r="J95" i="28"/>
  <c r="I207" i="28"/>
  <c r="J99" i="28"/>
  <c r="P213" i="16" l="1"/>
  <c r="O58" i="16"/>
  <c r="O253" i="16" s="1"/>
  <c r="K209" i="16"/>
  <c r="J54" i="16"/>
  <c r="J249" i="16" s="1"/>
  <c r="L212" i="16"/>
  <c r="K57" i="16"/>
  <c r="K252" i="16" s="1"/>
  <c r="I70" i="32"/>
  <c r="J75" i="32"/>
  <c r="J76" i="32"/>
  <c r="J77" i="32"/>
  <c r="K211" i="32"/>
  <c r="K210" i="32"/>
  <c r="K198" i="32"/>
  <c r="K194" i="32"/>
  <c r="K197" i="32"/>
  <c r="K193" i="32"/>
  <c r="K8" i="32" s="1"/>
  <c r="K195" i="32"/>
  <c r="K196" i="32"/>
  <c r="L7" i="32"/>
  <c r="K252" i="32"/>
  <c r="K233" i="32"/>
  <c r="K228" i="32"/>
  <c r="K229" i="32"/>
  <c r="K227" i="32"/>
  <c r="K232" i="32"/>
  <c r="K89" i="32"/>
  <c r="J234" i="32"/>
  <c r="J213" i="32"/>
  <c r="J214" i="32"/>
  <c r="J212" i="32"/>
  <c r="J206" i="32"/>
  <c r="K98" i="32"/>
  <c r="J207" i="32"/>
  <c r="K99" i="32"/>
  <c r="J200" i="32"/>
  <c r="K92" i="32"/>
  <c r="L84" i="32"/>
  <c r="K46" i="32"/>
  <c r="K231" i="32" s="1"/>
  <c r="K49" i="32"/>
  <c r="K45" i="32"/>
  <c r="K230" i="32" s="1"/>
  <c r="J201" i="32"/>
  <c r="K93" i="32"/>
  <c r="I205" i="32"/>
  <c r="J97" i="32"/>
  <c r="J321" i="32"/>
  <c r="J181" i="32" s="1"/>
  <c r="J320" i="32"/>
  <c r="J180" i="32" s="1"/>
  <c r="J315" i="32"/>
  <c r="J175" i="32" s="1"/>
  <c r="J310" i="32"/>
  <c r="J170" i="32" s="1"/>
  <c r="J311" i="32"/>
  <c r="J171" i="32" s="1"/>
  <c r="J304" i="32"/>
  <c r="J164" i="32" s="1"/>
  <c r="J299" i="32"/>
  <c r="J159" i="32" s="1"/>
  <c r="J316" i="32"/>
  <c r="J176" i="32" s="1"/>
  <c r="J303" i="32"/>
  <c r="J163" i="32" s="1"/>
  <c r="J298" i="32"/>
  <c r="J158" i="32" s="1"/>
  <c r="J294" i="32"/>
  <c r="J154" i="32" s="1"/>
  <c r="J293" i="32"/>
  <c r="J153" i="32" s="1"/>
  <c r="J287" i="32"/>
  <c r="J147" i="32" s="1"/>
  <c r="J281" i="32"/>
  <c r="J141" i="32" s="1"/>
  <c r="J286" i="32"/>
  <c r="J146" i="32" s="1"/>
  <c r="J282" i="32"/>
  <c r="J142" i="32" s="1"/>
  <c r="J276" i="32"/>
  <c r="J136" i="32" s="1"/>
  <c r="J270" i="32"/>
  <c r="J130" i="32" s="1"/>
  <c r="J265" i="32"/>
  <c r="J125" i="32" s="1"/>
  <c r="J260" i="32"/>
  <c r="J120" i="32" s="1"/>
  <c r="J264" i="32"/>
  <c r="J124" i="32" s="1"/>
  <c r="J259" i="32"/>
  <c r="J119" i="32" s="1"/>
  <c r="J269" i="32"/>
  <c r="J129" i="32" s="1"/>
  <c r="J277" i="32"/>
  <c r="J137" i="32" s="1"/>
  <c r="I64" i="32"/>
  <c r="H65" i="32"/>
  <c r="I15" i="32"/>
  <c r="J202" i="32"/>
  <c r="K94" i="32"/>
  <c r="I54" i="32"/>
  <c r="J204" i="32"/>
  <c r="K96" i="32"/>
  <c r="I58" i="32"/>
  <c r="H57" i="32"/>
  <c r="H56" i="32"/>
  <c r="K321" i="32"/>
  <c r="K181" i="32" s="1"/>
  <c r="K316" i="32"/>
  <c r="K176" i="32" s="1"/>
  <c r="K311" i="32"/>
  <c r="K171" i="32" s="1"/>
  <c r="K320" i="32"/>
  <c r="K180" i="32" s="1"/>
  <c r="K310" i="32"/>
  <c r="K170" i="32" s="1"/>
  <c r="K303" i="32"/>
  <c r="K163" i="32" s="1"/>
  <c r="K298" i="32"/>
  <c r="K158" i="32" s="1"/>
  <c r="K304" i="32"/>
  <c r="K164" i="32" s="1"/>
  <c r="K294" i="32"/>
  <c r="K154" i="32" s="1"/>
  <c r="K299" i="32"/>
  <c r="K159" i="32" s="1"/>
  <c r="K287" i="32"/>
  <c r="K147" i="32" s="1"/>
  <c r="K282" i="32"/>
  <c r="K142" i="32" s="1"/>
  <c r="K315" i="32"/>
  <c r="K175" i="32" s="1"/>
  <c r="K293" i="32"/>
  <c r="K153" i="32" s="1"/>
  <c r="K286" i="32"/>
  <c r="K146" i="32" s="1"/>
  <c r="K281" i="32"/>
  <c r="K141" i="32" s="1"/>
  <c r="K277" i="32"/>
  <c r="K137" i="32" s="1"/>
  <c r="K270" i="32"/>
  <c r="K130" i="32" s="1"/>
  <c r="K276" i="32"/>
  <c r="K136" i="32" s="1"/>
  <c r="K265" i="32"/>
  <c r="K125" i="32" s="1"/>
  <c r="K260" i="32"/>
  <c r="K120" i="32" s="1"/>
  <c r="K264" i="32"/>
  <c r="K124" i="32" s="1"/>
  <c r="K259" i="32"/>
  <c r="K119" i="32" s="1"/>
  <c r="K269" i="32"/>
  <c r="K129" i="32" s="1"/>
  <c r="I60" i="32"/>
  <c r="J216" i="32"/>
  <c r="J224" i="32" s="1"/>
  <c r="J62" i="32"/>
  <c r="J63" i="32" s="1"/>
  <c r="J52" i="32"/>
  <c r="J53" i="32" s="1"/>
  <c r="J67" i="32"/>
  <c r="J68" i="32" s="1"/>
  <c r="J69" i="32" s="1"/>
  <c r="K36" i="32"/>
  <c r="J39" i="32"/>
  <c r="J26" i="32" s="1"/>
  <c r="J309" i="32"/>
  <c r="J169" i="32" s="1"/>
  <c r="J319" i="32"/>
  <c r="J179" i="32" s="1"/>
  <c r="J314" i="32"/>
  <c r="J174" i="32" s="1"/>
  <c r="J302" i="32"/>
  <c r="J162" i="32" s="1"/>
  <c r="J297" i="32"/>
  <c r="J157" i="32" s="1"/>
  <c r="J292" i="32"/>
  <c r="J152" i="32" s="1"/>
  <c r="J285" i="32"/>
  <c r="J145" i="32" s="1"/>
  <c r="J280" i="32"/>
  <c r="J140" i="32" s="1"/>
  <c r="J275" i="32"/>
  <c r="J135" i="32" s="1"/>
  <c r="J268" i="32"/>
  <c r="J128" i="32" s="1"/>
  <c r="J263" i="32"/>
  <c r="J123" i="32" s="1"/>
  <c r="J258" i="32"/>
  <c r="J118" i="32" s="1"/>
  <c r="J322" i="32"/>
  <c r="J182" i="32" s="1"/>
  <c r="J317" i="32"/>
  <c r="J177" i="32" s="1"/>
  <c r="J312" i="32"/>
  <c r="J172" i="32" s="1"/>
  <c r="J305" i="32"/>
  <c r="J165" i="32" s="1"/>
  <c r="J300" i="32"/>
  <c r="J160" i="32" s="1"/>
  <c r="J295" i="32"/>
  <c r="J155" i="32" s="1"/>
  <c r="J283" i="32"/>
  <c r="J143" i="32" s="1"/>
  <c r="J278" i="32"/>
  <c r="J138" i="32" s="1"/>
  <c r="J271" i="32"/>
  <c r="J131" i="32" s="1"/>
  <c r="J288" i="32"/>
  <c r="J148" i="32" s="1"/>
  <c r="J266" i="32"/>
  <c r="J126" i="32" s="1"/>
  <c r="J261" i="32"/>
  <c r="J121" i="32" s="1"/>
  <c r="K87" i="32"/>
  <c r="J203" i="32"/>
  <c r="K95" i="32"/>
  <c r="L8" i="31"/>
  <c r="J94" i="31"/>
  <c r="J202" i="31" s="1"/>
  <c r="J99" i="31"/>
  <c r="J207" i="31" s="1"/>
  <c r="I54" i="31"/>
  <c r="I70" i="31"/>
  <c r="P214" i="31"/>
  <c r="P213" i="31"/>
  <c r="P212" i="31"/>
  <c r="M197" i="31"/>
  <c r="M196" i="31"/>
  <c r="M210" i="31"/>
  <c r="M195" i="31"/>
  <c r="M193" i="31"/>
  <c r="M198" i="31"/>
  <c r="M211" i="31"/>
  <c r="M194" i="31"/>
  <c r="N7" i="31"/>
  <c r="M228" i="31"/>
  <c r="M229" i="31"/>
  <c r="M252" i="31"/>
  <c r="M227" i="31"/>
  <c r="M232" i="31"/>
  <c r="M233" i="31"/>
  <c r="M88" i="31"/>
  <c r="M89" i="31"/>
  <c r="M87" i="31"/>
  <c r="M230" i="31"/>
  <c r="M231" i="31"/>
  <c r="M234" i="31"/>
  <c r="H65" i="31"/>
  <c r="I64" i="31"/>
  <c r="J201" i="31"/>
  <c r="K93" i="31"/>
  <c r="R84" i="31"/>
  <c r="Q46" i="31"/>
  <c r="Q49" i="31"/>
  <c r="Q45" i="31"/>
  <c r="J203" i="31"/>
  <c r="K95" i="31"/>
  <c r="J206" i="31"/>
  <c r="K98" i="31"/>
  <c r="L322" i="31"/>
  <c r="L182" i="31" s="1"/>
  <c r="L317" i="31"/>
  <c r="L177" i="31" s="1"/>
  <c r="L312" i="31"/>
  <c r="L172" i="31" s="1"/>
  <c r="L305" i="31"/>
  <c r="L165" i="31" s="1"/>
  <c r="L300" i="31"/>
  <c r="L160" i="31" s="1"/>
  <c r="L295" i="31"/>
  <c r="L155" i="31" s="1"/>
  <c r="L288" i="31"/>
  <c r="L148" i="31" s="1"/>
  <c r="L283" i="31"/>
  <c r="L143" i="31" s="1"/>
  <c r="L278" i="31"/>
  <c r="L138" i="31" s="1"/>
  <c r="L271" i="31"/>
  <c r="L131" i="31" s="1"/>
  <c r="L266" i="31"/>
  <c r="L126" i="31" s="1"/>
  <c r="L261" i="31"/>
  <c r="L121" i="31" s="1"/>
  <c r="I15" i="31"/>
  <c r="L321" i="31"/>
  <c r="L181" i="31" s="1"/>
  <c r="L316" i="31"/>
  <c r="L176" i="31" s="1"/>
  <c r="L320" i="31"/>
  <c r="L180" i="31" s="1"/>
  <c r="L315" i="31"/>
  <c r="L175" i="31" s="1"/>
  <c r="L310" i="31"/>
  <c r="L170" i="31" s="1"/>
  <c r="L311" i="31"/>
  <c r="L171" i="31" s="1"/>
  <c r="L304" i="31"/>
  <c r="L164" i="31" s="1"/>
  <c r="L299" i="31"/>
  <c r="L159" i="31" s="1"/>
  <c r="L294" i="31"/>
  <c r="L154" i="31" s="1"/>
  <c r="L303" i="31"/>
  <c r="L163" i="31" s="1"/>
  <c r="L298" i="31"/>
  <c r="L158" i="31" s="1"/>
  <c r="L293" i="31"/>
  <c r="L153" i="31" s="1"/>
  <c r="L286" i="31"/>
  <c r="L146" i="31" s="1"/>
  <c r="L281" i="31"/>
  <c r="L141" i="31" s="1"/>
  <c r="L276" i="31"/>
  <c r="L136" i="31" s="1"/>
  <c r="L270" i="31"/>
  <c r="L130" i="31" s="1"/>
  <c r="L265" i="31"/>
  <c r="L125" i="31" s="1"/>
  <c r="L260" i="31"/>
  <c r="L120" i="31" s="1"/>
  <c r="L269" i="31"/>
  <c r="L129" i="31" s="1"/>
  <c r="L264" i="31"/>
  <c r="L124" i="31" s="1"/>
  <c r="L287" i="31"/>
  <c r="L147" i="31" s="1"/>
  <c r="L277" i="31"/>
  <c r="L137" i="31" s="1"/>
  <c r="L282" i="31"/>
  <c r="L142" i="31" s="1"/>
  <c r="L259" i="31"/>
  <c r="L119" i="31" s="1"/>
  <c r="J204" i="31"/>
  <c r="K96" i="31"/>
  <c r="J200" i="31"/>
  <c r="K92" i="31"/>
  <c r="L319" i="31"/>
  <c r="L179" i="31" s="1"/>
  <c r="L314" i="31"/>
  <c r="L174" i="31" s="1"/>
  <c r="L309" i="31"/>
  <c r="L169" i="31" s="1"/>
  <c r="L302" i="31"/>
  <c r="L162" i="31" s="1"/>
  <c r="L297" i="31"/>
  <c r="L157" i="31" s="1"/>
  <c r="L292" i="31"/>
  <c r="L152" i="31" s="1"/>
  <c r="L285" i="31"/>
  <c r="L145" i="31" s="1"/>
  <c r="L280" i="31"/>
  <c r="L140" i="31" s="1"/>
  <c r="L268" i="31"/>
  <c r="L128" i="31" s="1"/>
  <c r="L263" i="31"/>
  <c r="L123" i="31" s="1"/>
  <c r="L275" i="31"/>
  <c r="L135" i="31" s="1"/>
  <c r="L258" i="31"/>
  <c r="L118" i="31" s="1"/>
  <c r="L76" i="31"/>
  <c r="L75" i="31"/>
  <c r="L77" i="31"/>
  <c r="J216" i="31"/>
  <c r="J224" i="31" s="1"/>
  <c r="J67" i="31"/>
  <c r="J68" i="31" s="1"/>
  <c r="J69" i="31" s="1"/>
  <c r="J62" i="31"/>
  <c r="J63" i="31" s="1"/>
  <c r="J52" i="31"/>
  <c r="J53" i="31" s="1"/>
  <c r="J24" i="31"/>
  <c r="K36" i="31"/>
  <c r="J39" i="31"/>
  <c r="J26" i="31" s="1"/>
  <c r="J205" i="31"/>
  <c r="K97" i="31"/>
  <c r="H58" i="31"/>
  <c r="H60" i="31"/>
  <c r="H59" i="31"/>
  <c r="H57" i="31"/>
  <c r="H56" i="31"/>
  <c r="J264" i="30"/>
  <c r="J124" i="30" s="1"/>
  <c r="J263" i="30"/>
  <c r="J123" i="30" s="1"/>
  <c r="J266" i="30"/>
  <c r="J126" i="30" s="1"/>
  <c r="J269" i="30"/>
  <c r="J129" i="30" s="1"/>
  <c r="J271" i="30"/>
  <c r="J131" i="30" s="1"/>
  <c r="J260" i="30"/>
  <c r="J120" i="30" s="1"/>
  <c r="J259" i="30"/>
  <c r="J119" i="30" s="1"/>
  <c r="J258" i="30"/>
  <c r="J118" i="30" s="1"/>
  <c r="I15" i="30"/>
  <c r="J270" i="30"/>
  <c r="J130" i="30" s="1"/>
  <c r="J268" i="30"/>
  <c r="J128" i="30" s="1"/>
  <c r="H60" i="30"/>
  <c r="H59" i="30"/>
  <c r="K8" i="30"/>
  <c r="J24" i="30"/>
  <c r="I70" i="30"/>
  <c r="J69" i="30"/>
  <c r="H65" i="30"/>
  <c r="I64" i="30"/>
  <c r="J234" i="30"/>
  <c r="J214" i="30"/>
  <c r="J212" i="30"/>
  <c r="J213" i="30"/>
  <c r="K322" i="30"/>
  <c r="K182" i="30" s="1"/>
  <c r="K317" i="30"/>
  <c r="K177" i="30" s="1"/>
  <c r="K312" i="30"/>
  <c r="K172" i="30" s="1"/>
  <c r="K300" i="30"/>
  <c r="K160" i="30" s="1"/>
  <c r="K305" i="30"/>
  <c r="K165" i="30" s="1"/>
  <c r="K288" i="30"/>
  <c r="K148" i="30" s="1"/>
  <c r="K283" i="30"/>
  <c r="K143" i="30" s="1"/>
  <c r="K278" i="30"/>
  <c r="K138" i="30" s="1"/>
  <c r="K295" i="30"/>
  <c r="K155" i="30" s="1"/>
  <c r="J206" i="30"/>
  <c r="K98" i="30"/>
  <c r="J200" i="30"/>
  <c r="K92" i="30"/>
  <c r="I54" i="30"/>
  <c r="I59" i="30" s="1"/>
  <c r="J53" i="30"/>
  <c r="J205" i="30"/>
  <c r="K97" i="30"/>
  <c r="H56" i="30"/>
  <c r="H57" i="30"/>
  <c r="J204" i="30"/>
  <c r="K96" i="30"/>
  <c r="J203" i="30"/>
  <c r="K95" i="30"/>
  <c r="K76" i="30"/>
  <c r="K75" i="30"/>
  <c r="K77" i="30"/>
  <c r="J202" i="30"/>
  <c r="K94" i="30"/>
  <c r="L84" i="30"/>
  <c r="K49" i="30"/>
  <c r="K45" i="30"/>
  <c r="K46" i="30"/>
  <c r="K231" i="30" s="1"/>
  <c r="K321" i="30"/>
  <c r="K181" i="30" s="1"/>
  <c r="K316" i="30"/>
  <c r="K176" i="30" s="1"/>
  <c r="K311" i="30"/>
  <c r="K171" i="30" s="1"/>
  <c r="K320" i="30"/>
  <c r="K180" i="30" s="1"/>
  <c r="K315" i="30"/>
  <c r="K175" i="30" s="1"/>
  <c r="K310" i="30"/>
  <c r="K170" i="30" s="1"/>
  <c r="K304" i="30"/>
  <c r="K164" i="30" s="1"/>
  <c r="K299" i="30"/>
  <c r="K159" i="30" s="1"/>
  <c r="K303" i="30"/>
  <c r="K163" i="30" s="1"/>
  <c r="K298" i="30"/>
  <c r="K158" i="30" s="1"/>
  <c r="K294" i="30"/>
  <c r="K154" i="30" s="1"/>
  <c r="K287" i="30"/>
  <c r="K147" i="30" s="1"/>
  <c r="K282" i="30"/>
  <c r="K142" i="30" s="1"/>
  <c r="K293" i="30"/>
  <c r="K153" i="30" s="1"/>
  <c r="K286" i="30"/>
  <c r="K146" i="30" s="1"/>
  <c r="K281" i="30"/>
  <c r="K141" i="30" s="1"/>
  <c r="K277" i="30"/>
  <c r="K137" i="30" s="1"/>
  <c r="K264" i="30"/>
  <c r="K124" i="30" s="1"/>
  <c r="K259" i="30"/>
  <c r="K119" i="30" s="1"/>
  <c r="K276" i="30"/>
  <c r="K136" i="30" s="1"/>
  <c r="K216" i="30"/>
  <c r="K224" i="30" s="1"/>
  <c r="K67" i="30"/>
  <c r="K68" i="30" s="1"/>
  <c r="L36" i="30"/>
  <c r="K62" i="30"/>
  <c r="K63" i="30" s="1"/>
  <c r="K52" i="30"/>
  <c r="K39" i="30"/>
  <c r="K26" i="30" s="1"/>
  <c r="L211" i="30"/>
  <c r="L210" i="30"/>
  <c r="L198" i="30"/>
  <c r="L197" i="30"/>
  <c r="L193" i="30"/>
  <c r="L195" i="30"/>
  <c r="L196" i="30"/>
  <c r="L194" i="30"/>
  <c r="M7" i="30"/>
  <c r="L232" i="30"/>
  <c r="L252" i="30"/>
  <c r="L229" i="30"/>
  <c r="L228" i="30"/>
  <c r="L227" i="30"/>
  <c r="L233" i="30"/>
  <c r="L87" i="30"/>
  <c r="L88" i="30"/>
  <c r="L89" i="30"/>
  <c r="J207" i="30"/>
  <c r="K99" i="30"/>
  <c r="J201" i="30"/>
  <c r="K93" i="30"/>
  <c r="J260" i="29"/>
  <c r="J120" i="29" s="1"/>
  <c r="J265" i="29"/>
  <c r="J125" i="29" s="1"/>
  <c r="J259" i="29"/>
  <c r="J119" i="29" s="1"/>
  <c r="J270" i="29"/>
  <c r="J130" i="29" s="1"/>
  <c r="J261" i="29"/>
  <c r="J121" i="29" s="1"/>
  <c r="J269" i="29"/>
  <c r="J129" i="29" s="1"/>
  <c r="J266" i="29"/>
  <c r="J126" i="29" s="1"/>
  <c r="J258" i="29"/>
  <c r="J118" i="29" s="1"/>
  <c r="J271" i="29"/>
  <c r="J131" i="29" s="1"/>
  <c r="J264" i="29"/>
  <c r="J124" i="29" s="1"/>
  <c r="J263" i="29"/>
  <c r="J123" i="29" s="1"/>
  <c r="J268" i="29"/>
  <c r="J128" i="29" s="1"/>
  <c r="H15" i="29"/>
  <c r="J93" i="29"/>
  <c r="J201" i="29" s="1"/>
  <c r="J98" i="29"/>
  <c r="J206" i="29" s="1"/>
  <c r="I26" i="29"/>
  <c r="I202" i="29"/>
  <c r="J94" i="29"/>
  <c r="J99" i="29"/>
  <c r="J207" i="29" s="1"/>
  <c r="J212" i="29"/>
  <c r="J213" i="29"/>
  <c r="J214" i="29"/>
  <c r="J234" i="29"/>
  <c r="L84" i="29"/>
  <c r="K45" i="29"/>
  <c r="K263" i="29" s="1"/>
  <c r="K123" i="29" s="1"/>
  <c r="K49" i="29"/>
  <c r="K46" i="29"/>
  <c r="K231" i="29" s="1"/>
  <c r="K8" i="29"/>
  <c r="J92" i="29"/>
  <c r="J200" i="29" s="1"/>
  <c r="I54" i="29"/>
  <c r="I70" i="29"/>
  <c r="K314" i="29"/>
  <c r="K174" i="29" s="1"/>
  <c r="K309" i="29"/>
  <c r="K169" i="29" s="1"/>
  <c r="K302" i="29"/>
  <c r="K162" i="29" s="1"/>
  <c r="K297" i="29"/>
  <c r="K157" i="29" s="1"/>
  <c r="K292" i="29"/>
  <c r="K152" i="29" s="1"/>
  <c r="K285" i="29"/>
  <c r="K145" i="29" s="1"/>
  <c r="K280" i="29"/>
  <c r="K140" i="29" s="1"/>
  <c r="K319" i="29"/>
  <c r="K179" i="29" s="1"/>
  <c r="K275" i="29"/>
  <c r="K135" i="29" s="1"/>
  <c r="K268" i="29"/>
  <c r="K128" i="29" s="1"/>
  <c r="J204" i="29"/>
  <c r="K96" i="29"/>
  <c r="L193" i="29"/>
  <c r="L211" i="29"/>
  <c r="L210" i="29"/>
  <c r="L194" i="29"/>
  <c r="L198" i="29"/>
  <c r="L196" i="29"/>
  <c r="L195" i="29"/>
  <c r="L197" i="29"/>
  <c r="M7" i="29"/>
  <c r="L229" i="29"/>
  <c r="L232" i="29"/>
  <c r="L227" i="29"/>
  <c r="L252" i="29"/>
  <c r="L228" i="29"/>
  <c r="L233" i="29"/>
  <c r="L89" i="29"/>
  <c r="L87" i="29"/>
  <c r="L88" i="29"/>
  <c r="I64" i="29"/>
  <c r="H65" i="29"/>
  <c r="K76" i="29"/>
  <c r="K77" i="29"/>
  <c r="K75" i="29"/>
  <c r="I205" i="29"/>
  <c r="J97" i="29"/>
  <c r="J203" i="29"/>
  <c r="K95" i="29"/>
  <c r="J216" i="29"/>
  <c r="J224" i="29" s="1"/>
  <c r="J62" i="29"/>
  <c r="J63" i="29" s="1"/>
  <c r="J39" i="29"/>
  <c r="J24" i="29" s="1"/>
  <c r="K36" i="29"/>
  <c r="J52" i="29"/>
  <c r="J53" i="29" s="1"/>
  <c r="J67" i="29"/>
  <c r="J68" i="29" s="1"/>
  <c r="J69" i="29" s="1"/>
  <c r="K322" i="29"/>
  <c r="K182" i="29" s="1"/>
  <c r="K317" i="29"/>
  <c r="K177" i="29" s="1"/>
  <c r="K312" i="29"/>
  <c r="K172" i="29" s="1"/>
  <c r="K305" i="29"/>
  <c r="K165" i="29" s="1"/>
  <c r="K295" i="29"/>
  <c r="K155" i="29" s="1"/>
  <c r="K288" i="29"/>
  <c r="K148" i="29" s="1"/>
  <c r="K283" i="29"/>
  <c r="K143" i="29" s="1"/>
  <c r="K300" i="29"/>
  <c r="K160" i="29" s="1"/>
  <c r="K278" i="29"/>
  <c r="K138" i="29" s="1"/>
  <c r="H60" i="29"/>
  <c r="H58" i="29"/>
  <c r="H59" i="29"/>
  <c r="H56" i="29"/>
  <c r="H57" i="29"/>
  <c r="O84" i="28"/>
  <c r="N49" i="28"/>
  <c r="N45" i="28"/>
  <c r="N46" i="28"/>
  <c r="M212" i="28"/>
  <c r="M214" i="28"/>
  <c r="M213" i="28"/>
  <c r="J8" i="28"/>
  <c r="I24" i="28"/>
  <c r="I70" i="28"/>
  <c r="K314" i="28"/>
  <c r="K174" i="28" s="1"/>
  <c r="K309" i="28"/>
  <c r="K169" i="28" s="1"/>
  <c r="K302" i="28"/>
  <c r="K162" i="28" s="1"/>
  <c r="K297" i="28"/>
  <c r="K157" i="28" s="1"/>
  <c r="K292" i="28"/>
  <c r="K152" i="28" s="1"/>
  <c r="K319" i="28"/>
  <c r="K179" i="28" s="1"/>
  <c r="K280" i="28"/>
  <c r="K140" i="28" s="1"/>
  <c r="K268" i="28"/>
  <c r="K128" i="28" s="1"/>
  <c r="K285" i="28"/>
  <c r="K145" i="28" s="1"/>
  <c r="K275" i="28"/>
  <c r="K135" i="28" s="1"/>
  <c r="K258" i="28"/>
  <c r="K118" i="28" s="1"/>
  <c r="K263" i="28"/>
  <c r="K123" i="28" s="1"/>
  <c r="I54" i="28"/>
  <c r="J202" i="28"/>
  <c r="J205" i="28"/>
  <c r="K87" i="28"/>
  <c r="I64" i="28"/>
  <c r="H65" i="28"/>
  <c r="J216" i="28"/>
  <c r="J224" i="28" s="1"/>
  <c r="J67" i="28"/>
  <c r="J68" i="28" s="1"/>
  <c r="J69" i="28" s="1"/>
  <c r="J62" i="28"/>
  <c r="J63" i="28" s="1"/>
  <c r="J52" i="28"/>
  <c r="J53" i="28" s="1"/>
  <c r="J39" i="28"/>
  <c r="J26" i="28" s="1"/>
  <c r="K36" i="28"/>
  <c r="K94" i="28" s="1"/>
  <c r="K88" i="28"/>
  <c r="H60" i="28"/>
  <c r="H58" i="28"/>
  <c r="H59" i="28"/>
  <c r="H56" i="28"/>
  <c r="H57" i="28"/>
  <c r="K211" i="28"/>
  <c r="K210" i="28"/>
  <c r="K198" i="28"/>
  <c r="K194" i="28"/>
  <c r="K193" i="28"/>
  <c r="K196" i="28"/>
  <c r="K197" i="28"/>
  <c r="K195" i="28"/>
  <c r="L7" i="28"/>
  <c r="K233" i="28"/>
  <c r="K229" i="28"/>
  <c r="K252" i="28"/>
  <c r="K228" i="28"/>
  <c r="K232" i="28"/>
  <c r="K227" i="28"/>
  <c r="K234" i="28"/>
  <c r="K230" i="28"/>
  <c r="K231" i="28"/>
  <c r="J321" i="28"/>
  <c r="J181" i="28" s="1"/>
  <c r="J316" i="28"/>
  <c r="J176" i="28" s="1"/>
  <c r="J311" i="28"/>
  <c r="J171" i="28" s="1"/>
  <c r="J320" i="28"/>
  <c r="J180" i="28" s="1"/>
  <c r="J315" i="28"/>
  <c r="J175" i="28" s="1"/>
  <c r="J310" i="28"/>
  <c r="J170" i="28" s="1"/>
  <c r="J304" i="28"/>
  <c r="J164" i="28" s="1"/>
  <c r="J303" i="28"/>
  <c r="J163" i="28" s="1"/>
  <c r="J298" i="28"/>
  <c r="J158" i="28" s="1"/>
  <c r="J293" i="28"/>
  <c r="J153" i="28" s="1"/>
  <c r="J299" i="28"/>
  <c r="J159" i="28" s="1"/>
  <c r="J287" i="28"/>
  <c r="J147" i="28" s="1"/>
  <c r="J282" i="28"/>
  <c r="J142" i="28" s="1"/>
  <c r="J277" i="28"/>
  <c r="J137" i="28" s="1"/>
  <c r="J286" i="28"/>
  <c r="J146" i="28" s="1"/>
  <c r="J276" i="28"/>
  <c r="J136" i="28" s="1"/>
  <c r="J269" i="28"/>
  <c r="J129" i="28" s="1"/>
  <c r="J294" i="28"/>
  <c r="J154" i="28" s="1"/>
  <c r="J281" i="28"/>
  <c r="J141" i="28" s="1"/>
  <c r="J264" i="28"/>
  <c r="J124" i="28" s="1"/>
  <c r="J270" i="28"/>
  <c r="J130" i="28" s="1"/>
  <c r="J260" i="28"/>
  <c r="J120" i="28" s="1"/>
  <c r="J259" i="28"/>
  <c r="J119" i="28" s="1"/>
  <c r="J265" i="28"/>
  <c r="J125" i="28" s="1"/>
  <c r="J200" i="28"/>
  <c r="K92" i="28"/>
  <c r="J207" i="28"/>
  <c r="K99" i="28"/>
  <c r="J204" i="28"/>
  <c r="K96" i="28"/>
  <c r="J77" i="28"/>
  <c r="J76" i="28"/>
  <c r="J75" i="28"/>
  <c r="J319" i="28"/>
  <c r="J179" i="28" s="1"/>
  <c r="J314" i="28"/>
  <c r="J174" i="28" s="1"/>
  <c r="J309" i="28"/>
  <c r="J169" i="28" s="1"/>
  <c r="J297" i="28"/>
  <c r="J157" i="28" s="1"/>
  <c r="J285" i="28"/>
  <c r="J145" i="28" s="1"/>
  <c r="J280" i="28"/>
  <c r="J140" i="28" s="1"/>
  <c r="J275" i="28"/>
  <c r="J135" i="28" s="1"/>
  <c r="J292" i="28"/>
  <c r="J152" i="28" s="1"/>
  <c r="J268" i="28"/>
  <c r="J128" i="28" s="1"/>
  <c r="J302" i="28"/>
  <c r="J162" i="28" s="1"/>
  <c r="J258" i="28"/>
  <c r="J118" i="28" s="1"/>
  <c r="J263" i="28"/>
  <c r="J123" i="28" s="1"/>
  <c r="J322" i="28"/>
  <c r="J182" i="28" s="1"/>
  <c r="J317" i="28"/>
  <c r="J177" i="28" s="1"/>
  <c r="J312" i="28"/>
  <c r="J172" i="28" s="1"/>
  <c r="J305" i="28"/>
  <c r="J165" i="28" s="1"/>
  <c r="J300" i="28"/>
  <c r="J160" i="28" s="1"/>
  <c r="J295" i="28"/>
  <c r="J155" i="28" s="1"/>
  <c r="J288" i="28"/>
  <c r="J148" i="28" s="1"/>
  <c r="J283" i="28"/>
  <c r="J143" i="28" s="1"/>
  <c r="J278" i="28"/>
  <c r="J138" i="28" s="1"/>
  <c r="J271" i="28"/>
  <c r="J131" i="28" s="1"/>
  <c r="J266" i="28"/>
  <c r="J126" i="28" s="1"/>
  <c r="J261" i="28"/>
  <c r="J121" i="28" s="1"/>
  <c r="J201" i="28"/>
  <c r="K93" i="28"/>
  <c r="J203" i="28"/>
  <c r="K95" i="28"/>
  <c r="J206" i="28"/>
  <c r="K98" i="28"/>
  <c r="I15" i="28"/>
  <c r="Q213" i="16" l="1"/>
  <c r="P58" i="16"/>
  <c r="P253" i="16" s="1"/>
  <c r="L209" i="16"/>
  <c r="K54" i="16"/>
  <c r="K249" i="16" s="1"/>
  <c r="M212" i="16"/>
  <c r="L57" i="16"/>
  <c r="L252" i="16" s="1"/>
  <c r="J70" i="32"/>
  <c r="J54" i="32"/>
  <c r="K204" i="32"/>
  <c r="L96" i="32"/>
  <c r="K206" i="32"/>
  <c r="L98" i="32"/>
  <c r="L210" i="32"/>
  <c r="L195" i="32"/>
  <c r="L211" i="32"/>
  <c r="L198" i="32"/>
  <c r="L197" i="32"/>
  <c r="L193" i="32"/>
  <c r="L194" i="32"/>
  <c r="L196" i="32"/>
  <c r="L8" i="32"/>
  <c r="M7" i="32"/>
  <c r="L233" i="32"/>
  <c r="L232" i="32"/>
  <c r="L227" i="32"/>
  <c r="L228" i="32"/>
  <c r="L252" i="32"/>
  <c r="L229" i="32"/>
  <c r="L87" i="32"/>
  <c r="L88" i="32"/>
  <c r="L89" i="32"/>
  <c r="K234" i="32"/>
  <c r="K213" i="32"/>
  <c r="K214" i="32"/>
  <c r="K212" i="32"/>
  <c r="K203" i="32"/>
  <c r="L95" i="32"/>
  <c r="I65" i="32"/>
  <c r="J64" i="32"/>
  <c r="J58" i="32"/>
  <c r="M84" i="32"/>
  <c r="L46" i="32"/>
  <c r="L231" i="32" s="1"/>
  <c r="L49" i="32"/>
  <c r="L45" i="32"/>
  <c r="L230" i="32" s="1"/>
  <c r="J60" i="32"/>
  <c r="I57" i="32"/>
  <c r="I56" i="32"/>
  <c r="J205" i="32"/>
  <c r="J15" i="32" s="1"/>
  <c r="K97" i="32"/>
  <c r="K200" i="32"/>
  <c r="L92" i="32"/>
  <c r="J59" i="32"/>
  <c r="K76" i="32"/>
  <c r="K75" i="32"/>
  <c r="K77" i="32"/>
  <c r="K322" i="32"/>
  <c r="K182" i="32" s="1"/>
  <c r="K317" i="32"/>
  <c r="K177" i="32" s="1"/>
  <c r="K312" i="32"/>
  <c r="K172" i="32" s="1"/>
  <c r="K305" i="32"/>
  <c r="K165" i="32" s="1"/>
  <c r="K300" i="32"/>
  <c r="K160" i="32" s="1"/>
  <c r="K288" i="32"/>
  <c r="K148" i="32" s="1"/>
  <c r="K283" i="32"/>
  <c r="K143" i="32" s="1"/>
  <c r="K278" i="32"/>
  <c r="K138" i="32" s="1"/>
  <c r="K271" i="32"/>
  <c r="K131" i="32" s="1"/>
  <c r="K295" i="32"/>
  <c r="K155" i="32" s="1"/>
  <c r="K266" i="32"/>
  <c r="K126" i="32" s="1"/>
  <c r="K261" i="32"/>
  <c r="K121" i="32" s="1"/>
  <c r="J24" i="32"/>
  <c r="I59" i="32"/>
  <c r="K202" i="32"/>
  <c r="L94" i="32"/>
  <c r="K201" i="32"/>
  <c r="L93" i="32"/>
  <c r="K207" i="32"/>
  <c r="L99" i="32"/>
  <c r="K319" i="32"/>
  <c r="K179" i="32" s="1"/>
  <c r="K314" i="32"/>
  <c r="K174" i="32" s="1"/>
  <c r="K309" i="32"/>
  <c r="K169" i="32" s="1"/>
  <c r="K297" i="32"/>
  <c r="K157" i="32" s="1"/>
  <c r="K292" i="32"/>
  <c r="K152" i="32" s="1"/>
  <c r="K285" i="32"/>
  <c r="K145" i="32" s="1"/>
  <c r="K302" i="32"/>
  <c r="K162" i="32" s="1"/>
  <c r="K275" i="32"/>
  <c r="K135" i="32" s="1"/>
  <c r="K280" i="32"/>
  <c r="K140" i="32" s="1"/>
  <c r="K268" i="32"/>
  <c r="K128" i="32" s="1"/>
  <c r="K258" i="32"/>
  <c r="K118" i="32" s="1"/>
  <c r="K263" i="32"/>
  <c r="K123" i="32" s="1"/>
  <c r="K216" i="32"/>
  <c r="K224" i="32" s="1"/>
  <c r="K62" i="32"/>
  <c r="K63" i="32" s="1"/>
  <c r="K52" i="32"/>
  <c r="K53" i="32" s="1"/>
  <c r="K39" i="32"/>
  <c r="K26" i="32" s="1"/>
  <c r="K67" i="32"/>
  <c r="K68" i="32" s="1"/>
  <c r="K69" i="32" s="1"/>
  <c r="L36" i="32"/>
  <c r="K99" i="31"/>
  <c r="K207" i="31" s="1"/>
  <c r="M8" i="31"/>
  <c r="J15" i="31"/>
  <c r="K94" i="31"/>
  <c r="K202" i="31" s="1"/>
  <c r="J54" i="31"/>
  <c r="M305" i="31"/>
  <c r="M165" i="31" s="1"/>
  <c r="M322" i="31"/>
  <c r="M182" i="31" s="1"/>
  <c r="M317" i="31"/>
  <c r="M177" i="31" s="1"/>
  <c r="M312" i="31"/>
  <c r="M172" i="31" s="1"/>
  <c r="M288" i="31"/>
  <c r="M148" i="31" s="1"/>
  <c r="M283" i="31"/>
  <c r="M143" i="31" s="1"/>
  <c r="M278" i="31"/>
  <c r="M138" i="31" s="1"/>
  <c r="M300" i="31"/>
  <c r="M160" i="31" s="1"/>
  <c r="M295" i="31"/>
  <c r="M155" i="31" s="1"/>
  <c r="M271" i="31"/>
  <c r="M131" i="31" s="1"/>
  <c r="M266" i="31"/>
  <c r="M126" i="31" s="1"/>
  <c r="M261" i="31"/>
  <c r="M121" i="31" s="1"/>
  <c r="M319" i="31"/>
  <c r="M179" i="31" s="1"/>
  <c r="M314" i="31"/>
  <c r="M174" i="31" s="1"/>
  <c r="M309" i="31"/>
  <c r="M169" i="31" s="1"/>
  <c r="M302" i="31"/>
  <c r="M162" i="31" s="1"/>
  <c r="M297" i="31"/>
  <c r="M157" i="31" s="1"/>
  <c r="M292" i="31"/>
  <c r="M152" i="31" s="1"/>
  <c r="M285" i="31"/>
  <c r="M145" i="31" s="1"/>
  <c r="M280" i="31"/>
  <c r="M140" i="31" s="1"/>
  <c r="M268" i="31"/>
  <c r="M128" i="31" s="1"/>
  <c r="M263" i="31"/>
  <c r="M123" i="31" s="1"/>
  <c r="M275" i="31"/>
  <c r="M135" i="31" s="1"/>
  <c r="M258" i="31"/>
  <c r="M118" i="31" s="1"/>
  <c r="K203" i="31"/>
  <c r="L95" i="31"/>
  <c r="K201" i="31"/>
  <c r="L93" i="31"/>
  <c r="I65" i="31"/>
  <c r="J64" i="31"/>
  <c r="M321" i="31"/>
  <c r="M181" i="31" s="1"/>
  <c r="M316" i="31"/>
  <c r="M176" i="31" s="1"/>
  <c r="M320" i="31"/>
  <c r="M180" i="31" s="1"/>
  <c r="M315" i="31"/>
  <c r="M175" i="31" s="1"/>
  <c r="M310" i="31"/>
  <c r="M170" i="31" s="1"/>
  <c r="M311" i="31"/>
  <c r="M171" i="31" s="1"/>
  <c r="M304" i="31"/>
  <c r="M164" i="31" s="1"/>
  <c r="M299" i="31"/>
  <c r="M159" i="31" s="1"/>
  <c r="M294" i="31"/>
  <c r="M154" i="31" s="1"/>
  <c r="M303" i="31"/>
  <c r="M163" i="31" s="1"/>
  <c r="M298" i="31"/>
  <c r="M158" i="31" s="1"/>
  <c r="M286" i="31"/>
  <c r="M146" i="31" s="1"/>
  <c r="M281" i="31"/>
  <c r="M141" i="31" s="1"/>
  <c r="M276" i="31"/>
  <c r="M136" i="31" s="1"/>
  <c r="M293" i="31"/>
  <c r="M153" i="31" s="1"/>
  <c r="M287" i="31"/>
  <c r="M147" i="31" s="1"/>
  <c r="M282" i="31"/>
  <c r="M142" i="31" s="1"/>
  <c r="M277" i="31"/>
  <c r="M137" i="31" s="1"/>
  <c r="M270" i="31"/>
  <c r="M130" i="31" s="1"/>
  <c r="M265" i="31"/>
  <c r="M125" i="31" s="1"/>
  <c r="M260" i="31"/>
  <c r="M120" i="31" s="1"/>
  <c r="M269" i="31"/>
  <c r="M129" i="31" s="1"/>
  <c r="M264" i="31"/>
  <c r="M124" i="31" s="1"/>
  <c r="M259" i="31"/>
  <c r="M119" i="31" s="1"/>
  <c r="N197" i="31"/>
  <c r="N193" i="31"/>
  <c r="N196" i="31"/>
  <c r="N210" i="31"/>
  <c r="N195" i="31"/>
  <c r="N211" i="31"/>
  <c r="N198" i="31"/>
  <c r="N194" i="31"/>
  <c r="O7" i="31"/>
  <c r="N228" i="31"/>
  <c r="N252" i="31"/>
  <c r="N233" i="31"/>
  <c r="N227" i="31"/>
  <c r="N232" i="31"/>
  <c r="N229" i="31"/>
  <c r="N89" i="31"/>
  <c r="N87" i="31"/>
  <c r="N88" i="31"/>
  <c r="N231" i="31"/>
  <c r="N234" i="31"/>
  <c r="N230" i="31"/>
  <c r="K204" i="31"/>
  <c r="Q213" i="31"/>
  <c r="Q212" i="31"/>
  <c r="Q214" i="31"/>
  <c r="K216" i="31"/>
  <c r="K224" i="31" s="1"/>
  <c r="K62" i="31"/>
  <c r="K63" i="31" s="1"/>
  <c r="K39" i="31"/>
  <c r="K26" i="31" s="1"/>
  <c r="K67" i="31"/>
  <c r="K68" i="31" s="1"/>
  <c r="K69" i="31" s="1"/>
  <c r="L36" i="31"/>
  <c r="K52" i="31"/>
  <c r="K53" i="31" s="1"/>
  <c r="J70" i="31"/>
  <c r="K206" i="31"/>
  <c r="L98" i="31"/>
  <c r="M76" i="31"/>
  <c r="M75" i="31"/>
  <c r="M77" i="31"/>
  <c r="I60" i="31"/>
  <c r="I58" i="31"/>
  <c r="I59" i="31"/>
  <c r="I57" i="31"/>
  <c r="I56" i="31"/>
  <c r="K200" i="31"/>
  <c r="L92" i="31"/>
  <c r="K205" i="31"/>
  <c r="L97" i="31"/>
  <c r="S84" i="31"/>
  <c r="R46" i="31"/>
  <c r="R49" i="31"/>
  <c r="R45" i="31"/>
  <c r="L8" i="30"/>
  <c r="J15" i="30"/>
  <c r="K230" i="30"/>
  <c r="K263" i="30"/>
  <c r="K123" i="30" s="1"/>
  <c r="K268" i="30"/>
  <c r="K128" i="30" s="1"/>
  <c r="K258" i="30"/>
  <c r="K118" i="30" s="1"/>
  <c r="L77" i="30"/>
  <c r="L75" i="30"/>
  <c r="L76" i="30"/>
  <c r="K270" i="30"/>
  <c r="K130" i="30" s="1"/>
  <c r="M84" i="30"/>
  <c r="L49" i="30"/>
  <c r="L45" i="30"/>
  <c r="L230" i="30" s="1"/>
  <c r="L46" i="30"/>
  <c r="L231" i="30" s="1"/>
  <c r="L319" i="30"/>
  <c r="L179" i="30" s="1"/>
  <c r="L314" i="30"/>
  <c r="L174" i="30" s="1"/>
  <c r="L309" i="30"/>
  <c r="L169" i="30" s="1"/>
  <c r="L302" i="30"/>
  <c r="L162" i="30" s="1"/>
  <c r="L297" i="30"/>
  <c r="L157" i="30" s="1"/>
  <c r="L292" i="30"/>
  <c r="L152" i="30" s="1"/>
  <c r="L285" i="30"/>
  <c r="L145" i="30" s="1"/>
  <c r="L280" i="30"/>
  <c r="L140" i="30" s="1"/>
  <c r="L275" i="30"/>
  <c r="L135" i="30" s="1"/>
  <c r="K260" i="30"/>
  <c r="K120" i="30" s="1"/>
  <c r="K202" i="30"/>
  <c r="L94" i="30"/>
  <c r="K204" i="30"/>
  <c r="L96" i="30"/>
  <c r="J54" i="30"/>
  <c r="J59" i="30" s="1"/>
  <c r="K53" i="30"/>
  <c r="K261" i="30"/>
  <c r="K121" i="30" s="1"/>
  <c r="I65" i="30"/>
  <c r="J64" i="30"/>
  <c r="L321" i="30"/>
  <c r="L181" i="30" s="1"/>
  <c r="L316" i="30"/>
  <c r="L176" i="30" s="1"/>
  <c r="L320" i="30"/>
  <c r="L180" i="30" s="1"/>
  <c r="L315" i="30"/>
  <c r="L175" i="30" s="1"/>
  <c r="L310" i="30"/>
  <c r="L170" i="30" s="1"/>
  <c r="L311" i="30"/>
  <c r="L171" i="30" s="1"/>
  <c r="L304" i="30"/>
  <c r="L164" i="30" s="1"/>
  <c r="L299" i="30"/>
  <c r="L159" i="30" s="1"/>
  <c r="L294" i="30"/>
  <c r="L154" i="30" s="1"/>
  <c r="L303" i="30"/>
  <c r="L163" i="30" s="1"/>
  <c r="L298" i="30"/>
  <c r="L158" i="30" s="1"/>
  <c r="L287" i="30"/>
  <c r="L147" i="30" s="1"/>
  <c r="L282" i="30"/>
  <c r="L142" i="30" s="1"/>
  <c r="L293" i="30"/>
  <c r="L153" i="30" s="1"/>
  <c r="L286" i="30"/>
  <c r="L146" i="30" s="1"/>
  <c r="L281" i="30"/>
  <c r="L141" i="30" s="1"/>
  <c r="L277" i="30"/>
  <c r="L137" i="30" s="1"/>
  <c r="L270" i="30"/>
  <c r="L130" i="30" s="1"/>
  <c r="L276" i="30"/>
  <c r="L136" i="30" s="1"/>
  <c r="L216" i="30"/>
  <c r="L224" i="30" s="1"/>
  <c r="L67" i="30"/>
  <c r="L68" i="30" s="1"/>
  <c r="L62" i="30"/>
  <c r="L63" i="30" s="1"/>
  <c r="L52" i="30"/>
  <c r="L39" i="30"/>
  <c r="L26" i="30" s="1"/>
  <c r="M36" i="30"/>
  <c r="I57" i="30"/>
  <c r="I56" i="30"/>
  <c r="K266" i="30"/>
  <c r="K126" i="30" s="1"/>
  <c r="L322" i="30"/>
  <c r="L182" i="30" s="1"/>
  <c r="L300" i="30"/>
  <c r="L160" i="30" s="1"/>
  <c r="L295" i="30"/>
  <c r="L155" i="30" s="1"/>
  <c r="L317" i="30"/>
  <c r="L177" i="30" s="1"/>
  <c r="L312" i="30"/>
  <c r="L172" i="30" s="1"/>
  <c r="L305" i="30"/>
  <c r="L165" i="30" s="1"/>
  <c r="L288" i="30"/>
  <c r="L148" i="30" s="1"/>
  <c r="L283" i="30"/>
  <c r="L143" i="30" s="1"/>
  <c r="L261" i="30"/>
  <c r="L121" i="30" s="1"/>
  <c r="L278" i="30"/>
  <c r="L138" i="30" s="1"/>
  <c r="M210" i="30"/>
  <c r="M211" i="30"/>
  <c r="M195" i="30"/>
  <c r="M198" i="30"/>
  <c r="M194" i="30"/>
  <c r="M196" i="30"/>
  <c r="M197" i="30"/>
  <c r="M193" i="30"/>
  <c r="N7" i="30"/>
  <c r="M232" i="30"/>
  <c r="M233" i="30"/>
  <c r="M228" i="30"/>
  <c r="M252" i="30"/>
  <c r="M229" i="30"/>
  <c r="M227" i="30"/>
  <c r="M87" i="30"/>
  <c r="M88" i="30"/>
  <c r="M89" i="30"/>
  <c r="K265" i="30"/>
  <c r="K125" i="30" s="1"/>
  <c r="I58" i="30"/>
  <c r="K200" i="30"/>
  <c r="L92" i="30"/>
  <c r="K271" i="30"/>
  <c r="K131" i="30" s="1"/>
  <c r="J70" i="30"/>
  <c r="K69" i="30"/>
  <c r="K201" i="30"/>
  <c r="L93" i="30"/>
  <c r="I60" i="30"/>
  <c r="K207" i="30"/>
  <c r="L99" i="30"/>
  <c r="K24" i="30"/>
  <c r="K269" i="30"/>
  <c r="K129" i="30" s="1"/>
  <c r="K214" i="30"/>
  <c r="K234" i="30"/>
  <c r="K213" i="30"/>
  <c r="K212" i="30"/>
  <c r="K203" i="30"/>
  <c r="L95" i="30"/>
  <c r="K205" i="30"/>
  <c r="L97" i="30"/>
  <c r="K206" i="30"/>
  <c r="L98" i="30"/>
  <c r="J26" i="29"/>
  <c r="I15" i="29"/>
  <c r="K266" i="29"/>
  <c r="K126" i="29" s="1"/>
  <c r="K93" i="29"/>
  <c r="K98" i="29"/>
  <c r="L98" i="29" s="1"/>
  <c r="K92" i="29"/>
  <c r="K94" i="29"/>
  <c r="J202" i="29"/>
  <c r="K258" i="29"/>
  <c r="K118" i="29" s="1"/>
  <c r="K261" i="29"/>
  <c r="K121" i="29" s="1"/>
  <c r="K213" i="29"/>
  <c r="K214" i="29"/>
  <c r="K212" i="29"/>
  <c r="K234" i="29"/>
  <c r="K270" i="29"/>
  <c r="K130" i="29" s="1"/>
  <c r="K260" i="29"/>
  <c r="K120" i="29" s="1"/>
  <c r="K265" i="29"/>
  <c r="K125" i="29" s="1"/>
  <c r="K259" i="29"/>
  <c r="K119" i="29" s="1"/>
  <c r="K230" i="29"/>
  <c r="K269" i="29"/>
  <c r="K129" i="29" s="1"/>
  <c r="K264" i="29"/>
  <c r="K124" i="29" s="1"/>
  <c r="M84" i="29"/>
  <c r="L45" i="29"/>
  <c r="L230" i="29" s="1"/>
  <c r="L46" i="29"/>
  <c r="L231" i="29" s="1"/>
  <c r="L49" i="29"/>
  <c r="K99" i="29"/>
  <c r="K207" i="29" s="1"/>
  <c r="K271" i="29"/>
  <c r="K131" i="29" s="1"/>
  <c r="L8" i="29"/>
  <c r="J70" i="29"/>
  <c r="J54" i="29"/>
  <c r="J205" i="29"/>
  <c r="K97" i="29"/>
  <c r="K216" i="29"/>
  <c r="K224" i="29" s="1"/>
  <c r="K67" i="29"/>
  <c r="K68" i="29" s="1"/>
  <c r="K69" i="29" s="1"/>
  <c r="K62" i="29"/>
  <c r="K63" i="29" s="1"/>
  <c r="K52" i="29"/>
  <c r="K53" i="29" s="1"/>
  <c r="K39" i="29"/>
  <c r="K24" i="29" s="1"/>
  <c r="L36" i="29"/>
  <c r="L322" i="29"/>
  <c r="L182" i="29" s="1"/>
  <c r="L317" i="29"/>
  <c r="L177" i="29" s="1"/>
  <c r="L312" i="29"/>
  <c r="L172" i="29" s="1"/>
  <c r="L300" i="29"/>
  <c r="L160" i="29" s="1"/>
  <c r="L295" i="29"/>
  <c r="L155" i="29" s="1"/>
  <c r="L305" i="29"/>
  <c r="L165" i="29" s="1"/>
  <c r="L288" i="29"/>
  <c r="L148" i="29" s="1"/>
  <c r="L283" i="29"/>
  <c r="L143" i="29" s="1"/>
  <c r="L278" i="29"/>
  <c r="L138" i="29" s="1"/>
  <c r="L321" i="29"/>
  <c r="L181" i="29" s="1"/>
  <c r="L316" i="29"/>
  <c r="L176" i="29" s="1"/>
  <c r="L311" i="29"/>
  <c r="L171" i="29" s="1"/>
  <c r="L320" i="29"/>
  <c r="L180" i="29" s="1"/>
  <c r="L315" i="29"/>
  <c r="L175" i="29" s="1"/>
  <c r="L310" i="29"/>
  <c r="L170" i="29" s="1"/>
  <c r="L303" i="29"/>
  <c r="L163" i="29" s="1"/>
  <c r="L298" i="29"/>
  <c r="L158" i="29" s="1"/>
  <c r="L293" i="29"/>
  <c r="L153" i="29" s="1"/>
  <c r="L304" i="29"/>
  <c r="L164" i="29" s="1"/>
  <c r="L299" i="29"/>
  <c r="L159" i="29" s="1"/>
  <c r="L294" i="29"/>
  <c r="L154" i="29" s="1"/>
  <c r="L281" i="29"/>
  <c r="L141" i="29" s="1"/>
  <c r="L276" i="29"/>
  <c r="L136" i="29" s="1"/>
  <c r="L287" i="29"/>
  <c r="L147" i="29" s="1"/>
  <c r="L286" i="29"/>
  <c r="L146" i="29" s="1"/>
  <c r="L282" i="29"/>
  <c r="L142" i="29" s="1"/>
  <c r="L277" i="29"/>
  <c r="L137" i="29" s="1"/>
  <c r="K201" i="29"/>
  <c r="L319" i="29"/>
  <c r="L179" i="29" s="1"/>
  <c r="L314" i="29"/>
  <c r="L174" i="29" s="1"/>
  <c r="L309" i="29"/>
  <c r="L169" i="29" s="1"/>
  <c r="L292" i="29"/>
  <c r="L152" i="29" s="1"/>
  <c r="L302" i="29"/>
  <c r="L162" i="29" s="1"/>
  <c r="L297" i="29"/>
  <c r="L157" i="29" s="1"/>
  <c r="L285" i="29"/>
  <c r="L145" i="29" s="1"/>
  <c r="L280" i="29"/>
  <c r="L140" i="29" s="1"/>
  <c r="L275" i="29"/>
  <c r="L135" i="29" s="1"/>
  <c r="K203" i="29"/>
  <c r="L95" i="29"/>
  <c r="K204" i="29"/>
  <c r="L96" i="29"/>
  <c r="L75" i="29"/>
  <c r="L77" i="29"/>
  <c r="L76" i="29"/>
  <c r="I58" i="29"/>
  <c r="I60" i="29"/>
  <c r="I59" i="29"/>
  <c r="I56" i="29"/>
  <c r="I57" i="29"/>
  <c r="K206" i="29"/>
  <c r="I65" i="29"/>
  <c r="J64" i="29"/>
  <c r="M195" i="29"/>
  <c r="M211" i="29"/>
  <c r="M198" i="29"/>
  <c r="M193" i="29"/>
  <c r="M196" i="29"/>
  <c r="M197" i="29"/>
  <c r="M194" i="29"/>
  <c r="N7" i="29"/>
  <c r="M228" i="29"/>
  <c r="M233" i="29"/>
  <c r="M252" i="29"/>
  <c r="M229" i="29"/>
  <c r="M227" i="29"/>
  <c r="M210" i="29"/>
  <c r="M232" i="29"/>
  <c r="M89" i="29"/>
  <c r="M87" i="29"/>
  <c r="M88" i="29"/>
  <c r="K97" i="28"/>
  <c r="L97" i="28" s="1"/>
  <c r="N212" i="28"/>
  <c r="N214" i="28"/>
  <c r="N213" i="28"/>
  <c r="P84" i="28"/>
  <c r="O46" i="28"/>
  <c r="O45" i="28"/>
  <c r="O49" i="28"/>
  <c r="K8" i="28"/>
  <c r="J70" i="28"/>
  <c r="J54" i="28"/>
  <c r="K216" i="28"/>
  <c r="K224" i="28" s="1"/>
  <c r="K52" i="28"/>
  <c r="K53" i="28" s="1"/>
  <c r="K24" i="28"/>
  <c r="K62" i="28"/>
  <c r="K63" i="28" s="1"/>
  <c r="K67" i="28"/>
  <c r="K68" i="28" s="1"/>
  <c r="K69" i="28" s="1"/>
  <c r="K39" i="28"/>
  <c r="K26" i="28" s="1"/>
  <c r="L36" i="28"/>
  <c r="L94" i="28" s="1"/>
  <c r="I65" i="28"/>
  <c r="J64" i="28"/>
  <c r="K322" i="28"/>
  <c r="K182" i="28" s="1"/>
  <c r="K317" i="28"/>
  <c r="K177" i="28" s="1"/>
  <c r="K312" i="28"/>
  <c r="K172" i="28" s="1"/>
  <c r="K305" i="28"/>
  <c r="K165" i="28" s="1"/>
  <c r="K300" i="28"/>
  <c r="K160" i="28" s="1"/>
  <c r="K295" i="28"/>
  <c r="K155" i="28" s="1"/>
  <c r="K283" i="28"/>
  <c r="K143" i="28" s="1"/>
  <c r="K288" i="28"/>
  <c r="K148" i="28" s="1"/>
  <c r="K278" i="28"/>
  <c r="K138" i="28" s="1"/>
  <c r="K261" i="28"/>
  <c r="K121" i="28" s="1"/>
  <c r="K266" i="28"/>
  <c r="K126" i="28" s="1"/>
  <c r="K271" i="28"/>
  <c r="K131" i="28" s="1"/>
  <c r="J24" i="28"/>
  <c r="K205" i="28"/>
  <c r="K204" i="28"/>
  <c r="K321" i="28"/>
  <c r="K181" i="28" s="1"/>
  <c r="K316" i="28"/>
  <c r="K176" i="28" s="1"/>
  <c r="K311" i="28"/>
  <c r="K171" i="28" s="1"/>
  <c r="K320" i="28"/>
  <c r="K180" i="28" s="1"/>
  <c r="K315" i="28"/>
  <c r="K175" i="28" s="1"/>
  <c r="K310" i="28"/>
  <c r="K170" i="28" s="1"/>
  <c r="K304" i="28"/>
  <c r="K164" i="28" s="1"/>
  <c r="K299" i="28"/>
  <c r="K159" i="28" s="1"/>
  <c r="K294" i="28"/>
  <c r="K154" i="28" s="1"/>
  <c r="K303" i="28"/>
  <c r="K163" i="28" s="1"/>
  <c r="K298" i="28"/>
  <c r="K158" i="28" s="1"/>
  <c r="K293" i="28"/>
  <c r="K153" i="28" s="1"/>
  <c r="K287" i="28"/>
  <c r="K147" i="28" s="1"/>
  <c r="K282" i="28"/>
  <c r="K142" i="28" s="1"/>
  <c r="K277" i="28"/>
  <c r="K137" i="28" s="1"/>
  <c r="K286" i="28"/>
  <c r="K146" i="28" s="1"/>
  <c r="K281" i="28"/>
  <c r="K141" i="28" s="1"/>
  <c r="K276" i="28"/>
  <c r="K136" i="28" s="1"/>
  <c r="K270" i="28"/>
  <c r="K130" i="28" s="1"/>
  <c r="K265" i="28"/>
  <c r="K125" i="28" s="1"/>
  <c r="K269" i="28"/>
  <c r="K129" i="28" s="1"/>
  <c r="K264" i="28"/>
  <c r="K124" i="28" s="1"/>
  <c r="K260" i="28"/>
  <c r="K120" i="28" s="1"/>
  <c r="K259" i="28"/>
  <c r="K119" i="28" s="1"/>
  <c r="K200" i="28"/>
  <c r="L92" i="28"/>
  <c r="K202" i="28"/>
  <c r="K203" i="28"/>
  <c r="L95" i="28"/>
  <c r="L198" i="28"/>
  <c r="L194" i="28"/>
  <c r="L196" i="28"/>
  <c r="L195" i="28"/>
  <c r="L193" i="28"/>
  <c r="L197" i="28"/>
  <c r="M7" i="28"/>
  <c r="L229" i="28"/>
  <c r="L227" i="28"/>
  <c r="L210" i="28"/>
  <c r="L228" i="28"/>
  <c r="L232" i="28"/>
  <c r="L233" i="28"/>
  <c r="L211" i="28"/>
  <c r="L252" i="28"/>
  <c r="L231" i="28"/>
  <c r="L234" i="28"/>
  <c r="L230" i="28"/>
  <c r="L87" i="28"/>
  <c r="L88" i="28"/>
  <c r="L89" i="28"/>
  <c r="K201" i="28"/>
  <c r="L93" i="28"/>
  <c r="K207" i="28"/>
  <c r="L99" i="28"/>
  <c r="K77" i="28"/>
  <c r="K76" i="28"/>
  <c r="K75" i="28"/>
  <c r="J15" i="28"/>
  <c r="K206" i="28"/>
  <c r="L98" i="28"/>
  <c r="I58" i="28"/>
  <c r="I59" i="28"/>
  <c r="I60" i="28"/>
  <c r="I57" i="28"/>
  <c r="I56" i="28"/>
  <c r="R213" i="16" l="1"/>
  <c r="Q58" i="16"/>
  <c r="Q253" i="16" s="1"/>
  <c r="M209" i="16"/>
  <c r="L54" i="16"/>
  <c r="L249" i="16" s="1"/>
  <c r="N212" i="16"/>
  <c r="M57" i="16"/>
  <c r="M252" i="16" s="1"/>
  <c r="K70" i="32"/>
  <c r="K54" i="32"/>
  <c r="L53" i="32"/>
  <c r="L216" i="32"/>
  <c r="L224" i="32" s="1"/>
  <c r="L62" i="32"/>
  <c r="L63" i="32" s="1"/>
  <c r="L52" i="32"/>
  <c r="L39" i="32"/>
  <c r="L24" i="32" s="1"/>
  <c r="L67" i="32"/>
  <c r="L68" i="32" s="1"/>
  <c r="L69" i="32" s="1"/>
  <c r="M36" i="32"/>
  <c r="K64" i="32"/>
  <c r="J65" i="32"/>
  <c r="L204" i="32"/>
  <c r="M96" i="32"/>
  <c r="L319" i="32"/>
  <c r="L179" i="32" s="1"/>
  <c r="L314" i="32"/>
  <c r="L174" i="32" s="1"/>
  <c r="L309" i="32"/>
  <c r="L169" i="32" s="1"/>
  <c r="L302" i="32"/>
  <c r="L162" i="32" s="1"/>
  <c r="L297" i="32"/>
  <c r="L157" i="32" s="1"/>
  <c r="L292" i="32"/>
  <c r="L152" i="32" s="1"/>
  <c r="L285" i="32"/>
  <c r="L145" i="32" s="1"/>
  <c r="L280" i="32"/>
  <c r="L140" i="32" s="1"/>
  <c r="L275" i="32"/>
  <c r="L135" i="32" s="1"/>
  <c r="L263" i="32"/>
  <c r="L123" i="32" s="1"/>
  <c r="L258" i="32"/>
  <c r="L118" i="32" s="1"/>
  <c r="L268" i="32"/>
  <c r="L128" i="32" s="1"/>
  <c r="L203" i="32"/>
  <c r="M95" i="32"/>
  <c r="L321" i="32"/>
  <c r="L181" i="32" s="1"/>
  <c r="L316" i="32"/>
  <c r="L176" i="32" s="1"/>
  <c r="L311" i="32"/>
  <c r="L171" i="32" s="1"/>
  <c r="L320" i="32"/>
  <c r="L180" i="32" s="1"/>
  <c r="L310" i="32"/>
  <c r="L170" i="32" s="1"/>
  <c r="L304" i="32"/>
  <c r="L164" i="32" s="1"/>
  <c r="L299" i="32"/>
  <c r="L159" i="32" s="1"/>
  <c r="L294" i="32"/>
  <c r="L154" i="32" s="1"/>
  <c r="L303" i="32"/>
  <c r="L163" i="32" s="1"/>
  <c r="L298" i="32"/>
  <c r="L158" i="32" s="1"/>
  <c r="L315" i="32"/>
  <c r="L175" i="32" s="1"/>
  <c r="L286" i="32"/>
  <c r="L146" i="32" s="1"/>
  <c r="L282" i="32"/>
  <c r="L142" i="32" s="1"/>
  <c r="L277" i="32"/>
  <c r="L137" i="32" s="1"/>
  <c r="L270" i="32"/>
  <c r="L130" i="32" s="1"/>
  <c r="L287" i="32"/>
  <c r="L147" i="32" s="1"/>
  <c r="L264" i="32"/>
  <c r="L124" i="32" s="1"/>
  <c r="L259" i="32"/>
  <c r="L119" i="32" s="1"/>
  <c r="L276" i="32"/>
  <c r="L136" i="32" s="1"/>
  <c r="L293" i="32"/>
  <c r="L153" i="32" s="1"/>
  <c r="L281" i="32"/>
  <c r="L141" i="32" s="1"/>
  <c r="L269" i="32"/>
  <c r="L129" i="32" s="1"/>
  <c r="L265" i="32"/>
  <c r="L125" i="32" s="1"/>
  <c r="L260" i="32"/>
  <c r="L120" i="32" s="1"/>
  <c r="M210" i="32"/>
  <c r="M211" i="32"/>
  <c r="M197" i="32"/>
  <c r="M193" i="32"/>
  <c r="M196" i="32"/>
  <c r="M195" i="32"/>
  <c r="M194" i="32"/>
  <c r="M198" i="32"/>
  <c r="M8" i="32"/>
  <c r="N7" i="32"/>
  <c r="M252" i="32"/>
  <c r="M233" i="32"/>
  <c r="M232" i="32"/>
  <c r="M227" i="32"/>
  <c r="M228" i="32"/>
  <c r="M229" i="32"/>
  <c r="M89" i="32"/>
  <c r="M88" i="32"/>
  <c r="M87" i="32"/>
  <c r="K24" i="32"/>
  <c r="L207" i="32"/>
  <c r="M99" i="32"/>
  <c r="L200" i="32"/>
  <c r="M92" i="32"/>
  <c r="L234" i="32"/>
  <c r="L212" i="32"/>
  <c r="L214" i="32"/>
  <c r="L213" i="32"/>
  <c r="L305" i="32"/>
  <c r="L165" i="32" s="1"/>
  <c r="L322" i="32"/>
  <c r="L182" i="32" s="1"/>
  <c r="L317" i="32"/>
  <c r="L177" i="32" s="1"/>
  <c r="L312" i="32"/>
  <c r="L172" i="32" s="1"/>
  <c r="L300" i="32"/>
  <c r="L160" i="32" s="1"/>
  <c r="L288" i="32"/>
  <c r="L148" i="32" s="1"/>
  <c r="L283" i="32"/>
  <c r="L143" i="32" s="1"/>
  <c r="L295" i="32"/>
  <c r="L155" i="32" s="1"/>
  <c r="L278" i="32"/>
  <c r="L138" i="32" s="1"/>
  <c r="L271" i="32"/>
  <c r="L131" i="32" s="1"/>
  <c r="L266" i="32"/>
  <c r="L126" i="32" s="1"/>
  <c r="L261" i="32"/>
  <c r="L121" i="32" s="1"/>
  <c r="J56" i="32"/>
  <c r="J57" i="32"/>
  <c r="K58" i="32"/>
  <c r="L26" i="32"/>
  <c r="L201" i="32"/>
  <c r="M93" i="32"/>
  <c r="K205" i="32"/>
  <c r="K15" i="32" s="1"/>
  <c r="L97" i="32"/>
  <c r="M46" i="32"/>
  <c r="M231" i="32" s="1"/>
  <c r="N84" i="32"/>
  <c r="M49" i="32"/>
  <c r="M45" i="32"/>
  <c r="M230" i="32" s="1"/>
  <c r="K60" i="32"/>
  <c r="L75" i="32"/>
  <c r="L77" i="32"/>
  <c r="L76" i="32"/>
  <c r="K59" i="32"/>
  <c r="L206" i="32"/>
  <c r="M98" i="32"/>
  <c r="L202" i="32"/>
  <c r="M94" i="32"/>
  <c r="L99" i="31"/>
  <c r="L94" i="31"/>
  <c r="N8" i="31"/>
  <c r="K24" i="31"/>
  <c r="L96" i="31"/>
  <c r="L204" i="31" s="1"/>
  <c r="K54" i="31"/>
  <c r="K70" i="31"/>
  <c r="L200" i="31"/>
  <c r="M92" i="31"/>
  <c r="K15" i="31"/>
  <c r="O196" i="31"/>
  <c r="O210" i="31"/>
  <c r="O195" i="31"/>
  <c r="O211" i="31"/>
  <c r="O198" i="31"/>
  <c r="O194" i="31"/>
  <c r="O197" i="31"/>
  <c r="O193" i="31"/>
  <c r="P7" i="31"/>
  <c r="O232" i="31"/>
  <c r="O227" i="31"/>
  <c r="O229" i="31"/>
  <c r="O228" i="31"/>
  <c r="O252" i="31"/>
  <c r="O233" i="31"/>
  <c r="O89" i="31"/>
  <c r="O88" i="31"/>
  <c r="O87" i="31"/>
  <c r="O234" i="31"/>
  <c r="O231" i="31"/>
  <c r="O230" i="31"/>
  <c r="L207" i="31"/>
  <c r="M99" i="31"/>
  <c r="K64" i="31"/>
  <c r="J65" i="31"/>
  <c r="N319" i="31"/>
  <c r="N179" i="31" s="1"/>
  <c r="N314" i="31"/>
  <c r="N174" i="31" s="1"/>
  <c r="N309" i="31"/>
  <c r="N169" i="31" s="1"/>
  <c r="N302" i="31"/>
  <c r="N162" i="31" s="1"/>
  <c r="N297" i="31"/>
  <c r="N157" i="31" s="1"/>
  <c r="N292" i="31"/>
  <c r="N152" i="31" s="1"/>
  <c r="N285" i="31"/>
  <c r="N145" i="31" s="1"/>
  <c r="N280" i="31"/>
  <c r="N140" i="31" s="1"/>
  <c r="N275" i="31"/>
  <c r="N135" i="31" s="1"/>
  <c r="N268" i="31"/>
  <c r="N128" i="31" s="1"/>
  <c r="N263" i="31"/>
  <c r="N123" i="31" s="1"/>
  <c r="N258" i="31"/>
  <c r="N118" i="31" s="1"/>
  <c r="R213" i="31"/>
  <c r="R212" i="31"/>
  <c r="R214" i="31"/>
  <c r="L216" i="31"/>
  <c r="L224" i="31" s="1"/>
  <c r="L62" i="31"/>
  <c r="L63" i="31" s="1"/>
  <c r="L39" i="31"/>
  <c r="L24" i="31" s="1"/>
  <c r="L67" i="31"/>
  <c r="L68" i="31" s="1"/>
  <c r="L69" i="31" s="1"/>
  <c r="M36" i="31"/>
  <c r="L52" i="31"/>
  <c r="L53" i="31" s="1"/>
  <c r="L26" i="31"/>
  <c r="N75" i="31"/>
  <c r="N77" i="31"/>
  <c r="N76" i="31"/>
  <c r="L201" i="31"/>
  <c r="M93" i="31"/>
  <c r="T84" i="31"/>
  <c r="S49" i="31"/>
  <c r="S45" i="31"/>
  <c r="S46" i="31"/>
  <c r="L206" i="31"/>
  <c r="M98" i="31"/>
  <c r="N320" i="31"/>
  <c r="N180" i="31" s="1"/>
  <c r="N315" i="31"/>
  <c r="N175" i="31" s="1"/>
  <c r="N321" i="31"/>
  <c r="N181" i="31" s="1"/>
  <c r="N316" i="31"/>
  <c r="N176" i="31" s="1"/>
  <c r="N311" i="31"/>
  <c r="N171" i="31" s="1"/>
  <c r="N304" i="31"/>
  <c r="N164" i="31" s="1"/>
  <c r="N299" i="31"/>
  <c r="N159" i="31" s="1"/>
  <c r="N294" i="31"/>
  <c r="N154" i="31" s="1"/>
  <c r="N303" i="31"/>
  <c r="N163" i="31" s="1"/>
  <c r="N298" i="31"/>
  <c r="N158" i="31" s="1"/>
  <c r="N293" i="31"/>
  <c r="N153" i="31" s="1"/>
  <c r="N310" i="31"/>
  <c r="N170" i="31" s="1"/>
  <c r="N287" i="31"/>
  <c r="N147" i="31" s="1"/>
  <c r="N282" i="31"/>
  <c r="N142" i="31" s="1"/>
  <c r="N277" i="31"/>
  <c r="N137" i="31" s="1"/>
  <c r="N269" i="31"/>
  <c r="N129" i="31" s="1"/>
  <c r="N264" i="31"/>
  <c r="N124" i="31" s="1"/>
  <c r="N259" i="31"/>
  <c r="N119" i="31" s="1"/>
  <c r="N286" i="31"/>
  <c r="N146" i="31" s="1"/>
  <c r="N281" i="31"/>
  <c r="N141" i="31" s="1"/>
  <c r="N270" i="31"/>
  <c r="N130" i="31" s="1"/>
  <c r="N276" i="31"/>
  <c r="N136" i="31" s="1"/>
  <c r="N265" i="31"/>
  <c r="N125" i="31" s="1"/>
  <c r="N260" i="31"/>
  <c r="N120" i="31" s="1"/>
  <c r="L205" i="31"/>
  <c r="M97" i="31"/>
  <c r="M96" i="31"/>
  <c r="N322" i="31"/>
  <c r="N182" i="31" s="1"/>
  <c r="N317" i="31"/>
  <c r="N177" i="31" s="1"/>
  <c r="N312" i="31"/>
  <c r="N172" i="31" s="1"/>
  <c r="N305" i="31"/>
  <c r="N165" i="31" s="1"/>
  <c r="N300" i="31"/>
  <c r="N160" i="31" s="1"/>
  <c r="N295" i="31"/>
  <c r="N155" i="31" s="1"/>
  <c r="N288" i="31"/>
  <c r="N148" i="31" s="1"/>
  <c r="N283" i="31"/>
  <c r="N143" i="31" s="1"/>
  <c r="N278" i="31"/>
  <c r="N138" i="31" s="1"/>
  <c r="N271" i="31"/>
  <c r="N131" i="31" s="1"/>
  <c r="N266" i="31"/>
  <c r="N126" i="31" s="1"/>
  <c r="N261" i="31"/>
  <c r="N121" i="31" s="1"/>
  <c r="L203" i="31"/>
  <c r="M95" i="31"/>
  <c r="L202" i="31"/>
  <c r="M94" i="31"/>
  <c r="J59" i="31"/>
  <c r="J60" i="31"/>
  <c r="J58" i="31"/>
  <c r="J57" i="31"/>
  <c r="J56" i="31"/>
  <c r="L266" i="30"/>
  <c r="L126" i="30" s="1"/>
  <c r="L268" i="30"/>
  <c r="L128" i="30" s="1"/>
  <c r="L271" i="30"/>
  <c r="L131" i="30" s="1"/>
  <c r="L259" i="30"/>
  <c r="L119" i="30" s="1"/>
  <c r="L265" i="30"/>
  <c r="L125" i="30" s="1"/>
  <c r="L260" i="30"/>
  <c r="L120" i="30" s="1"/>
  <c r="L269" i="30"/>
  <c r="L129" i="30" s="1"/>
  <c r="L264" i="30"/>
  <c r="L124" i="30" s="1"/>
  <c r="L258" i="30"/>
  <c r="L118" i="30" s="1"/>
  <c r="L263" i="30"/>
  <c r="L123" i="30" s="1"/>
  <c r="J58" i="30"/>
  <c r="M8" i="30"/>
  <c r="K15" i="30"/>
  <c r="L24" i="30"/>
  <c r="J60" i="30"/>
  <c r="K54" i="30"/>
  <c r="K58" i="30" s="1"/>
  <c r="L53" i="30"/>
  <c r="L203" i="30"/>
  <c r="M95" i="30"/>
  <c r="L207" i="30"/>
  <c r="M99" i="30"/>
  <c r="J56" i="30"/>
  <c r="J57" i="30"/>
  <c r="M319" i="30"/>
  <c r="M179" i="30" s="1"/>
  <c r="M314" i="30"/>
  <c r="M174" i="30" s="1"/>
  <c r="M309" i="30"/>
  <c r="M169" i="30" s="1"/>
  <c r="M292" i="30"/>
  <c r="M152" i="30" s="1"/>
  <c r="M285" i="30"/>
  <c r="M145" i="30" s="1"/>
  <c r="M280" i="30"/>
  <c r="M140" i="30" s="1"/>
  <c r="M297" i="30"/>
  <c r="M157" i="30" s="1"/>
  <c r="M302" i="30"/>
  <c r="M162" i="30" s="1"/>
  <c r="M275" i="30"/>
  <c r="M135" i="30" s="1"/>
  <c r="L204" i="30"/>
  <c r="M96" i="30"/>
  <c r="L69" i="30"/>
  <c r="K70" i="30"/>
  <c r="M321" i="30"/>
  <c r="M181" i="30" s="1"/>
  <c r="M316" i="30"/>
  <c r="M176" i="30" s="1"/>
  <c r="M320" i="30"/>
  <c r="M180" i="30" s="1"/>
  <c r="M315" i="30"/>
  <c r="M175" i="30" s="1"/>
  <c r="M310" i="30"/>
  <c r="M170" i="30" s="1"/>
  <c r="M311" i="30"/>
  <c r="M171" i="30" s="1"/>
  <c r="M304" i="30"/>
  <c r="M164" i="30" s="1"/>
  <c r="M299" i="30"/>
  <c r="M159" i="30" s="1"/>
  <c r="M303" i="30"/>
  <c r="M163" i="30" s="1"/>
  <c r="M298" i="30"/>
  <c r="M158" i="30" s="1"/>
  <c r="M287" i="30"/>
  <c r="M147" i="30" s="1"/>
  <c r="M282" i="30"/>
  <c r="M142" i="30" s="1"/>
  <c r="M294" i="30"/>
  <c r="M154" i="30" s="1"/>
  <c r="M293" i="30"/>
  <c r="M153" i="30" s="1"/>
  <c r="M286" i="30"/>
  <c r="M146" i="30" s="1"/>
  <c r="M281" i="30"/>
  <c r="M141" i="30" s="1"/>
  <c r="M277" i="30"/>
  <c r="M137" i="30" s="1"/>
  <c r="M276" i="30"/>
  <c r="M136" i="30" s="1"/>
  <c r="M322" i="30"/>
  <c r="M182" i="30" s="1"/>
  <c r="M300" i="30"/>
  <c r="M160" i="30" s="1"/>
  <c r="M295" i="30"/>
  <c r="M155" i="30" s="1"/>
  <c r="M317" i="30"/>
  <c r="M177" i="30" s="1"/>
  <c r="M312" i="30"/>
  <c r="M172" i="30" s="1"/>
  <c r="M305" i="30"/>
  <c r="M165" i="30" s="1"/>
  <c r="M288" i="30"/>
  <c r="M148" i="30" s="1"/>
  <c r="M283" i="30"/>
  <c r="M143" i="30" s="1"/>
  <c r="M278" i="30"/>
  <c r="M138" i="30" s="1"/>
  <c r="L202" i="30"/>
  <c r="M94" i="30"/>
  <c r="L206" i="30"/>
  <c r="M98" i="30"/>
  <c r="J65" i="30"/>
  <c r="K64" i="30"/>
  <c r="L234" i="30"/>
  <c r="L213" i="30"/>
  <c r="L214" i="30"/>
  <c r="L212" i="30"/>
  <c r="L200" i="30"/>
  <c r="M92" i="30"/>
  <c r="N210" i="30"/>
  <c r="N197" i="30"/>
  <c r="N196" i="30"/>
  <c r="N211" i="30"/>
  <c r="N198" i="30"/>
  <c r="N194" i="30"/>
  <c r="N195" i="30"/>
  <c r="N193" i="30"/>
  <c r="O7" i="30"/>
  <c r="N232" i="30"/>
  <c r="N233" i="30"/>
  <c r="N252" i="30"/>
  <c r="N228" i="30"/>
  <c r="N229" i="30"/>
  <c r="N227" i="30"/>
  <c r="N87" i="30"/>
  <c r="N89" i="30"/>
  <c r="N88" i="30"/>
  <c r="M216" i="30"/>
  <c r="M224" i="30" s="1"/>
  <c r="M67" i="30"/>
  <c r="M68" i="30" s="1"/>
  <c r="M62" i="30"/>
  <c r="M63" i="30" s="1"/>
  <c r="M52" i="30"/>
  <c r="M39" i="30"/>
  <c r="M26" i="30" s="1"/>
  <c r="N36" i="30"/>
  <c r="N84" i="30"/>
  <c r="M46" i="30"/>
  <c r="M231" i="30" s="1"/>
  <c r="M49" i="30"/>
  <c r="M45" i="30"/>
  <c r="M230" i="30" s="1"/>
  <c r="L205" i="30"/>
  <c r="M97" i="30"/>
  <c r="L201" i="30"/>
  <c r="M93" i="30"/>
  <c r="M75" i="30"/>
  <c r="M77" i="30"/>
  <c r="M76" i="30"/>
  <c r="J15" i="29"/>
  <c r="L92" i="29"/>
  <c r="K200" i="29"/>
  <c r="L93" i="29"/>
  <c r="K26" i="29"/>
  <c r="L99" i="29"/>
  <c r="L207" i="29" s="1"/>
  <c r="K202" i="29"/>
  <c r="L94" i="29"/>
  <c r="L259" i="29"/>
  <c r="L119" i="29" s="1"/>
  <c r="L264" i="29"/>
  <c r="L124" i="29" s="1"/>
  <c r="L261" i="29"/>
  <c r="L121" i="29" s="1"/>
  <c r="N84" i="29"/>
  <c r="M49" i="29"/>
  <c r="M46" i="29"/>
  <c r="M231" i="29" s="1"/>
  <c r="M45" i="29"/>
  <c r="M230" i="29" s="1"/>
  <c r="L260" i="29"/>
  <c r="L120" i="29" s="1"/>
  <c r="L269" i="29"/>
  <c r="L129" i="29" s="1"/>
  <c r="L266" i="29"/>
  <c r="L126" i="29" s="1"/>
  <c r="L268" i="29"/>
  <c r="L128" i="29" s="1"/>
  <c r="L265" i="29"/>
  <c r="L125" i="29" s="1"/>
  <c r="L271" i="29"/>
  <c r="L131" i="29" s="1"/>
  <c r="L258" i="29"/>
  <c r="L118" i="29" s="1"/>
  <c r="L270" i="29"/>
  <c r="L130" i="29" s="1"/>
  <c r="L263" i="29"/>
  <c r="L123" i="29" s="1"/>
  <c r="L214" i="29"/>
  <c r="L212" i="29"/>
  <c r="L213" i="29"/>
  <c r="L234" i="29"/>
  <c r="M8" i="29"/>
  <c r="K70" i="29"/>
  <c r="K54" i="29"/>
  <c r="L216" i="29"/>
  <c r="L224" i="29" s="1"/>
  <c r="L39" i="29"/>
  <c r="L24" i="29" s="1"/>
  <c r="L62" i="29"/>
  <c r="L63" i="29" s="1"/>
  <c r="M36" i="29"/>
  <c r="L52" i="29"/>
  <c r="L53" i="29" s="1"/>
  <c r="L67" i="29"/>
  <c r="L68" i="29" s="1"/>
  <c r="L69" i="29" s="1"/>
  <c r="L204" i="29"/>
  <c r="M96" i="29"/>
  <c r="K205" i="29"/>
  <c r="L97" i="29"/>
  <c r="M322" i="29"/>
  <c r="M182" i="29" s="1"/>
  <c r="M317" i="29"/>
  <c r="M177" i="29" s="1"/>
  <c r="M312" i="29"/>
  <c r="M172" i="29" s="1"/>
  <c r="M300" i="29"/>
  <c r="M160" i="29" s="1"/>
  <c r="M295" i="29"/>
  <c r="M155" i="29" s="1"/>
  <c r="M305" i="29"/>
  <c r="M165" i="29" s="1"/>
  <c r="M288" i="29"/>
  <c r="M148" i="29" s="1"/>
  <c r="M283" i="29"/>
  <c r="M143" i="29" s="1"/>
  <c r="M278" i="29"/>
  <c r="M138" i="29" s="1"/>
  <c r="L206" i="29"/>
  <c r="M98" i="29"/>
  <c r="N211" i="29"/>
  <c r="N197" i="29"/>
  <c r="N195" i="29"/>
  <c r="N210" i="29"/>
  <c r="N194" i="29"/>
  <c r="N196" i="29"/>
  <c r="N198" i="29"/>
  <c r="N193" i="29"/>
  <c r="O7" i="29"/>
  <c r="N229" i="29"/>
  <c r="N228" i="29"/>
  <c r="N252" i="29"/>
  <c r="N227" i="29"/>
  <c r="N233" i="29"/>
  <c r="N232" i="29"/>
  <c r="N87" i="29"/>
  <c r="N89" i="29"/>
  <c r="N88" i="29"/>
  <c r="L203" i="29"/>
  <c r="M95" i="29"/>
  <c r="J58" i="29"/>
  <c r="J59" i="29"/>
  <c r="J60" i="29"/>
  <c r="J56" i="29"/>
  <c r="J57" i="29"/>
  <c r="M321" i="29"/>
  <c r="M181" i="29" s="1"/>
  <c r="M316" i="29"/>
  <c r="M176" i="29" s="1"/>
  <c r="M311" i="29"/>
  <c r="M171" i="29" s="1"/>
  <c r="M320" i="29"/>
  <c r="M180" i="29" s="1"/>
  <c r="M315" i="29"/>
  <c r="M175" i="29" s="1"/>
  <c r="M310" i="29"/>
  <c r="M170" i="29" s="1"/>
  <c r="M303" i="29"/>
  <c r="M163" i="29" s="1"/>
  <c r="M299" i="29"/>
  <c r="M159" i="29" s="1"/>
  <c r="M298" i="29"/>
  <c r="M158" i="29" s="1"/>
  <c r="M294" i="29"/>
  <c r="M154" i="29" s="1"/>
  <c r="M287" i="29"/>
  <c r="M147" i="29" s="1"/>
  <c r="M282" i="29"/>
  <c r="M142" i="29" s="1"/>
  <c r="M293" i="29"/>
  <c r="M153" i="29" s="1"/>
  <c r="M286" i="29"/>
  <c r="M146" i="29" s="1"/>
  <c r="M281" i="29"/>
  <c r="M141" i="29" s="1"/>
  <c r="M304" i="29"/>
  <c r="M164" i="29" s="1"/>
  <c r="M264" i="29"/>
  <c r="M124" i="29" s="1"/>
  <c r="M276" i="29"/>
  <c r="M136" i="29" s="1"/>
  <c r="M260" i="29"/>
  <c r="M120" i="29" s="1"/>
  <c r="M277" i="29"/>
  <c r="M137" i="29" s="1"/>
  <c r="J65" i="29"/>
  <c r="K64" i="29"/>
  <c r="L201" i="29"/>
  <c r="M93" i="29"/>
  <c r="M319" i="29"/>
  <c r="M179" i="29" s="1"/>
  <c r="M314" i="29"/>
  <c r="M174" i="29" s="1"/>
  <c r="M309" i="29"/>
  <c r="M169" i="29" s="1"/>
  <c r="M302" i="29"/>
  <c r="M162" i="29" s="1"/>
  <c r="M297" i="29"/>
  <c r="M157" i="29" s="1"/>
  <c r="M292" i="29"/>
  <c r="M152" i="29" s="1"/>
  <c r="M285" i="29"/>
  <c r="M145" i="29" s="1"/>
  <c r="M280" i="29"/>
  <c r="M140" i="29" s="1"/>
  <c r="M275" i="29"/>
  <c r="M135" i="29" s="1"/>
  <c r="M268" i="29"/>
  <c r="M128" i="29" s="1"/>
  <c r="M77" i="29"/>
  <c r="M75" i="29"/>
  <c r="M76" i="29"/>
  <c r="L200" i="29"/>
  <c r="O214" i="28"/>
  <c r="O212" i="28"/>
  <c r="O213" i="28"/>
  <c r="Q84" i="28"/>
  <c r="P46" i="28"/>
  <c r="P49" i="28"/>
  <c r="P45" i="28"/>
  <c r="L8" i="28"/>
  <c r="L96" i="28"/>
  <c r="L204" i="28" s="1"/>
  <c r="K70" i="28"/>
  <c r="K54" i="28"/>
  <c r="L201" i="28"/>
  <c r="M93" i="28"/>
  <c r="L76" i="28"/>
  <c r="L75" i="28"/>
  <c r="L77" i="28"/>
  <c r="L206" i="28"/>
  <c r="M197" i="28"/>
  <c r="M193" i="28"/>
  <c r="M211" i="28"/>
  <c r="M210" i="28"/>
  <c r="M198" i="28"/>
  <c r="M196" i="28"/>
  <c r="M194" i="28"/>
  <c r="M195" i="28"/>
  <c r="N7" i="28"/>
  <c r="M227" i="28"/>
  <c r="M233" i="28"/>
  <c r="M232" i="28"/>
  <c r="M228" i="28"/>
  <c r="M229" i="28"/>
  <c r="M252" i="28"/>
  <c r="M231" i="28"/>
  <c r="M234" i="28"/>
  <c r="M230" i="28"/>
  <c r="M88" i="28"/>
  <c r="M87" i="28"/>
  <c r="M89" i="28"/>
  <c r="L205" i="28"/>
  <c r="J65" i="28"/>
  <c r="K64" i="28"/>
  <c r="K15" i="28"/>
  <c r="L319" i="28"/>
  <c r="L179" i="28" s="1"/>
  <c r="L314" i="28"/>
  <c r="L174" i="28" s="1"/>
  <c r="L309" i="28"/>
  <c r="L169" i="28" s="1"/>
  <c r="L302" i="28"/>
  <c r="L162" i="28" s="1"/>
  <c r="L297" i="28"/>
  <c r="L157" i="28" s="1"/>
  <c r="L292" i="28"/>
  <c r="L152" i="28" s="1"/>
  <c r="L280" i="28"/>
  <c r="L140" i="28" s="1"/>
  <c r="L268" i="28"/>
  <c r="L128" i="28" s="1"/>
  <c r="L285" i="28"/>
  <c r="L145" i="28" s="1"/>
  <c r="L275" i="28"/>
  <c r="L135" i="28" s="1"/>
  <c r="L263" i="28"/>
  <c r="L123" i="28" s="1"/>
  <c r="L258" i="28"/>
  <c r="L118" i="28" s="1"/>
  <c r="L203" i="28"/>
  <c r="M95" i="28"/>
  <c r="J58" i="28"/>
  <c r="J59" i="28"/>
  <c r="J60" i="28"/>
  <c r="J57" i="28"/>
  <c r="J56" i="28"/>
  <c r="L321" i="28"/>
  <c r="L181" i="28" s="1"/>
  <c r="L316" i="28"/>
  <c r="L176" i="28" s="1"/>
  <c r="L311" i="28"/>
  <c r="L171" i="28" s="1"/>
  <c r="L320" i="28"/>
  <c r="L180" i="28" s="1"/>
  <c r="L315" i="28"/>
  <c r="L175" i="28" s="1"/>
  <c r="L310" i="28"/>
  <c r="L170" i="28" s="1"/>
  <c r="L304" i="28"/>
  <c r="L164" i="28" s="1"/>
  <c r="L299" i="28"/>
  <c r="L159" i="28" s="1"/>
  <c r="L294" i="28"/>
  <c r="L154" i="28" s="1"/>
  <c r="L303" i="28"/>
  <c r="L163" i="28" s="1"/>
  <c r="L293" i="28"/>
  <c r="L153" i="28" s="1"/>
  <c r="L287" i="28"/>
  <c r="L147" i="28" s="1"/>
  <c r="L282" i="28"/>
  <c r="L142" i="28" s="1"/>
  <c r="L277" i="28"/>
  <c r="L137" i="28" s="1"/>
  <c r="L286" i="28"/>
  <c r="L146" i="28" s="1"/>
  <c r="L281" i="28"/>
  <c r="L141" i="28" s="1"/>
  <c r="L276" i="28"/>
  <c r="L136" i="28" s="1"/>
  <c r="L298" i="28"/>
  <c r="L158" i="28" s="1"/>
  <c r="L270" i="28"/>
  <c r="L130" i="28" s="1"/>
  <c r="L259" i="28"/>
  <c r="L119" i="28" s="1"/>
  <c r="L269" i="28"/>
  <c r="L129" i="28" s="1"/>
  <c r="L265" i="28"/>
  <c r="L125" i="28" s="1"/>
  <c r="L264" i="28"/>
  <c r="L124" i="28" s="1"/>
  <c r="L260" i="28"/>
  <c r="L120" i="28" s="1"/>
  <c r="L200" i="28"/>
  <c r="L216" i="28"/>
  <c r="L224" i="28" s="1"/>
  <c r="L52" i="28"/>
  <c r="L53" i="28" s="1"/>
  <c r="L67" i="28"/>
  <c r="L68" i="28" s="1"/>
  <c r="L69" i="28" s="1"/>
  <c r="L39" i="28"/>
  <c r="L26" i="28" s="1"/>
  <c r="M36" i="28"/>
  <c r="M97" i="28" s="1"/>
  <c r="L62" i="28"/>
  <c r="L63" i="28" s="1"/>
  <c r="L322" i="28"/>
  <c r="L182" i="28" s="1"/>
  <c r="L317" i="28"/>
  <c r="L177" i="28" s="1"/>
  <c r="L312" i="28"/>
  <c r="L172" i="28" s="1"/>
  <c r="L305" i="28"/>
  <c r="L165" i="28" s="1"/>
  <c r="L283" i="28"/>
  <c r="L143" i="28" s="1"/>
  <c r="L278" i="28"/>
  <c r="L138" i="28" s="1"/>
  <c r="L295" i="28"/>
  <c r="L155" i="28" s="1"/>
  <c r="L300" i="28"/>
  <c r="L160" i="28" s="1"/>
  <c r="L288" i="28"/>
  <c r="L148" i="28" s="1"/>
  <c r="L271" i="28"/>
  <c r="L131" i="28" s="1"/>
  <c r="L266" i="28"/>
  <c r="L126" i="28" s="1"/>
  <c r="L261" i="28"/>
  <c r="L121" i="28" s="1"/>
  <c r="L202" i="28"/>
  <c r="L207" i="28"/>
  <c r="M99" i="28"/>
  <c r="N209" i="16" l="1"/>
  <c r="M54" i="16"/>
  <c r="M249" i="16" s="1"/>
  <c r="S213" i="16"/>
  <c r="R58" i="16"/>
  <c r="R253" i="16" s="1"/>
  <c r="O212" i="16"/>
  <c r="N57" i="16"/>
  <c r="N252" i="16" s="1"/>
  <c r="L70" i="32"/>
  <c r="M202" i="32"/>
  <c r="N94" i="32"/>
  <c r="M200" i="32"/>
  <c r="N92" i="32"/>
  <c r="M204" i="32"/>
  <c r="N96" i="32"/>
  <c r="M201" i="32"/>
  <c r="N93" i="32"/>
  <c r="M206" i="32"/>
  <c r="N98" i="32"/>
  <c r="M207" i="32"/>
  <c r="N99" i="32"/>
  <c r="M203" i="32"/>
  <c r="N95" i="32"/>
  <c r="L15" i="32"/>
  <c r="K65" i="32"/>
  <c r="L64" i="32"/>
  <c r="M234" i="32"/>
  <c r="M212" i="32"/>
  <c r="M214" i="32"/>
  <c r="M213" i="32"/>
  <c r="L54" i="32"/>
  <c r="L59" i="32" s="1"/>
  <c r="M53" i="32"/>
  <c r="O84" i="32"/>
  <c r="N49" i="32"/>
  <c r="N45" i="32"/>
  <c r="N230" i="32" s="1"/>
  <c r="N46" i="32"/>
  <c r="N231" i="32" s="1"/>
  <c r="L60" i="32"/>
  <c r="M322" i="32"/>
  <c r="M182" i="32" s="1"/>
  <c r="M317" i="32"/>
  <c r="M177" i="32" s="1"/>
  <c r="M312" i="32"/>
  <c r="M172" i="32" s="1"/>
  <c r="M305" i="32"/>
  <c r="M165" i="32" s="1"/>
  <c r="M288" i="32"/>
  <c r="M148" i="32" s="1"/>
  <c r="M283" i="32"/>
  <c r="M143" i="32" s="1"/>
  <c r="M295" i="32"/>
  <c r="M155" i="32" s="1"/>
  <c r="M300" i="32"/>
  <c r="M160" i="32" s="1"/>
  <c r="M278" i="32"/>
  <c r="M138" i="32" s="1"/>
  <c r="M271" i="32"/>
  <c r="M131" i="32" s="1"/>
  <c r="M266" i="32"/>
  <c r="M126" i="32" s="1"/>
  <c r="M261" i="32"/>
  <c r="M121" i="32" s="1"/>
  <c r="M75" i="32"/>
  <c r="M77" i="32"/>
  <c r="M76" i="32"/>
  <c r="M216" i="32"/>
  <c r="M224" i="32" s="1"/>
  <c r="M67" i="32"/>
  <c r="M68" i="32" s="1"/>
  <c r="M69" i="32" s="1"/>
  <c r="M62" i="32"/>
  <c r="M63" i="32" s="1"/>
  <c r="M52" i="32"/>
  <c r="M39" i="32"/>
  <c r="M26" i="32" s="1"/>
  <c r="N36" i="32"/>
  <c r="M24" i="32"/>
  <c r="K56" i="32"/>
  <c r="K57" i="32"/>
  <c r="L58" i="32"/>
  <c r="M321" i="32"/>
  <c r="M181" i="32" s="1"/>
  <c r="M320" i="32"/>
  <c r="M180" i="32" s="1"/>
  <c r="M315" i="32"/>
  <c r="M175" i="32" s="1"/>
  <c r="M310" i="32"/>
  <c r="M170" i="32" s="1"/>
  <c r="M311" i="32"/>
  <c r="M171" i="32" s="1"/>
  <c r="M316" i="32"/>
  <c r="M176" i="32" s="1"/>
  <c r="M303" i="32"/>
  <c r="M163" i="32" s="1"/>
  <c r="M299" i="32"/>
  <c r="M159" i="32" s="1"/>
  <c r="M287" i="32"/>
  <c r="M147" i="32" s="1"/>
  <c r="M282" i="32"/>
  <c r="M142" i="32" s="1"/>
  <c r="M298" i="32"/>
  <c r="M158" i="32" s="1"/>
  <c r="M293" i="32"/>
  <c r="M153" i="32" s="1"/>
  <c r="M286" i="32"/>
  <c r="M146" i="32" s="1"/>
  <c r="M304" i="32"/>
  <c r="M164" i="32" s="1"/>
  <c r="M277" i="32"/>
  <c r="M137" i="32" s="1"/>
  <c r="M270" i="32"/>
  <c r="M130" i="32" s="1"/>
  <c r="M276" i="32"/>
  <c r="M136" i="32" s="1"/>
  <c r="M269" i="32"/>
  <c r="M129" i="32" s="1"/>
  <c r="M294" i="32"/>
  <c r="M154" i="32" s="1"/>
  <c r="M281" i="32"/>
  <c r="M141" i="32" s="1"/>
  <c r="M264" i="32"/>
  <c r="M124" i="32" s="1"/>
  <c r="M259" i="32"/>
  <c r="M119" i="32" s="1"/>
  <c r="M265" i="32"/>
  <c r="M125" i="32" s="1"/>
  <c r="M260" i="32"/>
  <c r="M120" i="32" s="1"/>
  <c r="N211" i="32"/>
  <c r="N198" i="32"/>
  <c r="N194" i="32"/>
  <c r="N210" i="32"/>
  <c r="N197" i="32"/>
  <c r="N8" i="32" s="1"/>
  <c r="N196" i="32"/>
  <c r="N193" i="32"/>
  <c r="N195" i="32"/>
  <c r="O7" i="32"/>
  <c r="N233" i="32"/>
  <c r="N228" i="32"/>
  <c r="N232" i="32"/>
  <c r="N229" i="32"/>
  <c r="N252" i="32"/>
  <c r="N227" i="32"/>
  <c r="N88" i="32"/>
  <c r="N89" i="32"/>
  <c r="N87" i="32"/>
  <c r="L205" i="32"/>
  <c r="M97" i="32"/>
  <c r="M319" i="32"/>
  <c r="M179" i="32" s="1"/>
  <c r="M309" i="32"/>
  <c r="M169" i="32" s="1"/>
  <c r="M302" i="32"/>
  <c r="M162" i="32" s="1"/>
  <c r="M297" i="32"/>
  <c r="M157" i="32" s="1"/>
  <c r="M314" i="32"/>
  <c r="M174" i="32" s="1"/>
  <c r="M292" i="32"/>
  <c r="M152" i="32" s="1"/>
  <c r="M285" i="32"/>
  <c r="M145" i="32" s="1"/>
  <c r="M280" i="32"/>
  <c r="M140" i="32" s="1"/>
  <c r="M275" i="32"/>
  <c r="M135" i="32" s="1"/>
  <c r="M263" i="32"/>
  <c r="M123" i="32" s="1"/>
  <c r="M258" i="32"/>
  <c r="M118" i="32" s="1"/>
  <c r="M268" i="32"/>
  <c r="M128" i="32" s="1"/>
  <c r="O8" i="31"/>
  <c r="L54" i="31"/>
  <c r="L70" i="31"/>
  <c r="M203" i="31"/>
  <c r="N95" i="31"/>
  <c r="M205" i="31"/>
  <c r="N97" i="31"/>
  <c r="M201" i="31"/>
  <c r="N93" i="31"/>
  <c r="M200" i="31"/>
  <c r="N92" i="31"/>
  <c r="M206" i="31"/>
  <c r="N98" i="31"/>
  <c r="M216" i="31"/>
  <c r="M224" i="31" s="1"/>
  <c r="M67" i="31"/>
  <c r="M68" i="31" s="1"/>
  <c r="M69" i="31" s="1"/>
  <c r="N36" i="31"/>
  <c r="M52" i="31"/>
  <c r="M53" i="31" s="1"/>
  <c r="M24" i="31"/>
  <c r="M62" i="31"/>
  <c r="M63" i="31" s="1"/>
  <c r="M39" i="31"/>
  <c r="M26" i="31"/>
  <c r="O322" i="31"/>
  <c r="O182" i="31" s="1"/>
  <c r="O317" i="31"/>
  <c r="O177" i="31" s="1"/>
  <c r="O312" i="31"/>
  <c r="O172" i="31" s="1"/>
  <c r="O305" i="31"/>
  <c r="O165" i="31" s="1"/>
  <c r="O300" i="31"/>
  <c r="O160" i="31" s="1"/>
  <c r="O295" i="31"/>
  <c r="O155" i="31" s="1"/>
  <c r="O288" i="31"/>
  <c r="O148" i="31" s="1"/>
  <c r="O283" i="31"/>
  <c r="O143" i="31" s="1"/>
  <c r="O278" i="31"/>
  <c r="O138" i="31" s="1"/>
  <c r="O271" i="31"/>
  <c r="O131" i="31" s="1"/>
  <c r="O266" i="31"/>
  <c r="O126" i="31" s="1"/>
  <c r="O261" i="31"/>
  <c r="O121" i="31" s="1"/>
  <c r="O320" i="31"/>
  <c r="O180" i="31" s="1"/>
  <c r="O315" i="31"/>
  <c r="O175" i="31" s="1"/>
  <c r="O311" i="31"/>
  <c r="O171" i="31" s="1"/>
  <c r="O303" i="31"/>
  <c r="O163" i="31" s="1"/>
  <c r="O298" i="31"/>
  <c r="O158" i="31" s="1"/>
  <c r="O293" i="31"/>
  <c r="O153" i="31" s="1"/>
  <c r="O321" i="31"/>
  <c r="O181" i="31" s="1"/>
  <c r="O316" i="31"/>
  <c r="O176" i="31" s="1"/>
  <c r="O310" i="31"/>
  <c r="O170" i="31" s="1"/>
  <c r="O304" i="31"/>
  <c r="O164" i="31" s="1"/>
  <c r="O299" i="31"/>
  <c r="O159" i="31" s="1"/>
  <c r="O287" i="31"/>
  <c r="O147" i="31" s="1"/>
  <c r="O282" i="31"/>
  <c r="O142" i="31" s="1"/>
  <c r="O277" i="31"/>
  <c r="O137" i="31" s="1"/>
  <c r="O294" i="31"/>
  <c r="O154" i="31" s="1"/>
  <c r="O286" i="31"/>
  <c r="O146" i="31" s="1"/>
  <c r="O281" i="31"/>
  <c r="O141" i="31" s="1"/>
  <c r="O269" i="31"/>
  <c r="O129" i="31" s="1"/>
  <c r="O264" i="31"/>
  <c r="O124" i="31" s="1"/>
  <c r="O259" i="31"/>
  <c r="O119" i="31" s="1"/>
  <c r="O276" i="31"/>
  <c r="O136" i="31" s="1"/>
  <c r="O270" i="31"/>
  <c r="O130" i="31" s="1"/>
  <c r="O265" i="31"/>
  <c r="O125" i="31" s="1"/>
  <c r="O260" i="31"/>
  <c r="O120" i="31" s="1"/>
  <c r="K65" i="31"/>
  <c r="L64" i="31"/>
  <c r="O319" i="31"/>
  <c r="O179" i="31" s="1"/>
  <c r="O314" i="31"/>
  <c r="O174" i="31" s="1"/>
  <c r="O309" i="31"/>
  <c r="O169" i="31" s="1"/>
  <c r="O302" i="31"/>
  <c r="O162" i="31" s="1"/>
  <c r="O297" i="31"/>
  <c r="O157" i="31" s="1"/>
  <c r="O292" i="31"/>
  <c r="O152" i="31" s="1"/>
  <c r="O285" i="31"/>
  <c r="O145" i="31" s="1"/>
  <c r="O280" i="31"/>
  <c r="O140" i="31" s="1"/>
  <c r="O268" i="31"/>
  <c r="O128" i="31" s="1"/>
  <c r="O263" i="31"/>
  <c r="O123" i="31" s="1"/>
  <c r="O275" i="31"/>
  <c r="O135" i="31" s="1"/>
  <c r="O258" i="31"/>
  <c r="O118" i="31" s="1"/>
  <c r="U84" i="31"/>
  <c r="T49" i="31"/>
  <c r="T45" i="31"/>
  <c r="T46" i="31"/>
  <c r="M202" i="31"/>
  <c r="N94" i="31"/>
  <c r="M207" i="31"/>
  <c r="N99" i="31"/>
  <c r="K59" i="31"/>
  <c r="K58" i="31"/>
  <c r="K60" i="31"/>
  <c r="K57" i="31"/>
  <c r="K56" i="31"/>
  <c r="M204" i="31"/>
  <c r="N96" i="31"/>
  <c r="S212" i="31"/>
  <c r="S214" i="31"/>
  <c r="S213" i="31"/>
  <c r="L15" i="31"/>
  <c r="O77" i="31"/>
  <c r="O76" i="31"/>
  <c r="O75" i="31"/>
  <c r="P211" i="31"/>
  <c r="P196" i="31"/>
  <c r="P210" i="31"/>
  <c r="P198" i="31"/>
  <c r="P194" i="31"/>
  <c r="P197" i="31"/>
  <c r="P193" i="31"/>
  <c r="P195" i="31"/>
  <c r="Q7" i="31"/>
  <c r="P228" i="31"/>
  <c r="P252" i="31"/>
  <c r="P233" i="31"/>
  <c r="P227" i="31"/>
  <c r="P229" i="31"/>
  <c r="P232" i="31"/>
  <c r="P89" i="31"/>
  <c r="P87" i="31"/>
  <c r="P88" i="31"/>
  <c r="P230" i="31"/>
  <c r="P231" i="31"/>
  <c r="P234" i="31"/>
  <c r="K59" i="30"/>
  <c r="K60" i="30"/>
  <c r="N8" i="30"/>
  <c r="L15" i="30"/>
  <c r="M24" i="30"/>
  <c r="M264" i="30"/>
  <c r="M124" i="30" s="1"/>
  <c r="K65" i="30"/>
  <c r="L64" i="30"/>
  <c r="M261" i="30"/>
  <c r="M121" i="30" s="1"/>
  <c r="M204" i="30"/>
  <c r="N96" i="30"/>
  <c r="M207" i="30"/>
  <c r="N99" i="30"/>
  <c r="M234" i="30"/>
  <c r="M213" i="30"/>
  <c r="M212" i="30"/>
  <c r="M214" i="30"/>
  <c r="M200" i="30"/>
  <c r="N92" i="30"/>
  <c r="M271" i="30"/>
  <c r="M131" i="30" s="1"/>
  <c r="M260" i="30"/>
  <c r="M120" i="30" s="1"/>
  <c r="N76" i="30"/>
  <c r="N77" i="30"/>
  <c r="N75" i="30"/>
  <c r="M265" i="30"/>
  <c r="M125" i="30" s="1"/>
  <c r="M268" i="30"/>
  <c r="M128" i="30" s="1"/>
  <c r="M203" i="30"/>
  <c r="N95" i="30"/>
  <c r="N46" i="30"/>
  <c r="N231" i="30" s="1"/>
  <c r="O84" i="30"/>
  <c r="N49" i="30"/>
  <c r="N45" i="30"/>
  <c r="N230" i="30" s="1"/>
  <c r="M206" i="30"/>
  <c r="N98" i="30"/>
  <c r="M266" i="30"/>
  <c r="M126" i="30" s="1"/>
  <c r="M270" i="30"/>
  <c r="M130" i="30" s="1"/>
  <c r="M263" i="30"/>
  <c r="M123" i="30" s="1"/>
  <c r="M201" i="30"/>
  <c r="N93" i="30"/>
  <c r="N216" i="30"/>
  <c r="N224" i="30" s="1"/>
  <c r="N67" i="30"/>
  <c r="N68" i="30" s="1"/>
  <c r="N62" i="30"/>
  <c r="N63" i="30" s="1"/>
  <c r="N52" i="30"/>
  <c r="N39" i="30"/>
  <c r="N24" i="30" s="1"/>
  <c r="O36" i="30"/>
  <c r="N320" i="30"/>
  <c r="N180" i="30" s="1"/>
  <c r="N315" i="30"/>
  <c r="N175" i="30" s="1"/>
  <c r="N304" i="30"/>
  <c r="N164" i="30" s="1"/>
  <c r="N299" i="30"/>
  <c r="N159" i="30" s="1"/>
  <c r="N294" i="30"/>
  <c r="N154" i="30" s="1"/>
  <c r="N303" i="30"/>
  <c r="N163" i="30" s="1"/>
  <c r="N298" i="30"/>
  <c r="N158" i="30" s="1"/>
  <c r="N321" i="30"/>
  <c r="N181" i="30" s="1"/>
  <c r="N316" i="30"/>
  <c r="N176" i="30" s="1"/>
  <c r="N311" i="30"/>
  <c r="N171" i="30" s="1"/>
  <c r="N310" i="30"/>
  <c r="N170" i="30" s="1"/>
  <c r="N293" i="30"/>
  <c r="N153" i="30" s="1"/>
  <c r="N286" i="30"/>
  <c r="N146" i="30" s="1"/>
  <c r="N281" i="30"/>
  <c r="N141" i="30" s="1"/>
  <c r="N287" i="30"/>
  <c r="N147" i="30" s="1"/>
  <c r="N282" i="30"/>
  <c r="N142" i="30" s="1"/>
  <c r="N276" i="30"/>
  <c r="N136" i="30" s="1"/>
  <c r="N277" i="30"/>
  <c r="N137" i="30" s="1"/>
  <c r="M258" i="30"/>
  <c r="M118" i="30" s="1"/>
  <c r="L54" i="30"/>
  <c r="L58" i="30" s="1"/>
  <c r="M53" i="30"/>
  <c r="N319" i="30"/>
  <c r="N179" i="30" s="1"/>
  <c r="N314" i="30"/>
  <c r="N174" i="30" s="1"/>
  <c r="N302" i="30"/>
  <c r="N162" i="30" s="1"/>
  <c r="N297" i="30"/>
  <c r="N157" i="30" s="1"/>
  <c r="N292" i="30"/>
  <c r="N152" i="30" s="1"/>
  <c r="N285" i="30"/>
  <c r="N145" i="30" s="1"/>
  <c r="N280" i="30"/>
  <c r="N140" i="30" s="1"/>
  <c r="N309" i="30"/>
  <c r="N169" i="30" s="1"/>
  <c r="N275" i="30"/>
  <c r="N135" i="30" s="1"/>
  <c r="O211" i="30"/>
  <c r="O210" i="30"/>
  <c r="O198" i="30"/>
  <c r="O194" i="30"/>
  <c r="O197" i="30"/>
  <c r="O193" i="30"/>
  <c r="O196" i="30"/>
  <c r="O195" i="30"/>
  <c r="P7" i="30"/>
  <c r="O229" i="30"/>
  <c r="O228" i="30"/>
  <c r="O252" i="30"/>
  <c r="O233" i="30"/>
  <c r="O232" i="30"/>
  <c r="O227" i="30"/>
  <c r="O87" i="30"/>
  <c r="O89" i="30"/>
  <c r="O88" i="30"/>
  <c r="M202" i="30"/>
  <c r="N94" i="30"/>
  <c r="M259" i="30"/>
  <c r="M119" i="30" s="1"/>
  <c r="K56" i="30"/>
  <c r="K57" i="30"/>
  <c r="M205" i="30"/>
  <c r="N97" i="30"/>
  <c r="N322" i="30"/>
  <c r="N182" i="30" s="1"/>
  <c r="N317" i="30"/>
  <c r="N177" i="30" s="1"/>
  <c r="N312" i="30"/>
  <c r="N172" i="30" s="1"/>
  <c r="N305" i="30"/>
  <c r="N165" i="30" s="1"/>
  <c r="N300" i="30"/>
  <c r="N160" i="30" s="1"/>
  <c r="N295" i="30"/>
  <c r="N155" i="30" s="1"/>
  <c r="N288" i="30"/>
  <c r="N148" i="30" s="1"/>
  <c r="N283" i="30"/>
  <c r="N143" i="30" s="1"/>
  <c r="N278" i="30"/>
  <c r="N138" i="30" s="1"/>
  <c r="N261" i="30"/>
  <c r="N121" i="30" s="1"/>
  <c r="M269" i="30"/>
  <c r="M129" i="30" s="1"/>
  <c r="M69" i="30"/>
  <c r="L70" i="30"/>
  <c r="M269" i="29"/>
  <c r="M129" i="29" s="1"/>
  <c r="L26" i="29"/>
  <c r="K15" i="29"/>
  <c r="M99" i="29"/>
  <c r="M207" i="29" s="1"/>
  <c r="N8" i="29"/>
  <c r="L202" i="29"/>
  <c r="M94" i="29"/>
  <c r="M259" i="29"/>
  <c r="M119" i="29" s="1"/>
  <c r="M270" i="29"/>
  <c r="M130" i="29" s="1"/>
  <c r="M261" i="29"/>
  <c r="M121" i="29" s="1"/>
  <c r="M214" i="29"/>
  <c r="M213" i="29"/>
  <c r="M212" i="29"/>
  <c r="M234" i="29"/>
  <c r="M266" i="29"/>
  <c r="M126" i="29" s="1"/>
  <c r="N45" i="29"/>
  <c r="N230" i="29" s="1"/>
  <c r="N49" i="29"/>
  <c r="N46" i="29"/>
  <c r="N231" i="29" s="1"/>
  <c r="O84" i="29"/>
  <c r="M271" i="29"/>
  <c r="M131" i="29" s="1"/>
  <c r="M258" i="29"/>
  <c r="M118" i="29" s="1"/>
  <c r="M263" i="29"/>
  <c r="M123" i="29" s="1"/>
  <c r="M265" i="29"/>
  <c r="M125" i="29" s="1"/>
  <c r="M92" i="29"/>
  <c r="M200" i="29" s="1"/>
  <c r="L70" i="29"/>
  <c r="M206" i="29"/>
  <c r="M203" i="29"/>
  <c r="N95" i="29"/>
  <c r="N320" i="29"/>
  <c r="N180" i="29" s="1"/>
  <c r="N315" i="29"/>
  <c r="N175" i="29" s="1"/>
  <c r="N310" i="29"/>
  <c r="N170" i="29" s="1"/>
  <c r="N311" i="29"/>
  <c r="N171" i="29" s="1"/>
  <c r="N321" i="29"/>
  <c r="N181" i="29" s="1"/>
  <c r="N304" i="29"/>
  <c r="N164" i="29" s="1"/>
  <c r="N299" i="29"/>
  <c r="N159" i="29" s="1"/>
  <c r="N294" i="29"/>
  <c r="N154" i="29" s="1"/>
  <c r="N316" i="29"/>
  <c r="N176" i="29" s="1"/>
  <c r="N303" i="29"/>
  <c r="N163" i="29" s="1"/>
  <c r="N298" i="29"/>
  <c r="N158" i="29" s="1"/>
  <c r="N293" i="29"/>
  <c r="N153" i="29" s="1"/>
  <c r="N287" i="29"/>
  <c r="N147" i="29" s="1"/>
  <c r="N282" i="29"/>
  <c r="N142" i="29" s="1"/>
  <c r="N286" i="29"/>
  <c r="N146" i="29" s="1"/>
  <c r="N277" i="29"/>
  <c r="N137" i="29" s="1"/>
  <c r="N270" i="29"/>
  <c r="N130" i="29" s="1"/>
  <c r="N281" i="29"/>
  <c r="N141" i="29" s="1"/>
  <c r="N276" i="29"/>
  <c r="N136" i="29" s="1"/>
  <c r="N269" i="29"/>
  <c r="N129" i="29" s="1"/>
  <c r="N264" i="29"/>
  <c r="N124" i="29" s="1"/>
  <c r="N76" i="29"/>
  <c r="N75" i="29"/>
  <c r="N77" i="29"/>
  <c r="N319" i="29"/>
  <c r="N179" i="29" s="1"/>
  <c r="N314" i="29"/>
  <c r="N174" i="29" s="1"/>
  <c r="N309" i="29"/>
  <c r="N169" i="29" s="1"/>
  <c r="N302" i="29"/>
  <c r="N162" i="29" s="1"/>
  <c r="N297" i="29"/>
  <c r="N157" i="29" s="1"/>
  <c r="N292" i="29"/>
  <c r="N152" i="29" s="1"/>
  <c r="N275" i="29"/>
  <c r="N135" i="29" s="1"/>
  <c r="N280" i="29"/>
  <c r="N140" i="29" s="1"/>
  <c r="N285" i="29"/>
  <c r="N145" i="29" s="1"/>
  <c r="L205" i="29"/>
  <c r="M97" i="29"/>
  <c r="L54" i="29"/>
  <c r="O198" i="29"/>
  <c r="O194" i="29"/>
  <c r="O211" i="29"/>
  <c r="O197" i="29"/>
  <c r="O195" i="29"/>
  <c r="O210" i="29"/>
  <c r="O196" i="29"/>
  <c r="O193" i="29"/>
  <c r="P7" i="29"/>
  <c r="O229" i="29"/>
  <c r="O227" i="29"/>
  <c r="O232" i="29"/>
  <c r="O252" i="29"/>
  <c r="O233" i="29"/>
  <c r="O228" i="29"/>
  <c r="O88" i="29"/>
  <c r="O89" i="29"/>
  <c r="O87" i="29"/>
  <c r="M201" i="29"/>
  <c r="K58" i="29"/>
  <c r="K60" i="29"/>
  <c r="K59" i="29"/>
  <c r="K57" i="29"/>
  <c r="K56" i="29"/>
  <c r="N322" i="29"/>
  <c r="N182" i="29" s="1"/>
  <c r="N317" i="29"/>
  <c r="N177" i="29" s="1"/>
  <c r="N312" i="29"/>
  <c r="N172" i="29" s="1"/>
  <c r="N305" i="29"/>
  <c r="N165" i="29" s="1"/>
  <c r="N295" i="29"/>
  <c r="N155" i="29" s="1"/>
  <c r="N283" i="29"/>
  <c r="N143" i="29" s="1"/>
  <c r="N278" i="29"/>
  <c r="N138" i="29" s="1"/>
  <c r="N300" i="29"/>
  <c r="N160" i="29" s="1"/>
  <c r="N288" i="29"/>
  <c r="N148" i="29" s="1"/>
  <c r="N266" i="29"/>
  <c r="N126" i="29" s="1"/>
  <c r="N271" i="29"/>
  <c r="N131" i="29" s="1"/>
  <c r="N261" i="29"/>
  <c r="N121" i="29" s="1"/>
  <c r="M204" i="29"/>
  <c r="N96" i="29"/>
  <c r="M216" i="29"/>
  <c r="M224" i="29" s="1"/>
  <c r="M62" i="29"/>
  <c r="M63" i="29" s="1"/>
  <c r="N36" i="29"/>
  <c r="M52" i="29"/>
  <c r="M53" i="29" s="1"/>
  <c r="M67" i="29"/>
  <c r="M68" i="29" s="1"/>
  <c r="M69" i="29" s="1"/>
  <c r="M39" i="29"/>
  <c r="M26" i="29" s="1"/>
  <c r="L64" i="29"/>
  <c r="K65" i="29"/>
  <c r="M94" i="28"/>
  <c r="M202" i="28" s="1"/>
  <c r="M98" i="28"/>
  <c r="M92" i="28"/>
  <c r="P213" i="28"/>
  <c r="P212" i="28"/>
  <c r="P214" i="28"/>
  <c r="R84" i="28"/>
  <c r="Q46" i="28"/>
  <c r="Q49" i="28"/>
  <c r="Q45" i="28"/>
  <c r="M8" i="28"/>
  <c r="L15" i="28"/>
  <c r="M96" i="28"/>
  <c r="L24" i="28"/>
  <c r="L54" i="28"/>
  <c r="L70" i="28"/>
  <c r="M76" i="28"/>
  <c r="M75" i="28"/>
  <c r="M77" i="28"/>
  <c r="M201" i="28"/>
  <c r="N93" i="28"/>
  <c r="M207" i="28"/>
  <c r="M319" i="28"/>
  <c r="M179" i="28" s="1"/>
  <c r="M314" i="28"/>
  <c r="M174" i="28" s="1"/>
  <c r="M309" i="28"/>
  <c r="M169" i="28" s="1"/>
  <c r="M302" i="28"/>
  <c r="M162" i="28" s="1"/>
  <c r="M297" i="28"/>
  <c r="M157" i="28" s="1"/>
  <c r="M292" i="28"/>
  <c r="M152" i="28" s="1"/>
  <c r="M285" i="28"/>
  <c r="M145" i="28" s="1"/>
  <c r="M280" i="28"/>
  <c r="M140" i="28" s="1"/>
  <c r="M268" i="28"/>
  <c r="M128" i="28" s="1"/>
  <c r="M275" i="28"/>
  <c r="M135" i="28" s="1"/>
  <c r="M263" i="28"/>
  <c r="M123" i="28" s="1"/>
  <c r="M258" i="28"/>
  <c r="M118" i="28" s="1"/>
  <c r="M322" i="28"/>
  <c r="M182" i="28" s="1"/>
  <c r="M317" i="28"/>
  <c r="M177" i="28" s="1"/>
  <c r="M312" i="28"/>
  <c r="M172" i="28" s="1"/>
  <c r="M300" i="28"/>
  <c r="M160" i="28" s="1"/>
  <c r="M295" i="28"/>
  <c r="M155" i="28" s="1"/>
  <c r="M288" i="28"/>
  <c r="M148" i="28" s="1"/>
  <c r="M305" i="28"/>
  <c r="M165" i="28" s="1"/>
  <c r="M283" i="28"/>
  <c r="M143" i="28" s="1"/>
  <c r="M278" i="28"/>
  <c r="M138" i="28" s="1"/>
  <c r="M271" i="28"/>
  <c r="M131" i="28" s="1"/>
  <c r="M266" i="28"/>
  <c r="M126" i="28" s="1"/>
  <c r="M261" i="28"/>
  <c r="M121" i="28" s="1"/>
  <c r="M206" i="28"/>
  <c r="M321" i="28"/>
  <c r="M181" i="28" s="1"/>
  <c r="M316" i="28"/>
  <c r="M176" i="28" s="1"/>
  <c r="M311" i="28"/>
  <c r="M171" i="28" s="1"/>
  <c r="M320" i="28"/>
  <c r="M180" i="28" s="1"/>
  <c r="M315" i="28"/>
  <c r="M175" i="28" s="1"/>
  <c r="M310" i="28"/>
  <c r="M170" i="28" s="1"/>
  <c r="M304" i="28"/>
  <c r="M164" i="28" s="1"/>
  <c r="M303" i="28"/>
  <c r="M163" i="28" s="1"/>
  <c r="M298" i="28"/>
  <c r="M158" i="28" s="1"/>
  <c r="M293" i="28"/>
  <c r="M153" i="28" s="1"/>
  <c r="M299" i="28"/>
  <c r="M159" i="28" s="1"/>
  <c r="M286" i="28"/>
  <c r="M146" i="28" s="1"/>
  <c r="M281" i="28"/>
  <c r="M141" i="28" s="1"/>
  <c r="M294" i="28"/>
  <c r="M154" i="28" s="1"/>
  <c r="M287" i="28"/>
  <c r="M147" i="28" s="1"/>
  <c r="M269" i="28"/>
  <c r="M129" i="28" s="1"/>
  <c r="M264" i="28"/>
  <c r="M124" i="28" s="1"/>
  <c r="M282" i="28"/>
  <c r="M142" i="28" s="1"/>
  <c r="M276" i="28"/>
  <c r="M136" i="28" s="1"/>
  <c r="M277" i="28"/>
  <c r="M137" i="28" s="1"/>
  <c r="M260" i="28"/>
  <c r="M120" i="28" s="1"/>
  <c r="M259" i="28"/>
  <c r="M119" i="28" s="1"/>
  <c r="M265" i="28"/>
  <c r="M125" i="28" s="1"/>
  <c r="M270" i="28"/>
  <c r="M130" i="28" s="1"/>
  <c r="K59" i="28"/>
  <c r="K60" i="28"/>
  <c r="K58" i="28"/>
  <c r="K57" i="28"/>
  <c r="K56" i="28"/>
  <c r="L64" i="28"/>
  <c r="K65" i="28"/>
  <c r="M216" i="28"/>
  <c r="M224" i="28" s="1"/>
  <c r="M67" i="28"/>
  <c r="M68" i="28" s="1"/>
  <c r="M69" i="28" s="1"/>
  <c r="M62" i="28"/>
  <c r="M63" i="28" s="1"/>
  <c r="M39" i="28"/>
  <c r="M24" i="28" s="1"/>
  <c r="N36" i="28"/>
  <c r="N99" i="28" s="1"/>
  <c r="M52" i="28"/>
  <c r="M53" i="28" s="1"/>
  <c r="M203" i="28"/>
  <c r="N95" i="28"/>
  <c r="M200" i="28"/>
  <c r="M205" i="28"/>
  <c r="N197" i="28"/>
  <c r="N195" i="28"/>
  <c r="N194" i="28"/>
  <c r="N198" i="28"/>
  <c r="N193" i="28"/>
  <c r="N196" i="28"/>
  <c r="N211" i="28"/>
  <c r="O7" i="28"/>
  <c r="N227" i="28"/>
  <c r="N228" i="28"/>
  <c r="N252" i="28"/>
  <c r="N233" i="28"/>
  <c r="N210" i="28"/>
  <c r="N232" i="28"/>
  <c r="N229" i="28"/>
  <c r="N230" i="28"/>
  <c r="N234" i="28"/>
  <c r="N231" i="28"/>
  <c r="N88" i="28"/>
  <c r="N87" i="28"/>
  <c r="N89" i="28"/>
  <c r="M204" i="28"/>
  <c r="N96" i="28"/>
  <c r="T213" i="16" l="1"/>
  <c r="S58" i="16"/>
  <c r="S253" i="16" s="1"/>
  <c r="O209" i="16"/>
  <c r="N54" i="16"/>
  <c r="N249" i="16" s="1"/>
  <c r="P212" i="16"/>
  <c r="O57" i="16"/>
  <c r="O252" i="16" s="1"/>
  <c r="M70" i="32"/>
  <c r="N319" i="32"/>
  <c r="N179" i="32" s="1"/>
  <c r="N309" i="32"/>
  <c r="N169" i="32" s="1"/>
  <c r="N302" i="32"/>
  <c r="N162" i="32" s="1"/>
  <c r="N297" i="32"/>
  <c r="N157" i="32" s="1"/>
  <c r="N314" i="32"/>
  <c r="N174" i="32" s="1"/>
  <c r="N292" i="32"/>
  <c r="N152" i="32" s="1"/>
  <c r="N275" i="32"/>
  <c r="N135" i="32" s="1"/>
  <c r="N263" i="32"/>
  <c r="N123" i="32" s="1"/>
  <c r="N258" i="32"/>
  <c r="N118" i="32" s="1"/>
  <c r="N285" i="32"/>
  <c r="N145" i="32" s="1"/>
  <c r="N268" i="32"/>
  <c r="N128" i="32" s="1"/>
  <c r="N280" i="32"/>
  <c r="N140" i="32" s="1"/>
  <c r="N216" i="32"/>
  <c r="N224" i="32" s="1"/>
  <c r="N62" i="32"/>
  <c r="N63" i="32" s="1"/>
  <c r="O36" i="32"/>
  <c r="N67" i="32"/>
  <c r="N68" i="32" s="1"/>
  <c r="N69" i="32" s="1"/>
  <c r="N39" i="32"/>
  <c r="N26" i="32" s="1"/>
  <c r="N52" i="32"/>
  <c r="N53" i="32" s="1"/>
  <c r="N234" i="32"/>
  <c r="N213" i="32"/>
  <c r="N212" i="32"/>
  <c r="N214" i="32"/>
  <c r="N206" i="32"/>
  <c r="O98" i="32"/>
  <c r="N200" i="32"/>
  <c r="O92" i="32"/>
  <c r="N322" i="32"/>
  <c r="N182" i="32" s="1"/>
  <c r="N317" i="32"/>
  <c r="N177" i="32" s="1"/>
  <c r="N312" i="32"/>
  <c r="N172" i="32" s="1"/>
  <c r="N305" i="32"/>
  <c r="N165" i="32" s="1"/>
  <c r="N300" i="32"/>
  <c r="N160" i="32" s="1"/>
  <c r="N295" i="32"/>
  <c r="N155" i="32" s="1"/>
  <c r="N278" i="32"/>
  <c r="N138" i="32" s="1"/>
  <c r="N271" i="32"/>
  <c r="N131" i="32" s="1"/>
  <c r="N266" i="32"/>
  <c r="N126" i="32" s="1"/>
  <c r="N261" i="32"/>
  <c r="N121" i="32" s="1"/>
  <c r="N283" i="32"/>
  <c r="N143" i="32" s="1"/>
  <c r="N288" i="32"/>
  <c r="N148" i="32" s="1"/>
  <c r="N320" i="32"/>
  <c r="N180" i="32" s="1"/>
  <c r="N315" i="32"/>
  <c r="N175" i="32" s="1"/>
  <c r="N310" i="32"/>
  <c r="N170" i="32" s="1"/>
  <c r="N303" i="32"/>
  <c r="N163" i="32" s="1"/>
  <c r="N298" i="32"/>
  <c r="N158" i="32" s="1"/>
  <c r="N321" i="32"/>
  <c r="N181" i="32" s="1"/>
  <c r="N316" i="32"/>
  <c r="N176" i="32" s="1"/>
  <c r="N311" i="32"/>
  <c r="N171" i="32" s="1"/>
  <c r="N304" i="32"/>
  <c r="N164" i="32" s="1"/>
  <c r="N299" i="32"/>
  <c r="N159" i="32" s="1"/>
  <c r="N287" i="32"/>
  <c r="N147" i="32" s="1"/>
  <c r="N282" i="32"/>
  <c r="N142" i="32" s="1"/>
  <c r="N294" i="32"/>
  <c r="N154" i="32" s="1"/>
  <c r="N277" i="32"/>
  <c r="N137" i="32" s="1"/>
  <c r="N270" i="32"/>
  <c r="N130" i="32" s="1"/>
  <c r="N286" i="32"/>
  <c r="N146" i="32" s="1"/>
  <c r="N276" i="32"/>
  <c r="N136" i="32" s="1"/>
  <c r="N269" i="32"/>
  <c r="N129" i="32" s="1"/>
  <c r="N281" i="32"/>
  <c r="N141" i="32" s="1"/>
  <c r="N293" i="32"/>
  <c r="N153" i="32" s="1"/>
  <c r="N265" i="32"/>
  <c r="N125" i="32" s="1"/>
  <c r="N260" i="32"/>
  <c r="N120" i="32" s="1"/>
  <c r="N264" i="32"/>
  <c r="N124" i="32" s="1"/>
  <c r="N259" i="32"/>
  <c r="N119" i="32" s="1"/>
  <c r="P84" i="32"/>
  <c r="O49" i="32"/>
  <c r="O45" i="32"/>
  <c r="O230" i="32" s="1"/>
  <c r="O46" i="32"/>
  <c r="O231" i="32" s="1"/>
  <c r="M64" i="32"/>
  <c r="L65" i="32"/>
  <c r="O211" i="32"/>
  <c r="O198" i="32"/>
  <c r="O210" i="32"/>
  <c r="O196" i="32"/>
  <c r="O195" i="32"/>
  <c r="O8" i="32" s="1"/>
  <c r="O197" i="32"/>
  <c r="O194" i="32"/>
  <c r="O193" i="32"/>
  <c r="P7" i="32"/>
  <c r="O227" i="32"/>
  <c r="O228" i="32"/>
  <c r="O252" i="32"/>
  <c r="O229" i="32"/>
  <c r="O232" i="32"/>
  <c r="O233" i="32"/>
  <c r="O87" i="32"/>
  <c r="O88" i="32"/>
  <c r="O89" i="32"/>
  <c r="N202" i="32"/>
  <c r="O94" i="32"/>
  <c r="N76" i="32"/>
  <c r="N75" i="32"/>
  <c r="N77" i="32"/>
  <c r="M54" i="32"/>
  <c r="N201" i="32"/>
  <c r="O93" i="32"/>
  <c r="L57" i="32"/>
  <c r="L56" i="32"/>
  <c r="N203" i="32"/>
  <c r="O95" i="32"/>
  <c r="M205" i="32"/>
  <c r="M15" i="32" s="1"/>
  <c r="N97" i="32"/>
  <c r="N204" i="32"/>
  <c r="O96" i="32"/>
  <c r="N207" i="32"/>
  <c r="O99" i="32"/>
  <c r="P8" i="31"/>
  <c r="M54" i="31"/>
  <c r="N206" i="31"/>
  <c r="O98" i="31"/>
  <c r="N204" i="31"/>
  <c r="N207" i="31"/>
  <c r="V84" i="31"/>
  <c r="U46" i="31"/>
  <c r="U49" i="31"/>
  <c r="U45" i="31"/>
  <c r="N203" i="31"/>
  <c r="O95" i="31"/>
  <c r="T212" i="31"/>
  <c r="T214" i="31"/>
  <c r="T213" i="31"/>
  <c r="P77" i="31"/>
  <c r="P76" i="31"/>
  <c r="P75" i="31"/>
  <c r="N200" i="31"/>
  <c r="O92" i="31"/>
  <c r="M70" i="31"/>
  <c r="P321" i="31"/>
  <c r="P181" i="31" s="1"/>
  <c r="P316" i="31"/>
  <c r="P176" i="31" s="1"/>
  <c r="P311" i="31"/>
  <c r="P171" i="31" s="1"/>
  <c r="P320" i="31"/>
  <c r="P180" i="31" s="1"/>
  <c r="P315" i="31"/>
  <c r="P175" i="31" s="1"/>
  <c r="P310" i="31"/>
  <c r="P170" i="31" s="1"/>
  <c r="P303" i="31"/>
  <c r="P163" i="31" s="1"/>
  <c r="P298" i="31"/>
  <c r="P158" i="31" s="1"/>
  <c r="P293" i="31"/>
  <c r="P153" i="31" s="1"/>
  <c r="P304" i="31"/>
  <c r="P164" i="31" s="1"/>
  <c r="P299" i="31"/>
  <c r="P159" i="31" s="1"/>
  <c r="P294" i="31"/>
  <c r="P154" i="31" s="1"/>
  <c r="P287" i="31"/>
  <c r="P147" i="31" s="1"/>
  <c r="P282" i="31"/>
  <c r="P142" i="31" s="1"/>
  <c r="P286" i="31"/>
  <c r="P146" i="31" s="1"/>
  <c r="P281" i="31"/>
  <c r="P141" i="31" s="1"/>
  <c r="P276" i="31"/>
  <c r="P136" i="31" s="1"/>
  <c r="P277" i="31"/>
  <c r="P137" i="31" s="1"/>
  <c r="P270" i="31"/>
  <c r="P130" i="31" s="1"/>
  <c r="P265" i="31"/>
  <c r="P125" i="31" s="1"/>
  <c r="P260" i="31"/>
  <c r="P120" i="31" s="1"/>
  <c r="P269" i="31"/>
  <c r="P129" i="31" s="1"/>
  <c r="P264" i="31"/>
  <c r="P124" i="31" s="1"/>
  <c r="P259" i="31"/>
  <c r="P119" i="31" s="1"/>
  <c r="N202" i="31"/>
  <c r="P322" i="31"/>
  <c r="P182" i="31" s="1"/>
  <c r="P317" i="31"/>
  <c r="P177" i="31" s="1"/>
  <c r="P312" i="31"/>
  <c r="P172" i="31" s="1"/>
  <c r="P305" i="31"/>
  <c r="P165" i="31" s="1"/>
  <c r="P300" i="31"/>
  <c r="P160" i="31" s="1"/>
  <c r="P295" i="31"/>
  <c r="P155" i="31" s="1"/>
  <c r="P288" i="31"/>
  <c r="P148" i="31" s="1"/>
  <c r="P283" i="31"/>
  <c r="P143" i="31" s="1"/>
  <c r="P278" i="31"/>
  <c r="P138" i="31" s="1"/>
  <c r="P271" i="31"/>
  <c r="P131" i="31" s="1"/>
  <c r="P266" i="31"/>
  <c r="P126" i="31" s="1"/>
  <c r="P261" i="31"/>
  <c r="P121" i="31" s="1"/>
  <c r="Q210" i="31"/>
  <c r="Q198" i="31"/>
  <c r="Q194" i="31"/>
  <c r="Q211" i="31"/>
  <c r="Q197" i="31"/>
  <c r="Q193" i="31"/>
  <c r="Q8" i="31" s="1"/>
  <c r="Q195" i="31"/>
  <c r="Q196" i="31"/>
  <c r="R7" i="31"/>
  <c r="Q252" i="31"/>
  <c r="Q232" i="31"/>
  <c r="Q233" i="31"/>
  <c r="Q229" i="31"/>
  <c r="Q228" i="31"/>
  <c r="Q227" i="31"/>
  <c r="Q89" i="31"/>
  <c r="Q87" i="31"/>
  <c r="Q88" i="31"/>
  <c r="Q234" i="31"/>
  <c r="Q231" i="31"/>
  <c r="Q230" i="31"/>
  <c r="N216" i="31"/>
  <c r="N224" i="31" s="1"/>
  <c r="N67" i="31"/>
  <c r="N68" i="31" s="1"/>
  <c r="N69" i="31" s="1"/>
  <c r="N52" i="31"/>
  <c r="N53" i="31" s="1"/>
  <c r="N62" i="31"/>
  <c r="N63" i="31" s="1"/>
  <c r="N39" i="31"/>
  <c r="N26" i="31" s="1"/>
  <c r="O36" i="31"/>
  <c r="O96" i="31" s="1"/>
  <c r="N201" i="31"/>
  <c r="O93" i="31"/>
  <c r="P319" i="31"/>
  <c r="P179" i="31" s="1"/>
  <c r="P314" i="31"/>
  <c r="P174" i="31" s="1"/>
  <c r="P302" i="31"/>
  <c r="P162" i="31" s="1"/>
  <c r="P297" i="31"/>
  <c r="P157" i="31" s="1"/>
  <c r="P292" i="31"/>
  <c r="P152" i="31" s="1"/>
  <c r="P309" i="31"/>
  <c r="P169" i="31" s="1"/>
  <c r="P268" i="31"/>
  <c r="P128" i="31" s="1"/>
  <c r="P263" i="31"/>
  <c r="P123" i="31" s="1"/>
  <c r="P285" i="31"/>
  <c r="P145" i="31" s="1"/>
  <c r="P280" i="31"/>
  <c r="P140" i="31" s="1"/>
  <c r="P275" i="31"/>
  <c r="P135" i="31" s="1"/>
  <c r="P258" i="31"/>
  <c r="P118" i="31" s="1"/>
  <c r="L65" i="31"/>
  <c r="M64" i="31"/>
  <c r="L60" i="31"/>
  <c r="L58" i="31"/>
  <c r="L59" i="31"/>
  <c r="L57" i="31"/>
  <c r="L56" i="31"/>
  <c r="M15" i="31"/>
  <c r="N205" i="31"/>
  <c r="O97" i="31"/>
  <c r="N269" i="30"/>
  <c r="N129" i="30" s="1"/>
  <c r="M15" i="30"/>
  <c r="L59" i="30"/>
  <c r="O8" i="30"/>
  <c r="N26" i="30"/>
  <c r="O322" i="30"/>
  <c r="O182" i="30" s="1"/>
  <c r="O317" i="30"/>
  <c r="O177" i="30" s="1"/>
  <c r="O312" i="30"/>
  <c r="O172" i="30" s="1"/>
  <c r="O305" i="30"/>
  <c r="O165" i="30" s="1"/>
  <c r="O300" i="30"/>
  <c r="O160" i="30" s="1"/>
  <c r="O288" i="30"/>
  <c r="O148" i="30" s="1"/>
  <c r="O283" i="30"/>
  <c r="O143" i="30" s="1"/>
  <c r="O295" i="30"/>
  <c r="O155" i="30" s="1"/>
  <c r="O278" i="30"/>
  <c r="O138" i="30" s="1"/>
  <c r="P211" i="30"/>
  <c r="P195" i="30"/>
  <c r="P197" i="30"/>
  <c r="P193" i="30"/>
  <c r="P210" i="30"/>
  <c r="P198" i="30"/>
  <c r="P194" i="30"/>
  <c r="P196" i="30"/>
  <c r="Q7" i="30"/>
  <c r="P228" i="30"/>
  <c r="P229" i="30"/>
  <c r="P232" i="30"/>
  <c r="P233" i="30"/>
  <c r="P227" i="30"/>
  <c r="P252" i="30"/>
  <c r="P88" i="30"/>
  <c r="P87" i="30"/>
  <c r="P89" i="30"/>
  <c r="L57" i="30"/>
  <c r="L56" i="30"/>
  <c r="N264" i="30"/>
  <c r="N124" i="30" s="1"/>
  <c r="N266" i="30"/>
  <c r="N126" i="30" s="1"/>
  <c r="N202" i="30"/>
  <c r="O94" i="30"/>
  <c r="N201" i="30"/>
  <c r="O93" i="30"/>
  <c r="N234" i="30"/>
  <c r="N212" i="30"/>
  <c r="N213" i="30"/>
  <c r="N214" i="30"/>
  <c r="M64" i="30"/>
  <c r="L65" i="30"/>
  <c r="N271" i="30"/>
  <c r="N131" i="30" s="1"/>
  <c r="N263" i="30"/>
  <c r="N123" i="30" s="1"/>
  <c r="N260" i="30"/>
  <c r="N120" i="30" s="1"/>
  <c r="O46" i="30"/>
  <c r="O231" i="30" s="1"/>
  <c r="P84" i="30"/>
  <c r="O49" i="30"/>
  <c r="O45" i="30"/>
  <c r="O230" i="30" s="1"/>
  <c r="L60" i="30"/>
  <c r="O77" i="30"/>
  <c r="O76" i="30"/>
  <c r="O75" i="30"/>
  <c r="N258" i="30"/>
  <c r="N118" i="30" s="1"/>
  <c r="N270" i="30"/>
  <c r="N130" i="30" s="1"/>
  <c r="O216" i="30"/>
  <c r="O224" i="30" s="1"/>
  <c r="O62" i="30"/>
  <c r="O63" i="30" s="1"/>
  <c r="O52" i="30"/>
  <c r="O39" i="30"/>
  <c r="O26" i="30" s="1"/>
  <c r="P36" i="30"/>
  <c r="O67" i="30"/>
  <c r="O68" i="30" s="1"/>
  <c r="N205" i="30"/>
  <c r="O97" i="30"/>
  <c r="N259" i="30"/>
  <c r="N119" i="30" s="1"/>
  <c r="N203" i="30"/>
  <c r="O95" i="30"/>
  <c r="N207" i="30"/>
  <c r="O99" i="30"/>
  <c r="M70" i="30"/>
  <c r="N69" i="30"/>
  <c r="O320" i="30"/>
  <c r="O180" i="30" s="1"/>
  <c r="O315" i="30"/>
  <c r="O175" i="30" s="1"/>
  <c r="O304" i="30"/>
  <c r="O164" i="30" s="1"/>
  <c r="O299" i="30"/>
  <c r="O159" i="30" s="1"/>
  <c r="O294" i="30"/>
  <c r="O154" i="30" s="1"/>
  <c r="O303" i="30"/>
  <c r="O163" i="30" s="1"/>
  <c r="O298" i="30"/>
  <c r="O158" i="30" s="1"/>
  <c r="O321" i="30"/>
  <c r="O181" i="30" s="1"/>
  <c r="O316" i="30"/>
  <c r="O176" i="30" s="1"/>
  <c r="O293" i="30"/>
  <c r="O153" i="30" s="1"/>
  <c r="O286" i="30"/>
  <c r="O146" i="30" s="1"/>
  <c r="O281" i="30"/>
  <c r="O141" i="30" s="1"/>
  <c r="O310" i="30"/>
  <c r="O170" i="30" s="1"/>
  <c r="O311" i="30"/>
  <c r="O171" i="30" s="1"/>
  <c r="O276" i="30"/>
  <c r="O136" i="30" s="1"/>
  <c r="O282" i="30"/>
  <c r="O142" i="30" s="1"/>
  <c r="O287" i="30"/>
  <c r="O147" i="30" s="1"/>
  <c r="O277" i="30"/>
  <c r="O137" i="30" s="1"/>
  <c r="O265" i="30"/>
  <c r="O125" i="30" s="1"/>
  <c r="N268" i="30"/>
  <c r="N128" i="30" s="1"/>
  <c r="N265" i="30"/>
  <c r="N125" i="30" s="1"/>
  <c r="O319" i="30"/>
  <c r="O179" i="30" s="1"/>
  <c r="O314" i="30"/>
  <c r="O174" i="30" s="1"/>
  <c r="O309" i="30"/>
  <c r="O169" i="30" s="1"/>
  <c r="O302" i="30"/>
  <c r="O162" i="30" s="1"/>
  <c r="O297" i="30"/>
  <c r="O157" i="30" s="1"/>
  <c r="O292" i="30"/>
  <c r="O152" i="30" s="1"/>
  <c r="O285" i="30"/>
  <c r="O145" i="30" s="1"/>
  <c r="O280" i="30"/>
  <c r="O140" i="30" s="1"/>
  <c r="O263" i="30"/>
  <c r="O123" i="30" s="1"/>
  <c r="O275" i="30"/>
  <c r="O135" i="30" s="1"/>
  <c r="M54" i="30"/>
  <c r="M60" i="30" s="1"/>
  <c r="N53" i="30"/>
  <c r="N206" i="30"/>
  <c r="O98" i="30"/>
  <c r="N200" i="30"/>
  <c r="O92" i="30"/>
  <c r="N204" i="30"/>
  <c r="O96" i="30"/>
  <c r="N258" i="29"/>
  <c r="N118" i="29" s="1"/>
  <c r="L15" i="29"/>
  <c r="M24" i="29"/>
  <c r="N99" i="29"/>
  <c r="N207" i="29" s="1"/>
  <c r="N98" i="29"/>
  <c r="M202" i="29"/>
  <c r="N94" i="29"/>
  <c r="N93" i="29"/>
  <c r="N201" i="29" s="1"/>
  <c r="N260" i="29"/>
  <c r="N120" i="29" s="1"/>
  <c r="N263" i="29"/>
  <c r="N123" i="29" s="1"/>
  <c r="N259" i="29"/>
  <c r="N119" i="29" s="1"/>
  <c r="O45" i="29"/>
  <c r="O230" i="29" s="1"/>
  <c r="O49" i="29"/>
  <c r="P84" i="29"/>
  <c r="O46" i="29"/>
  <c r="O231" i="29" s="1"/>
  <c r="N268" i="29"/>
  <c r="N128" i="29" s="1"/>
  <c r="N265" i="29"/>
  <c r="N125" i="29" s="1"/>
  <c r="N213" i="29"/>
  <c r="N212" i="29"/>
  <c r="N214" i="29"/>
  <c r="N234" i="29"/>
  <c r="O8" i="29"/>
  <c r="N92" i="29"/>
  <c r="N200" i="29" s="1"/>
  <c r="M70" i="29"/>
  <c r="M54" i="29"/>
  <c r="M205" i="29"/>
  <c r="N97" i="29"/>
  <c r="O322" i="29"/>
  <c r="O182" i="29" s="1"/>
  <c r="O317" i="29"/>
  <c r="O177" i="29" s="1"/>
  <c r="O312" i="29"/>
  <c r="O172" i="29" s="1"/>
  <c r="O305" i="29"/>
  <c r="O165" i="29" s="1"/>
  <c r="O300" i="29"/>
  <c r="O160" i="29" s="1"/>
  <c r="O295" i="29"/>
  <c r="O155" i="29" s="1"/>
  <c r="O288" i="29"/>
  <c r="O148" i="29" s="1"/>
  <c r="O283" i="29"/>
  <c r="O143" i="29" s="1"/>
  <c r="O278" i="29"/>
  <c r="O138" i="29" s="1"/>
  <c r="O319" i="29"/>
  <c r="O179" i="29" s="1"/>
  <c r="O314" i="29"/>
  <c r="O174" i="29" s="1"/>
  <c r="O309" i="29"/>
  <c r="O169" i="29" s="1"/>
  <c r="O302" i="29"/>
  <c r="O162" i="29" s="1"/>
  <c r="O292" i="29"/>
  <c r="O152" i="29" s="1"/>
  <c r="O285" i="29"/>
  <c r="O145" i="29" s="1"/>
  <c r="O280" i="29"/>
  <c r="O140" i="29" s="1"/>
  <c r="O297" i="29"/>
  <c r="O157" i="29" s="1"/>
  <c r="O275" i="29"/>
  <c r="O135" i="29" s="1"/>
  <c r="O320" i="29"/>
  <c r="O180" i="29" s="1"/>
  <c r="O315" i="29"/>
  <c r="O175" i="29" s="1"/>
  <c r="O310" i="29"/>
  <c r="O170" i="29" s="1"/>
  <c r="O311" i="29"/>
  <c r="O171" i="29" s="1"/>
  <c r="O321" i="29"/>
  <c r="O181" i="29" s="1"/>
  <c r="O304" i="29"/>
  <c r="O164" i="29" s="1"/>
  <c r="O299" i="29"/>
  <c r="O159" i="29" s="1"/>
  <c r="O294" i="29"/>
  <c r="O154" i="29" s="1"/>
  <c r="O316" i="29"/>
  <c r="O176" i="29" s="1"/>
  <c r="O298" i="29"/>
  <c r="O158" i="29" s="1"/>
  <c r="O287" i="29"/>
  <c r="O147" i="29" s="1"/>
  <c r="O282" i="29"/>
  <c r="O142" i="29" s="1"/>
  <c r="O303" i="29"/>
  <c r="O163" i="29" s="1"/>
  <c r="O286" i="29"/>
  <c r="O146" i="29" s="1"/>
  <c r="O281" i="29"/>
  <c r="O141" i="29" s="1"/>
  <c r="O277" i="29"/>
  <c r="O137" i="29" s="1"/>
  <c r="O293" i="29"/>
  <c r="O153" i="29" s="1"/>
  <c r="O276" i="29"/>
  <c r="O136" i="29" s="1"/>
  <c r="N216" i="29"/>
  <c r="N224" i="29" s="1"/>
  <c r="N52" i="29"/>
  <c r="N53" i="29" s="1"/>
  <c r="N67" i="29"/>
  <c r="N68" i="29" s="1"/>
  <c r="N69" i="29" s="1"/>
  <c r="N39" i="29"/>
  <c r="N26" i="29" s="1"/>
  <c r="N62" i="29"/>
  <c r="N63" i="29" s="1"/>
  <c r="O36" i="29"/>
  <c r="N203" i="29"/>
  <c r="O95" i="29"/>
  <c r="P211" i="29"/>
  <c r="P210" i="29"/>
  <c r="P198" i="29"/>
  <c r="P193" i="29"/>
  <c r="P197" i="29"/>
  <c r="P195" i="29"/>
  <c r="P194" i="29"/>
  <c r="P196" i="29"/>
  <c r="Q7" i="29"/>
  <c r="P232" i="29"/>
  <c r="P252" i="29"/>
  <c r="P228" i="29"/>
  <c r="P233" i="29"/>
  <c r="P227" i="29"/>
  <c r="P229" i="29"/>
  <c r="P88" i="29"/>
  <c r="P87" i="29"/>
  <c r="P89" i="29"/>
  <c r="M64" i="29"/>
  <c r="L65" i="29"/>
  <c r="O75" i="29"/>
  <c r="O77" i="29"/>
  <c r="O76" i="29"/>
  <c r="N204" i="29"/>
  <c r="O96" i="29"/>
  <c r="L60" i="29"/>
  <c r="L58" i="29"/>
  <c r="L59" i="29"/>
  <c r="L56" i="29"/>
  <c r="L57" i="29"/>
  <c r="N206" i="29"/>
  <c r="O98" i="29"/>
  <c r="N94" i="28"/>
  <c r="N97" i="28"/>
  <c r="O97" i="28" s="1"/>
  <c r="N92" i="28"/>
  <c r="N98" i="28"/>
  <c r="Q214" i="28"/>
  <c r="Q212" i="28"/>
  <c r="Q213" i="28"/>
  <c r="R49" i="28"/>
  <c r="R45" i="28"/>
  <c r="S84" i="28"/>
  <c r="R46" i="28"/>
  <c r="N8" i="28"/>
  <c r="M26" i="28"/>
  <c r="M70" i="28"/>
  <c r="N322" i="28"/>
  <c r="N182" i="28" s="1"/>
  <c r="N317" i="28"/>
  <c r="N177" i="28" s="1"/>
  <c r="N312" i="28"/>
  <c r="N172" i="28" s="1"/>
  <c r="N305" i="28"/>
  <c r="N165" i="28" s="1"/>
  <c r="N300" i="28"/>
  <c r="N160" i="28" s="1"/>
  <c r="N295" i="28"/>
  <c r="N155" i="28" s="1"/>
  <c r="N288" i="28"/>
  <c r="N148" i="28" s="1"/>
  <c r="N278" i="28"/>
  <c r="N138" i="28" s="1"/>
  <c r="N271" i="28"/>
  <c r="N131" i="28" s="1"/>
  <c r="N266" i="28"/>
  <c r="N126" i="28" s="1"/>
  <c r="N261" i="28"/>
  <c r="N121" i="28" s="1"/>
  <c r="N283" i="28"/>
  <c r="N143" i="28" s="1"/>
  <c r="M15" i="28"/>
  <c r="N206" i="28"/>
  <c r="O95" i="28"/>
  <c r="N203" i="28"/>
  <c r="N320" i="28"/>
  <c r="N180" i="28" s="1"/>
  <c r="N315" i="28"/>
  <c r="N175" i="28" s="1"/>
  <c r="N310" i="28"/>
  <c r="N170" i="28" s="1"/>
  <c r="N321" i="28"/>
  <c r="N181" i="28" s="1"/>
  <c r="N316" i="28"/>
  <c r="N176" i="28" s="1"/>
  <c r="N311" i="28"/>
  <c r="N171" i="28" s="1"/>
  <c r="N303" i="28"/>
  <c r="N163" i="28" s="1"/>
  <c r="N298" i="28"/>
  <c r="N158" i="28" s="1"/>
  <c r="N293" i="28"/>
  <c r="N153" i="28" s="1"/>
  <c r="N287" i="28"/>
  <c r="N147" i="28" s="1"/>
  <c r="N282" i="28"/>
  <c r="N142" i="28" s="1"/>
  <c r="N277" i="28"/>
  <c r="N137" i="28" s="1"/>
  <c r="N304" i="28"/>
  <c r="N164" i="28" s="1"/>
  <c r="N286" i="28"/>
  <c r="N146" i="28" s="1"/>
  <c r="N281" i="28"/>
  <c r="N141" i="28" s="1"/>
  <c r="N276" i="28"/>
  <c r="N136" i="28" s="1"/>
  <c r="N294" i="28"/>
  <c r="N154" i="28" s="1"/>
  <c r="N299" i="28"/>
  <c r="N159" i="28" s="1"/>
  <c r="N270" i="28"/>
  <c r="N130" i="28" s="1"/>
  <c r="N265" i="28"/>
  <c r="N125" i="28" s="1"/>
  <c r="N269" i="28"/>
  <c r="N129" i="28" s="1"/>
  <c r="N264" i="28"/>
  <c r="N124" i="28" s="1"/>
  <c r="N260" i="28"/>
  <c r="N120" i="28" s="1"/>
  <c r="N259" i="28"/>
  <c r="N119" i="28" s="1"/>
  <c r="N204" i="28"/>
  <c r="N202" i="28"/>
  <c r="O94" i="28"/>
  <c r="O196" i="28"/>
  <c r="O197" i="28"/>
  <c r="O210" i="28"/>
  <c r="O195" i="28"/>
  <c r="O193" i="28"/>
  <c r="O194" i="28"/>
  <c r="O198" i="28"/>
  <c r="P7" i="28"/>
  <c r="O233" i="28"/>
  <c r="O232" i="28"/>
  <c r="O229" i="28"/>
  <c r="O211" i="28"/>
  <c r="O227" i="28"/>
  <c r="O228" i="28"/>
  <c r="O252" i="28"/>
  <c r="O230" i="28"/>
  <c r="O234" i="28"/>
  <c r="O231" i="28"/>
  <c r="O88" i="28"/>
  <c r="O89" i="28"/>
  <c r="O87" i="28"/>
  <c r="L65" i="28"/>
  <c r="M64" i="28"/>
  <c r="N216" i="28"/>
  <c r="N224" i="28" s="1"/>
  <c r="N39" i="28"/>
  <c r="N26" i="28" s="1"/>
  <c r="N67" i="28"/>
  <c r="N68" i="28" s="1"/>
  <c r="N69" i="28" s="1"/>
  <c r="O36" i="28"/>
  <c r="O96" i="28" s="1"/>
  <c r="N62" i="28"/>
  <c r="N63" i="28" s="1"/>
  <c r="N52" i="28"/>
  <c r="N207" i="28"/>
  <c r="N319" i="28"/>
  <c r="N179" i="28" s="1"/>
  <c r="N314" i="28"/>
  <c r="N174" i="28" s="1"/>
  <c r="N309" i="28"/>
  <c r="N169" i="28" s="1"/>
  <c r="N302" i="28"/>
  <c r="N162" i="28" s="1"/>
  <c r="N292" i="28"/>
  <c r="N152" i="28" s="1"/>
  <c r="N285" i="28"/>
  <c r="N145" i="28" s="1"/>
  <c r="N280" i="28"/>
  <c r="N140" i="28" s="1"/>
  <c r="N275" i="28"/>
  <c r="N135" i="28" s="1"/>
  <c r="N297" i="28"/>
  <c r="N157" i="28" s="1"/>
  <c r="N263" i="28"/>
  <c r="N123" i="28" s="1"/>
  <c r="N258" i="28"/>
  <c r="N118" i="28" s="1"/>
  <c r="N268" i="28"/>
  <c r="N128" i="28" s="1"/>
  <c r="N205" i="28"/>
  <c r="N201" i="28"/>
  <c r="O93" i="28"/>
  <c r="M54" i="28"/>
  <c r="N53" i="28"/>
  <c r="N77" i="28"/>
  <c r="N75" i="28"/>
  <c r="N76" i="28"/>
  <c r="N200" i="28"/>
  <c r="L60" i="28"/>
  <c r="L59" i="28"/>
  <c r="L58" i="28"/>
  <c r="L57" i="28"/>
  <c r="L56" i="28"/>
  <c r="P209" i="16" l="1"/>
  <c r="O54" i="16"/>
  <c r="O249" i="16" s="1"/>
  <c r="U213" i="16"/>
  <c r="T58" i="16"/>
  <c r="T253" i="16" s="1"/>
  <c r="Q212" i="16"/>
  <c r="P57" i="16"/>
  <c r="P252" i="16" s="1"/>
  <c r="N54" i="32"/>
  <c r="N70" i="32"/>
  <c r="N205" i="32"/>
  <c r="O97" i="32"/>
  <c r="O207" i="32"/>
  <c r="P99" i="32"/>
  <c r="M56" i="32"/>
  <c r="M57" i="32"/>
  <c r="O320" i="32"/>
  <c r="O180" i="32" s="1"/>
  <c r="O321" i="32"/>
  <c r="O181" i="32" s="1"/>
  <c r="O316" i="32"/>
  <c r="O176" i="32" s="1"/>
  <c r="O311" i="32"/>
  <c r="O171" i="32" s="1"/>
  <c r="O310" i="32"/>
  <c r="O170" i="32" s="1"/>
  <c r="O315" i="32"/>
  <c r="O175" i="32" s="1"/>
  <c r="O303" i="32"/>
  <c r="O163" i="32" s="1"/>
  <c r="O299" i="32"/>
  <c r="O159" i="32" s="1"/>
  <c r="O287" i="32"/>
  <c r="O147" i="32" s="1"/>
  <c r="O282" i="32"/>
  <c r="O142" i="32" s="1"/>
  <c r="O293" i="32"/>
  <c r="O153" i="32" s="1"/>
  <c r="O286" i="32"/>
  <c r="O146" i="32" s="1"/>
  <c r="O281" i="32"/>
  <c r="O141" i="32" s="1"/>
  <c r="O298" i="32"/>
  <c r="O158" i="32" s="1"/>
  <c r="O276" i="32"/>
  <c r="O136" i="32" s="1"/>
  <c r="O269" i="32"/>
  <c r="O129" i="32" s="1"/>
  <c r="O294" i="32"/>
  <c r="O154" i="32" s="1"/>
  <c r="O304" i="32"/>
  <c r="O164" i="32" s="1"/>
  <c r="O277" i="32"/>
  <c r="O137" i="32" s="1"/>
  <c r="O264" i="32"/>
  <c r="O124" i="32" s="1"/>
  <c r="O265" i="32"/>
  <c r="O125" i="32" s="1"/>
  <c r="O259" i="32"/>
  <c r="O119" i="32" s="1"/>
  <c r="O270" i="32"/>
  <c r="O130" i="32" s="1"/>
  <c r="O260" i="32"/>
  <c r="O120" i="32" s="1"/>
  <c r="O234" i="32"/>
  <c r="O213" i="32"/>
  <c r="O212" i="32"/>
  <c r="O214" i="32"/>
  <c r="O200" i="32"/>
  <c r="P92" i="32"/>
  <c r="O203" i="32"/>
  <c r="P95" i="32"/>
  <c r="O322" i="32"/>
  <c r="O182" i="32" s="1"/>
  <c r="O317" i="32"/>
  <c r="O177" i="32" s="1"/>
  <c r="O300" i="32"/>
  <c r="O160" i="32" s="1"/>
  <c r="O295" i="32"/>
  <c r="O155" i="32" s="1"/>
  <c r="O305" i="32"/>
  <c r="O165" i="32" s="1"/>
  <c r="O312" i="32"/>
  <c r="O172" i="32" s="1"/>
  <c r="O288" i="32"/>
  <c r="O148" i="32" s="1"/>
  <c r="O283" i="32"/>
  <c r="O143" i="32" s="1"/>
  <c r="O278" i="32"/>
  <c r="O138" i="32" s="1"/>
  <c r="O266" i="32"/>
  <c r="O126" i="32" s="1"/>
  <c r="O261" i="32"/>
  <c r="O121" i="32" s="1"/>
  <c r="O271" i="32"/>
  <c r="O131" i="32" s="1"/>
  <c r="Q84" i="32"/>
  <c r="P46" i="32"/>
  <c r="P231" i="32" s="1"/>
  <c r="P49" i="32"/>
  <c r="P45" i="32"/>
  <c r="P230" i="32" s="1"/>
  <c r="O206" i="32"/>
  <c r="P98" i="32"/>
  <c r="N24" i="32"/>
  <c r="M60" i="32"/>
  <c r="P210" i="32"/>
  <c r="P198" i="32"/>
  <c r="P211" i="32"/>
  <c r="P197" i="32"/>
  <c r="P193" i="32"/>
  <c r="P195" i="32"/>
  <c r="P196" i="32"/>
  <c r="P194" i="32"/>
  <c r="P8" i="32"/>
  <c r="Q7" i="32"/>
  <c r="P229" i="32"/>
  <c r="P252" i="32"/>
  <c r="P232" i="32"/>
  <c r="P227" i="32"/>
  <c r="P228" i="32"/>
  <c r="P233" i="32"/>
  <c r="P88" i="32"/>
  <c r="P89" i="32"/>
  <c r="P87" i="32"/>
  <c r="M58" i="32"/>
  <c r="O319" i="32"/>
  <c r="O179" i="32" s="1"/>
  <c r="O314" i="32"/>
  <c r="O174" i="32" s="1"/>
  <c r="O309" i="32"/>
  <c r="O169" i="32" s="1"/>
  <c r="O302" i="32"/>
  <c r="O162" i="32" s="1"/>
  <c r="O292" i="32"/>
  <c r="O152" i="32" s="1"/>
  <c r="O285" i="32"/>
  <c r="O145" i="32" s="1"/>
  <c r="O297" i="32"/>
  <c r="O157" i="32" s="1"/>
  <c r="O280" i="32"/>
  <c r="O140" i="32" s="1"/>
  <c r="O275" i="32"/>
  <c r="O135" i="32" s="1"/>
  <c r="O268" i="32"/>
  <c r="O128" i="32" s="1"/>
  <c r="O263" i="32"/>
  <c r="O123" i="32" s="1"/>
  <c r="O258" i="32"/>
  <c r="O118" i="32" s="1"/>
  <c r="O204" i="32"/>
  <c r="P96" i="32"/>
  <c r="N60" i="32"/>
  <c r="O216" i="32"/>
  <c r="O224" i="32" s="1"/>
  <c r="O67" i="32"/>
  <c r="O68" i="32" s="1"/>
  <c r="O69" i="32" s="1"/>
  <c r="O62" i="32"/>
  <c r="O63" i="32" s="1"/>
  <c r="O39" i="32"/>
  <c r="O26" i="32" s="1"/>
  <c r="O52" i="32"/>
  <c r="O53" i="32" s="1"/>
  <c r="O24" i="32"/>
  <c r="P36" i="32"/>
  <c r="N58" i="32"/>
  <c r="M59" i="32"/>
  <c r="O201" i="32"/>
  <c r="P93" i="32"/>
  <c r="O202" i="32"/>
  <c r="P94" i="32"/>
  <c r="O77" i="32"/>
  <c r="O76" i="32"/>
  <c r="O75" i="32"/>
  <c r="N64" i="32"/>
  <c r="M65" i="32"/>
  <c r="N59" i="32"/>
  <c r="N15" i="32"/>
  <c r="O94" i="31"/>
  <c r="O202" i="31" s="1"/>
  <c r="O99" i="31"/>
  <c r="N54" i="31"/>
  <c r="N70" i="31"/>
  <c r="O205" i="31"/>
  <c r="P97" i="31"/>
  <c r="O203" i="31"/>
  <c r="P95" i="31"/>
  <c r="O204" i="31"/>
  <c r="N24" i="31"/>
  <c r="Q321" i="31"/>
  <c r="Q181" i="31" s="1"/>
  <c r="Q316" i="31"/>
  <c r="Q176" i="31" s="1"/>
  <c r="Q311" i="31"/>
  <c r="Q171" i="31" s="1"/>
  <c r="Q320" i="31"/>
  <c r="Q180" i="31" s="1"/>
  <c r="Q315" i="31"/>
  <c r="Q175" i="31" s="1"/>
  <c r="Q310" i="31"/>
  <c r="Q170" i="31" s="1"/>
  <c r="Q304" i="31"/>
  <c r="Q164" i="31" s="1"/>
  <c r="Q299" i="31"/>
  <c r="Q159" i="31" s="1"/>
  <c r="Q294" i="31"/>
  <c r="Q154" i="31" s="1"/>
  <c r="Q303" i="31"/>
  <c r="Q163" i="31" s="1"/>
  <c r="Q298" i="31"/>
  <c r="Q158" i="31" s="1"/>
  <c r="Q293" i="31"/>
  <c r="Q153" i="31" s="1"/>
  <c r="Q287" i="31"/>
  <c r="Q147" i="31" s="1"/>
  <c r="Q282" i="31"/>
  <c r="Q142" i="31" s="1"/>
  <c r="Q277" i="31"/>
  <c r="Q137" i="31" s="1"/>
  <c r="Q286" i="31"/>
  <c r="Q146" i="31" s="1"/>
  <c r="Q281" i="31"/>
  <c r="Q141" i="31" s="1"/>
  <c r="Q276" i="31"/>
  <c r="Q136" i="31" s="1"/>
  <c r="Q270" i="31"/>
  <c r="Q130" i="31" s="1"/>
  <c r="Q265" i="31"/>
  <c r="Q125" i="31" s="1"/>
  <c r="Q260" i="31"/>
  <c r="Q120" i="31" s="1"/>
  <c r="Q269" i="31"/>
  <c r="Q129" i="31" s="1"/>
  <c r="Q264" i="31"/>
  <c r="Q124" i="31" s="1"/>
  <c r="Q259" i="31"/>
  <c r="Q119" i="31" s="1"/>
  <c r="Q77" i="31"/>
  <c r="Q76" i="31"/>
  <c r="Q75" i="31"/>
  <c r="N64" i="31"/>
  <c r="M65" i="31"/>
  <c r="Q322" i="31"/>
  <c r="Q182" i="31" s="1"/>
  <c r="Q317" i="31"/>
  <c r="Q177" i="31" s="1"/>
  <c r="Q312" i="31"/>
  <c r="Q172" i="31" s="1"/>
  <c r="Q305" i="31"/>
  <c r="Q165" i="31" s="1"/>
  <c r="Q300" i="31"/>
  <c r="Q160" i="31" s="1"/>
  <c r="Q295" i="31"/>
  <c r="Q155" i="31" s="1"/>
  <c r="Q288" i="31"/>
  <c r="Q148" i="31" s="1"/>
  <c r="Q283" i="31"/>
  <c r="Q143" i="31" s="1"/>
  <c r="Q278" i="31"/>
  <c r="Q138" i="31" s="1"/>
  <c r="Q271" i="31"/>
  <c r="Q131" i="31" s="1"/>
  <c r="Q266" i="31"/>
  <c r="Q126" i="31" s="1"/>
  <c r="Q261" i="31"/>
  <c r="Q121" i="31" s="1"/>
  <c r="O206" i="31"/>
  <c r="P98" i="31"/>
  <c r="O201" i="31"/>
  <c r="P93" i="31"/>
  <c r="Q319" i="31"/>
  <c r="Q179" i="31" s="1"/>
  <c r="Q314" i="31"/>
  <c r="Q174" i="31" s="1"/>
  <c r="Q302" i="31"/>
  <c r="Q162" i="31" s="1"/>
  <c r="Q297" i="31"/>
  <c r="Q157" i="31" s="1"/>
  <c r="Q292" i="31"/>
  <c r="Q152" i="31" s="1"/>
  <c r="Q309" i="31"/>
  <c r="Q169" i="31" s="1"/>
  <c r="Q285" i="31"/>
  <c r="Q145" i="31" s="1"/>
  <c r="Q280" i="31"/>
  <c r="Q140" i="31" s="1"/>
  <c r="Q268" i="31"/>
  <c r="Q128" i="31" s="1"/>
  <c r="Q263" i="31"/>
  <c r="Q123" i="31" s="1"/>
  <c r="Q275" i="31"/>
  <c r="Q135" i="31" s="1"/>
  <c r="Q258" i="31"/>
  <c r="Q118" i="31" s="1"/>
  <c r="R210" i="31"/>
  <c r="R195" i="31"/>
  <c r="R198" i="31"/>
  <c r="R211" i="31"/>
  <c r="R197" i="31"/>
  <c r="R193" i="31"/>
  <c r="R196" i="31"/>
  <c r="R194" i="31"/>
  <c r="S7" i="31"/>
  <c r="R233" i="31"/>
  <c r="R252" i="31"/>
  <c r="R228" i="31"/>
  <c r="R229" i="31"/>
  <c r="R227" i="31"/>
  <c r="R232" i="31"/>
  <c r="R89" i="31"/>
  <c r="R87" i="31"/>
  <c r="R88" i="31"/>
  <c r="R230" i="31"/>
  <c r="R234" i="31"/>
  <c r="R231" i="31"/>
  <c r="U212" i="31"/>
  <c r="U213" i="31"/>
  <c r="U214" i="31"/>
  <c r="N15" i="31"/>
  <c r="W84" i="31"/>
  <c r="V46" i="31"/>
  <c r="V49" i="31"/>
  <c r="V45" i="31"/>
  <c r="M58" i="31"/>
  <c r="M59" i="31"/>
  <c r="M60" i="31"/>
  <c r="M56" i="31"/>
  <c r="M57" i="31"/>
  <c r="O216" i="31"/>
  <c r="O224" i="31" s="1"/>
  <c r="O67" i="31"/>
  <c r="O68" i="31" s="1"/>
  <c r="O69" i="31" s="1"/>
  <c r="O52" i="31"/>
  <c r="O53" i="31" s="1"/>
  <c r="O62" i="31"/>
  <c r="O63" i="31" s="1"/>
  <c r="O39" i="31"/>
  <c r="O26" i="31" s="1"/>
  <c r="P36" i="31"/>
  <c r="P96" i="31" s="1"/>
  <c r="O200" i="31"/>
  <c r="P92" i="31"/>
  <c r="O207" i="31"/>
  <c r="P99" i="31"/>
  <c r="O258" i="30"/>
  <c r="O118" i="30" s="1"/>
  <c r="O260" i="30"/>
  <c r="O120" i="30" s="1"/>
  <c r="O268" i="30"/>
  <c r="O128" i="30" s="1"/>
  <c r="O259" i="30"/>
  <c r="O119" i="30" s="1"/>
  <c r="O264" i="30"/>
  <c r="O124" i="30" s="1"/>
  <c r="O270" i="30"/>
  <c r="O130" i="30" s="1"/>
  <c r="O269" i="30"/>
  <c r="O129" i="30" s="1"/>
  <c r="P8" i="30"/>
  <c r="N15" i="30"/>
  <c r="O207" i="30"/>
  <c r="P99" i="30"/>
  <c r="P321" i="30"/>
  <c r="P181" i="30" s="1"/>
  <c r="P316" i="30"/>
  <c r="P176" i="30" s="1"/>
  <c r="P311" i="30"/>
  <c r="P171" i="30" s="1"/>
  <c r="P320" i="30"/>
  <c r="P180" i="30" s="1"/>
  <c r="P303" i="30"/>
  <c r="P163" i="30" s="1"/>
  <c r="P298" i="30"/>
  <c r="P158" i="30" s="1"/>
  <c r="P315" i="30"/>
  <c r="P175" i="30" s="1"/>
  <c r="P310" i="30"/>
  <c r="P170" i="30" s="1"/>
  <c r="P304" i="30"/>
  <c r="P164" i="30" s="1"/>
  <c r="P299" i="30"/>
  <c r="P159" i="30" s="1"/>
  <c r="P294" i="30"/>
  <c r="P154" i="30" s="1"/>
  <c r="P287" i="30"/>
  <c r="P147" i="30" s="1"/>
  <c r="P282" i="30"/>
  <c r="P142" i="30" s="1"/>
  <c r="P293" i="30"/>
  <c r="P153" i="30" s="1"/>
  <c r="P286" i="30"/>
  <c r="P146" i="30" s="1"/>
  <c r="P281" i="30"/>
  <c r="P141" i="30" s="1"/>
  <c r="P277" i="30"/>
  <c r="P137" i="30" s="1"/>
  <c r="P276" i="30"/>
  <c r="P136" i="30" s="1"/>
  <c r="O200" i="30"/>
  <c r="P92" i="30"/>
  <c r="P216" i="30"/>
  <c r="P224" i="30" s="1"/>
  <c r="P67" i="30"/>
  <c r="P68" i="30" s="1"/>
  <c r="P62" i="30"/>
  <c r="P63" i="30" s="1"/>
  <c r="P52" i="30"/>
  <c r="Q36" i="30"/>
  <c r="P39" i="30"/>
  <c r="P26" i="30" s="1"/>
  <c r="P75" i="30"/>
  <c r="P77" i="30"/>
  <c r="P76" i="30"/>
  <c r="Q210" i="30"/>
  <c r="Q211" i="30"/>
  <c r="Q197" i="30"/>
  <c r="Q193" i="30"/>
  <c r="Q196" i="30"/>
  <c r="Q198" i="30"/>
  <c r="Q195" i="30"/>
  <c r="Q194" i="30"/>
  <c r="R7" i="30"/>
  <c r="Q233" i="30"/>
  <c r="Q228" i="30"/>
  <c r="Q229" i="30"/>
  <c r="Q227" i="30"/>
  <c r="Q252" i="30"/>
  <c r="Q232" i="30"/>
  <c r="Q87" i="30"/>
  <c r="Q88" i="30"/>
  <c r="Q89" i="30"/>
  <c r="O203" i="30"/>
  <c r="P95" i="30"/>
  <c r="O206" i="30"/>
  <c r="P98" i="30"/>
  <c r="O271" i="30"/>
  <c r="O131" i="30" s="1"/>
  <c r="M59" i="30"/>
  <c r="O201" i="30"/>
  <c r="P93" i="30"/>
  <c r="O266" i="30"/>
  <c r="O126" i="30" s="1"/>
  <c r="N54" i="30"/>
  <c r="N60" i="30" s="1"/>
  <c r="O53" i="30"/>
  <c r="N70" i="30"/>
  <c r="O69" i="30"/>
  <c r="O205" i="30"/>
  <c r="P97" i="30"/>
  <c r="O261" i="30"/>
  <c r="O121" i="30" s="1"/>
  <c r="M56" i="30"/>
  <c r="M57" i="30"/>
  <c r="O234" i="30"/>
  <c r="O214" i="30"/>
  <c r="O212" i="30"/>
  <c r="O213" i="30"/>
  <c r="N64" i="30"/>
  <c r="M65" i="30"/>
  <c r="P319" i="30"/>
  <c r="P179" i="30" s="1"/>
  <c r="P314" i="30"/>
  <c r="P174" i="30" s="1"/>
  <c r="P302" i="30"/>
  <c r="P162" i="30" s="1"/>
  <c r="P297" i="30"/>
  <c r="P157" i="30" s="1"/>
  <c r="P309" i="30"/>
  <c r="P169" i="30" s="1"/>
  <c r="P292" i="30"/>
  <c r="P152" i="30" s="1"/>
  <c r="P285" i="30"/>
  <c r="P145" i="30" s="1"/>
  <c r="P280" i="30"/>
  <c r="P140" i="30" s="1"/>
  <c r="P275" i="30"/>
  <c r="P135" i="30" s="1"/>
  <c r="O204" i="30"/>
  <c r="P96" i="30"/>
  <c r="O24" i="30"/>
  <c r="Q84" i="30"/>
  <c r="P46" i="30"/>
  <c r="P231" i="30" s="1"/>
  <c r="P49" i="30"/>
  <c r="P45" i="30"/>
  <c r="P230" i="30" s="1"/>
  <c r="M58" i="30"/>
  <c r="O202" i="30"/>
  <c r="P94" i="30"/>
  <c r="P322" i="30"/>
  <c r="P182" i="30" s="1"/>
  <c r="P317" i="30"/>
  <c r="P177" i="30" s="1"/>
  <c r="P312" i="30"/>
  <c r="P172" i="30" s="1"/>
  <c r="P305" i="30"/>
  <c r="P165" i="30" s="1"/>
  <c r="P300" i="30"/>
  <c r="P160" i="30" s="1"/>
  <c r="P288" i="30"/>
  <c r="P148" i="30" s="1"/>
  <c r="P283" i="30"/>
  <c r="P143" i="30" s="1"/>
  <c r="P278" i="30"/>
  <c r="P138" i="30" s="1"/>
  <c r="P295" i="30"/>
  <c r="P155" i="30" s="1"/>
  <c r="O259" i="29"/>
  <c r="O119" i="29" s="1"/>
  <c r="O261" i="29"/>
  <c r="O121" i="29" s="1"/>
  <c r="O266" i="29"/>
  <c r="O126" i="29" s="1"/>
  <c r="O265" i="29"/>
  <c r="O125" i="29" s="1"/>
  <c r="O271" i="29"/>
  <c r="O131" i="29" s="1"/>
  <c r="O270" i="29"/>
  <c r="O130" i="29" s="1"/>
  <c r="O260" i="29"/>
  <c r="O120" i="29" s="1"/>
  <c r="O268" i="29"/>
  <c r="O128" i="29" s="1"/>
  <c r="O264" i="29"/>
  <c r="O124" i="29" s="1"/>
  <c r="O258" i="29"/>
  <c r="O118" i="29" s="1"/>
  <c r="O269" i="29"/>
  <c r="O129" i="29" s="1"/>
  <c r="O263" i="29"/>
  <c r="O123" i="29" s="1"/>
  <c r="N24" i="29"/>
  <c r="M15" i="29"/>
  <c r="O93" i="29"/>
  <c r="O201" i="29" s="1"/>
  <c r="N202" i="29"/>
  <c r="O94" i="29"/>
  <c r="Q84" i="29"/>
  <c r="P46" i="29"/>
  <c r="P231" i="29" s="1"/>
  <c r="P45" i="29"/>
  <c r="P230" i="29" s="1"/>
  <c r="P49" i="29"/>
  <c r="O212" i="29"/>
  <c r="O214" i="29"/>
  <c r="O213" i="29"/>
  <c r="O234" i="29"/>
  <c r="P8" i="29"/>
  <c r="O92" i="29"/>
  <c r="O200" i="29" s="1"/>
  <c r="O99" i="29"/>
  <c r="O207" i="29" s="1"/>
  <c r="N70" i="29"/>
  <c r="N54" i="29"/>
  <c r="M65" i="29"/>
  <c r="N64" i="29"/>
  <c r="O206" i="29"/>
  <c r="O204" i="29"/>
  <c r="P96" i="29"/>
  <c r="O203" i="29"/>
  <c r="P95" i="29"/>
  <c r="P77" i="29"/>
  <c r="P75" i="29"/>
  <c r="P76" i="29"/>
  <c r="P319" i="29"/>
  <c r="P179" i="29" s="1"/>
  <c r="P314" i="29"/>
  <c r="P174" i="29" s="1"/>
  <c r="P309" i="29"/>
  <c r="P169" i="29" s="1"/>
  <c r="P302" i="29"/>
  <c r="P162" i="29" s="1"/>
  <c r="P297" i="29"/>
  <c r="P157" i="29" s="1"/>
  <c r="P292" i="29"/>
  <c r="P152" i="29" s="1"/>
  <c r="P280" i="29"/>
  <c r="P140" i="29" s="1"/>
  <c r="P275" i="29"/>
  <c r="P135" i="29" s="1"/>
  <c r="P285" i="29"/>
  <c r="P145" i="29" s="1"/>
  <c r="N205" i="29"/>
  <c r="O97" i="29"/>
  <c r="M59" i="29"/>
  <c r="M60" i="29"/>
  <c r="M58" i="29"/>
  <c r="M57" i="29"/>
  <c r="M56" i="29"/>
  <c r="P322" i="29"/>
  <c r="P182" i="29" s="1"/>
  <c r="P317" i="29"/>
  <c r="P177" i="29" s="1"/>
  <c r="P312" i="29"/>
  <c r="P172" i="29" s="1"/>
  <c r="P305" i="29"/>
  <c r="P165" i="29" s="1"/>
  <c r="P300" i="29"/>
  <c r="P160" i="29" s="1"/>
  <c r="P295" i="29"/>
  <c r="P155" i="29" s="1"/>
  <c r="P283" i="29"/>
  <c r="P143" i="29" s="1"/>
  <c r="P278" i="29"/>
  <c r="P138" i="29" s="1"/>
  <c r="P288" i="29"/>
  <c r="P148" i="29" s="1"/>
  <c r="Q197" i="29"/>
  <c r="Q210" i="29"/>
  <c r="Q211" i="29"/>
  <c r="Q195" i="29"/>
  <c r="Q194" i="29"/>
  <c r="Q193" i="29"/>
  <c r="Q198" i="29"/>
  <c r="Q196" i="29"/>
  <c r="R7" i="29"/>
  <c r="Q232" i="29"/>
  <c r="Q227" i="29"/>
  <c r="Q228" i="29"/>
  <c r="Q233" i="29"/>
  <c r="Q229" i="29"/>
  <c r="Q252" i="29"/>
  <c r="Q87" i="29"/>
  <c r="Q89" i="29"/>
  <c r="Q88" i="29"/>
  <c r="P321" i="29"/>
  <c r="P181" i="29" s="1"/>
  <c r="P316" i="29"/>
  <c r="P176" i="29" s="1"/>
  <c r="P311" i="29"/>
  <c r="P171" i="29" s="1"/>
  <c r="P320" i="29"/>
  <c r="P180" i="29" s="1"/>
  <c r="P315" i="29"/>
  <c r="P175" i="29" s="1"/>
  <c r="P304" i="29"/>
  <c r="P164" i="29" s="1"/>
  <c r="P310" i="29"/>
  <c r="P170" i="29" s="1"/>
  <c r="P303" i="29"/>
  <c r="P163" i="29" s="1"/>
  <c r="P298" i="29"/>
  <c r="P158" i="29" s="1"/>
  <c r="P293" i="29"/>
  <c r="P153" i="29" s="1"/>
  <c r="P299" i="29"/>
  <c r="P159" i="29" s="1"/>
  <c r="P294" i="29"/>
  <c r="P154" i="29" s="1"/>
  <c r="P286" i="29"/>
  <c r="P146" i="29" s="1"/>
  <c r="P281" i="29"/>
  <c r="P141" i="29" s="1"/>
  <c r="P287" i="29"/>
  <c r="P147" i="29" s="1"/>
  <c r="P277" i="29"/>
  <c r="P137" i="29" s="1"/>
  <c r="P282" i="29"/>
  <c r="P142" i="29" s="1"/>
  <c r="P276" i="29"/>
  <c r="P136" i="29" s="1"/>
  <c r="P269" i="29"/>
  <c r="P129" i="29" s="1"/>
  <c r="O216" i="29"/>
  <c r="O224" i="29" s="1"/>
  <c r="O67" i="29"/>
  <c r="O68" i="29" s="1"/>
  <c r="O69" i="29" s="1"/>
  <c r="O62" i="29"/>
  <c r="O63" i="29" s="1"/>
  <c r="O52" i="29"/>
  <c r="O53" i="29" s="1"/>
  <c r="O39" i="29"/>
  <c r="O24" i="29" s="1"/>
  <c r="P36" i="29"/>
  <c r="O92" i="28"/>
  <c r="O200" i="28" s="1"/>
  <c r="O98" i="28"/>
  <c r="S46" i="28"/>
  <c r="S49" i="28"/>
  <c r="S45" i="28"/>
  <c r="T84" i="28"/>
  <c r="R212" i="28"/>
  <c r="R214" i="28"/>
  <c r="R213" i="28"/>
  <c r="O8" i="28"/>
  <c r="O99" i="28"/>
  <c r="N70" i="28"/>
  <c r="O205" i="28"/>
  <c r="N15" i="28"/>
  <c r="O204" i="28"/>
  <c r="N24" i="28"/>
  <c r="O75" i="28"/>
  <c r="O76" i="28"/>
  <c r="O77" i="28"/>
  <c r="N54" i="28"/>
  <c r="P196" i="28"/>
  <c r="P198" i="28"/>
  <c r="P210" i="28"/>
  <c r="P195" i="28"/>
  <c r="P211" i="28"/>
  <c r="P197" i="28"/>
  <c r="P194" i="28"/>
  <c r="P193" i="28"/>
  <c r="Q7" i="28"/>
  <c r="P228" i="28"/>
  <c r="P252" i="28"/>
  <c r="P233" i="28"/>
  <c r="P232" i="28"/>
  <c r="P227" i="28"/>
  <c r="P229" i="28"/>
  <c r="P230" i="28"/>
  <c r="P234" i="28"/>
  <c r="P87" i="28"/>
  <c r="P88" i="28"/>
  <c r="P89" i="28"/>
  <c r="P231" i="28"/>
  <c r="O322" i="28"/>
  <c r="O182" i="28" s="1"/>
  <c r="O317" i="28"/>
  <c r="O177" i="28" s="1"/>
  <c r="O312" i="28"/>
  <c r="O172" i="28" s="1"/>
  <c r="O305" i="28"/>
  <c r="O165" i="28" s="1"/>
  <c r="O300" i="28"/>
  <c r="O160" i="28" s="1"/>
  <c r="O295" i="28"/>
  <c r="O155" i="28" s="1"/>
  <c r="O288" i="28"/>
  <c r="O148" i="28" s="1"/>
  <c r="O283" i="28"/>
  <c r="O143" i="28" s="1"/>
  <c r="O278" i="28"/>
  <c r="O138" i="28" s="1"/>
  <c r="O271" i="28"/>
  <c r="O131" i="28" s="1"/>
  <c r="O266" i="28"/>
  <c r="O126" i="28" s="1"/>
  <c r="O261" i="28"/>
  <c r="O121" i="28" s="1"/>
  <c r="O202" i="28"/>
  <c r="O203" i="28"/>
  <c r="P95" i="28"/>
  <c r="M60" i="28"/>
  <c r="M59" i="28"/>
  <c r="M58" i="28"/>
  <c r="M56" i="28"/>
  <c r="M57" i="28"/>
  <c r="O201" i="28"/>
  <c r="P93" i="28"/>
  <c r="O216" i="28"/>
  <c r="O224" i="28" s="1"/>
  <c r="O67" i="28"/>
  <c r="O68" i="28" s="1"/>
  <c r="O69" i="28" s="1"/>
  <c r="O62" i="28"/>
  <c r="O63" i="28" s="1"/>
  <c r="P36" i="28"/>
  <c r="P96" i="28" s="1"/>
  <c r="O52" i="28"/>
  <c r="O53" i="28" s="1"/>
  <c r="O39" i="28"/>
  <c r="O26" i="28" s="1"/>
  <c r="O319" i="28"/>
  <c r="O179" i="28" s="1"/>
  <c r="O314" i="28"/>
  <c r="O174" i="28" s="1"/>
  <c r="O309" i="28"/>
  <c r="O169" i="28" s="1"/>
  <c r="O302" i="28"/>
  <c r="O162" i="28" s="1"/>
  <c r="O297" i="28"/>
  <c r="O157" i="28" s="1"/>
  <c r="O292" i="28"/>
  <c r="O152" i="28" s="1"/>
  <c r="O285" i="28"/>
  <c r="O145" i="28" s="1"/>
  <c r="O280" i="28"/>
  <c r="O140" i="28" s="1"/>
  <c r="O268" i="28"/>
  <c r="O128" i="28" s="1"/>
  <c r="O263" i="28"/>
  <c r="O123" i="28" s="1"/>
  <c r="O258" i="28"/>
  <c r="O118" i="28" s="1"/>
  <c r="O275" i="28"/>
  <c r="O135" i="28" s="1"/>
  <c r="O206" i="28"/>
  <c r="P92" i="28"/>
  <c r="N64" i="28"/>
  <c r="M65" i="28"/>
  <c r="O320" i="28"/>
  <c r="O180" i="28" s="1"/>
  <c r="O315" i="28"/>
  <c r="O175" i="28" s="1"/>
  <c r="O310" i="28"/>
  <c r="O170" i="28" s="1"/>
  <c r="O303" i="28"/>
  <c r="O163" i="28" s="1"/>
  <c r="O321" i="28"/>
  <c r="O181" i="28" s="1"/>
  <c r="O316" i="28"/>
  <c r="O176" i="28" s="1"/>
  <c r="O311" i="28"/>
  <c r="O171" i="28" s="1"/>
  <c r="O304" i="28"/>
  <c r="O164" i="28" s="1"/>
  <c r="O299" i="28"/>
  <c r="O159" i="28" s="1"/>
  <c r="O294" i="28"/>
  <c r="O154" i="28" s="1"/>
  <c r="O298" i="28"/>
  <c r="O158" i="28" s="1"/>
  <c r="O286" i="28"/>
  <c r="O146" i="28" s="1"/>
  <c r="O282" i="28"/>
  <c r="O142" i="28" s="1"/>
  <c r="O276" i="28"/>
  <c r="O136" i="28" s="1"/>
  <c r="O293" i="28"/>
  <c r="O153" i="28" s="1"/>
  <c r="O281" i="28"/>
  <c r="O141" i="28" s="1"/>
  <c r="O277" i="28"/>
  <c r="O137" i="28" s="1"/>
  <c r="O270" i="28"/>
  <c r="O130" i="28" s="1"/>
  <c r="O265" i="28"/>
  <c r="O125" i="28" s="1"/>
  <c r="O287" i="28"/>
  <c r="O147" i="28" s="1"/>
  <c r="O259" i="28"/>
  <c r="O119" i="28" s="1"/>
  <c r="O269" i="28"/>
  <c r="O129" i="28" s="1"/>
  <c r="O264" i="28"/>
  <c r="O124" i="28" s="1"/>
  <c r="O260" i="28"/>
  <c r="O120" i="28" s="1"/>
  <c r="O207" i="28"/>
  <c r="V213" i="16" l="1"/>
  <c r="U58" i="16"/>
  <c r="U253" i="16" s="1"/>
  <c r="Q209" i="16"/>
  <c r="P54" i="16"/>
  <c r="P249" i="16" s="1"/>
  <c r="R212" i="16"/>
  <c r="Q57" i="16"/>
  <c r="Q252" i="16" s="1"/>
  <c r="O54" i="32"/>
  <c r="O70" i="32"/>
  <c r="P201" i="32"/>
  <c r="Q93" i="32"/>
  <c r="O64" i="32"/>
  <c r="N65" i="32"/>
  <c r="O60" i="32"/>
  <c r="O205" i="32"/>
  <c r="O15" i="32" s="1"/>
  <c r="P97" i="32"/>
  <c r="P77" i="32"/>
  <c r="P75" i="32"/>
  <c r="P76" i="32"/>
  <c r="P206" i="32"/>
  <c r="Q98" i="32"/>
  <c r="O58" i="32"/>
  <c r="P216" i="32"/>
  <c r="P224" i="32" s="1"/>
  <c r="Q36" i="32"/>
  <c r="P67" i="32"/>
  <c r="P68" i="32" s="1"/>
  <c r="P69" i="32" s="1"/>
  <c r="P52" i="32"/>
  <c r="P53" i="32" s="1"/>
  <c r="P24" i="32"/>
  <c r="P39" i="32"/>
  <c r="P26" i="32" s="1"/>
  <c r="P62" i="32"/>
  <c r="P63" i="32" s="1"/>
  <c r="P322" i="32"/>
  <c r="P182" i="32" s="1"/>
  <c r="P317" i="32"/>
  <c r="P177" i="32" s="1"/>
  <c r="P305" i="32"/>
  <c r="P165" i="32" s="1"/>
  <c r="P300" i="32"/>
  <c r="P160" i="32" s="1"/>
  <c r="P295" i="32"/>
  <c r="P155" i="32" s="1"/>
  <c r="P312" i="32"/>
  <c r="P172" i="32" s="1"/>
  <c r="P288" i="32"/>
  <c r="P148" i="32" s="1"/>
  <c r="P283" i="32"/>
  <c r="P143" i="32" s="1"/>
  <c r="P278" i="32"/>
  <c r="P138" i="32" s="1"/>
  <c r="P266" i="32"/>
  <c r="P126" i="32" s="1"/>
  <c r="P261" i="32"/>
  <c r="P121" i="32" s="1"/>
  <c r="P271" i="32"/>
  <c r="P131" i="32" s="1"/>
  <c r="O59" i="32"/>
  <c r="P204" i="32"/>
  <c r="Q96" i="32"/>
  <c r="P319" i="32"/>
  <c r="P179" i="32" s="1"/>
  <c r="P314" i="32"/>
  <c r="P174" i="32" s="1"/>
  <c r="P309" i="32"/>
  <c r="P169" i="32" s="1"/>
  <c r="P302" i="32"/>
  <c r="P162" i="32" s="1"/>
  <c r="P297" i="32"/>
  <c r="P157" i="32" s="1"/>
  <c r="P292" i="32"/>
  <c r="P152" i="32" s="1"/>
  <c r="P280" i="32"/>
  <c r="P140" i="32" s="1"/>
  <c r="P275" i="32"/>
  <c r="P135" i="32" s="1"/>
  <c r="P268" i="32"/>
  <c r="P128" i="32" s="1"/>
  <c r="P285" i="32"/>
  <c r="P145" i="32" s="1"/>
  <c r="P263" i="32"/>
  <c r="P123" i="32" s="1"/>
  <c r="P258" i="32"/>
  <c r="P118" i="32" s="1"/>
  <c r="P321" i="32"/>
  <c r="P181" i="32" s="1"/>
  <c r="P316" i="32"/>
  <c r="P176" i="32" s="1"/>
  <c r="P311" i="32"/>
  <c r="P171" i="32" s="1"/>
  <c r="P320" i="32"/>
  <c r="P180" i="32" s="1"/>
  <c r="P315" i="32"/>
  <c r="P175" i="32" s="1"/>
  <c r="P304" i="32"/>
  <c r="P164" i="32" s="1"/>
  <c r="P299" i="32"/>
  <c r="P159" i="32" s="1"/>
  <c r="P310" i="32"/>
  <c r="P170" i="32" s="1"/>
  <c r="P303" i="32"/>
  <c r="P163" i="32" s="1"/>
  <c r="P298" i="32"/>
  <c r="P158" i="32" s="1"/>
  <c r="P293" i="32"/>
  <c r="P153" i="32" s="1"/>
  <c r="P286" i="32"/>
  <c r="P146" i="32" s="1"/>
  <c r="P281" i="32"/>
  <c r="P141" i="32" s="1"/>
  <c r="P294" i="32"/>
  <c r="P154" i="32" s="1"/>
  <c r="P276" i="32"/>
  <c r="P136" i="32" s="1"/>
  <c r="P269" i="32"/>
  <c r="P129" i="32" s="1"/>
  <c r="P282" i="32"/>
  <c r="P142" i="32" s="1"/>
  <c r="P287" i="32"/>
  <c r="P147" i="32" s="1"/>
  <c r="P277" i="32"/>
  <c r="P137" i="32" s="1"/>
  <c r="P270" i="32"/>
  <c r="P130" i="32" s="1"/>
  <c r="P265" i="32"/>
  <c r="P125" i="32" s="1"/>
  <c r="P260" i="32"/>
  <c r="P120" i="32" s="1"/>
  <c r="P264" i="32"/>
  <c r="P124" i="32" s="1"/>
  <c r="P259" i="32"/>
  <c r="P119" i="32" s="1"/>
  <c r="P234" i="32"/>
  <c r="P214" i="32"/>
  <c r="P212" i="32"/>
  <c r="P213" i="32"/>
  <c r="P203" i="32"/>
  <c r="Q95" i="32"/>
  <c r="P202" i="32"/>
  <c r="Q94" i="32"/>
  <c r="Q210" i="32"/>
  <c r="Q211" i="32"/>
  <c r="Q197" i="32"/>
  <c r="Q195" i="32"/>
  <c r="Q198" i="32"/>
  <c r="Q194" i="32"/>
  <c r="Q193" i="32"/>
  <c r="Q196" i="32"/>
  <c r="Q8" i="32"/>
  <c r="R7" i="32"/>
  <c r="Q252" i="32"/>
  <c r="Q232" i="32"/>
  <c r="Q229" i="32"/>
  <c r="Q227" i="32"/>
  <c r="Q228" i="32"/>
  <c r="Q233" i="32"/>
  <c r="Q89" i="32"/>
  <c r="Q88" i="32"/>
  <c r="Q87" i="32"/>
  <c r="N57" i="32"/>
  <c r="N56" i="32"/>
  <c r="R84" i="32"/>
  <c r="Q46" i="32"/>
  <c r="Q231" i="32" s="1"/>
  <c r="Q49" i="32"/>
  <c r="Q45" i="32"/>
  <c r="Q230" i="32" s="1"/>
  <c r="P200" i="32"/>
  <c r="Q92" i="32"/>
  <c r="P207" i="32"/>
  <c r="Q99" i="32"/>
  <c r="P94" i="31"/>
  <c r="P202" i="31" s="1"/>
  <c r="R8" i="31"/>
  <c r="O24" i="31"/>
  <c r="O54" i="31"/>
  <c r="R77" i="31"/>
  <c r="R76" i="31"/>
  <c r="R75" i="31"/>
  <c r="P205" i="31"/>
  <c r="Q97" i="31"/>
  <c r="P200" i="31"/>
  <c r="Q92" i="31"/>
  <c r="V214" i="31"/>
  <c r="V213" i="31"/>
  <c r="V212" i="31"/>
  <c r="R321" i="31"/>
  <c r="R181" i="31" s="1"/>
  <c r="R316" i="31"/>
  <c r="R176" i="31" s="1"/>
  <c r="R311" i="31"/>
  <c r="R171" i="31" s="1"/>
  <c r="R320" i="31"/>
  <c r="R180" i="31" s="1"/>
  <c r="R315" i="31"/>
  <c r="R175" i="31" s="1"/>
  <c r="R310" i="31"/>
  <c r="R170" i="31" s="1"/>
  <c r="R304" i="31"/>
  <c r="R164" i="31" s="1"/>
  <c r="R299" i="31"/>
  <c r="R159" i="31" s="1"/>
  <c r="R294" i="31"/>
  <c r="R154" i="31" s="1"/>
  <c r="R303" i="31"/>
  <c r="R163" i="31" s="1"/>
  <c r="R298" i="31"/>
  <c r="R158" i="31" s="1"/>
  <c r="R293" i="31"/>
  <c r="R153" i="31" s="1"/>
  <c r="R287" i="31"/>
  <c r="R147" i="31" s="1"/>
  <c r="R282" i="31"/>
  <c r="R142" i="31" s="1"/>
  <c r="R277" i="31"/>
  <c r="R137" i="31" s="1"/>
  <c r="R286" i="31"/>
  <c r="R146" i="31" s="1"/>
  <c r="R281" i="31"/>
  <c r="R141" i="31" s="1"/>
  <c r="R270" i="31"/>
  <c r="R130" i="31" s="1"/>
  <c r="R265" i="31"/>
  <c r="R125" i="31" s="1"/>
  <c r="R276" i="31"/>
  <c r="R136" i="31" s="1"/>
  <c r="R269" i="31"/>
  <c r="R129" i="31" s="1"/>
  <c r="R264" i="31"/>
  <c r="R124" i="31" s="1"/>
  <c r="R259" i="31"/>
  <c r="R119" i="31" s="1"/>
  <c r="R260" i="31"/>
  <c r="R120" i="31" s="1"/>
  <c r="R319" i="31"/>
  <c r="R179" i="31" s="1"/>
  <c r="R314" i="31"/>
  <c r="R174" i="31" s="1"/>
  <c r="R309" i="31"/>
  <c r="R169" i="31" s="1"/>
  <c r="R302" i="31"/>
  <c r="R162" i="31" s="1"/>
  <c r="R297" i="31"/>
  <c r="R157" i="31" s="1"/>
  <c r="R292" i="31"/>
  <c r="R152" i="31" s="1"/>
  <c r="R285" i="31"/>
  <c r="R145" i="31" s="1"/>
  <c r="R280" i="31"/>
  <c r="R140" i="31" s="1"/>
  <c r="R275" i="31"/>
  <c r="R135" i="31" s="1"/>
  <c r="R258" i="31"/>
  <c r="R118" i="31" s="1"/>
  <c r="R268" i="31"/>
  <c r="R128" i="31" s="1"/>
  <c r="R263" i="31"/>
  <c r="R123" i="31" s="1"/>
  <c r="N65" i="31"/>
  <c r="O64" i="31"/>
  <c r="O15" i="31"/>
  <c r="R322" i="31"/>
  <c r="R182" i="31" s="1"/>
  <c r="R317" i="31"/>
  <c r="R177" i="31" s="1"/>
  <c r="R312" i="31"/>
  <c r="R172" i="31" s="1"/>
  <c r="R305" i="31"/>
  <c r="R165" i="31" s="1"/>
  <c r="R300" i="31"/>
  <c r="R160" i="31" s="1"/>
  <c r="R295" i="31"/>
  <c r="R155" i="31" s="1"/>
  <c r="R283" i="31"/>
  <c r="R143" i="31" s="1"/>
  <c r="R278" i="31"/>
  <c r="R138" i="31" s="1"/>
  <c r="R271" i="31"/>
  <c r="R131" i="31" s="1"/>
  <c r="R266" i="31"/>
  <c r="R126" i="31" s="1"/>
  <c r="R261" i="31"/>
  <c r="R121" i="31" s="1"/>
  <c r="R288" i="31"/>
  <c r="R148" i="31" s="1"/>
  <c r="S198" i="31"/>
  <c r="S197" i="31"/>
  <c r="S193" i="31"/>
  <c r="S196" i="31"/>
  <c r="S194" i="31"/>
  <c r="S195" i="31"/>
  <c r="S210" i="31"/>
  <c r="T7" i="31"/>
  <c r="S227" i="31"/>
  <c r="S229" i="31"/>
  <c r="S211" i="31"/>
  <c r="S232" i="31"/>
  <c r="S228" i="31"/>
  <c r="S233" i="31"/>
  <c r="S252" i="31"/>
  <c r="S87" i="31"/>
  <c r="S89" i="31"/>
  <c r="S88" i="31"/>
  <c r="S230" i="31"/>
  <c r="S231" i="31"/>
  <c r="S234" i="31"/>
  <c r="O70" i="31"/>
  <c r="X84" i="31"/>
  <c r="W46" i="31"/>
  <c r="W49" i="31"/>
  <c r="W45" i="31"/>
  <c r="P216" i="31"/>
  <c r="P224" i="31" s="1"/>
  <c r="P67" i="31"/>
  <c r="P68" i="31" s="1"/>
  <c r="P69" i="31" s="1"/>
  <c r="P52" i="31"/>
  <c r="P53" i="31" s="1"/>
  <c r="P62" i="31"/>
  <c r="P63" i="31" s="1"/>
  <c r="P39" i="31"/>
  <c r="P24" i="31" s="1"/>
  <c r="Q36" i="31"/>
  <c r="P206" i="31"/>
  <c r="Q98" i="31"/>
  <c r="P204" i="31"/>
  <c r="P207" i="31"/>
  <c r="P201" i="31"/>
  <c r="Q93" i="31"/>
  <c r="N60" i="31"/>
  <c r="N58" i="31"/>
  <c r="N59" i="31"/>
  <c r="N57" i="31"/>
  <c r="N56" i="31"/>
  <c r="P203" i="31"/>
  <c r="Q95" i="31"/>
  <c r="P270" i="30"/>
  <c r="P130" i="30" s="1"/>
  <c r="Q8" i="30"/>
  <c r="N58" i="30"/>
  <c r="N59" i="30"/>
  <c r="O15" i="30"/>
  <c r="P205" i="30"/>
  <c r="Q97" i="30"/>
  <c r="P265" i="30"/>
  <c r="P125" i="30" s="1"/>
  <c r="P200" i="30"/>
  <c r="Q92" i="30"/>
  <c r="P258" i="30"/>
  <c r="P118" i="30" s="1"/>
  <c r="Q321" i="30"/>
  <c r="Q181" i="30" s="1"/>
  <c r="Q316" i="30"/>
  <c r="Q176" i="30" s="1"/>
  <c r="Q311" i="30"/>
  <c r="Q171" i="30" s="1"/>
  <c r="Q320" i="30"/>
  <c r="Q180" i="30" s="1"/>
  <c r="Q303" i="30"/>
  <c r="Q163" i="30" s="1"/>
  <c r="Q298" i="30"/>
  <c r="Q158" i="30" s="1"/>
  <c r="Q315" i="30"/>
  <c r="Q175" i="30" s="1"/>
  <c r="Q310" i="30"/>
  <c r="Q170" i="30" s="1"/>
  <c r="Q304" i="30"/>
  <c r="Q164" i="30" s="1"/>
  <c r="Q299" i="30"/>
  <c r="Q159" i="30" s="1"/>
  <c r="Q287" i="30"/>
  <c r="Q147" i="30" s="1"/>
  <c r="Q282" i="30"/>
  <c r="Q142" i="30" s="1"/>
  <c r="Q294" i="30"/>
  <c r="Q154" i="30" s="1"/>
  <c r="Q293" i="30"/>
  <c r="Q153" i="30" s="1"/>
  <c r="Q286" i="30"/>
  <c r="Q146" i="30" s="1"/>
  <c r="Q281" i="30"/>
  <c r="Q141" i="30" s="1"/>
  <c r="Q277" i="30"/>
  <c r="Q137" i="30" s="1"/>
  <c r="Q276" i="30"/>
  <c r="Q136" i="30" s="1"/>
  <c r="P271" i="30"/>
  <c r="P131" i="30" s="1"/>
  <c r="P234" i="30"/>
  <c r="P214" i="30"/>
  <c r="P213" i="30"/>
  <c r="P212" i="30"/>
  <c r="P263" i="30"/>
  <c r="P123" i="30" s="1"/>
  <c r="P206" i="30"/>
  <c r="Q98" i="30"/>
  <c r="Q322" i="30"/>
  <c r="Q182" i="30" s="1"/>
  <c r="Q317" i="30"/>
  <c r="Q177" i="30" s="1"/>
  <c r="Q312" i="30"/>
  <c r="Q172" i="30" s="1"/>
  <c r="Q305" i="30"/>
  <c r="Q165" i="30" s="1"/>
  <c r="Q300" i="30"/>
  <c r="Q160" i="30" s="1"/>
  <c r="Q295" i="30"/>
  <c r="Q155" i="30" s="1"/>
  <c r="Q288" i="30"/>
  <c r="Q148" i="30" s="1"/>
  <c r="Q283" i="30"/>
  <c r="Q143" i="30" s="1"/>
  <c r="Q278" i="30"/>
  <c r="Q138" i="30" s="1"/>
  <c r="Q216" i="30"/>
  <c r="Q224" i="30" s="1"/>
  <c r="Q62" i="30"/>
  <c r="Q63" i="30" s="1"/>
  <c r="Q52" i="30"/>
  <c r="Q67" i="30"/>
  <c r="Q68" i="30" s="1"/>
  <c r="Q39" i="30"/>
  <c r="Q26" i="30" s="1"/>
  <c r="R36" i="30"/>
  <c r="P264" i="30"/>
  <c r="P124" i="30" s="1"/>
  <c r="P69" i="30"/>
  <c r="O70" i="30"/>
  <c r="P266" i="30"/>
  <c r="P126" i="30" s="1"/>
  <c r="P268" i="30"/>
  <c r="P128" i="30" s="1"/>
  <c r="P53" i="30"/>
  <c r="O54" i="30"/>
  <c r="O58" i="30" s="1"/>
  <c r="R210" i="30"/>
  <c r="R211" i="30"/>
  <c r="R198" i="30"/>
  <c r="R194" i="30"/>
  <c r="R196" i="30"/>
  <c r="R195" i="30"/>
  <c r="R197" i="30"/>
  <c r="R193" i="30"/>
  <c r="S7" i="30"/>
  <c r="R232" i="30"/>
  <c r="R229" i="30"/>
  <c r="R252" i="30"/>
  <c r="R227" i="30"/>
  <c r="R228" i="30"/>
  <c r="R233" i="30"/>
  <c r="R88" i="30"/>
  <c r="R89" i="30"/>
  <c r="R87" i="30"/>
  <c r="P24" i="30"/>
  <c r="P260" i="30"/>
  <c r="P120" i="30" s="1"/>
  <c r="P207" i="30"/>
  <c r="Q99" i="30"/>
  <c r="Q319" i="30"/>
  <c r="Q179" i="30" s="1"/>
  <c r="Q314" i="30"/>
  <c r="Q174" i="30" s="1"/>
  <c r="Q302" i="30"/>
  <c r="Q162" i="30" s="1"/>
  <c r="Q297" i="30"/>
  <c r="Q157" i="30" s="1"/>
  <c r="Q309" i="30"/>
  <c r="Q169" i="30" s="1"/>
  <c r="Q292" i="30"/>
  <c r="Q152" i="30" s="1"/>
  <c r="Q285" i="30"/>
  <c r="Q145" i="30" s="1"/>
  <c r="Q280" i="30"/>
  <c r="Q140" i="30" s="1"/>
  <c r="Q275" i="30"/>
  <c r="Q135" i="30" s="1"/>
  <c r="P261" i="30"/>
  <c r="P121" i="30" s="1"/>
  <c r="Q46" i="30"/>
  <c r="Q231" i="30" s="1"/>
  <c r="Q49" i="30"/>
  <c r="Q45" i="30"/>
  <c r="Q230" i="30" s="1"/>
  <c r="R84" i="30"/>
  <c r="N57" i="30"/>
  <c r="N56" i="30"/>
  <c r="Q77" i="30"/>
  <c r="Q76" i="30"/>
  <c r="Q75" i="30"/>
  <c r="P259" i="30"/>
  <c r="P119" i="30" s="1"/>
  <c r="P202" i="30"/>
  <c r="Q94" i="30"/>
  <c r="P204" i="30"/>
  <c r="Q96" i="30"/>
  <c r="N65" i="30"/>
  <c r="O64" i="30"/>
  <c r="P201" i="30"/>
  <c r="Q93" i="30"/>
  <c r="P203" i="30"/>
  <c r="Q95" i="30"/>
  <c r="P269" i="30"/>
  <c r="P129" i="30" s="1"/>
  <c r="P271" i="29"/>
  <c r="P131" i="29" s="1"/>
  <c r="P258" i="29"/>
  <c r="P118" i="29" s="1"/>
  <c r="P263" i="29"/>
  <c r="P123" i="29" s="1"/>
  <c r="P268" i="29"/>
  <c r="P128" i="29" s="1"/>
  <c r="P259" i="29"/>
  <c r="P119" i="29" s="1"/>
  <c r="P260" i="29"/>
  <c r="P120" i="29" s="1"/>
  <c r="P264" i="29"/>
  <c r="P124" i="29" s="1"/>
  <c r="P261" i="29"/>
  <c r="P121" i="29" s="1"/>
  <c r="P265" i="29"/>
  <c r="P125" i="29" s="1"/>
  <c r="P270" i="29"/>
  <c r="P130" i="29" s="1"/>
  <c r="P266" i="29"/>
  <c r="P126" i="29" s="1"/>
  <c r="P99" i="29"/>
  <c r="P207" i="29" s="1"/>
  <c r="O26" i="29"/>
  <c r="N15" i="29"/>
  <c r="P98" i="29"/>
  <c r="P206" i="29" s="1"/>
  <c r="O202" i="29"/>
  <c r="P94" i="29"/>
  <c r="P93" i="29"/>
  <c r="P201" i="29" s="1"/>
  <c r="Q8" i="29"/>
  <c r="P213" i="29"/>
  <c r="P212" i="29"/>
  <c r="P214" i="29"/>
  <c r="P234" i="29"/>
  <c r="Q45" i="29"/>
  <c r="Q230" i="29" s="1"/>
  <c r="Q49" i="29"/>
  <c r="R84" i="29"/>
  <c r="Q46" i="29"/>
  <c r="Q231" i="29" s="1"/>
  <c r="P92" i="29"/>
  <c r="O54" i="29"/>
  <c r="O70" i="29"/>
  <c r="Q322" i="29"/>
  <c r="Q182" i="29" s="1"/>
  <c r="Q317" i="29"/>
  <c r="Q177" i="29" s="1"/>
  <c r="Q312" i="29"/>
  <c r="Q172" i="29" s="1"/>
  <c r="Q305" i="29"/>
  <c r="Q165" i="29" s="1"/>
  <c r="Q295" i="29"/>
  <c r="Q155" i="29" s="1"/>
  <c r="Q300" i="29"/>
  <c r="Q160" i="29" s="1"/>
  <c r="Q288" i="29"/>
  <c r="Q148" i="29" s="1"/>
  <c r="Q283" i="29"/>
  <c r="Q143" i="29" s="1"/>
  <c r="Q278" i="29"/>
  <c r="Q138" i="29" s="1"/>
  <c r="Q266" i="29"/>
  <c r="Q126" i="29" s="1"/>
  <c r="Q261" i="29"/>
  <c r="Q121" i="29" s="1"/>
  <c r="R210" i="29"/>
  <c r="R196" i="29"/>
  <c r="R194" i="29"/>
  <c r="R211" i="29"/>
  <c r="R195" i="29"/>
  <c r="R197" i="29"/>
  <c r="R193" i="29"/>
  <c r="R198" i="29"/>
  <c r="S7" i="29"/>
  <c r="R228" i="29"/>
  <c r="R229" i="29"/>
  <c r="R227" i="29"/>
  <c r="R232" i="29"/>
  <c r="R233" i="29"/>
  <c r="R252" i="29"/>
  <c r="R88" i="29"/>
  <c r="R89" i="29"/>
  <c r="R87" i="29"/>
  <c r="Q75" i="29"/>
  <c r="Q76" i="29"/>
  <c r="Q77" i="29"/>
  <c r="P203" i="29"/>
  <c r="Q95" i="29"/>
  <c r="O64" i="29"/>
  <c r="N65" i="29"/>
  <c r="P216" i="29"/>
  <c r="P224" i="29" s="1"/>
  <c r="P67" i="29"/>
  <c r="P68" i="29" s="1"/>
  <c r="P69" i="29" s="1"/>
  <c r="P62" i="29"/>
  <c r="P63" i="29" s="1"/>
  <c r="P52" i="29"/>
  <c r="P53" i="29" s="1"/>
  <c r="P39" i="29"/>
  <c r="P24" i="29" s="1"/>
  <c r="Q36" i="29"/>
  <c r="P204" i="29"/>
  <c r="Q96" i="29"/>
  <c r="N60" i="29"/>
  <c r="N58" i="29"/>
  <c r="N59" i="29"/>
  <c r="N56" i="29"/>
  <c r="N57" i="29"/>
  <c r="O205" i="29"/>
  <c r="P97" i="29"/>
  <c r="Q321" i="29"/>
  <c r="Q181" i="29" s="1"/>
  <c r="Q316" i="29"/>
  <c r="Q176" i="29" s="1"/>
  <c r="Q311" i="29"/>
  <c r="Q171" i="29" s="1"/>
  <c r="Q320" i="29"/>
  <c r="Q180" i="29" s="1"/>
  <c r="Q315" i="29"/>
  <c r="Q175" i="29" s="1"/>
  <c r="Q304" i="29"/>
  <c r="Q164" i="29" s="1"/>
  <c r="Q299" i="29"/>
  <c r="Q159" i="29" s="1"/>
  <c r="Q294" i="29"/>
  <c r="Q154" i="29" s="1"/>
  <c r="Q310" i="29"/>
  <c r="Q170" i="29" s="1"/>
  <c r="Q303" i="29"/>
  <c r="Q163" i="29" s="1"/>
  <c r="Q298" i="29"/>
  <c r="Q158" i="29" s="1"/>
  <c r="Q293" i="29"/>
  <c r="Q153" i="29" s="1"/>
  <c r="Q287" i="29"/>
  <c r="Q147" i="29" s="1"/>
  <c r="Q282" i="29"/>
  <c r="Q142" i="29" s="1"/>
  <c r="Q286" i="29"/>
  <c r="Q146" i="29" s="1"/>
  <c r="Q281" i="29"/>
  <c r="Q141" i="29" s="1"/>
  <c r="Q277" i="29"/>
  <c r="Q137" i="29" s="1"/>
  <c r="Q270" i="29"/>
  <c r="Q130" i="29" s="1"/>
  <c r="Q265" i="29"/>
  <c r="Q125" i="29" s="1"/>
  <c r="Q276" i="29"/>
  <c r="Q136" i="29" s="1"/>
  <c r="Q269" i="29"/>
  <c r="Q129" i="29" s="1"/>
  <c r="Q264" i="29"/>
  <c r="Q124" i="29" s="1"/>
  <c r="Q260" i="29"/>
  <c r="Q120" i="29" s="1"/>
  <c r="Q259" i="29"/>
  <c r="Q119" i="29" s="1"/>
  <c r="Q319" i="29"/>
  <c r="Q179" i="29" s="1"/>
  <c r="Q314" i="29"/>
  <c r="Q174" i="29" s="1"/>
  <c r="Q309" i="29"/>
  <c r="Q169" i="29" s="1"/>
  <c r="Q302" i="29"/>
  <c r="Q162" i="29" s="1"/>
  <c r="Q297" i="29"/>
  <c r="Q157" i="29" s="1"/>
  <c r="Q292" i="29"/>
  <c r="Q152" i="29" s="1"/>
  <c r="Q285" i="29"/>
  <c r="Q145" i="29" s="1"/>
  <c r="Q280" i="29"/>
  <c r="Q140" i="29" s="1"/>
  <c r="Q263" i="29"/>
  <c r="Q123" i="29" s="1"/>
  <c r="Q258" i="29"/>
  <c r="Q118" i="29" s="1"/>
  <c r="Q275" i="29"/>
  <c r="Q135" i="29" s="1"/>
  <c r="Q268" i="29"/>
  <c r="Q128" i="29" s="1"/>
  <c r="P99" i="28"/>
  <c r="O24" i="28"/>
  <c r="P97" i="28"/>
  <c r="P98" i="28"/>
  <c r="U84" i="28"/>
  <c r="T46" i="28"/>
  <c r="T49" i="28"/>
  <c r="T45" i="28"/>
  <c r="S214" i="28"/>
  <c r="S212" i="28"/>
  <c r="S213" i="28"/>
  <c r="P8" i="28"/>
  <c r="P94" i="28"/>
  <c r="P202" i="28" s="1"/>
  <c r="O54" i="28"/>
  <c r="O70" i="28"/>
  <c r="P207" i="28"/>
  <c r="P216" i="28"/>
  <c r="P224" i="28" s="1"/>
  <c r="P67" i="28"/>
  <c r="P68" i="28" s="1"/>
  <c r="P69" i="28" s="1"/>
  <c r="P62" i="28"/>
  <c r="P63" i="28" s="1"/>
  <c r="P52" i="28"/>
  <c r="P53" i="28" s="1"/>
  <c r="P24" i="28"/>
  <c r="P39" i="28"/>
  <c r="P26" i="28" s="1"/>
  <c r="Q36" i="28"/>
  <c r="Q99" i="28" s="1"/>
  <c r="P319" i="28"/>
  <c r="P179" i="28" s="1"/>
  <c r="P314" i="28"/>
  <c r="P174" i="28" s="1"/>
  <c r="P309" i="28"/>
  <c r="P169" i="28" s="1"/>
  <c r="P302" i="28"/>
  <c r="P162" i="28" s="1"/>
  <c r="P297" i="28"/>
  <c r="P157" i="28" s="1"/>
  <c r="P292" i="28"/>
  <c r="P152" i="28" s="1"/>
  <c r="P285" i="28"/>
  <c r="P145" i="28" s="1"/>
  <c r="P280" i="28"/>
  <c r="P140" i="28" s="1"/>
  <c r="P275" i="28"/>
  <c r="P135" i="28" s="1"/>
  <c r="P258" i="28"/>
  <c r="P118" i="28" s="1"/>
  <c r="P268" i="28"/>
  <c r="P128" i="28" s="1"/>
  <c r="P263" i="28"/>
  <c r="P123" i="28" s="1"/>
  <c r="P321" i="28"/>
  <c r="P181" i="28" s="1"/>
  <c r="P316" i="28"/>
  <c r="P176" i="28" s="1"/>
  <c r="P311" i="28"/>
  <c r="P171" i="28" s="1"/>
  <c r="P320" i="28"/>
  <c r="P180" i="28" s="1"/>
  <c r="P315" i="28"/>
  <c r="P175" i="28" s="1"/>
  <c r="P310" i="28"/>
  <c r="P170" i="28" s="1"/>
  <c r="P304" i="28"/>
  <c r="P164" i="28" s="1"/>
  <c r="P299" i="28"/>
  <c r="P159" i="28" s="1"/>
  <c r="P294" i="28"/>
  <c r="P154" i="28" s="1"/>
  <c r="P303" i="28"/>
  <c r="P163" i="28" s="1"/>
  <c r="P286" i="28"/>
  <c r="P146" i="28" s="1"/>
  <c r="P281" i="28"/>
  <c r="P141" i="28" s="1"/>
  <c r="P276" i="28"/>
  <c r="P136" i="28" s="1"/>
  <c r="P298" i="28"/>
  <c r="P158" i="28" s="1"/>
  <c r="P282" i="28"/>
  <c r="P142" i="28" s="1"/>
  <c r="P293" i="28"/>
  <c r="P153" i="28" s="1"/>
  <c r="P277" i="28"/>
  <c r="P137" i="28" s="1"/>
  <c r="P270" i="28"/>
  <c r="P130" i="28" s="1"/>
  <c r="P287" i="28"/>
  <c r="P147" i="28" s="1"/>
  <c r="P269" i="28"/>
  <c r="P129" i="28" s="1"/>
  <c r="P264" i="28"/>
  <c r="P124" i="28" s="1"/>
  <c r="P265" i="28"/>
  <c r="P125" i="28" s="1"/>
  <c r="P260" i="28"/>
  <c r="P120" i="28" s="1"/>
  <c r="P259" i="28"/>
  <c r="P119" i="28" s="1"/>
  <c r="P77" i="28"/>
  <c r="P76" i="28"/>
  <c r="P75" i="28"/>
  <c r="N59" i="28"/>
  <c r="N58" i="28"/>
  <c r="N60" i="28"/>
  <c r="N57" i="28"/>
  <c r="N56" i="28"/>
  <c r="P322" i="28"/>
  <c r="P182" i="28" s="1"/>
  <c r="P317" i="28"/>
  <c r="P177" i="28" s="1"/>
  <c r="P312" i="28"/>
  <c r="P172" i="28" s="1"/>
  <c r="P305" i="28"/>
  <c r="P165" i="28" s="1"/>
  <c r="P288" i="28"/>
  <c r="P148" i="28" s="1"/>
  <c r="P283" i="28"/>
  <c r="P143" i="28" s="1"/>
  <c r="P278" i="28"/>
  <c r="P138" i="28" s="1"/>
  <c r="P300" i="28"/>
  <c r="P160" i="28" s="1"/>
  <c r="P295" i="28"/>
  <c r="P155" i="28" s="1"/>
  <c r="P261" i="28"/>
  <c r="P121" i="28" s="1"/>
  <c r="P266" i="28"/>
  <c r="P126" i="28" s="1"/>
  <c r="P271" i="28"/>
  <c r="P131" i="28" s="1"/>
  <c r="P205" i="28"/>
  <c r="Q97" i="28"/>
  <c r="N65" i="28"/>
  <c r="O64" i="28"/>
  <c r="O15" i="28"/>
  <c r="P203" i="28"/>
  <c r="Q95" i="28"/>
  <c r="P200" i="28"/>
  <c r="Q92" i="28"/>
  <c r="P201" i="28"/>
  <c r="Q93" i="28"/>
  <c r="Q210" i="28"/>
  <c r="Q195" i="28"/>
  <c r="Q211" i="28"/>
  <c r="Q196" i="28"/>
  <c r="Q198" i="28"/>
  <c r="Q193" i="28"/>
  <c r="Q194" i="28"/>
  <c r="Q197" i="28"/>
  <c r="R7" i="28"/>
  <c r="Q229" i="28"/>
  <c r="Q228" i="28"/>
  <c r="Q232" i="28"/>
  <c r="Q227" i="28"/>
  <c r="Q252" i="28"/>
  <c r="Q233" i="28"/>
  <c r="Q89" i="28"/>
  <c r="Q87" i="28"/>
  <c r="Q88" i="28"/>
  <c r="Q234" i="28"/>
  <c r="Q231" i="28"/>
  <c r="Q230" i="28"/>
  <c r="P206" i="28"/>
  <c r="Q98" i="28"/>
  <c r="P204" i="28"/>
  <c r="Q96" i="28"/>
  <c r="R209" i="16" l="1"/>
  <c r="Q54" i="16"/>
  <c r="Q249" i="16" s="1"/>
  <c r="W213" i="16"/>
  <c r="V58" i="16"/>
  <c r="V253" i="16" s="1"/>
  <c r="S212" i="16"/>
  <c r="R57" i="16"/>
  <c r="R252" i="16" s="1"/>
  <c r="P54" i="32"/>
  <c r="P70" i="32"/>
  <c r="P60" i="32"/>
  <c r="O65" i="32"/>
  <c r="P64" i="32"/>
  <c r="R46" i="32"/>
  <c r="R231" i="32" s="1"/>
  <c r="R49" i="32"/>
  <c r="R45" i="32"/>
  <c r="R230" i="32" s="1"/>
  <c r="S84" i="32"/>
  <c r="Q201" i="32"/>
  <c r="R93" i="32"/>
  <c r="Q207" i="32"/>
  <c r="R99" i="32"/>
  <c r="Q202" i="32"/>
  <c r="R94" i="32"/>
  <c r="Q216" i="32"/>
  <c r="Q224" i="32" s="1"/>
  <c r="Q67" i="32"/>
  <c r="Q68" i="32" s="1"/>
  <c r="Q69" i="32" s="1"/>
  <c r="Q62" i="32"/>
  <c r="Q63" i="32" s="1"/>
  <c r="Q52" i="32"/>
  <c r="Q53" i="32" s="1"/>
  <c r="Q39" i="32"/>
  <c r="Q26" i="32" s="1"/>
  <c r="R36" i="32"/>
  <c r="P205" i="32"/>
  <c r="P15" i="32" s="1"/>
  <c r="Q97" i="32"/>
  <c r="Q200" i="32"/>
  <c r="R92" i="32"/>
  <c r="Q203" i="32"/>
  <c r="R95" i="32"/>
  <c r="Q322" i="32"/>
  <c r="Q182" i="32" s="1"/>
  <c r="Q317" i="32"/>
  <c r="Q177" i="32" s="1"/>
  <c r="Q312" i="32"/>
  <c r="Q172" i="32" s="1"/>
  <c r="Q305" i="32"/>
  <c r="Q165" i="32" s="1"/>
  <c r="Q295" i="32"/>
  <c r="Q155" i="32" s="1"/>
  <c r="Q288" i="32"/>
  <c r="Q148" i="32" s="1"/>
  <c r="Q283" i="32"/>
  <c r="Q143" i="32" s="1"/>
  <c r="Q300" i="32"/>
  <c r="Q160" i="32" s="1"/>
  <c r="Q278" i="32"/>
  <c r="Q138" i="32" s="1"/>
  <c r="Q271" i="32"/>
  <c r="Q131" i="32" s="1"/>
  <c r="Q266" i="32"/>
  <c r="Q126" i="32" s="1"/>
  <c r="Q261" i="32"/>
  <c r="Q121" i="32" s="1"/>
  <c r="Q77" i="32"/>
  <c r="Q76" i="32"/>
  <c r="Q75" i="32"/>
  <c r="Q321" i="32"/>
  <c r="Q181" i="32" s="1"/>
  <c r="Q316" i="32"/>
  <c r="Q176" i="32" s="1"/>
  <c r="Q320" i="32"/>
  <c r="Q180" i="32" s="1"/>
  <c r="Q315" i="32"/>
  <c r="Q175" i="32" s="1"/>
  <c r="Q310" i="32"/>
  <c r="Q170" i="32" s="1"/>
  <c r="Q304" i="32"/>
  <c r="Q164" i="32" s="1"/>
  <c r="Q299" i="32"/>
  <c r="Q159" i="32" s="1"/>
  <c r="Q311" i="32"/>
  <c r="Q171" i="32" s="1"/>
  <c r="Q303" i="32"/>
  <c r="Q163" i="32" s="1"/>
  <c r="Q293" i="32"/>
  <c r="Q153" i="32" s="1"/>
  <c r="Q286" i="32"/>
  <c r="Q146" i="32" s="1"/>
  <c r="Q281" i="32"/>
  <c r="Q141" i="32" s="1"/>
  <c r="Q298" i="32"/>
  <c r="Q158" i="32" s="1"/>
  <c r="Q287" i="32"/>
  <c r="Q147" i="32" s="1"/>
  <c r="Q282" i="32"/>
  <c r="Q142" i="32" s="1"/>
  <c r="Q277" i="32"/>
  <c r="Q137" i="32" s="1"/>
  <c r="Q276" i="32"/>
  <c r="Q136" i="32" s="1"/>
  <c r="Q269" i="32"/>
  <c r="Q129" i="32" s="1"/>
  <c r="Q265" i="32"/>
  <c r="Q125" i="32" s="1"/>
  <c r="Q260" i="32"/>
  <c r="Q120" i="32" s="1"/>
  <c r="Q294" i="32"/>
  <c r="Q154" i="32" s="1"/>
  <c r="Q270" i="32"/>
  <c r="Q130" i="32" s="1"/>
  <c r="Q264" i="32"/>
  <c r="Q124" i="32" s="1"/>
  <c r="Q259" i="32"/>
  <c r="Q119" i="32" s="1"/>
  <c r="P59" i="32"/>
  <c r="Q206" i="32"/>
  <c r="R98" i="32"/>
  <c r="Q234" i="32"/>
  <c r="Q214" i="32"/>
  <c r="Q212" i="32"/>
  <c r="Q213" i="32"/>
  <c r="Q319" i="32"/>
  <c r="Q179" i="32" s="1"/>
  <c r="Q309" i="32"/>
  <c r="Q169" i="32" s="1"/>
  <c r="Q314" i="32"/>
  <c r="Q174" i="32" s="1"/>
  <c r="Q302" i="32"/>
  <c r="Q162" i="32" s="1"/>
  <c r="Q292" i="32"/>
  <c r="Q152" i="32" s="1"/>
  <c r="Q285" i="32"/>
  <c r="Q145" i="32" s="1"/>
  <c r="Q280" i="32"/>
  <c r="Q140" i="32" s="1"/>
  <c r="Q275" i="32"/>
  <c r="Q135" i="32" s="1"/>
  <c r="Q268" i="32"/>
  <c r="Q128" i="32" s="1"/>
  <c r="Q297" i="32"/>
  <c r="Q157" i="32" s="1"/>
  <c r="Q263" i="32"/>
  <c r="Q123" i="32" s="1"/>
  <c r="Q258" i="32"/>
  <c r="Q118" i="32" s="1"/>
  <c r="R211" i="32"/>
  <c r="R210" i="32"/>
  <c r="R196" i="32"/>
  <c r="R198" i="32"/>
  <c r="R194" i="32"/>
  <c r="R193" i="32"/>
  <c r="R197" i="32"/>
  <c r="R195" i="32"/>
  <c r="R8" i="32"/>
  <c r="S7" i="32"/>
  <c r="R227" i="32"/>
  <c r="R232" i="32"/>
  <c r="R233" i="32"/>
  <c r="R228" i="32"/>
  <c r="R229" i="32"/>
  <c r="R252" i="32"/>
  <c r="R89" i="32"/>
  <c r="R88" i="32"/>
  <c r="R87" i="32"/>
  <c r="P58" i="32"/>
  <c r="Q204" i="32"/>
  <c r="R96" i="32"/>
  <c r="O57" i="32"/>
  <c r="O56" i="32"/>
  <c r="Q94" i="31"/>
  <c r="Q202" i="31" s="1"/>
  <c r="S8" i="31"/>
  <c r="Q99" i="31"/>
  <c r="Q207" i="31" s="1"/>
  <c r="Q96" i="31"/>
  <c r="Q204" i="31" s="1"/>
  <c r="P15" i="31"/>
  <c r="P26" i="31"/>
  <c r="P54" i="31"/>
  <c r="P70" i="31"/>
  <c r="R96" i="31"/>
  <c r="S77" i="31"/>
  <c r="S76" i="31"/>
  <c r="S75" i="31"/>
  <c r="T198" i="31"/>
  <c r="T194" i="31"/>
  <c r="T211" i="31"/>
  <c r="T197" i="31"/>
  <c r="T196" i="31"/>
  <c r="T210" i="31"/>
  <c r="T195" i="31"/>
  <c r="T193" i="31"/>
  <c r="U7" i="31"/>
  <c r="T229" i="31"/>
  <c r="T227" i="31"/>
  <c r="T252" i="31"/>
  <c r="T232" i="31"/>
  <c r="T228" i="31"/>
  <c r="T233" i="31"/>
  <c r="T87" i="31"/>
  <c r="T89" i="31"/>
  <c r="T88" i="31"/>
  <c r="T234" i="31"/>
  <c r="T231" i="31"/>
  <c r="T230" i="31"/>
  <c r="Q205" i="31"/>
  <c r="R97" i="31"/>
  <c r="Q203" i="31"/>
  <c r="R95" i="31"/>
  <c r="Q201" i="31"/>
  <c r="R93" i="31"/>
  <c r="Q206" i="31"/>
  <c r="R98" i="31"/>
  <c r="Q200" i="31"/>
  <c r="R92" i="31"/>
  <c r="W214" i="31"/>
  <c r="W213" i="31"/>
  <c r="W212" i="31"/>
  <c r="S321" i="31"/>
  <c r="S181" i="31" s="1"/>
  <c r="S316" i="31"/>
  <c r="S176" i="31" s="1"/>
  <c r="S311" i="31"/>
  <c r="S171" i="31" s="1"/>
  <c r="S320" i="31"/>
  <c r="S180" i="31" s="1"/>
  <c r="S315" i="31"/>
  <c r="S175" i="31" s="1"/>
  <c r="S310" i="31"/>
  <c r="S170" i="31" s="1"/>
  <c r="S304" i="31"/>
  <c r="S164" i="31" s="1"/>
  <c r="S299" i="31"/>
  <c r="S159" i="31" s="1"/>
  <c r="S303" i="31"/>
  <c r="S163" i="31" s="1"/>
  <c r="S298" i="31"/>
  <c r="S158" i="31" s="1"/>
  <c r="S293" i="31"/>
  <c r="S153" i="31" s="1"/>
  <c r="S287" i="31"/>
  <c r="S147" i="31" s="1"/>
  <c r="S282" i="31"/>
  <c r="S142" i="31" s="1"/>
  <c r="S277" i="31"/>
  <c r="S137" i="31" s="1"/>
  <c r="S286" i="31"/>
  <c r="S146" i="31" s="1"/>
  <c r="S281" i="31"/>
  <c r="S141" i="31" s="1"/>
  <c r="S276" i="31"/>
  <c r="S136" i="31" s="1"/>
  <c r="S294" i="31"/>
  <c r="S154" i="31" s="1"/>
  <c r="S270" i="31"/>
  <c r="S130" i="31" s="1"/>
  <c r="S265" i="31"/>
  <c r="S125" i="31" s="1"/>
  <c r="S260" i="31"/>
  <c r="S120" i="31" s="1"/>
  <c r="S269" i="31"/>
  <c r="S129" i="31" s="1"/>
  <c r="S264" i="31"/>
  <c r="S124" i="31" s="1"/>
  <c r="S259" i="31"/>
  <c r="S119" i="31" s="1"/>
  <c r="O60" i="31"/>
  <c r="O58" i="31"/>
  <c r="O59" i="31"/>
  <c r="O56" i="31"/>
  <c r="O57" i="31"/>
  <c r="Q216" i="31"/>
  <c r="Q224" i="31" s="1"/>
  <c r="Q67" i="31"/>
  <c r="Q68" i="31" s="1"/>
  <c r="Q69" i="31" s="1"/>
  <c r="Q52" i="31"/>
  <c r="Q53" i="31" s="1"/>
  <c r="Q24" i="31"/>
  <c r="Q62" i="31"/>
  <c r="Q63" i="31" s="1"/>
  <c r="Q39" i="31"/>
  <c r="R36" i="31"/>
  <c r="Q26" i="31"/>
  <c r="S309" i="31"/>
  <c r="S169" i="31" s="1"/>
  <c r="S319" i="31"/>
  <c r="S179" i="31" s="1"/>
  <c r="S285" i="31"/>
  <c r="S145" i="31" s="1"/>
  <c r="S280" i="31"/>
  <c r="S140" i="31" s="1"/>
  <c r="S275" i="31"/>
  <c r="S135" i="31" s="1"/>
  <c r="S314" i="31"/>
  <c r="S174" i="31" s="1"/>
  <c r="S302" i="31"/>
  <c r="S162" i="31" s="1"/>
  <c r="S292" i="31"/>
  <c r="S152" i="31" s="1"/>
  <c r="S297" i="31"/>
  <c r="S157" i="31" s="1"/>
  <c r="S268" i="31"/>
  <c r="S128" i="31" s="1"/>
  <c r="S263" i="31"/>
  <c r="S123" i="31" s="1"/>
  <c r="S258" i="31"/>
  <c r="S118" i="31" s="1"/>
  <c r="Y84" i="31"/>
  <c r="X46" i="31"/>
  <c r="X49" i="31"/>
  <c r="X45" i="31"/>
  <c r="S322" i="31"/>
  <c r="S182" i="31" s="1"/>
  <c r="S317" i="31"/>
  <c r="S177" i="31" s="1"/>
  <c r="S312" i="31"/>
  <c r="S172" i="31" s="1"/>
  <c r="S300" i="31"/>
  <c r="S160" i="31" s="1"/>
  <c r="S295" i="31"/>
  <c r="S155" i="31" s="1"/>
  <c r="S288" i="31"/>
  <c r="S148" i="31" s="1"/>
  <c r="S283" i="31"/>
  <c r="S143" i="31" s="1"/>
  <c r="S278" i="31"/>
  <c r="S138" i="31" s="1"/>
  <c r="S271" i="31"/>
  <c r="S131" i="31" s="1"/>
  <c r="S266" i="31"/>
  <c r="S126" i="31" s="1"/>
  <c r="S261" i="31"/>
  <c r="S121" i="31" s="1"/>
  <c r="S305" i="31"/>
  <c r="S165" i="31" s="1"/>
  <c r="O65" i="31"/>
  <c r="P64" i="31"/>
  <c r="Q258" i="30"/>
  <c r="Q118" i="30" s="1"/>
  <c r="R8" i="30"/>
  <c r="P15" i="30"/>
  <c r="R46" i="30"/>
  <c r="R231" i="30" s="1"/>
  <c r="R49" i="30"/>
  <c r="R45" i="30"/>
  <c r="R230" i="30" s="1"/>
  <c r="S84" i="30"/>
  <c r="R321" i="30"/>
  <c r="R181" i="30" s="1"/>
  <c r="R316" i="30"/>
  <c r="R176" i="30" s="1"/>
  <c r="R320" i="30"/>
  <c r="R180" i="30" s="1"/>
  <c r="R315" i="30"/>
  <c r="R175" i="30" s="1"/>
  <c r="R310" i="30"/>
  <c r="R170" i="30" s="1"/>
  <c r="R311" i="30"/>
  <c r="R171" i="30" s="1"/>
  <c r="R304" i="30"/>
  <c r="R164" i="30" s="1"/>
  <c r="R299" i="30"/>
  <c r="R159" i="30" s="1"/>
  <c r="R303" i="30"/>
  <c r="R163" i="30" s="1"/>
  <c r="R298" i="30"/>
  <c r="R158" i="30" s="1"/>
  <c r="R287" i="30"/>
  <c r="R147" i="30" s="1"/>
  <c r="R282" i="30"/>
  <c r="R142" i="30" s="1"/>
  <c r="R293" i="30"/>
  <c r="R153" i="30" s="1"/>
  <c r="R286" i="30"/>
  <c r="R146" i="30" s="1"/>
  <c r="R281" i="30"/>
  <c r="R141" i="30" s="1"/>
  <c r="R294" i="30"/>
  <c r="R154" i="30" s="1"/>
  <c r="R276" i="30"/>
  <c r="R136" i="30" s="1"/>
  <c r="R264" i="30"/>
  <c r="R124" i="30" s="1"/>
  <c r="R277" i="30"/>
  <c r="R137" i="30" s="1"/>
  <c r="R259" i="30"/>
  <c r="R119" i="30" s="1"/>
  <c r="R270" i="30"/>
  <c r="R130" i="30" s="1"/>
  <c r="R260" i="30"/>
  <c r="R120" i="30" s="1"/>
  <c r="Q69" i="30"/>
  <c r="P70" i="30"/>
  <c r="Q269" i="30"/>
  <c r="Q129" i="30" s="1"/>
  <c r="Q200" i="30"/>
  <c r="R92" i="30"/>
  <c r="Q201" i="30"/>
  <c r="R93" i="30"/>
  <c r="Q207" i="30"/>
  <c r="R99" i="30"/>
  <c r="S211" i="30"/>
  <c r="S198" i="30"/>
  <c r="S196" i="30"/>
  <c r="S210" i="30"/>
  <c r="S195" i="30"/>
  <c r="S194" i="30"/>
  <c r="S197" i="30"/>
  <c r="S193" i="30"/>
  <c r="S8" i="30" s="1"/>
  <c r="T7" i="30"/>
  <c r="S233" i="30"/>
  <c r="S252" i="30"/>
  <c r="S232" i="30"/>
  <c r="S229" i="30"/>
  <c r="S227" i="30"/>
  <c r="S228" i="30"/>
  <c r="S89" i="30"/>
  <c r="S88" i="30"/>
  <c r="S87" i="30"/>
  <c r="Q265" i="30"/>
  <c r="Q125" i="30" s="1"/>
  <c r="Q214" i="30"/>
  <c r="Q213" i="30"/>
  <c r="Q212" i="30"/>
  <c r="Q234" i="30"/>
  <c r="Q266" i="30"/>
  <c r="Q126" i="30" s="1"/>
  <c r="Q264" i="30"/>
  <c r="Q124" i="30" s="1"/>
  <c r="O65" i="30"/>
  <c r="P64" i="30"/>
  <c r="O56" i="30"/>
  <c r="O57" i="30"/>
  <c r="Q24" i="30"/>
  <c r="Q261" i="30"/>
  <c r="Q121" i="30" s="1"/>
  <c r="Q260" i="30"/>
  <c r="Q120" i="30" s="1"/>
  <c r="R76" i="30"/>
  <c r="R75" i="30"/>
  <c r="R77" i="30"/>
  <c r="P54" i="30"/>
  <c r="P58" i="30" s="1"/>
  <c r="Q53" i="30"/>
  <c r="R216" i="30"/>
  <c r="R224" i="30" s="1"/>
  <c r="R62" i="30"/>
  <c r="R63" i="30" s="1"/>
  <c r="R52" i="30"/>
  <c r="R39" i="30"/>
  <c r="R26" i="30" s="1"/>
  <c r="R67" i="30"/>
  <c r="R68" i="30" s="1"/>
  <c r="S36" i="30"/>
  <c r="Q205" i="30"/>
  <c r="R97" i="30"/>
  <c r="Q204" i="30"/>
  <c r="R96" i="30"/>
  <c r="Q271" i="30"/>
  <c r="Q131" i="30" s="1"/>
  <c r="Q270" i="30"/>
  <c r="Q130" i="30" s="1"/>
  <c r="Q263" i="30"/>
  <c r="Q123" i="30" s="1"/>
  <c r="R322" i="30"/>
  <c r="R182" i="30" s="1"/>
  <c r="R317" i="30"/>
  <c r="R177" i="30" s="1"/>
  <c r="R312" i="30"/>
  <c r="R172" i="30" s="1"/>
  <c r="R305" i="30"/>
  <c r="R165" i="30" s="1"/>
  <c r="R300" i="30"/>
  <c r="R160" i="30" s="1"/>
  <c r="R295" i="30"/>
  <c r="R155" i="30" s="1"/>
  <c r="R288" i="30"/>
  <c r="R148" i="30" s="1"/>
  <c r="R283" i="30"/>
  <c r="R143" i="30" s="1"/>
  <c r="R278" i="30"/>
  <c r="R138" i="30" s="1"/>
  <c r="R271" i="30"/>
  <c r="R131" i="30" s="1"/>
  <c r="R266" i="30"/>
  <c r="R126" i="30" s="1"/>
  <c r="R261" i="30"/>
  <c r="R121" i="30" s="1"/>
  <c r="Q206" i="30"/>
  <c r="R98" i="30"/>
  <c r="O60" i="30"/>
  <c r="O59" i="30"/>
  <c r="Q203" i="30"/>
  <c r="R95" i="30"/>
  <c r="Q202" i="30"/>
  <c r="R94" i="30"/>
  <c r="Q268" i="30"/>
  <c r="Q128" i="30" s="1"/>
  <c r="R302" i="30"/>
  <c r="R162" i="30" s="1"/>
  <c r="R297" i="30"/>
  <c r="R157" i="30" s="1"/>
  <c r="R309" i="30"/>
  <c r="R169" i="30" s="1"/>
  <c r="R319" i="30"/>
  <c r="R179" i="30" s="1"/>
  <c r="R314" i="30"/>
  <c r="R174" i="30" s="1"/>
  <c r="R292" i="30"/>
  <c r="R152" i="30" s="1"/>
  <c r="R285" i="30"/>
  <c r="R145" i="30" s="1"/>
  <c r="R280" i="30"/>
  <c r="R140" i="30" s="1"/>
  <c r="R263" i="30"/>
  <c r="R123" i="30" s="1"/>
  <c r="R268" i="30"/>
  <c r="R128" i="30" s="1"/>
  <c r="R258" i="30"/>
  <c r="R118" i="30" s="1"/>
  <c r="R275" i="30"/>
  <c r="R135" i="30" s="1"/>
  <c r="Q259" i="30"/>
  <c r="Q119" i="30" s="1"/>
  <c r="Q92" i="29"/>
  <c r="P200" i="29"/>
  <c r="Q271" i="29"/>
  <c r="Q131" i="29" s="1"/>
  <c r="O15" i="29"/>
  <c r="Q99" i="29"/>
  <c r="Q207" i="29" s="1"/>
  <c r="P26" i="29"/>
  <c r="Q93" i="29"/>
  <c r="Q201" i="29" s="1"/>
  <c r="P202" i="29"/>
  <c r="Q94" i="29"/>
  <c r="Q98" i="29"/>
  <c r="Q206" i="29" s="1"/>
  <c r="R46" i="29"/>
  <c r="R231" i="29" s="1"/>
  <c r="R45" i="29"/>
  <c r="R230" i="29" s="1"/>
  <c r="R49" i="29"/>
  <c r="S84" i="29"/>
  <c r="Q212" i="29"/>
  <c r="Q213" i="29"/>
  <c r="Q214" i="29"/>
  <c r="Q234" i="29"/>
  <c r="R8" i="29"/>
  <c r="P70" i="29"/>
  <c r="Q204" i="29"/>
  <c r="R96" i="29"/>
  <c r="P205" i="29"/>
  <c r="Q97" i="29"/>
  <c r="R322" i="29"/>
  <c r="R182" i="29" s="1"/>
  <c r="R317" i="29"/>
  <c r="R177" i="29" s="1"/>
  <c r="R312" i="29"/>
  <c r="R172" i="29" s="1"/>
  <c r="R305" i="29"/>
  <c r="R165" i="29" s="1"/>
  <c r="R300" i="29"/>
  <c r="R160" i="29" s="1"/>
  <c r="R295" i="29"/>
  <c r="R155" i="29" s="1"/>
  <c r="R283" i="29"/>
  <c r="R143" i="29" s="1"/>
  <c r="R278" i="29"/>
  <c r="R138" i="29" s="1"/>
  <c r="R288" i="29"/>
  <c r="R148" i="29" s="1"/>
  <c r="R271" i="29"/>
  <c r="R131" i="29" s="1"/>
  <c r="R266" i="29"/>
  <c r="R126" i="29" s="1"/>
  <c r="R309" i="29"/>
  <c r="R169" i="29" s="1"/>
  <c r="R319" i="29"/>
  <c r="R179" i="29" s="1"/>
  <c r="R302" i="29"/>
  <c r="R162" i="29" s="1"/>
  <c r="R297" i="29"/>
  <c r="R157" i="29" s="1"/>
  <c r="R292" i="29"/>
  <c r="R152" i="29" s="1"/>
  <c r="R314" i="29"/>
  <c r="R174" i="29" s="1"/>
  <c r="R285" i="29"/>
  <c r="R145" i="29" s="1"/>
  <c r="R280" i="29"/>
  <c r="R140" i="29" s="1"/>
  <c r="R275" i="29"/>
  <c r="R135" i="29" s="1"/>
  <c r="R268" i="29"/>
  <c r="R128" i="29" s="1"/>
  <c r="R263" i="29"/>
  <c r="R123" i="29" s="1"/>
  <c r="R321" i="29"/>
  <c r="R181" i="29" s="1"/>
  <c r="R316" i="29"/>
  <c r="R176" i="29" s="1"/>
  <c r="R311" i="29"/>
  <c r="R171" i="29" s="1"/>
  <c r="R320" i="29"/>
  <c r="R180" i="29" s="1"/>
  <c r="R315" i="29"/>
  <c r="R175" i="29" s="1"/>
  <c r="R310" i="29"/>
  <c r="R170" i="29" s="1"/>
  <c r="R304" i="29"/>
  <c r="R164" i="29" s="1"/>
  <c r="R299" i="29"/>
  <c r="R159" i="29" s="1"/>
  <c r="R294" i="29"/>
  <c r="R154" i="29" s="1"/>
  <c r="R303" i="29"/>
  <c r="R163" i="29" s="1"/>
  <c r="R298" i="29"/>
  <c r="R158" i="29" s="1"/>
  <c r="R293" i="29"/>
  <c r="R153" i="29" s="1"/>
  <c r="R287" i="29"/>
  <c r="R147" i="29" s="1"/>
  <c r="R277" i="29"/>
  <c r="R137" i="29" s="1"/>
  <c r="R270" i="29"/>
  <c r="R130" i="29" s="1"/>
  <c r="R286" i="29"/>
  <c r="R146" i="29" s="1"/>
  <c r="R282" i="29"/>
  <c r="R142" i="29" s="1"/>
  <c r="R281" i="29"/>
  <c r="R141" i="29" s="1"/>
  <c r="R259" i="29"/>
  <c r="R119" i="29" s="1"/>
  <c r="R276" i="29"/>
  <c r="R136" i="29" s="1"/>
  <c r="S196" i="29"/>
  <c r="S210" i="29"/>
  <c r="S194" i="29"/>
  <c r="S198" i="29"/>
  <c r="S193" i="29"/>
  <c r="S195" i="29"/>
  <c r="S197" i="29"/>
  <c r="T7" i="29"/>
  <c r="S227" i="29"/>
  <c r="S232" i="29"/>
  <c r="S228" i="29"/>
  <c r="S211" i="29"/>
  <c r="S252" i="29"/>
  <c r="S233" i="29"/>
  <c r="S229" i="29"/>
  <c r="S88" i="29"/>
  <c r="S89" i="29"/>
  <c r="S87" i="29"/>
  <c r="Q200" i="29"/>
  <c r="R76" i="29"/>
  <c r="R75" i="29"/>
  <c r="R77" i="29"/>
  <c r="Q216" i="29"/>
  <c r="Q224" i="29" s="1"/>
  <c r="Q52" i="29"/>
  <c r="Q53" i="29" s="1"/>
  <c r="Q67" i="29"/>
  <c r="Q68" i="29" s="1"/>
  <c r="Q69" i="29" s="1"/>
  <c r="Q39" i="29"/>
  <c r="Q24" i="29" s="1"/>
  <c r="R36" i="29"/>
  <c r="Q62" i="29"/>
  <c r="Q63" i="29" s="1"/>
  <c r="P64" i="29"/>
  <c r="O65" i="29"/>
  <c r="P54" i="29"/>
  <c r="Q203" i="29"/>
  <c r="R95" i="29"/>
  <c r="O59" i="29"/>
  <c r="O60" i="29"/>
  <c r="O58" i="29"/>
  <c r="O57" i="29"/>
  <c r="O56" i="29"/>
  <c r="Q94" i="28"/>
  <c r="Q202" i="28" s="1"/>
  <c r="T213" i="28"/>
  <c r="T212" i="28"/>
  <c r="T214" i="28"/>
  <c r="V84" i="28"/>
  <c r="U49" i="28"/>
  <c r="U45" i="28"/>
  <c r="U46" i="28"/>
  <c r="Q8" i="28"/>
  <c r="P54" i="28"/>
  <c r="P70" i="28"/>
  <c r="Q77" i="28"/>
  <c r="Q76" i="28"/>
  <c r="Q75" i="28"/>
  <c r="R211" i="28"/>
  <c r="R195" i="28"/>
  <c r="R210" i="28"/>
  <c r="R197" i="28"/>
  <c r="R198" i="28"/>
  <c r="R193" i="28"/>
  <c r="R196" i="28"/>
  <c r="R194" i="28"/>
  <c r="S7" i="28"/>
  <c r="R233" i="28"/>
  <c r="R228" i="28"/>
  <c r="R227" i="28"/>
  <c r="R229" i="28"/>
  <c r="R232" i="28"/>
  <c r="R252" i="28"/>
  <c r="R89" i="28"/>
  <c r="R87" i="28"/>
  <c r="R88" i="28"/>
  <c r="R230" i="28"/>
  <c r="R231" i="28"/>
  <c r="R234" i="28"/>
  <c r="Q201" i="28"/>
  <c r="R93" i="28"/>
  <c r="P15" i="28"/>
  <c r="Q204" i="28"/>
  <c r="O65" i="28"/>
  <c r="P64" i="28"/>
  <c r="Q207" i="28"/>
  <c r="Q200" i="28"/>
  <c r="Q216" i="28"/>
  <c r="Q224" i="28" s="1"/>
  <c r="Q67" i="28"/>
  <c r="Q68" i="28" s="1"/>
  <c r="Q69" i="28" s="1"/>
  <c r="Q52" i="28"/>
  <c r="Q53" i="28" s="1"/>
  <c r="Q62" i="28"/>
  <c r="Q63" i="28" s="1"/>
  <c r="Q39" i="28"/>
  <c r="Q26" i="28" s="1"/>
  <c r="R36" i="28"/>
  <c r="R96" i="28" s="1"/>
  <c r="Q206" i="28"/>
  <c r="Q205" i="28"/>
  <c r="R97" i="28"/>
  <c r="Q321" i="28"/>
  <c r="Q181" i="28" s="1"/>
  <c r="Q316" i="28"/>
  <c r="Q176" i="28" s="1"/>
  <c r="Q311" i="28"/>
  <c r="Q171" i="28" s="1"/>
  <c r="Q320" i="28"/>
  <c r="Q180" i="28" s="1"/>
  <c r="Q315" i="28"/>
  <c r="Q175" i="28" s="1"/>
  <c r="Q310" i="28"/>
  <c r="Q170" i="28" s="1"/>
  <c r="Q304" i="28"/>
  <c r="Q164" i="28" s="1"/>
  <c r="Q299" i="28"/>
  <c r="Q159" i="28" s="1"/>
  <c r="Q294" i="28"/>
  <c r="Q154" i="28" s="1"/>
  <c r="Q303" i="28"/>
  <c r="Q163" i="28" s="1"/>
  <c r="Q298" i="28"/>
  <c r="Q158" i="28" s="1"/>
  <c r="Q293" i="28"/>
  <c r="Q153" i="28" s="1"/>
  <c r="Q287" i="28"/>
  <c r="Q147" i="28" s="1"/>
  <c r="Q282" i="28"/>
  <c r="Q142" i="28" s="1"/>
  <c r="Q277" i="28"/>
  <c r="Q137" i="28" s="1"/>
  <c r="Q286" i="28"/>
  <c r="Q146" i="28" s="1"/>
  <c r="Q276" i="28"/>
  <c r="Q136" i="28" s="1"/>
  <c r="Q270" i="28"/>
  <c r="Q130" i="28" s="1"/>
  <c r="Q265" i="28"/>
  <c r="Q125" i="28" s="1"/>
  <c r="Q281" i="28"/>
  <c r="Q141" i="28" s="1"/>
  <c r="Q269" i="28"/>
  <c r="Q129" i="28" s="1"/>
  <c r="Q264" i="28"/>
  <c r="Q124" i="28" s="1"/>
  <c r="Q260" i="28"/>
  <c r="Q120" i="28" s="1"/>
  <c r="Q259" i="28"/>
  <c r="Q119" i="28" s="1"/>
  <c r="Q322" i="28"/>
  <c r="Q182" i="28" s="1"/>
  <c r="Q317" i="28"/>
  <c r="Q177" i="28" s="1"/>
  <c r="Q312" i="28"/>
  <c r="Q172" i="28" s="1"/>
  <c r="Q305" i="28"/>
  <c r="Q165" i="28" s="1"/>
  <c r="Q300" i="28"/>
  <c r="Q160" i="28" s="1"/>
  <c r="Q295" i="28"/>
  <c r="Q155" i="28" s="1"/>
  <c r="Q288" i="28"/>
  <c r="Q148" i="28" s="1"/>
  <c r="Q283" i="28"/>
  <c r="Q143" i="28" s="1"/>
  <c r="Q278" i="28"/>
  <c r="Q138" i="28" s="1"/>
  <c r="Q271" i="28"/>
  <c r="Q131" i="28" s="1"/>
  <c r="Q266" i="28"/>
  <c r="Q126" i="28" s="1"/>
  <c r="Q261" i="28"/>
  <c r="Q121" i="28" s="1"/>
  <c r="O58" i="28"/>
  <c r="O60" i="28"/>
  <c r="O59" i="28"/>
  <c r="O56" i="28"/>
  <c r="O57" i="28"/>
  <c r="Q319" i="28"/>
  <c r="Q179" i="28" s="1"/>
  <c r="Q314" i="28"/>
  <c r="Q174" i="28" s="1"/>
  <c r="Q309" i="28"/>
  <c r="Q169" i="28" s="1"/>
  <c r="Q302" i="28"/>
  <c r="Q162" i="28" s="1"/>
  <c r="Q292" i="28"/>
  <c r="Q152" i="28" s="1"/>
  <c r="Q285" i="28"/>
  <c r="Q145" i="28" s="1"/>
  <c r="Q297" i="28"/>
  <c r="Q157" i="28" s="1"/>
  <c r="Q263" i="28"/>
  <c r="Q123" i="28" s="1"/>
  <c r="Q258" i="28"/>
  <c r="Q118" i="28" s="1"/>
  <c r="Q275" i="28"/>
  <c r="Q135" i="28" s="1"/>
  <c r="Q268" i="28"/>
  <c r="Q128" i="28" s="1"/>
  <c r="Q280" i="28"/>
  <c r="Q140" i="28" s="1"/>
  <c r="Q203" i="28"/>
  <c r="R95" i="28"/>
  <c r="X213" i="16" l="1"/>
  <c r="W58" i="16"/>
  <c r="W253" i="16" s="1"/>
  <c r="S209" i="16"/>
  <c r="R54" i="16"/>
  <c r="R249" i="16" s="1"/>
  <c r="T212" i="16"/>
  <c r="S57" i="16"/>
  <c r="S252" i="16" s="1"/>
  <c r="Q70" i="32"/>
  <c r="Q54" i="32"/>
  <c r="R321" i="32"/>
  <c r="R181" i="32" s="1"/>
  <c r="R316" i="32"/>
  <c r="R176" i="32" s="1"/>
  <c r="R320" i="32"/>
  <c r="R180" i="32" s="1"/>
  <c r="R315" i="32"/>
  <c r="R175" i="32" s="1"/>
  <c r="R310" i="32"/>
  <c r="R170" i="32" s="1"/>
  <c r="R304" i="32"/>
  <c r="R164" i="32" s="1"/>
  <c r="R299" i="32"/>
  <c r="R159" i="32" s="1"/>
  <c r="R311" i="32"/>
  <c r="R171" i="32" s="1"/>
  <c r="R303" i="32"/>
  <c r="R163" i="32" s="1"/>
  <c r="R298" i="32"/>
  <c r="R158" i="32" s="1"/>
  <c r="R294" i="32"/>
  <c r="R154" i="32" s="1"/>
  <c r="R286" i="32"/>
  <c r="R146" i="32" s="1"/>
  <c r="R282" i="32"/>
  <c r="R142" i="32" s="1"/>
  <c r="R293" i="32"/>
  <c r="R153" i="32" s="1"/>
  <c r="R287" i="32"/>
  <c r="R147" i="32" s="1"/>
  <c r="R276" i="32"/>
  <c r="R136" i="32" s="1"/>
  <c r="R269" i="32"/>
  <c r="R129" i="32" s="1"/>
  <c r="R265" i="32"/>
  <c r="R125" i="32" s="1"/>
  <c r="R260" i="32"/>
  <c r="R120" i="32" s="1"/>
  <c r="R281" i="32"/>
  <c r="R141" i="32" s="1"/>
  <c r="R264" i="32"/>
  <c r="R124" i="32" s="1"/>
  <c r="R259" i="32"/>
  <c r="R119" i="32" s="1"/>
  <c r="R270" i="32"/>
  <c r="R130" i="32" s="1"/>
  <c r="R277" i="32"/>
  <c r="R137" i="32" s="1"/>
  <c r="Q59" i="32"/>
  <c r="R201" i="32"/>
  <c r="S93" i="32"/>
  <c r="R314" i="32"/>
  <c r="R174" i="32" s="1"/>
  <c r="R309" i="32"/>
  <c r="R169" i="32" s="1"/>
  <c r="R302" i="32"/>
  <c r="R162" i="32" s="1"/>
  <c r="R297" i="32"/>
  <c r="R157" i="32" s="1"/>
  <c r="R319" i="32"/>
  <c r="R179" i="32" s="1"/>
  <c r="R292" i="32"/>
  <c r="R152" i="32" s="1"/>
  <c r="R285" i="32"/>
  <c r="R145" i="32" s="1"/>
  <c r="R280" i="32"/>
  <c r="R140" i="32" s="1"/>
  <c r="R275" i="32"/>
  <c r="R135" i="32" s="1"/>
  <c r="R268" i="32"/>
  <c r="R128" i="32" s="1"/>
  <c r="R263" i="32"/>
  <c r="R123" i="32" s="1"/>
  <c r="R258" i="32"/>
  <c r="R118" i="32" s="1"/>
  <c r="Q58" i="32"/>
  <c r="R200" i="32"/>
  <c r="S92" i="32"/>
  <c r="R75" i="32"/>
  <c r="R76" i="32"/>
  <c r="R77" i="32"/>
  <c r="S211" i="32"/>
  <c r="S210" i="32"/>
  <c r="S198" i="32"/>
  <c r="S194" i="32"/>
  <c r="S197" i="32"/>
  <c r="S193" i="32"/>
  <c r="S196" i="32"/>
  <c r="S195" i="32"/>
  <c r="T7" i="32"/>
  <c r="S8" i="32"/>
  <c r="S232" i="32"/>
  <c r="S252" i="32"/>
  <c r="S233" i="32"/>
  <c r="S228" i="32"/>
  <c r="S229" i="32"/>
  <c r="S227" i="32"/>
  <c r="S88" i="32"/>
  <c r="S89" i="32"/>
  <c r="S87" i="32"/>
  <c r="Q60" i="32"/>
  <c r="Q205" i="32"/>
  <c r="R97" i="32"/>
  <c r="Q15" i="32"/>
  <c r="S46" i="32"/>
  <c r="S231" i="32" s="1"/>
  <c r="S49" i="32"/>
  <c r="S45" i="32"/>
  <c r="S230" i="32" s="1"/>
  <c r="T84" i="32"/>
  <c r="R204" i="32"/>
  <c r="S96" i="32"/>
  <c r="R206" i="32"/>
  <c r="S98" i="32"/>
  <c r="R202" i="32"/>
  <c r="S94" i="32"/>
  <c r="R216" i="32"/>
  <c r="R224" i="32" s="1"/>
  <c r="R67" i="32"/>
  <c r="R68" i="32" s="1"/>
  <c r="R69" i="32" s="1"/>
  <c r="R52" i="32"/>
  <c r="R53" i="32" s="1"/>
  <c r="R62" i="32"/>
  <c r="R63" i="32" s="1"/>
  <c r="S36" i="32"/>
  <c r="R39" i="32"/>
  <c r="R26" i="32" s="1"/>
  <c r="R24" i="32"/>
  <c r="R234" i="32"/>
  <c r="R213" i="32"/>
  <c r="R214" i="32"/>
  <c r="R212" i="32"/>
  <c r="Q24" i="32"/>
  <c r="R207" i="32"/>
  <c r="S99" i="32"/>
  <c r="P57" i="32"/>
  <c r="P56" i="32"/>
  <c r="R322" i="32"/>
  <c r="R182" i="32" s="1"/>
  <c r="R317" i="32"/>
  <c r="R177" i="32" s="1"/>
  <c r="R312" i="32"/>
  <c r="R172" i="32" s="1"/>
  <c r="R305" i="32"/>
  <c r="R165" i="32" s="1"/>
  <c r="R300" i="32"/>
  <c r="R160" i="32" s="1"/>
  <c r="R295" i="32"/>
  <c r="R155" i="32" s="1"/>
  <c r="R288" i="32"/>
  <c r="R148" i="32" s="1"/>
  <c r="R278" i="32"/>
  <c r="R138" i="32" s="1"/>
  <c r="R271" i="32"/>
  <c r="R131" i="32" s="1"/>
  <c r="R283" i="32"/>
  <c r="R143" i="32" s="1"/>
  <c r="R261" i="32"/>
  <c r="R121" i="32" s="1"/>
  <c r="R266" i="32"/>
  <c r="R126" i="32" s="1"/>
  <c r="R203" i="32"/>
  <c r="S95" i="32"/>
  <c r="Q64" i="32"/>
  <c r="P65" i="32"/>
  <c r="R94" i="31"/>
  <c r="S94" i="31" s="1"/>
  <c r="T8" i="31"/>
  <c r="R99" i="31"/>
  <c r="Q70" i="31"/>
  <c r="R203" i="31"/>
  <c r="S95" i="31"/>
  <c r="T321" i="31"/>
  <c r="T181" i="31" s="1"/>
  <c r="T316" i="31"/>
  <c r="T176" i="31" s="1"/>
  <c r="T320" i="31"/>
  <c r="T180" i="31" s="1"/>
  <c r="T315" i="31"/>
  <c r="T175" i="31" s="1"/>
  <c r="T310" i="31"/>
  <c r="T170" i="31" s="1"/>
  <c r="T304" i="31"/>
  <c r="T164" i="31" s="1"/>
  <c r="T299" i="31"/>
  <c r="T159" i="31" s="1"/>
  <c r="T294" i="31"/>
  <c r="T154" i="31" s="1"/>
  <c r="T303" i="31"/>
  <c r="T163" i="31" s="1"/>
  <c r="T298" i="31"/>
  <c r="T158" i="31" s="1"/>
  <c r="T293" i="31"/>
  <c r="T153" i="31" s="1"/>
  <c r="T311" i="31"/>
  <c r="T171" i="31" s="1"/>
  <c r="T286" i="31"/>
  <c r="T146" i="31" s="1"/>
  <c r="T281" i="31"/>
  <c r="T141" i="31" s="1"/>
  <c r="T276" i="31"/>
  <c r="T136" i="31" s="1"/>
  <c r="T270" i="31"/>
  <c r="T130" i="31" s="1"/>
  <c r="T265" i="31"/>
  <c r="T125" i="31" s="1"/>
  <c r="T260" i="31"/>
  <c r="T120" i="31" s="1"/>
  <c r="T269" i="31"/>
  <c r="T129" i="31" s="1"/>
  <c r="T264" i="31"/>
  <c r="T124" i="31" s="1"/>
  <c r="T277" i="31"/>
  <c r="T137" i="31" s="1"/>
  <c r="T287" i="31"/>
  <c r="T147" i="31" s="1"/>
  <c r="T282" i="31"/>
  <c r="T142" i="31" s="1"/>
  <c r="T259" i="31"/>
  <c r="T119" i="31" s="1"/>
  <c r="R204" i="31"/>
  <c r="X214" i="31"/>
  <c r="X213" i="31"/>
  <c r="X212" i="31"/>
  <c r="R200" i="31"/>
  <c r="S92" i="31"/>
  <c r="T319" i="31"/>
  <c r="T179" i="31" s="1"/>
  <c r="T314" i="31"/>
  <c r="T174" i="31" s="1"/>
  <c r="T309" i="31"/>
  <c r="T169" i="31" s="1"/>
  <c r="T302" i="31"/>
  <c r="T162" i="31" s="1"/>
  <c r="T297" i="31"/>
  <c r="T157" i="31" s="1"/>
  <c r="T292" i="31"/>
  <c r="T152" i="31" s="1"/>
  <c r="T285" i="31"/>
  <c r="T145" i="31" s="1"/>
  <c r="T280" i="31"/>
  <c r="T140" i="31" s="1"/>
  <c r="T275" i="31"/>
  <c r="T135" i="31" s="1"/>
  <c r="T268" i="31"/>
  <c r="T128" i="31" s="1"/>
  <c r="T263" i="31"/>
  <c r="T123" i="31" s="1"/>
  <c r="T258" i="31"/>
  <c r="T118" i="31" s="1"/>
  <c r="P65" i="31"/>
  <c r="Q64" i="31"/>
  <c r="R205" i="31"/>
  <c r="S97" i="31"/>
  <c r="T322" i="31"/>
  <c r="T182" i="31" s="1"/>
  <c r="T317" i="31"/>
  <c r="T177" i="31" s="1"/>
  <c r="T312" i="31"/>
  <c r="T172" i="31" s="1"/>
  <c r="T305" i="31"/>
  <c r="T165" i="31" s="1"/>
  <c r="T300" i="31"/>
  <c r="T160" i="31" s="1"/>
  <c r="T295" i="31"/>
  <c r="T155" i="31" s="1"/>
  <c r="T288" i="31"/>
  <c r="T148" i="31" s="1"/>
  <c r="T283" i="31"/>
  <c r="T143" i="31" s="1"/>
  <c r="T278" i="31"/>
  <c r="T138" i="31" s="1"/>
  <c r="T271" i="31"/>
  <c r="T131" i="31" s="1"/>
  <c r="T266" i="31"/>
  <c r="T126" i="31" s="1"/>
  <c r="T261" i="31"/>
  <c r="T121" i="31" s="1"/>
  <c r="U211" i="31"/>
  <c r="U197" i="31"/>
  <c r="U196" i="31"/>
  <c r="U210" i="31"/>
  <c r="U195" i="31"/>
  <c r="U198" i="31"/>
  <c r="U194" i="31"/>
  <c r="U193" i="31"/>
  <c r="V7" i="31"/>
  <c r="U232" i="31"/>
  <c r="U233" i="31"/>
  <c r="U252" i="31"/>
  <c r="U228" i="31"/>
  <c r="U229" i="31"/>
  <c r="U227" i="31"/>
  <c r="U89" i="31"/>
  <c r="U87" i="31"/>
  <c r="U88" i="31"/>
  <c r="U230" i="31"/>
  <c r="U231" i="31"/>
  <c r="U234" i="31"/>
  <c r="R207" i="31"/>
  <c r="Z84" i="31"/>
  <c r="Y46" i="31"/>
  <c r="Y49" i="31"/>
  <c r="Y45" i="31"/>
  <c r="Q15" i="31"/>
  <c r="R206" i="31"/>
  <c r="S98" i="31"/>
  <c r="Q54" i="31"/>
  <c r="R202" i="31"/>
  <c r="R216" i="31"/>
  <c r="R224" i="31" s="1"/>
  <c r="R67" i="31"/>
  <c r="R68" i="31" s="1"/>
  <c r="R69" i="31" s="1"/>
  <c r="R62" i="31"/>
  <c r="R63" i="31" s="1"/>
  <c r="R52" i="31"/>
  <c r="R53" i="31" s="1"/>
  <c r="R24" i="31"/>
  <c r="S36" i="31"/>
  <c r="S96" i="31" s="1"/>
  <c r="R39" i="31"/>
  <c r="R26" i="31"/>
  <c r="R201" i="31"/>
  <c r="S93" i="31"/>
  <c r="P58" i="31"/>
  <c r="P60" i="31"/>
  <c r="P59" i="31"/>
  <c r="P56" i="31"/>
  <c r="P57" i="31"/>
  <c r="T76" i="31"/>
  <c r="T75" i="31"/>
  <c r="T77" i="31"/>
  <c r="R265" i="30"/>
  <c r="R125" i="30" s="1"/>
  <c r="P60" i="30"/>
  <c r="P59" i="30"/>
  <c r="R269" i="30"/>
  <c r="R129" i="30" s="1"/>
  <c r="Q15" i="30"/>
  <c r="R206" i="30"/>
  <c r="S98" i="30"/>
  <c r="T211" i="30"/>
  <c r="T210" i="30"/>
  <c r="T198" i="30"/>
  <c r="T197" i="30"/>
  <c r="T193" i="30"/>
  <c r="T195" i="30"/>
  <c r="T194" i="30"/>
  <c r="T196" i="30"/>
  <c r="U7" i="30"/>
  <c r="T232" i="30"/>
  <c r="T252" i="30"/>
  <c r="T229" i="30"/>
  <c r="T228" i="30"/>
  <c r="T227" i="30"/>
  <c r="T233" i="30"/>
  <c r="T89" i="30"/>
  <c r="T87" i="30"/>
  <c r="T88" i="30"/>
  <c r="R204" i="30"/>
  <c r="S96" i="30"/>
  <c r="R202" i="30"/>
  <c r="S94" i="30"/>
  <c r="R207" i="30"/>
  <c r="S99" i="30"/>
  <c r="Q70" i="30"/>
  <c r="R69" i="30"/>
  <c r="R205" i="30"/>
  <c r="S97" i="30"/>
  <c r="T84" i="30"/>
  <c r="S49" i="30"/>
  <c r="S45" i="30"/>
  <c r="S230" i="30" s="1"/>
  <c r="S46" i="30"/>
  <c r="S231" i="30" s="1"/>
  <c r="R203" i="30"/>
  <c r="S95" i="30"/>
  <c r="Q54" i="30"/>
  <c r="Q58" i="30" s="1"/>
  <c r="R53" i="30"/>
  <c r="S76" i="30"/>
  <c r="S75" i="30"/>
  <c r="S77" i="30"/>
  <c r="R201" i="30"/>
  <c r="S93" i="30"/>
  <c r="R24" i="30"/>
  <c r="P57" i="30"/>
  <c r="P56" i="30"/>
  <c r="S322" i="30"/>
  <c r="S182" i="30" s="1"/>
  <c r="S317" i="30"/>
  <c r="S177" i="30" s="1"/>
  <c r="S312" i="30"/>
  <c r="S172" i="30" s="1"/>
  <c r="S305" i="30"/>
  <c r="S165" i="30" s="1"/>
  <c r="S300" i="30"/>
  <c r="S160" i="30" s="1"/>
  <c r="S288" i="30"/>
  <c r="S148" i="30" s="1"/>
  <c r="S283" i="30"/>
  <c r="S143" i="30" s="1"/>
  <c r="S278" i="30"/>
  <c r="S138" i="30" s="1"/>
  <c r="S295" i="30"/>
  <c r="S155" i="30" s="1"/>
  <c r="S261" i="30"/>
  <c r="S121" i="30" s="1"/>
  <c r="R234" i="30"/>
  <c r="R214" i="30"/>
  <c r="R212" i="30"/>
  <c r="R213" i="30"/>
  <c r="S216" i="30"/>
  <c r="S224" i="30" s="1"/>
  <c r="T36" i="30"/>
  <c r="S67" i="30"/>
  <c r="S68" i="30" s="1"/>
  <c r="S62" i="30"/>
  <c r="S63" i="30" s="1"/>
  <c r="S52" i="30"/>
  <c r="S24" i="30"/>
  <c r="S39" i="30"/>
  <c r="S26" i="30" s="1"/>
  <c r="S321" i="30"/>
  <c r="S181" i="30" s="1"/>
  <c r="S316" i="30"/>
  <c r="S176" i="30" s="1"/>
  <c r="S311" i="30"/>
  <c r="S171" i="30" s="1"/>
  <c r="S320" i="30"/>
  <c r="S180" i="30" s="1"/>
  <c r="S315" i="30"/>
  <c r="S175" i="30" s="1"/>
  <c r="S310" i="30"/>
  <c r="S170" i="30" s="1"/>
  <c r="S304" i="30"/>
  <c r="S164" i="30" s="1"/>
  <c r="S299" i="30"/>
  <c r="S159" i="30" s="1"/>
  <c r="S294" i="30"/>
  <c r="S154" i="30" s="1"/>
  <c r="S298" i="30"/>
  <c r="S158" i="30" s="1"/>
  <c r="S287" i="30"/>
  <c r="S147" i="30" s="1"/>
  <c r="S282" i="30"/>
  <c r="S142" i="30" s="1"/>
  <c r="S293" i="30"/>
  <c r="S153" i="30" s="1"/>
  <c r="S286" i="30"/>
  <c r="S146" i="30" s="1"/>
  <c r="S281" i="30"/>
  <c r="S141" i="30" s="1"/>
  <c r="S303" i="30"/>
  <c r="S163" i="30" s="1"/>
  <c r="S277" i="30"/>
  <c r="S137" i="30" s="1"/>
  <c r="S259" i="30"/>
  <c r="S119" i="30" s="1"/>
  <c r="S276" i="30"/>
  <c r="S136" i="30" s="1"/>
  <c r="R200" i="30"/>
  <c r="S92" i="30"/>
  <c r="P65" i="30"/>
  <c r="Q64" i="30"/>
  <c r="S302" i="30"/>
  <c r="S162" i="30" s="1"/>
  <c r="S297" i="30"/>
  <c r="S157" i="30" s="1"/>
  <c r="S309" i="30"/>
  <c r="S169" i="30" s="1"/>
  <c r="S319" i="30"/>
  <c r="S179" i="30" s="1"/>
  <c r="S314" i="30"/>
  <c r="S174" i="30" s="1"/>
  <c r="S292" i="30"/>
  <c r="S152" i="30" s="1"/>
  <c r="S285" i="30"/>
  <c r="S145" i="30" s="1"/>
  <c r="S280" i="30"/>
  <c r="S140" i="30" s="1"/>
  <c r="S275" i="30"/>
  <c r="S135" i="30" s="1"/>
  <c r="R260" i="29"/>
  <c r="R120" i="29" s="1"/>
  <c r="R265" i="29"/>
  <c r="R125" i="29" s="1"/>
  <c r="R258" i="29"/>
  <c r="R118" i="29" s="1"/>
  <c r="R264" i="29"/>
  <c r="R124" i="29" s="1"/>
  <c r="R269" i="29"/>
  <c r="R129" i="29" s="1"/>
  <c r="R261" i="29"/>
  <c r="R121" i="29" s="1"/>
  <c r="R99" i="29"/>
  <c r="R207" i="29" s="1"/>
  <c r="P15" i="29"/>
  <c r="R93" i="29"/>
  <c r="R201" i="29" s="1"/>
  <c r="Q26" i="29"/>
  <c r="R92" i="29"/>
  <c r="R98" i="29"/>
  <c r="R206" i="29" s="1"/>
  <c r="R94" i="29"/>
  <c r="Q202" i="29"/>
  <c r="S8" i="29"/>
  <c r="T84" i="29"/>
  <c r="S45" i="29"/>
  <c r="S230" i="29" s="1"/>
  <c r="S49" i="29"/>
  <c r="S46" i="29"/>
  <c r="S231" i="29" s="1"/>
  <c r="R212" i="29"/>
  <c r="R213" i="29"/>
  <c r="R214" i="29"/>
  <c r="R234" i="29"/>
  <c r="Q70" i="29"/>
  <c r="R203" i="29"/>
  <c r="S95" i="29"/>
  <c r="P65" i="29"/>
  <c r="Q64" i="29"/>
  <c r="T210" i="29"/>
  <c r="T198" i="29"/>
  <c r="T196" i="29"/>
  <c r="T193" i="29"/>
  <c r="T211" i="29"/>
  <c r="T197" i="29"/>
  <c r="T195" i="29"/>
  <c r="T194" i="29"/>
  <c r="U7" i="29"/>
  <c r="T229" i="29"/>
  <c r="T232" i="29"/>
  <c r="T227" i="29"/>
  <c r="T252" i="29"/>
  <c r="T228" i="29"/>
  <c r="T233" i="29"/>
  <c r="T89" i="29"/>
  <c r="T87" i="29"/>
  <c r="T88" i="29"/>
  <c r="P58" i="29"/>
  <c r="P59" i="29"/>
  <c r="P60" i="29"/>
  <c r="P57" i="29"/>
  <c r="P56" i="29"/>
  <c r="S75" i="29"/>
  <c r="S77" i="29"/>
  <c r="S76" i="29"/>
  <c r="Q54" i="29"/>
  <c r="R216" i="29"/>
  <c r="R224" i="29" s="1"/>
  <c r="R67" i="29"/>
  <c r="R68" i="29" s="1"/>
  <c r="R69" i="29" s="1"/>
  <c r="R39" i="29"/>
  <c r="R24" i="29" s="1"/>
  <c r="S36" i="29"/>
  <c r="R62" i="29"/>
  <c r="R63" i="29" s="1"/>
  <c r="R52" i="29"/>
  <c r="R53" i="29" s="1"/>
  <c r="R204" i="29"/>
  <c r="S96" i="29"/>
  <c r="S93" i="29"/>
  <c r="S322" i="29"/>
  <c r="S182" i="29" s="1"/>
  <c r="S317" i="29"/>
  <c r="S177" i="29" s="1"/>
  <c r="S312" i="29"/>
  <c r="S172" i="29" s="1"/>
  <c r="S305" i="29"/>
  <c r="S165" i="29" s="1"/>
  <c r="S300" i="29"/>
  <c r="S160" i="29" s="1"/>
  <c r="S288" i="29"/>
  <c r="S148" i="29" s="1"/>
  <c r="S283" i="29"/>
  <c r="S143" i="29" s="1"/>
  <c r="S295" i="29"/>
  <c r="S155" i="29" s="1"/>
  <c r="S278" i="29"/>
  <c r="S138" i="29" s="1"/>
  <c r="S309" i="29"/>
  <c r="S169" i="29" s="1"/>
  <c r="S319" i="29"/>
  <c r="S179" i="29" s="1"/>
  <c r="S302" i="29"/>
  <c r="S162" i="29" s="1"/>
  <c r="S297" i="29"/>
  <c r="S157" i="29" s="1"/>
  <c r="S314" i="29"/>
  <c r="S174" i="29" s="1"/>
  <c r="S285" i="29"/>
  <c r="S145" i="29" s="1"/>
  <c r="S280" i="29"/>
  <c r="S140" i="29" s="1"/>
  <c r="S292" i="29"/>
  <c r="S152" i="29" s="1"/>
  <c r="S275" i="29"/>
  <c r="S135" i="29" s="1"/>
  <c r="Q205" i="29"/>
  <c r="R97" i="29"/>
  <c r="S321" i="29"/>
  <c r="S181" i="29" s="1"/>
  <c r="S316" i="29"/>
  <c r="S176" i="29" s="1"/>
  <c r="S311" i="29"/>
  <c r="S171" i="29" s="1"/>
  <c r="S320" i="29"/>
  <c r="S180" i="29" s="1"/>
  <c r="S315" i="29"/>
  <c r="S175" i="29" s="1"/>
  <c r="S310" i="29"/>
  <c r="S170" i="29" s="1"/>
  <c r="S304" i="29"/>
  <c r="S164" i="29" s="1"/>
  <c r="S303" i="29"/>
  <c r="S163" i="29" s="1"/>
  <c r="S298" i="29"/>
  <c r="S158" i="29" s="1"/>
  <c r="S293" i="29"/>
  <c r="S153" i="29" s="1"/>
  <c r="S286" i="29"/>
  <c r="S146" i="29" s="1"/>
  <c r="S281" i="29"/>
  <c r="S141" i="29" s="1"/>
  <c r="S294" i="29"/>
  <c r="S154" i="29" s="1"/>
  <c r="S299" i="29"/>
  <c r="S159" i="29" s="1"/>
  <c r="S287" i="29"/>
  <c r="S147" i="29" s="1"/>
  <c r="S282" i="29"/>
  <c r="S142" i="29" s="1"/>
  <c r="S277" i="29"/>
  <c r="S137" i="29" s="1"/>
  <c r="S276" i="29"/>
  <c r="S136" i="29" s="1"/>
  <c r="R99" i="28"/>
  <c r="R207" i="28" s="1"/>
  <c r="R98" i="28"/>
  <c r="R206" i="28" s="1"/>
  <c r="R92" i="28"/>
  <c r="R94" i="28"/>
  <c r="R202" i="28" s="1"/>
  <c r="Q24" i="28"/>
  <c r="U212" i="28"/>
  <c r="U214" i="28"/>
  <c r="U213" i="28"/>
  <c r="V49" i="28"/>
  <c r="V45" i="28"/>
  <c r="V46" i="28"/>
  <c r="W84" i="28"/>
  <c r="R8" i="28"/>
  <c r="Q54" i="28"/>
  <c r="Q70" i="28"/>
  <c r="R201" i="28"/>
  <c r="S93" i="28"/>
  <c r="R319" i="28"/>
  <c r="R179" i="28" s="1"/>
  <c r="R314" i="28"/>
  <c r="R174" i="28" s="1"/>
  <c r="R309" i="28"/>
  <c r="R169" i="28" s="1"/>
  <c r="R292" i="28"/>
  <c r="R152" i="28" s="1"/>
  <c r="R285" i="28"/>
  <c r="R145" i="28" s="1"/>
  <c r="R280" i="28"/>
  <c r="R140" i="28" s="1"/>
  <c r="R275" i="28"/>
  <c r="R135" i="28" s="1"/>
  <c r="R297" i="28"/>
  <c r="R157" i="28" s="1"/>
  <c r="R302" i="28"/>
  <c r="R162" i="28" s="1"/>
  <c r="R268" i="28"/>
  <c r="R128" i="28" s="1"/>
  <c r="R263" i="28"/>
  <c r="R123" i="28" s="1"/>
  <c r="R258" i="28"/>
  <c r="R118" i="28" s="1"/>
  <c r="R77" i="28"/>
  <c r="R76" i="28"/>
  <c r="R75" i="28"/>
  <c r="R205" i="28"/>
  <c r="R203" i="28"/>
  <c r="S95" i="28"/>
  <c r="Q64" i="28"/>
  <c r="P65" i="28"/>
  <c r="Q15" i="28"/>
  <c r="R200" i="28"/>
  <c r="R204" i="28"/>
  <c r="R216" i="28"/>
  <c r="R224" i="28" s="1"/>
  <c r="R67" i="28"/>
  <c r="R68" i="28" s="1"/>
  <c r="R69" i="28" s="1"/>
  <c r="R62" i="28"/>
  <c r="R63" i="28" s="1"/>
  <c r="R52" i="28"/>
  <c r="R53" i="28" s="1"/>
  <c r="R39" i="28"/>
  <c r="R26" i="28" s="1"/>
  <c r="S36" i="28"/>
  <c r="S98" i="28" s="1"/>
  <c r="R321" i="28"/>
  <c r="R181" i="28" s="1"/>
  <c r="R316" i="28"/>
  <c r="R176" i="28" s="1"/>
  <c r="R311" i="28"/>
  <c r="R171" i="28" s="1"/>
  <c r="R320" i="28"/>
  <c r="R180" i="28" s="1"/>
  <c r="R315" i="28"/>
  <c r="R175" i="28" s="1"/>
  <c r="R310" i="28"/>
  <c r="R170" i="28" s="1"/>
  <c r="R304" i="28"/>
  <c r="R164" i="28" s="1"/>
  <c r="R303" i="28"/>
  <c r="R163" i="28" s="1"/>
  <c r="R298" i="28"/>
  <c r="R158" i="28" s="1"/>
  <c r="R293" i="28"/>
  <c r="R153" i="28" s="1"/>
  <c r="R299" i="28"/>
  <c r="R159" i="28" s="1"/>
  <c r="R294" i="28"/>
  <c r="R154" i="28" s="1"/>
  <c r="R287" i="28"/>
  <c r="R147" i="28" s="1"/>
  <c r="R282" i="28"/>
  <c r="R142" i="28" s="1"/>
  <c r="R277" i="28"/>
  <c r="R137" i="28" s="1"/>
  <c r="R286" i="28"/>
  <c r="R146" i="28" s="1"/>
  <c r="R276" i="28"/>
  <c r="R136" i="28" s="1"/>
  <c r="R281" i="28"/>
  <c r="R141" i="28" s="1"/>
  <c r="R269" i="28"/>
  <c r="R129" i="28" s="1"/>
  <c r="R270" i="28"/>
  <c r="R130" i="28" s="1"/>
  <c r="R265" i="28"/>
  <c r="R125" i="28" s="1"/>
  <c r="R260" i="28"/>
  <c r="R120" i="28" s="1"/>
  <c r="R264" i="28"/>
  <c r="R124" i="28" s="1"/>
  <c r="R259" i="28"/>
  <c r="R119" i="28" s="1"/>
  <c r="R322" i="28"/>
  <c r="R182" i="28" s="1"/>
  <c r="R317" i="28"/>
  <c r="R177" i="28" s="1"/>
  <c r="R312" i="28"/>
  <c r="R172" i="28" s="1"/>
  <c r="R305" i="28"/>
  <c r="R165" i="28" s="1"/>
  <c r="R300" i="28"/>
  <c r="R160" i="28" s="1"/>
  <c r="R295" i="28"/>
  <c r="R155" i="28" s="1"/>
  <c r="R288" i="28"/>
  <c r="R148" i="28" s="1"/>
  <c r="R283" i="28"/>
  <c r="R143" i="28" s="1"/>
  <c r="R278" i="28"/>
  <c r="R138" i="28" s="1"/>
  <c r="R266" i="28"/>
  <c r="R126" i="28" s="1"/>
  <c r="R271" i="28"/>
  <c r="R131" i="28" s="1"/>
  <c r="R261" i="28"/>
  <c r="R121" i="28" s="1"/>
  <c r="S211" i="28"/>
  <c r="S198" i="28"/>
  <c r="S194" i="28"/>
  <c r="S210" i="28"/>
  <c r="S195" i="28"/>
  <c r="S193" i="28"/>
  <c r="S197" i="28"/>
  <c r="S196" i="28"/>
  <c r="T7" i="28"/>
  <c r="S232" i="28"/>
  <c r="S227" i="28"/>
  <c r="S233" i="28"/>
  <c r="S229" i="28"/>
  <c r="S228" i="28"/>
  <c r="S252" i="28"/>
  <c r="S89" i="28"/>
  <c r="S88" i="28"/>
  <c r="S87" i="28"/>
  <c r="S234" i="28"/>
  <c r="S230" i="28"/>
  <c r="S231" i="28"/>
  <c r="P59" i="28"/>
  <c r="P58" i="28"/>
  <c r="P60" i="28"/>
  <c r="P56" i="28"/>
  <c r="P57" i="28"/>
  <c r="T209" i="16" l="1"/>
  <c r="S54" i="16"/>
  <c r="S249" i="16" s="1"/>
  <c r="Y213" i="16"/>
  <c r="X58" i="16"/>
  <c r="X253" i="16" s="1"/>
  <c r="U212" i="16"/>
  <c r="T57" i="16"/>
  <c r="T252" i="16" s="1"/>
  <c r="R54" i="32"/>
  <c r="R70" i="32"/>
  <c r="R59" i="32"/>
  <c r="S76" i="32"/>
  <c r="S75" i="32"/>
  <c r="S77" i="32"/>
  <c r="S201" i="32"/>
  <c r="T93" i="32"/>
  <c r="S202" i="32"/>
  <c r="T94" i="32"/>
  <c r="S234" i="32"/>
  <c r="S213" i="32"/>
  <c r="S214" i="32"/>
  <c r="S212" i="32"/>
  <c r="S322" i="32"/>
  <c r="S182" i="32" s="1"/>
  <c r="S317" i="32"/>
  <c r="S177" i="32" s="1"/>
  <c r="S312" i="32"/>
  <c r="S172" i="32" s="1"/>
  <c r="S295" i="32"/>
  <c r="S155" i="32" s="1"/>
  <c r="S305" i="32"/>
  <c r="S165" i="32" s="1"/>
  <c r="S288" i="32"/>
  <c r="S148" i="32" s="1"/>
  <c r="S283" i="32"/>
  <c r="S143" i="32" s="1"/>
  <c r="S300" i="32"/>
  <c r="S160" i="32" s="1"/>
  <c r="S278" i="32"/>
  <c r="S138" i="32" s="1"/>
  <c r="S271" i="32"/>
  <c r="S131" i="32" s="1"/>
  <c r="S266" i="32"/>
  <c r="S126" i="32" s="1"/>
  <c r="S261" i="32"/>
  <c r="S121" i="32" s="1"/>
  <c r="S200" i="32"/>
  <c r="T92" i="32"/>
  <c r="Q65" i="32"/>
  <c r="R64" i="32"/>
  <c r="S319" i="32"/>
  <c r="S179" i="32" s="1"/>
  <c r="S314" i="32"/>
  <c r="S174" i="32" s="1"/>
  <c r="S309" i="32"/>
  <c r="S169" i="32" s="1"/>
  <c r="S292" i="32"/>
  <c r="S152" i="32" s="1"/>
  <c r="S285" i="32"/>
  <c r="S145" i="32" s="1"/>
  <c r="S302" i="32"/>
  <c r="S162" i="32" s="1"/>
  <c r="S297" i="32"/>
  <c r="S157" i="32" s="1"/>
  <c r="S275" i="32"/>
  <c r="S135" i="32" s="1"/>
  <c r="S268" i="32"/>
  <c r="S128" i="32" s="1"/>
  <c r="S280" i="32"/>
  <c r="S140" i="32" s="1"/>
  <c r="S263" i="32"/>
  <c r="S123" i="32" s="1"/>
  <c r="S258" i="32"/>
  <c r="S118" i="32" s="1"/>
  <c r="S203" i="32"/>
  <c r="T95" i="32"/>
  <c r="S207" i="32"/>
  <c r="T99" i="32"/>
  <c r="S206" i="32"/>
  <c r="T98" i="32"/>
  <c r="S321" i="32"/>
  <c r="S181" i="32" s="1"/>
  <c r="S316" i="32"/>
  <c r="S176" i="32" s="1"/>
  <c r="S311" i="32"/>
  <c r="S171" i="32" s="1"/>
  <c r="S320" i="32"/>
  <c r="S180" i="32" s="1"/>
  <c r="S315" i="32"/>
  <c r="S175" i="32" s="1"/>
  <c r="S303" i="32"/>
  <c r="S163" i="32" s="1"/>
  <c r="S298" i="32"/>
  <c r="S158" i="32" s="1"/>
  <c r="S299" i="32"/>
  <c r="S159" i="32" s="1"/>
  <c r="S294" i="32"/>
  <c r="S154" i="32" s="1"/>
  <c r="S310" i="32"/>
  <c r="S170" i="32" s="1"/>
  <c r="S304" i="32"/>
  <c r="S164" i="32" s="1"/>
  <c r="S287" i="32"/>
  <c r="S147" i="32" s="1"/>
  <c r="S282" i="32"/>
  <c r="S142" i="32" s="1"/>
  <c r="S293" i="32"/>
  <c r="S153" i="32" s="1"/>
  <c r="S286" i="32"/>
  <c r="S146" i="32" s="1"/>
  <c r="S281" i="32"/>
  <c r="S141" i="32" s="1"/>
  <c r="S277" i="32"/>
  <c r="S137" i="32" s="1"/>
  <c r="S270" i="32"/>
  <c r="S130" i="32" s="1"/>
  <c r="S276" i="32"/>
  <c r="S136" i="32" s="1"/>
  <c r="S269" i="32"/>
  <c r="S129" i="32" s="1"/>
  <c r="S265" i="32"/>
  <c r="S125" i="32" s="1"/>
  <c r="S260" i="32"/>
  <c r="S120" i="32" s="1"/>
  <c r="S264" i="32"/>
  <c r="S124" i="32" s="1"/>
  <c r="S259" i="32"/>
  <c r="S119" i="32" s="1"/>
  <c r="S216" i="32"/>
  <c r="S224" i="32" s="1"/>
  <c r="S67" i="32"/>
  <c r="S68" i="32" s="1"/>
  <c r="S69" i="32" s="1"/>
  <c r="S52" i="32"/>
  <c r="S53" i="32" s="1"/>
  <c r="S39" i="32"/>
  <c r="S26" i="32" s="1"/>
  <c r="S62" i="32"/>
  <c r="S63" i="32" s="1"/>
  <c r="T36" i="32"/>
  <c r="R205" i="32"/>
  <c r="R15" i="32" s="1"/>
  <c r="S97" i="32"/>
  <c r="S204" i="32"/>
  <c r="T96" i="32"/>
  <c r="T210" i="32"/>
  <c r="T195" i="32"/>
  <c r="T198" i="32"/>
  <c r="T197" i="32"/>
  <c r="T193" i="32"/>
  <c r="T8" i="32" s="1"/>
  <c r="T211" i="32"/>
  <c r="T196" i="32"/>
  <c r="T194" i="32"/>
  <c r="U7" i="32"/>
  <c r="T229" i="32"/>
  <c r="T233" i="32"/>
  <c r="T232" i="32"/>
  <c r="T227" i="32"/>
  <c r="T228" i="32"/>
  <c r="T252" i="32"/>
  <c r="T88" i="32"/>
  <c r="T87" i="32"/>
  <c r="T89" i="32"/>
  <c r="Q57" i="32"/>
  <c r="Q56" i="32"/>
  <c r="R58" i="32"/>
  <c r="R60" i="32"/>
  <c r="T46" i="32"/>
  <c r="T231" i="32" s="1"/>
  <c r="T49" i="32"/>
  <c r="T45" i="32"/>
  <c r="T230" i="32" s="1"/>
  <c r="U84" i="32"/>
  <c r="U8" i="31"/>
  <c r="S99" i="31"/>
  <c r="S207" i="31" s="1"/>
  <c r="R54" i="31"/>
  <c r="R70" i="31"/>
  <c r="Q59" i="31"/>
  <c r="Q60" i="31"/>
  <c r="Q58" i="31"/>
  <c r="Q56" i="31"/>
  <c r="Q57" i="31"/>
  <c r="U319" i="31"/>
  <c r="U179" i="31" s="1"/>
  <c r="U314" i="31"/>
  <c r="U174" i="31" s="1"/>
  <c r="U309" i="31"/>
  <c r="U169" i="31" s="1"/>
  <c r="U302" i="31"/>
  <c r="U162" i="31" s="1"/>
  <c r="U297" i="31"/>
  <c r="U157" i="31" s="1"/>
  <c r="U292" i="31"/>
  <c r="U152" i="31" s="1"/>
  <c r="U285" i="31"/>
  <c r="U145" i="31" s="1"/>
  <c r="U280" i="31"/>
  <c r="U140" i="31" s="1"/>
  <c r="U275" i="31"/>
  <c r="U135" i="31" s="1"/>
  <c r="U268" i="31"/>
  <c r="U128" i="31" s="1"/>
  <c r="U263" i="31"/>
  <c r="U123" i="31" s="1"/>
  <c r="U258" i="31"/>
  <c r="U118" i="31" s="1"/>
  <c r="S206" i="31"/>
  <c r="T98" i="31"/>
  <c r="S200" i="31"/>
  <c r="T92" i="31"/>
  <c r="S201" i="31"/>
  <c r="T93" i="31"/>
  <c r="Q65" i="31"/>
  <c r="R64" i="31"/>
  <c r="S203" i="31"/>
  <c r="T95" i="31"/>
  <c r="R15" i="31"/>
  <c r="U76" i="31"/>
  <c r="U75" i="31"/>
  <c r="U77" i="31"/>
  <c r="S202" i="31"/>
  <c r="T94" i="31"/>
  <c r="Y213" i="31"/>
  <c r="Y212" i="31"/>
  <c r="Y214" i="31"/>
  <c r="U321" i="31"/>
  <c r="U181" i="31" s="1"/>
  <c r="U316" i="31"/>
  <c r="U176" i="31" s="1"/>
  <c r="U320" i="31"/>
  <c r="U180" i="31" s="1"/>
  <c r="U315" i="31"/>
  <c r="U175" i="31" s="1"/>
  <c r="U310" i="31"/>
  <c r="U170" i="31" s="1"/>
  <c r="U304" i="31"/>
  <c r="U164" i="31" s="1"/>
  <c r="U299" i="31"/>
  <c r="U159" i="31" s="1"/>
  <c r="U294" i="31"/>
  <c r="U154" i="31" s="1"/>
  <c r="U303" i="31"/>
  <c r="U163" i="31" s="1"/>
  <c r="U298" i="31"/>
  <c r="U158" i="31" s="1"/>
  <c r="U311" i="31"/>
  <c r="U171" i="31" s="1"/>
  <c r="U293" i="31"/>
  <c r="U153" i="31" s="1"/>
  <c r="U286" i="31"/>
  <c r="U146" i="31" s="1"/>
  <c r="U281" i="31"/>
  <c r="U141" i="31" s="1"/>
  <c r="U276" i="31"/>
  <c r="U136" i="31" s="1"/>
  <c r="U287" i="31"/>
  <c r="U147" i="31" s="1"/>
  <c r="U282" i="31"/>
  <c r="U142" i="31" s="1"/>
  <c r="U277" i="31"/>
  <c r="U137" i="31" s="1"/>
  <c r="U270" i="31"/>
  <c r="U130" i="31" s="1"/>
  <c r="U265" i="31"/>
  <c r="U125" i="31" s="1"/>
  <c r="U260" i="31"/>
  <c r="U120" i="31" s="1"/>
  <c r="U269" i="31"/>
  <c r="U129" i="31" s="1"/>
  <c r="U264" i="31"/>
  <c r="U124" i="31" s="1"/>
  <c r="U259" i="31"/>
  <c r="U119" i="31" s="1"/>
  <c r="S216" i="31"/>
  <c r="S224" i="31" s="1"/>
  <c r="S39" i="31"/>
  <c r="S26" i="31" s="1"/>
  <c r="S62" i="31"/>
  <c r="S63" i="31" s="1"/>
  <c r="T36" i="31"/>
  <c r="S52" i="31"/>
  <c r="S53" i="31" s="1"/>
  <c r="S67" i="31"/>
  <c r="S68" i="31" s="1"/>
  <c r="S69" i="31" s="1"/>
  <c r="S24" i="31"/>
  <c r="AA84" i="31"/>
  <c r="Z46" i="31"/>
  <c r="Z49" i="31"/>
  <c r="Z45" i="31"/>
  <c r="U322" i="31"/>
  <c r="U182" i="31" s="1"/>
  <c r="U317" i="31"/>
  <c r="U177" i="31" s="1"/>
  <c r="U312" i="31"/>
  <c r="U172" i="31" s="1"/>
  <c r="U305" i="31"/>
  <c r="U165" i="31" s="1"/>
  <c r="U300" i="31"/>
  <c r="U160" i="31" s="1"/>
  <c r="U288" i="31"/>
  <c r="U148" i="31" s="1"/>
  <c r="U283" i="31"/>
  <c r="U143" i="31" s="1"/>
  <c r="U278" i="31"/>
  <c r="U138" i="31" s="1"/>
  <c r="U295" i="31"/>
  <c r="U155" i="31" s="1"/>
  <c r="U271" i="31"/>
  <c r="U131" i="31" s="1"/>
  <c r="U266" i="31"/>
  <c r="U126" i="31" s="1"/>
  <c r="U261" i="31"/>
  <c r="U121" i="31" s="1"/>
  <c r="V211" i="31"/>
  <c r="V197" i="31"/>
  <c r="V193" i="31"/>
  <c r="V196" i="31"/>
  <c r="V210" i="31"/>
  <c r="V195" i="31"/>
  <c r="V198" i="31"/>
  <c r="V194" i="31"/>
  <c r="W7" i="31"/>
  <c r="V252" i="31"/>
  <c r="V228" i="31"/>
  <c r="V227" i="31"/>
  <c r="V233" i="31"/>
  <c r="V232" i="31"/>
  <c r="V229" i="31"/>
  <c r="V89" i="31"/>
  <c r="V87" i="31"/>
  <c r="V88" i="31"/>
  <c r="V230" i="31"/>
  <c r="V231" i="31"/>
  <c r="V234" i="31"/>
  <c r="S205" i="31"/>
  <c r="T97" i="31"/>
  <c r="S204" i="31"/>
  <c r="T96" i="31"/>
  <c r="S264" i="30"/>
  <c r="S124" i="30" s="1"/>
  <c r="Q59" i="30"/>
  <c r="R15" i="30"/>
  <c r="S270" i="30"/>
  <c r="S130" i="30" s="1"/>
  <c r="S265" i="30"/>
  <c r="S125" i="30" s="1"/>
  <c r="S271" i="30"/>
  <c r="S131" i="30" s="1"/>
  <c r="S266" i="30"/>
  <c r="S126" i="30" s="1"/>
  <c r="S258" i="30"/>
  <c r="S118" i="30" s="1"/>
  <c r="S263" i="30"/>
  <c r="S123" i="30" s="1"/>
  <c r="S260" i="30"/>
  <c r="S120" i="30" s="1"/>
  <c r="S268" i="30"/>
  <c r="S128" i="30" s="1"/>
  <c r="S269" i="30"/>
  <c r="S129" i="30" s="1"/>
  <c r="T8" i="30"/>
  <c r="T216" i="30"/>
  <c r="T224" i="30" s="1"/>
  <c r="T67" i="30"/>
  <c r="T68" i="30" s="1"/>
  <c r="T62" i="30"/>
  <c r="T63" i="30" s="1"/>
  <c r="T52" i="30"/>
  <c r="T24" i="30"/>
  <c r="U36" i="30"/>
  <c r="T39" i="30"/>
  <c r="S214" i="30"/>
  <c r="S213" i="30"/>
  <c r="S234" i="30"/>
  <c r="S212" i="30"/>
  <c r="T319" i="30"/>
  <c r="T179" i="30" s="1"/>
  <c r="T314" i="30"/>
  <c r="T174" i="30" s="1"/>
  <c r="T309" i="30"/>
  <c r="T169" i="30" s="1"/>
  <c r="T302" i="30"/>
  <c r="T162" i="30" s="1"/>
  <c r="T297" i="30"/>
  <c r="T157" i="30" s="1"/>
  <c r="T292" i="30"/>
  <c r="T152" i="30" s="1"/>
  <c r="T285" i="30"/>
  <c r="T145" i="30" s="1"/>
  <c r="T280" i="30"/>
  <c r="T140" i="30" s="1"/>
  <c r="T275" i="30"/>
  <c r="T135" i="30" s="1"/>
  <c r="U84" i="30"/>
  <c r="T49" i="30"/>
  <c r="T45" i="30"/>
  <c r="T230" i="30" s="1"/>
  <c r="T46" i="30"/>
  <c r="T231" i="30" s="1"/>
  <c r="S202" i="30"/>
  <c r="T94" i="30"/>
  <c r="T26" i="30"/>
  <c r="R59" i="30"/>
  <c r="R54" i="30"/>
  <c r="R58" i="30" s="1"/>
  <c r="S53" i="30"/>
  <c r="Q57" i="30"/>
  <c r="Q56" i="30"/>
  <c r="S205" i="30"/>
  <c r="T97" i="30"/>
  <c r="Q60" i="30"/>
  <c r="R60" i="30"/>
  <c r="S203" i="30"/>
  <c r="T95" i="30"/>
  <c r="S204" i="30"/>
  <c r="T96" i="30"/>
  <c r="S206" i="30"/>
  <c r="T98" i="30"/>
  <c r="Q65" i="30"/>
  <c r="R64" i="30"/>
  <c r="S201" i="30"/>
  <c r="T93" i="30"/>
  <c r="R70" i="30"/>
  <c r="S69" i="30"/>
  <c r="T77" i="30"/>
  <c r="T75" i="30"/>
  <c r="T76" i="30"/>
  <c r="T321" i="30"/>
  <c r="T181" i="30" s="1"/>
  <c r="T316" i="30"/>
  <c r="T176" i="30" s="1"/>
  <c r="T320" i="30"/>
  <c r="T180" i="30" s="1"/>
  <c r="T315" i="30"/>
  <c r="T175" i="30" s="1"/>
  <c r="T310" i="30"/>
  <c r="T170" i="30" s="1"/>
  <c r="T304" i="30"/>
  <c r="T164" i="30" s="1"/>
  <c r="T299" i="30"/>
  <c r="T159" i="30" s="1"/>
  <c r="T294" i="30"/>
  <c r="T154" i="30" s="1"/>
  <c r="T311" i="30"/>
  <c r="T171" i="30" s="1"/>
  <c r="T303" i="30"/>
  <c r="T163" i="30" s="1"/>
  <c r="T298" i="30"/>
  <c r="T158" i="30" s="1"/>
  <c r="T287" i="30"/>
  <c r="T147" i="30" s="1"/>
  <c r="T282" i="30"/>
  <c r="T142" i="30" s="1"/>
  <c r="T293" i="30"/>
  <c r="T153" i="30" s="1"/>
  <c r="T286" i="30"/>
  <c r="T146" i="30" s="1"/>
  <c r="T281" i="30"/>
  <c r="T141" i="30" s="1"/>
  <c r="T277" i="30"/>
  <c r="T137" i="30" s="1"/>
  <c r="T276" i="30"/>
  <c r="T136" i="30" s="1"/>
  <c r="S200" i="30"/>
  <c r="T92" i="30"/>
  <c r="S207" i="30"/>
  <c r="T99" i="30"/>
  <c r="T317" i="30"/>
  <c r="T177" i="30" s="1"/>
  <c r="T300" i="30"/>
  <c r="T160" i="30" s="1"/>
  <c r="T295" i="30"/>
  <c r="T155" i="30" s="1"/>
  <c r="T312" i="30"/>
  <c r="T172" i="30" s="1"/>
  <c r="T322" i="30"/>
  <c r="T182" i="30" s="1"/>
  <c r="T305" i="30"/>
  <c r="T165" i="30" s="1"/>
  <c r="T288" i="30"/>
  <c r="T148" i="30" s="1"/>
  <c r="T283" i="30"/>
  <c r="T143" i="30" s="1"/>
  <c r="T278" i="30"/>
  <c r="T138" i="30" s="1"/>
  <c r="U210" i="30"/>
  <c r="U211" i="30"/>
  <c r="U195" i="30"/>
  <c r="U198" i="30"/>
  <c r="U194" i="30"/>
  <c r="U197" i="30"/>
  <c r="U193" i="30"/>
  <c r="U196" i="30"/>
  <c r="V7" i="30"/>
  <c r="U227" i="30"/>
  <c r="U232" i="30"/>
  <c r="U233" i="30"/>
  <c r="U228" i="30"/>
  <c r="U252" i="30"/>
  <c r="U229" i="30"/>
  <c r="U87" i="30"/>
  <c r="U88" i="30"/>
  <c r="U89" i="30"/>
  <c r="S92" i="29"/>
  <c r="S269" i="29"/>
  <c r="S129" i="29" s="1"/>
  <c r="S98" i="29"/>
  <c r="R26" i="29"/>
  <c r="Q15" i="29"/>
  <c r="S99" i="29"/>
  <c r="S207" i="29" s="1"/>
  <c r="S266" i="29"/>
  <c r="S126" i="29" s="1"/>
  <c r="S271" i="29"/>
  <c r="S131" i="29" s="1"/>
  <c r="S270" i="29"/>
  <c r="S130" i="29" s="1"/>
  <c r="S261" i="29"/>
  <c r="S121" i="29" s="1"/>
  <c r="S259" i="29"/>
  <c r="S119" i="29" s="1"/>
  <c r="S260" i="29"/>
  <c r="S120" i="29" s="1"/>
  <c r="S258" i="29"/>
  <c r="S118" i="29" s="1"/>
  <c r="S265" i="29"/>
  <c r="S125" i="29" s="1"/>
  <c r="S263" i="29"/>
  <c r="S123" i="29" s="1"/>
  <c r="S264" i="29"/>
  <c r="S124" i="29" s="1"/>
  <c r="S268" i="29"/>
  <c r="S128" i="29" s="1"/>
  <c r="R200" i="29"/>
  <c r="R202" i="29"/>
  <c r="S94" i="29"/>
  <c r="S214" i="29"/>
  <c r="S212" i="29"/>
  <c r="S213" i="29"/>
  <c r="S234" i="29"/>
  <c r="T45" i="29"/>
  <c r="T230" i="29" s="1"/>
  <c r="T49" i="29"/>
  <c r="T46" i="29"/>
  <c r="T231" i="29" s="1"/>
  <c r="U84" i="29"/>
  <c r="T8" i="29"/>
  <c r="R54" i="29"/>
  <c r="R70" i="29"/>
  <c r="Q58" i="29"/>
  <c r="Q59" i="29"/>
  <c r="Q60" i="29"/>
  <c r="Q57" i="29"/>
  <c r="Q56" i="29"/>
  <c r="T321" i="29"/>
  <c r="T181" i="29" s="1"/>
  <c r="T316" i="29"/>
  <c r="T176" i="29" s="1"/>
  <c r="T311" i="29"/>
  <c r="T171" i="29" s="1"/>
  <c r="T320" i="29"/>
  <c r="T180" i="29" s="1"/>
  <c r="T315" i="29"/>
  <c r="T175" i="29" s="1"/>
  <c r="T310" i="29"/>
  <c r="T170" i="29" s="1"/>
  <c r="T303" i="29"/>
  <c r="T163" i="29" s="1"/>
  <c r="T298" i="29"/>
  <c r="T158" i="29" s="1"/>
  <c r="T293" i="29"/>
  <c r="T153" i="29" s="1"/>
  <c r="T304" i="29"/>
  <c r="T164" i="29" s="1"/>
  <c r="T299" i="29"/>
  <c r="T159" i="29" s="1"/>
  <c r="T294" i="29"/>
  <c r="T154" i="29" s="1"/>
  <c r="T276" i="29"/>
  <c r="T136" i="29" s="1"/>
  <c r="T286" i="29"/>
  <c r="T146" i="29" s="1"/>
  <c r="T282" i="29"/>
  <c r="T142" i="29" s="1"/>
  <c r="T281" i="29"/>
  <c r="T141" i="29" s="1"/>
  <c r="T287" i="29"/>
  <c r="T147" i="29" s="1"/>
  <c r="T277" i="29"/>
  <c r="T137" i="29" s="1"/>
  <c r="T270" i="29"/>
  <c r="T130" i="29" s="1"/>
  <c r="T265" i="29"/>
  <c r="T125" i="29" s="1"/>
  <c r="T260" i="29"/>
  <c r="T120" i="29" s="1"/>
  <c r="Q65" i="29"/>
  <c r="R64" i="29"/>
  <c r="S206" i="29"/>
  <c r="T317" i="29"/>
  <c r="T177" i="29" s="1"/>
  <c r="T312" i="29"/>
  <c r="T172" i="29" s="1"/>
  <c r="T305" i="29"/>
  <c r="T165" i="29" s="1"/>
  <c r="T300" i="29"/>
  <c r="T160" i="29" s="1"/>
  <c r="T295" i="29"/>
  <c r="T155" i="29" s="1"/>
  <c r="T322" i="29"/>
  <c r="T182" i="29" s="1"/>
  <c r="T288" i="29"/>
  <c r="T148" i="29" s="1"/>
  <c r="T283" i="29"/>
  <c r="T143" i="29" s="1"/>
  <c r="T271" i="29"/>
  <c r="T131" i="29" s="1"/>
  <c r="T266" i="29"/>
  <c r="T126" i="29" s="1"/>
  <c r="T278" i="29"/>
  <c r="T138" i="29" s="1"/>
  <c r="T261" i="29"/>
  <c r="T121" i="29" s="1"/>
  <c r="S216" i="29"/>
  <c r="S224" i="29" s="1"/>
  <c r="S67" i="29"/>
  <c r="S68" i="29" s="1"/>
  <c r="S69" i="29" s="1"/>
  <c r="S62" i="29"/>
  <c r="S63" i="29" s="1"/>
  <c r="S52" i="29"/>
  <c r="S53" i="29" s="1"/>
  <c r="S39" i="29"/>
  <c r="S24" i="29" s="1"/>
  <c r="T36" i="29"/>
  <c r="T93" i="29" s="1"/>
  <c r="T319" i="29"/>
  <c r="T179" i="29" s="1"/>
  <c r="T314" i="29"/>
  <c r="T174" i="29" s="1"/>
  <c r="T309" i="29"/>
  <c r="T169" i="29" s="1"/>
  <c r="T302" i="29"/>
  <c r="T162" i="29" s="1"/>
  <c r="T292" i="29"/>
  <c r="T152" i="29" s="1"/>
  <c r="T297" i="29"/>
  <c r="T157" i="29" s="1"/>
  <c r="T280" i="29"/>
  <c r="T140" i="29" s="1"/>
  <c r="T285" i="29"/>
  <c r="T145" i="29" s="1"/>
  <c r="T275" i="29"/>
  <c r="T135" i="29" s="1"/>
  <c r="T258" i="29"/>
  <c r="T118" i="29" s="1"/>
  <c r="S203" i="29"/>
  <c r="T95" i="29"/>
  <c r="S204" i="29"/>
  <c r="T96" i="29"/>
  <c r="U195" i="29"/>
  <c r="U211" i="29"/>
  <c r="U197" i="29"/>
  <c r="U194" i="29"/>
  <c r="U193" i="29"/>
  <c r="U198" i="29"/>
  <c r="U196" i="29"/>
  <c r="V7" i="29"/>
  <c r="U232" i="29"/>
  <c r="U228" i="29"/>
  <c r="U233" i="29"/>
  <c r="U252" i="29"/>
  <c r="U229" i="29"/>
  <c r="U227" i="29"/>
  <c r="U210" i="29"/>
  <c r="U87" i="29"/>
  <c r="U88" i="29"/>
  <c r="U89" i="29"/>
  <c r="R205" i="29"/>
  <c r="S97" i="29"/>
  <c r="S201" i="29"/>
  <c r="T75" i="29"/>
  <c r="T77" i="29"/>
  <c r="T76" i="29"/>
  <c r="S200" i="29"/>
  <c r="S99" i="28"/>
  <c r="T99" i="28" s="1"/>
  <c r="S96" i="28"/>
  <c r="S94" i="28"/>
  <c r="T94" i="28" s="1"/>
  <c r="S92" i="28"/>
  <c r="S200" i="28" s="1"/>
  <c r="S97" i="28"/>
  <c r="T97" i="28" s="1"/>
  <c r="W49" i="28"/>
  <c r="X84" i="28"/>
  <c r="W46" i="28"/>
  <c r="W45" i="28"/>
  <c r="V212" i="28"/>
  <c r="V214" i="28"/>
  <c r="V213" i="28"/>
  <c r="S8" i="28"/>
  <c r="R70" i="28"/>
  <c r="R54" i="28"/>
  <c r="S204" i="28"/>
  <c r="T96" i="28"/>
  <c r="S216" i="28"/>
  <c r="S224" i="28" s="1"/>
  <c r="S52" i="28"/>
  <c r="S53" i="28" s="1"/>
  <c r="S62" i="28"/>
  <c r="S63" i="28" s="1"/>
  <c r="S39" i="28"/>
  <c r="S26" i="28" s="1"/>
  <c r="T36" i="28"/>
  <c r="S67" i="28"/>
  <c r="S68" i="28" s="1"/>
  <c r="S69" i="28" s="1"/>
  <c r="Q65" i="28"/>
  <c r="R64" i="28"/>
  <c r="S201" i="28"/>
  <c r="T93" i="28"/>
  <c r="S322" i="28"/>
  <c r="S182" i="28" s="1"/>
  <c r="S317" i="28"/>
  <c r="S177" i="28" s="1"/>
  <c r="S312" i="28"/>
  <c r="S172" i="28" s="1"/>
  <c r="S305" i="28"/>
  <c r="S165" i="28" s="1"/>
  <c r="S295" i="28"/>
  <c r="S155" i="28" s="1"/>
  <c r="S288" i="28"/>
  <c r="S148" i="28" s="1"/>
  <c r="S300" i="28"/>
  <c r="S160" i="28" s="1"/>
  <c r="S278" i="28"/>
  <c r="S138" i="28" s="1"/>
  <c r="S283" i="28"/>
  <c r="S143" i="28" s="1"/>
  <c r="S261" i="28"/>
  <c r="S121" i="28" s="1"/>
  <c r="S271" i="28"/>
  <c r="S131" i="28" s="1"/>
  <c r="S266" i="28"/>
  <c r="S126" i="28" s="1"/>
  <c r="S321" i="28"/>
  <c r="S181" i="28" s="1"/>
  <c r="S316" i="28"/>
  <c r="S176" i="28" s="1"/>
  <c r="S311" i="28"/>
  <c r="S171" i="28" s="1"/>
  <c r="S320" i="28"/>
  <c r="S180" i="28" s="1"/>
  <c r="S315" i="28"/>
  <c r="S175" i="28" s="1"/>
  <c r="S310" i="28"/>
  <c r="S170" i="28" s="1"/>
  <c r="S304" i="28"/>
  <c r="S164" i="28" s="1"/>
  <c r="S299" i="28"/>
  <c r="S159" i="28" s="1"/>
  <c r="S294" i="28"/>
  <c r="S154" i="28" s="1"/>
  <c r="S303" i="28"/>
  <c r="S163" i="28" s="1"/>
  <c r="S298" i="28"/>
  <c r="S158" i="28" s="1"/>
  <c r="S293" i="28"/>
  <c r="S153" i="28" s="1"/>
  <c r="S287" i="28"/>
  <c r="S147" i="28" s="1"/>
  <c r="S282" i="28"/>
  <c r="S142" i="28" s="1"/>
  <c r="S277" i="28"/>
  <c r="S137" i="28" s="1"/>
  <c r="S286" i="28"/>
  <c r="S146" i="28" s="1"/>
  <c r="S281" i="28"/>
  <c r="S141" i="28" s="1"/>
  <c r="S276" i="28"/>
  <c r="S136" i="28" s="1"/>
  <c r="S270" i="28"/>
  <c r="S130" i="28" s="1"/>
  <c r="S265" i="28"/>
  <c r="S125" i="28" s="1"/>
  <c r="S269" i="28"/>
  <c r="S129" i="28" s="1"/>
  <c r="S264" i="28"/>
  <c r="S124" i="28" s="1"/>
  <c r="S260" i="28"/>
  <c r="S120" i="28" s="1"/>
  <c r="S259" i="28"/>
  <c r="S119" i="28" s="1"/>
  <c r="S202" i="28"/>
  <c r="R24" i="28"/>
  <c r="S203" i="28"/>
  <c r="T95" i="28"/>
  <c r="S309" i="28"/>
  <c r="S169" i="28" s="1"/>
  <c r="S319" i="28"/>
  <c r="S179" i="28" s="1"/>
  <c r="S302" i="28"/>
  <c r="S162" i="28" s="1"/>
  <c r="S297" i="28"/>
  <c r="S157" i="28" s="1"/>
  <c r="S292" i="28"/>
  <c r="S152" i="28" s="1"/>
  <c r="S314" i="28"/>
  <c r="S174" i="28" s="1"/>
  <c r="S285" i="28"/>
  <c r="S145" i="28" s="1"/>
  <c r="S268" i="28"/>
  <c r="S128" i="28" s="1"/>
  <c r="S280" i="28"/>
  <c r="S140" i="28" s="1"/>
  <c r="S275" i="28"/>
  <c r="S135" i="28" s="1"/>
  <c r="S263" i="28"/>
  <c r="S123" i="28" s="1"/>
  <c r="S258" i="28"/>
  <c r="S118" i="28" s="1"/>
  <c r="T198" i="28"/>
  <c r="T194" i="28"/>
  <c r="T196" i="28"/>
  <c r="T195" i="28"/>
  <c r="T193" i="28"/>
  <c r="T197" i="28"/>
  <c r="U7" i="28"/>
  <c r="T229" i="28"/>
  <c r="T227" i="28"/>
  <c r="T210" i="28"/>
  <c r="T211" i="28"/>
  <c r="T252" i="28"/>
  <c r="T233" i="28"/>
  <c r="T232" i="28"/>
  <c r="T228" i="28"/>
  <c r="T88" i="28"/>
  <c r="T89" i="28"/>
  <c r="T87" i="28"/>
  <c r="T230" i="28"/>
  <c r="T234" i="28"/>
  <c r="T231" i="28"/>
  <c r="S77" i="28"/>
  <c r="S76" i="28"/>
  <c r="S75" i="28"/>
  <c r="S206" i="28"/>
  <c r="T98" i="28"/>
  <c r="S207" i="28"/>
  <c r="S205" i="28"/>
  <c r="R15" i="28"/>
  <c r="Q59" i="28"/>
  <c r="Q60" i="28"/>
  <c r="Q58" i="28"/>
  <c r="Q57" i="28"/>
  <c r="Q56" i="28"/>
  <c r="Z213" i="16" l="1"/>
  <c r="Y58" i="16"/>
  <c r="Y253" i="16" s="1"/>
  <c r="U209" i="16"/>
  <c r="T54" i="16"/>
  <c r="T249" i="16" s="1"/>
  <c r="V212" i="16"/>
  <c r="U57" i="16"/>
  <c r="U252" i="16" s="1"/>
  <c r="S54" i="32"/>
  <c r="S70" i="32"/>
  <c r="V84" i="32"/>
  <c r="U46" i="32"/>
  <c r="U231" i="32" s="1"/>
  <c r="U49" i="32"/>
  <c r="U45" i="32"/>
  <c r="U230" i="32" s="1"/>
  <c r="T202" i="32"/>
  <c r="U94" i="32"/>
  <c r="T319" i="32"/>
  <c r="T179" i="32" s="1"/>
  <c r="T314" i="32"/>
  <c r="T174" i="32" s="1"/>
  <c r="T309" i="32"/>
  <c r="T169" i="32" s="1"/>
  <c r="T302" i="32"/>
  <c r="T162" i="32" s="1"/>
  <c r="T297" i="32"/>
  <c r="T157" i="32" s="1"/>
  <c r="T285" i="32"/>
  <c r="T145" i="32" s="1"/>
  <c r="T280" i="32"/>
  <c r="T140" i="32" s="1"/>
  <c r="T275" i="32"/>
  <c r="T135" i="32" s="1"/>
  <c r="T268" i="32"/>
  <c r="T128" i="32" s="1"/>
  <c r="T263" i="32"/>
  <c r="T123" i="32" s="1"/>
  <c r="T258" i="32"/>
  <c r="T118" i="32" s="1"/>
  <c r="T292" i="32"/>
  <c r="T152" i="32" s="1"/>
  <c r="S205" i="32"/>
  <c r="T97" i="32"/>
  <c r="S15" i="32"/>
  <c r="T234" i="32"/>
  <c r="T212" i="32"/>
  <c r="T214" i="32"/>
  <c r="T213" i="32"/>
  <c r="T322" i="32"/>
  <c r="T182" i="32" s="1"/>
  <c r="T312" i="32"/>
  <c r="T172" i="32" s="1"/>
  <c r="T317" i="32"/>
  <c r="T177" i="32" s="1"/>
  <c r="T305" i="32"/>
  <c r="T165" i="32" s="1"/>
  <c r="T300" i="32"/>
  <c r="T160" i="32" s="1"/>
  <c r="T295" i="32"/>
  <c r="T155" i="32" s="1"/>
  <c r="T288" i="32"/>
  <c r="T148" i="32" s="1"/>
  <c r="T283" i="32"/>
  <c r="T143" i="32" s="1"/>
  <c r="T278" i="32"/>
  <c r="T138" i="32" s="1"/>
  <c r="T271" i="32"/>
  <c r="T131" i="32" s="1"/>
  <c r="T266" i="32"/>
  <c r="T126" i="32" s="1"/>
  <c r="T261" i="32"/>
  <c r="T121" i="32" s="1"/>
  <c r="U210" i="32"/>
  <c r="U197" i="32"/>
  <c r="U193" i="32"/>
  <c r="U211" i="32"/>
  <c r="U196" i="32"/>
  <c r="U198" i="32"/>
  <c r="U195" i="32"/>
  <c r="U194" i="32"/>
  <c r="U8" i="32"/>
  <c r="V7" i="32"/>
  <c r="U252" i="32"/>
  <c r="U233" i="32"/>
  <c r="U232" i="32"/>
  <c r="U227" i="32"/>
  <c r="U228" i="32"/>
  <c r="U229" i="32"/>
  <c r="U88" i="32"/>
  <c r="U89" i="32"/>
  <c r="U87" i="32"/>
  <c r="T206" i="32"/>
  <c r="U98" i="32"/>
  <c r="T201" i="32"/>
  <c r="U93" i="32"/>
  <c r="T321" i="32"/>
  <c r="T181" i="32" s="1"/>
  <c r="T316" i="32"/>
  <c r="T176" i="32" s="1"/>
  <c r="T311" i="32"/>
  <c r="T171" i="32" s="1"/>
  <c r="T320" i="32"/>
  <c r="T180" i="32" s="1"/>
  <c r="T315" i="32"/>
  <c r="T175" i="32" s="1"/>
  <c r="T304" i="32"/>
  <c r="T164" i="32" s="1"/>
  <c r="T299" i="32"/>
  <c r="T159" i="32" s="1"/>
  <c r="T294" i="32"/>
  <c r="T154" i="32" s="1"/>
  <c r="T303" i="32"/>
  <c r="T163" i="32" s="1"/>
  <c r="T298" i="32"/>
  <c r="T158" i="32" s="1"/>
  <c r="T310" i="32"/>
  <c r="T170" i="32" s="1"/>
  <c r="T281" i="32"/>
  <c r="T141" i="32" s="1"/>
  <c r="T277" i="32"/>
  <c r="T137" i="32" s="1"/>
  <c r="T270" i="32"/>
  <c r="T130" i="32" s="1"/>
  <c r="T287" i="32"/>
  <c r="T147" i="32" s="1"/>
  <c r="T276" i="32"/>
  <c r="T136" i="32" s="1"/>
  <c r="T264" i="32"/>
  <c r="T124" i="32" s="1"/>
  <c r="T259" i="32"/>
  <c r="T119" i="32" s="1"/>
  <c r="T293" i="32"/>
  <c r="T153" i="32" s="1"/>
  <c r="T282" i="32"/>
  <c r="T142" i="32" s="1"/>
  <c r="T286" i="32"/>
  <c r="T146" i="32" s="1"/>
  <c r="T269" i="32"/>
  <c r="T129" i="32" s="1"/>
  <c r="T265" i="32"/>
  <c r="T125" i="32" s="1"/>
  <c r="T260" i="32"/>
  <c r="T120" i="32" s="1"/>
  <c r="T216" i="32"/>
  <c r="T224" i="32" s="1"/>
  <c r="T52" i="32"/>
  <c r="T53" i="32" s="1"/>
  <c r="T39" i="32"/>
  <c r="T26" i="32" s="1"/>
  <c r="T62" i="32"/>
  <c r="T63" i="32" s="1"/>
  <c r="U36" i="32"/>
  <c r="T67" i="32"/>
  <c r="T68" i="32" s="1"/>
  <c r="T69" i="32" s="1"/>
  <c r="R57" i="32"/>
  <c r="R56" i="32"/>
  <c r="T77" i="32"/>
  <c r="T75" i="32"/>
  <c r="T76" i="32"/>
  <c r="T207" i="32"/>
  <c r="U99" i="32"/>
  <c r="S64" i="32"/>
  <c r="R65" i="32"/>
  <c r="S58" i="32"/>
  <c r="S60" i="32"/>
  <c r="T204" i="32"/>
  <c r="U96" i="32"/>
  <c r="S24" i="32"/>
  <c r="T203" i="32"/>
  <c r="U95" i="32"/>
  <c r="T200" i="32"/>
  <c r="U92" i="32"/>
  <c r="S59" i="32"/>
  <c r="V8" i="31"/>
  <c r="S15" i="31"/>
  <c r="T99" i="31"/>
  <c r="U99" i="31" s="1"/>
  <c r="S70" i="31"/>
  <c r="S54" i="31"/>
  <c r="V322" i="31"/>
  <c r="V182" i="31" s="1"/>
  <c r="V317" i="31"/>
  <c r="V177" i="31" s="1"/>
  <c r="V312" i="31"/>
  <c r="V172" i="31" s="1"/>
  <c r="V305" i="31"/>
  <c r="V165" i="31" s="1"/>
  <c r="V300" i="31"/>
  <c r="V160" i="31" s="1"/>
  <c r="V295" i="31"/>
  <c r="V155" i="31" s="1"/>
  <c r="V288" i="31"/>
  <c r="V148" i="31" s="1"/>
  <c r="V283" i="31"/>
  <c r="V143" i="31" s="1"/>
  <c r="V278" i="31"/>
  <c r="V138" i="31" s="1"/>
  <c r="V271" i="31"/>
  <c r="V131" i="31" s="1"/>
  <c r="V266" i="31"/>
  <c r="V126" i="31" s="1"/>
  <c r="V261" i="31"/>
  <c r="V121" i="31" s="1"/>
  <c r="T216" i="31"/>
  <c r="T224" i="31" s="1"/>
  <c r="T39" i="31"/>
  <c r="T24" i="31" s="1"/>
  <c r="T62" i="31"/>
  <c r="U36" i="31"/>
  <c r="T67" i="31"/>
  <c r="T68" i="31" s="1"/>
  <c r="T69" i="31" s="1"/>
  <c r="T52" i="31"/>
  <c r="T53" i="31" s="1"/>
  <c r="T26" i="31"/>
  <c r="T201" i="31"/>
  <c r="U93" i="31"/>
  <c r="T205" i="31"/>
  <c r="U97" i="31"/>
  <c r="Z213" i="31"/>
  <c r="Z212" i="31"/>
  <c r="Z214" i="31"/>
  <c r="T204" i="31"/>
  <c r="U96" i="31"/>
  <c r="V319" i="31"/>
  <c r="V179" i="31" s="1"/>
  <c r="V314" i="31"/>
  <c r="V174" i="31" s="1"/>
  <c r="V309" i="31"/>
  <c r="V169" i="31" s="1"/>
  <c r="V302" i="31"/>
  <c r="V162" i="31" s="1"/>
  <c r="V297" i="31"/>
  <c r="V157" i="31" s="1"/>
  <c r="V285" i="31"/>
  <c r="V145" i="31" s="1"/>
  <c r="V280" i="31"/>
  <c r="V140" i="31" s="1"/>
  <c r="V275" i="31"/>
  <c r="V135" i="31" s="1"/>
  <c r="V292" i="31"/>
  <c r="V152" i="31" s="1"/>
  <c r="V268" i="31"/>
  <c r="V128" i="31" s="1"/>
  <c r="V263" i="31"/>
  <c r="V123" i="31" s="1"/>
  <c r="V258" i="31"/>
  <c r="V118" i="31" s="1"/>
  <c r="W196" i="31"/>
  <c r="W210" i="31"/>
  <c r="W195" i="31"/>
  <c r="W198" i="31"/>
  <c r="W194" i="31"/>
  <c r="W211" i="31"/>
  <c r="W193" i="31"/>
  <c r="W197" i="31"/>
  <c r="X7" i="31"/>
  <c r="W233" i="31"/>
  <c r="W252" i="31"/>
  <c r="W232" i="31"/>
  <c r="W227" i="31"/>
  <c r="W229" i="31"/>
  <c r="W228" i="31"/>
  <c r="W89" i="31"/>
  <c r="W87" i="31"/>
  <c r="W88" i="31"/>
  <c r="W234" i="31"/>
  <c r="W231" i="31"/>
  <c r="W230" i="31"/>
  <c r="T202" i="31"/>
  <c r="U94" i="31"/>
  <c r="T203" i="31"/>
  <c r="U95" i="31"/>
  <c r="T200" i="31"/>
  <c r="U92" i="31"/>
  <c r="T207" i="31"/>
  <c r="V320" i="31"/>
  <c r="V180" i="31" s="1"/>
  <c r="V315" i="31"/>
  <c r="V175" i="31" s="1"/>
  <c r="V321" i="31"/>
  <c r="V181" i="31" s="1"/>
  <c r="V316" i="31"/>
  <c r="V176" i="31" s="1"/>
  <c r="V311" i="31"/>
  <c r="V171" i="31" s="1"/>
  <c r="V304" i="31"/>
  <c r="V164" i="31" s="1"/>
  <c r="V299" i="31"/>
  <c r="V159" i="31" s="1"/>
  <c r="V294" i="31"/>
  <c r="V154" i="31" s="1"/>
  <c r="V310" i="31"/>
  <c r="V170" i="31" s="1"/>
  <c r="V303" i="31"/>
  <c r="V163" i="31" s="1"/>
  <c r="V298" i="31"/>
  <c r="V158" i="31" s="1"/>
  <c r="V293" i="31"/>
  <c r="V153" i="31" s="1"/>
  <c r="V287" i="31"/>
  <c r="V147" i="31" s="1"/>
  <c r="V282" i="31"/>
  <c r="V142" i="31" s="1"/>
  <c r="V277" i="31"/>
  <c r="V137" i="31" s="1"/>
  <c r="V269" i="31"/>
  <c r="V129" i="31" s="1"/>
  <c r="V264" i="31"/>
  <c r="V124" i="31" s="1"/>
  <c r="V259" i="31"/>
  <c r="V119" i="31" s="1"/>
  <c r="V286" i="31"/>
  <c r="V146" i="31" s="1"/>
  <c r="V281" i="31"/>
  <c r="V141" i="31" s="1"/>
  <c r="V276" i="31"/>
  <c r="V136" i="31" s="1"/>
  <c r="V270" i="31"/>
  <c r="V130" i="31" s="1"/>
  <c r="V265" i="31"/>
  <c r="V125" i="31" s="1"/>
  <c r="V260" i="31"/>
  <c r="V120" i="31" s="1"/>
  <c r="T63" i="31"/>
  <c r="V75" i="31"/>
  <c r="V77" i="31"/>
  <c r="V76" i="31"/>
  <c r="AB84" i="31"/>
  <c r="AA49" i="31"/>
  <c r="AA45" i="31"/>
  <c r="AA46" i="31"/>
  <c r="T206" i="31"/>
  <c r="U98" i="31"/>
  <c r="S64" i="31"/>
  <c r="R65" i="31"/>
  <c r="R58" i="31"/>
  <c r="R60" i="31"/>
  <c r="R59" i="31"/>
  <c r="R57" i="31"/>
  <c r="R56" i="31"/>
  <c r="T271" i="30"/>
  <c r="T131" i="30" s="1"/>
  <c r="T264" i="30"/>
  <c r="T124" i="30" s="1"/>
  <c r="T261" i="30"/>
  <c r="T121" i="30" s="1"/>
  <c r="T269" i="30"/>
  <c r="T129" i="30" s="1"/>
  <c r="T266" i="30"/>
  <c r="T126" i="30" s="1"/>
  <c r="T260" i="30"/>
  <c r="T120" i="30" s="1"/>
  <c r="T265" i="30"/>
  <c r="T125" i="30" s="1"/>
  <c r="T270" i="30"/>
  <c r="T130" i="30" s="1"/>
  <c r="T268" i="30"/>
  <c r="T128" i="30" s="1"/>
  <c r="S15" i="30"/>
  <c r="U8" i="30"/>
  <c r="U319" i="30"/>
  <c r="U179" i="30" s="1"/>
  <c r="U314" i="30"/>
  <c r="U174" i="30" s="1"/>
  <c r="U309" i="30"/>
  <c r="U169" i="30" s="1"/>
  <c r="U292" i="30"/>
  <c r="U152" i="30" s="1"/>
  <c r="U285" i="30"/>
  <c r="U145" i="30" s="1"/>
  <c r="U280" i="30"/>
  <c r="U140" i="30" s="1"/>
  <c r="U302" i="30"/>
  <c r="U162" i="30" s="1"/>
  <c r="U297" i="30"/>
  <c r="U157" i="30" s="1"/>
  <c r="U275" i="30"/>
  <c r="U135" i="30" s="1"/>
  <c r="T69" i="30"/>
  <c r="S70" i="30"/>
  <c r="T204" i="30"/>
  <c r="U96" i="30"/>
  <c r="T258" i="30"/>
  <c r="T118" i="30" s="1"/>
  <c r="U321" i="30"/>
  <c r="U181" i="30" s="1"/>
  <c r="U316" i="30"/>
  <c r="U176" i="30" s="1"/>
  <c r="U320" i="30"/>
  <c r="U180" i="30" s="1"/>
  <c r="U315" i="30"/>
  <c r="U175" i="30" s="1"/>
  <c r="U310" i="30"/>
  <c r="U170" i="30" s="1"/>
  <c r="U304" i="30"/>
  <c r="U164" i="30" s="1"/>
  <c r="U299" i="30"/>
  <c r="U159" i="30" s="1"/>
  <c r="U311" i="30"/>
  <c r="U171" i="30" s="1"/>
  <c r="U303" i="30"/>
  <c r="U163" i="30" s="1"/>
  <c r="U298" i="30"/>
  <c r="U158" i="30" s="1"/>
  <c r="U287" i="30"/>
  <c r="U147" i="30" s="1"/>
  <c r="U282" i="30"/>
  <c r="U142" i="30" s="1"/>
  <c r="U293" i="30"/>
  <c r="U153" i="30" s="1"/>
  <c r="U286" i="30"/>
  <c r="U146" i="30" s="1"/>
  <c r="U281" i="30"/>
  <c r="U141" i="30" s="1"/>
  <c r="U294" i="30"/>
  <c r="U154" i="30" s="1"/>
  <c r="U277" i="30"/>
  <c r="U137" i="30" s="1"/>
  <c r="U276" i="30"/>
  <c r="U136" i="30" s="1"/>
  <c r="T207" i="30"/>
  <c r="U99" i="30"/>
  <c r="T202" i="30"/>
  <c r="U94" i="30"/>
  <c r="T263" i="30"/>
  <c r="T123" i="30" s="1"/>
  <c r="U216" i="30"/>
  <c r="U224" i="30" s="1"/>
  <c r="U67" i="30"/>
  <c r="U68" i="30" s="1"/>
  <c r="U62" i="30"/>
  <c r="U63" i="30" s="1"/>
  <c r="U52" i="30"/>
  <c r="U39" i="30"/>
  <c r="U26" i="30" s="1"/>
  <c r="V36" i="30"/>
  <c r="T201" i="30"/>
  <c r="U93" i="30"/>
  <c r="T203" i="30"/>
  <c r="U95" i="30"/>
  <c r="U317" i="30"/>
  <c r="U177" i="30" s="1"/>
  <c r="U300" i="30"/>
  <c r="U160" i="30" s="1"/>
  <c r="U295" i="30"/>
  <c r="U155" i="30" s="1"/>
  <c r="U312" i="30"/>
  <c r="U172" i="30" s="1"/>
  <c r="U322" i="30"/>
  <c r="U182" i="30" s="1"/>
  <c r="U305" i="30"/>
  <c r="U165" i="30" s="1"/>
  <c r="U283" i="30"/>
  <c r="U143" i="30" s="1"/>
  <c r="U278" i="30"/>
  <c r="U138" i="30" s="1"/>
  <c r="U288" i="30"/>
  <c r="U148" i="30" s="1"/>
  <c r="T200" i="30"/>
  <c r="U92" i="30"/>
  <c r="U75" i="30"/>
  <c r="U77" i="30"/>
  <c r="U76" i="30"/>
  <c r="V210" i="30"/>
  <c r="V197" i="30"/>
  <c r="V211" i="30"/>
  <c r="V196" i="30"/>
  <c r="V198" i="30"/>
  <c r="V194" i="30"/>
  <c r="V193" i="30"/>
  <c r="V195" i="30"/>
  <c r="W7" i="30"/>
  <c r="V227" i="30"/>
  <c r="V232" i="30"/>
  <c r="V233" i="30"/>
  <c r="V252" i="30"/>
  <c r="V228" i="30"/>
  <c r="V229" i="30"/>
  <c r="V87" i="30"/>
  <c r="V89" i="30"/>
  <c r="V88" i="30"/>
  <c r="R65" i="30"/>
  <c r="S64" i="30"/>
  <c r="S54" i="30"/>
  <c r="S59" i="30" s="1"/>
  <c r="T53" i="30"/>
  <c r="R57" i="30"/>
  <c r="R56" i="30"/>
  <c r="T213" i="30"/>
  <c r="T234" i="30"/>
  <c r="T214" i="30"/>
  <c r="T212" i="30"/>
  <c r="T206" i="30"/>
  <c r="U98" i="30"/>
  <c r="T205" i="30"/>
  <c r="U97" i="30"/>
  <c r="V84" i="30"/>
  <c r="U46" i="30"/>
  <c r="U231" i="30" s="1"/>
  <c r="U49" i="30"/>
  <c r="U45" i="30"/>
  <c r="U230" i="30" s="1"/>
  <c r="T259" i="30"/>
  <c r="T119" i="30" s="1"/>
  <c r="T269" i="29"/>
  <c r="T129" i="29" s="1"/>
  <c r="T263" i="29"/>
  <c r="T123" i="29" s="1"/>
  <c r="T268" i="29"/>
  <c r="T128" i="29" s="1"/>
  <c r="T259" i="29"/>
  <c r="T119" i="29" s="1"/>
  <c r="R15" i="29"/>
  <c r="T99" i="29"/>
  <c r="T207" i="29" s="1"/>
  <c r="S26" i="29"/>
  <c r="T264" i="29"/>
  <c r="T124" i="29" s="1"/>
  <c r="T98" i="29"/>
  <c r="T206" i="29" s="1"/>
  <c r="S202" i="29"/>
  <c r="T94" i="29"/>
  <c r="U49" i="29"/>
  <c r="U46" i="29"/>
  <c r="U231" i="29" s="1"/>
  <c r="U45" i="29"/>
  <c r="U230" i="29" s="1"/>
  <c r="V84" i="29"/>
  <c r="T213" i="29"/>
  <c r="T212" i="29"/>
  <c r="T214" i="29"/>
  <c r="T234" i="29"/>
  <c r="U8" i="29"/>
  <c r="T92" i="29"/>
  <c r="S54" i="29"/>
  <c r="S70" i="29"/>
  <c r="U77" i="29"/>
  <c r="U76" i="29"/>
  <c r="U75" i="29"/>
  <c r="T216" i="29"/>
  <c r="T224" i="29" s="1"/>
  <c r="T39" i="29"/>
  <c r="T24" i="29" s="1"/>
  <c r="U36" i="29"/>
  <c r="T62" i="29"/>
  <c r="T63" i="29" s="1"/>
  <c r="T52" i="29"/>
  <c r="T53" i="29" s="1"/>
  <c r="T67" i="29"/>
  <c r="T68" i="29" s="1"/>
  <c r="T69" i="29" s="1"/>
  <c r="T201" i="29"/>
  <c r="U319" i="29"/>
  <c r="U179" i="29" s="1"/>
  <c r="U314" i="29"/>
  <c r="U174" i="29" s="1"/>
  <c r="U309" i="29"/>
  <c r="U169" i="29" s="1"/>
  <c r="U302" i="29"/>
  <c r="U162" i="29" s="1"/>
  <c r="U297" i="29"/>
  <c r="U157" i="29" s="1"/>
  <c r="U292" i="29"/>
  <c r="U152" i="29" s="1"/>
  <c r="U285" i="29"/>
  <c r="U145" i="29" s="1"/>
  <c r="U280" i="29"/>
  <c r="U140" i="29" s="1"/>
  <c r="U275" i="29"/>
  <c r="U135" i="29" s="1"/>
  <c r="R65" i="29"/>
  <c r="S64" i="29"/>
  <c r="U321" i="29"/>
  <c r="U181" i="29" s="1"/>
  <c r="U316" i="29"/>
  <c r="U176" i="29" s="1"/>
  <c r="U311" i="29"/>
  <c r="U171" i="29" s="1"/>
  <c r="U320" i="29"/>
  <c r="U180" i="29" s="1"/>
  <c r="U315" i="29"/>
  <c r="U175" i="29" s="1"/>
  <c r="U310" i="29"/>
  <c r="U170" i="29" s="1"/>
  <c r="U303" i="29"/>
  <c r="U163" i="29" s="1"/>
  <c r="U298" i="29"/>
  <c r="U158" i="29" s="1"/>
  <c r="U294" i="29"/>
  <c r="U154" i="29" s="1"/>
  <c r="U293" i="29"/>
  <c r="U153" i="29" s="1"/>
  <c r="U304" i="29"/>
  <c r="U164" i="29" s="1"/>
  <c r="U287" i="29"/>
  <c r="U147" i="29" s="1"/>
  <c r="U282" i="29"/>
  <c r="U142" i="29" s="1"/>
  <c r="U286" i="29"/>
  <c r="U146" i="29" s="1"/>
  <c r="U281" i="29"/>
  <c r="U141" i="29" s="1"/>
  <c r="U299" i="29"/>
  <c r="U159" i="29" s="1"/>
  <c r="U264" i="29"/>
  <c r="U124" i="29" s="1"/>
  <c r="U277" i="29"/>
  <c r="U137" i="29" s="1"/>
  <c r="U276" i="29"/>
  <c r="U136" i="29" s="1"/>
  <c r="U317" i="29"/>
  <c r="U177" i="29" s="1"/>
  <c r="U312" i="29"/>
  <c r="U172" i="29" s="1"/>
  <c r="U305" i="29"/>
  <c r="U165" i="29" s="1"/>
  <c r="U300" i="29"/>
  <c r="U160" i="29" s="1"/>
  <c r="U295" i="29"/>
  <c r="U155" i="29" s="1"/>
  <c r="U322" i="29"/>
  <c r="U182" i="29" s="1"/>
  <c r="U288" i="29"/>
  <c r="U148" i="29" s="1"/>
  <c r="U283" i="29"/>
  <c r="U143" i="29" s="1"/>
  <c r="U278" i="29"/>
  <c r="U138" i="29" s="1"/>
  <c r="S205" i="29"/>
  <c r="T97" i="29"/>
  <c r="V211" i="29"/>
  <c r="V210" i="29"/>
  <c r="V194" i="29"/>
  <c r="V193" i="29"/>
  <c r="V198" i="29"/>
  <c r="V196" i="29"/>
  <c r="V197" i="29"/>
  <c r="V195" i="29"/>
  <c r="W7" i="29"/>
  <c r="V232" i="29"/>
  <c r="V229" i="29"/>
  <c r="V228" i="29"/>
  <c r="V252" i="29"/>
  <c r="V227" i="29"/>
  <c r="V233" i="29"/>
  <c r="V87" i="29"/>
  <c r="V89" i="29"/>
  <c r="V88" i="29"/>
  <c r="T203" i="29"/>
  <c r="U95" i="29"/>
  <c r="T204" i="29"/>
  <c r="U96" i="29"/>
  <c r="U98" i="29"/>
  <c r="R58" i="29"/>
  <c r="R60" i="29"/>
  <c r="R59" i="29"/>
  <c r="R56" i="29"/>
  <c r="R57" i="29"/>
  <c r="T92" i="28"/>
  <c r="T200" i="28" s="1"/>
  <c r="X46" i="28"/>
  <c r="X49" i="28"/>
  <c r="X45" i="28"/>
  <c r="Y84" i="28"/>
  <c r="W213" i="28"/>
  <c r="W212" i="28"/>
  <c r="W214" i="28"/>
  <c r="T8" i="28"/>
  <c r="S70" i="28"/>
  <c r="T205" i="28"/>
  <c r="T77" i="28"/>
  <c r="T76" i="28"/>
  <c r="T75" i="28"/>
  <c r="T201" i="28"/>
  <c r="U93" i="28"/>
  <c r="T206" i="28"/>
  <c r="S24" i="28"/>
  <c r="T207" i="28"/>
  <c r="T322" i="28"/>
  <c r="T182" i="28" s="1"/>
  <c r="T317" i="28"/>
  <c r="T177" i="28" s="1"/>
  <c r="T312" i="28"/>
  <c r="T172" i="28" s="1"/>
  <c r="T305" i="28"/>
  <c r="T165" i="28" s="1"/>
  <c r="T283" i="28"/>
  <c r="T143" i="28" s="1"/>
  <c r="T278" i="28"/>
  <c r="T138" i="28" s="1"/>
  <c r="T288" i="28"/>
  <c r="T148" i="28" s="1"/>
  <c r="T300" i="28"/>
  <c r="T160" i="28" s="1"/>
  <c r="T295" i="28"/>
  <c r="T155" i="28" s="1"/>
  <c r="T271" i="28"/>
  <c r="T131" i="28" s="1"/>
  <c r="T266" i="28"/>
  <c r="T126" i="28" s="1"/>
  <c r="T261" i="28"/>
  <c r="T121" i="28" s="1"/>
  <c r="T319" i="28"/>
  <c r="T179" i="28" s="1"/>
  <c r="T314" i="28"/>
  <c r="T174" i="28" s="1"/>
  <c r="T309" i="28"/>
  <c r="T169" i="28" s="1"/>
  <c r="T302" i="28"/>
  <c r="T162" i="28" s="1"/>
  <c r="T297" i="28"/>
  <c r="T157" i="28" s="1"/>
  <c r="T292" i="28"/>
  <c r="T152" i="28" s="1"/>
  <c r="T285" i="28"/>
  <c r="T145" i="28" s="1"/>
  <c r="T268" i="28"/>
  <c r="T128" i="28" s="1"/>
  <c r="T280" i="28"/>
  <c r="T140" i="28" s="1"/>
  <c r="T275" i="28"/>
  <c r="T135" i="28" s="1"/>
  <c r="T263" i="28"/>
  <c r="T123" i="28" s="1"/>
  <c r="T258" i="28"/>
  <c r="T118" i="28" s="1"/>
  <c r="T203" i="28"/>
  <c r="U95" i="28"/>
  <c r="R65" i="28"/>
  <c r="S64" i="28"/>
  <c r="S15" i="28"/>
  <c r="R60" i="28"/>
  <c r="R59" i="28"/>
  <c r="R58" i="28"/>
  <c r="R57" i="28"/>
  <c r="R56" i="28"/>
  <c r="T321" i="28"/>
  <c r="T181" i="28" s="1"/>
  <c r="T316" i="28"/>
  <c r="T176" i="28" s="1"/>
  <c r="T311" i="28"/>
  <c r="T171" i="28" s="1"/>
  <c r="T320" i="28"/>
  <c r="T180" i="28" s="1"/>
  <c r="T315" i="28"/>
  <c r="T175" i="28" s="1"/>
  <c r="T310" i="28"/>
  <c r="T170" i="28" s="1"/>
  <c r="T304" i="28"/>
  <c r="T164" i="28" s="1"/>
  <c r="T299" i="28"/>
  <c r="T159" i="28" s="1"/>
  <c r="T294" i="28"/>
  <c r="T154" i="28" s="1"/>
  <c r="T303" i="28"/>
  <c r="T163" i="28" s="1"/>
  <c r="T298" i="28"/>
  <c r="T158" i="28" s="1"/>
  <c r="T287" i="28"/>
  <c r="T147" i="28" s="1"/>
  <c r="T282" i="28"/>
  <c r="T142" i="28" s="1"/>
  <c r="T277" i="28"/>
  <c r="T137" i="28" s="1"/>
  <c r="T286" i="28"/>
  <c r="T146" i="28" s="1"/>
  <c r="T281" i="28"/>
  <c r="T141" i="28" s="1"/>
  <c r="T276" i="28"/>
  <c r="T136" i="28" s="1"/>
  <c r="T293" i="28"/>
  <c r="T153" i="28" s="1"/>
  <c r="T269" i="28"/>
  <c r="T129" i="28" s="1"/>
  <c r="T265" i="28"/>
  <c r="T125" i="28" s="1"/>
  <c r="T264" i="28"/>
  <c r="T124" i="28" s="1"/>
  <c r="T259" i="28"/>
  <c r="T119" i="28" s="1"/>
  <c r="T260" i="28"/>
  <c r="T120" i="28" s="1"/>
  <c r="T270" i="28"/>
  <c r="T130" i="28" s="1"/>
  <c r="S54" i="28"/>
  <c r="T204" i="28"/>
  <c r="U197" i="28"/>
  <c r="U193" i="28"/>
  <c r="U211" i="28"/>
  <c r="U198" i="28"/>
  <c r="U210" i="28"/>
  <c r="U194" i="28"/>
  <c r="U195" i="28"/>
  <c r="U196" i="28"/>
  <c r="V7" i="28"/>
  <c r="U233" i="28"/>
  <c r="U232" i="28"/>
  <c r="U228" i="28"/>
  <c r="U229" i="28"/>
  <c r="U252" i="28"/>
  <c r="U227" i="28"/>
  <c r="U88" i="28"/>
  <c r="U87" i="28"/>
  <c r="U89" i="28"/>
  <c r="U234" i="28"/>
  <c r="U231" i="28"/>
  <c r="U230" i="28"/>
  <c r="T202" i="28"/>
  <c r="T216" i="28"/>
  <c r="T224" i="28" s="1"/>
  <c r="T52" i="28"/>
  <c r="T53" i="28" s="1"/>
  <c r="T62" i="28"/>
  <c r="T63" i="28" s="1"/>
  <c r="T39" i="28"/>
  <c r="T26" i="28" s="1"/>
  <c r="U36" i="28"/>
  <c r="U96" i="28" s="1"/>
  <c r="T67" i="28"/>
  <c r="T68" i="28" s="1"/>
  <c r="T69" i="28" s="1"/>
  <c r="V209" i="16" l="1"/>
  <c r="U54" i="16"/>
  <c r="U249" i="16" s="1"/>
  <c r="AA213" i="16"/>
  <c r="Z58" i="16"/>
  <c r="Z253" i="16" s="1"/>
  <c r="W212" i="16"/>
  <c r="V57" i="16"/>
  <c r="V252" i="16" s="1"/>
  <c r="T54" i="32"/>
  <c r="T70" i="32"/>
  <c r="U319" i="32"/>
  <c r="U179" i="32" s="1"/>
  <c r="U314" i="32"/>
  <c r="U174" i="32" s="1"/>
  <c r="U302" i="32"/>
  <c r="U162" i="32" s="1"/>
  <c r="U297" i="32"/>
  <c r="U157" i="32" s="1"/>
  <c r="U292" i="32"/>
  <c r="U152" i="32" s="1"/>
  <c r="U285" i="32"/>
  <c r="U145" i="32" s="1"/>
  <c r="U309" i="32"/>
  <c r="U169" i="32" s="1"/>
  <c r="U280" i="32"/>
  <c r="U140" i="32" s="1"/>
  <c r="U268" i="32"/>
  <c r="U128" i="32" s="1"/>
  <c r="U263" i="32"/>
  <c r="U123" i="32" s="1"/>
  <c r="U258" i="32"/>
  <c r="U118" i="32" s="1"/>
  <c r="U275" i="32"/>
  <c r="U135" i="32" s="1"/>
  <c r="V211" i="32"/>
  <c r="V210" i="32"/>
  <c r="V198" i="32"/>
  <c r="V194" i="32"/>
  <c r="V197" i="32"/>
  <c r="V196" i="32"/>
  <c r="V195" i="32"/>
  <c r="V193" i="32"/>
  <c r="V8" i="32" s="1"/>
  <c r="W7" i="32"/>
  <c r="V227" i="32"/>
  <c r="V233" i="32"/>
  <c r="V228" i="32"/>
  <c r="V232" i="32"/>
  <c r="V229" i="32"/>
  <c r="V252" i="32"/>
  <c r="V88" i="32"/>
  <c r="V89" i="32"/>
  <c r="V87" i="32"/>
  <c r="U322" i="32"/>
  <c r="U182" i="32" s="1"/>
  <c r="U317" i="32"/>
  <c r="U177" i="32" s="1"/>
  <c r="U312" i="32"/>
  <c r="U172" i="32" s="1"/>
  <c r="U305" i="32"/>
  <c r="U165" i="32" s="1"/>
  <c r="U295" i="32"/>
  <c r="U155" i="32" s="1"/>
  <c r="U288" i="32"/>
  <c r="U148" i="32" s="1"/>
  <c r="U283" i="32"/>
  <c r="U143" i="32" s="1"/>
  <c r="U300" i="32"/>
  <c r="U160" i="32" s="1"/>
  <c r="U271" i="32"/>
  <c r="U131" i="32" s="1"/>
  <c r="U261" i="32"/>
  <c r="U121" i="32" s="1"/>
  <c r="U278" i="32"/>
  <c r="U138" i="32" s="1"/>
  <c r="U266" i="32"/>
  <c r="U126" i="32" s="1"/>
  <c r="U75" i="32"/>
  <c r="U76" i="32"/>
  <c r="U77" i="32"/>
  <c r="U234" i="32"/>
  <c r="U212" i="32"/>
  <c r="U214" i="32"/>
  <c r="U213" i="32"/>
  <c r="T60" i="32"/>
  <c r="T58" i="32"/>
  <c r="T59" i="32"/>
  <c r="U203" i="32"/>
  <c r="V95" i="32"/>
  <c r="U201" i="32"/>
  <c r="V93" i="32"/>
  <c r="U202" i="32"/>
  <c r="V94" i="32"/>
  <c r="V49" i="32"/>
  <c r="V45" i="32"/>
  <c r="V230" i="32" s="1"/>
  <c r="W84" i="32"/>
  <c r="V46" i="32"/>
  <c r="V231" i="32" s="1"/>
  <c r="S65" i="32"/>
  <c r="T64" i="32"/>
  <c r="T24" i="32"/>
  <c r="U200" i="32"/>
  <c r="V92" i="32"/>
  <c r="U321" i="32"/>
  <c r="U181" i="32" s="1"/>
  <c r="U316" i="32"/>
  <c r="U176" i="32" s="1"/>
  <c r="U320" i="32"/>
  <c r="U180" i="32" s="1"/>
  <c r="U315" i="32"/>
  <c r="U175" i="32" s="1"/>
  <c r="U310" i="32"/>
  <c r="U170" i="32" s="1"/>
  <c r="U311" i="32"/>
  <c r="U171" i="32" s="1"/>
  <c r="U294" i="32"/>
  <c r="U154" i="32" s="1"/>
  <c r="U298" i="32"/>
  <c r="U158" i="32" s="1"/>
  <c r="U287" i="32"/>
  <c r="U147" i="32" s="1"/>
  <c r="U282" i="32"/>
  <c r="U142" i="32" s="1"/>
  <c r="U304" i="32"/>
  <c r="U164" i="32" s="1"/>
  <c r="U293" i="32"/>
  <c r="U153" i="32" s="1"/>
  <c r="U286" i="32"/>
  <c r="U146" i="32" s="1"/>
  <c r="U303" i="32"/>
  <c r="U163" i="32" s="1"/>
  <c r="U299" i="32"/>
  <c r="U159" i="32" s="1"/>
  <c r="U281" i="32"/>
  <c r="U141" i="32" s="1"/>
  <c r="U277" i="32"/>
  <c r="U137" i="32" s="1"/>
  <c r="U270" i="32"/>
  <c r="U130" i="32" s="1"/>
  <c r="U276" i="32"/>
  <c r="U136" i="32" s="1"/>
  <c r="U269" i="32"/>
  <c r="U129" i="32" s="1"/>
  <c r="U264" i="32"/>
  <c r="U124" i="32" s="1"/>
  <c r="U259" i="32"/>
  <c r="U119" i="32" s="1"/>
  <c r="U265" i="32"/>
  <c r="U125" i="32" s="1"/>
  <c r="U260" i="32"/>
  <c r="U120" i="32" s="1"/>
  <c r="U207" i="32"/>
  <c r="V99" i="32"/>
  <c r="U206" i="32"/>
  <c r="V98" i="32"/>
  <c r="T205" i="32"/>
  <c r="T15" i="32" s="1"/>
  <c r="U97" i="32"/>
  <c r="S56" i="32"/>
  <c r="S57" i="32"/>
  <c r="U204" i="32"/>
  <c r="V96" i="32"/>
  <c r="U216" i="32"/>
  <c r="U224" i="32" s="1"/>
  <c r="U67" i="32"/>
  <c r="U68" i="32" s="1"/>
  <c r="U69" i="32" s="1"/>
  <c r="U62" i="32"/>
  <c r="U63" i="32" s="1"/>
  <c r="U52" i="32"/>
  <c r="U53" i="32" s="1"/>
  <c r="U39" i="32"/>
  <c r="U26" i="32" s="1"/>
  <c r="V36" i="32"/>
  <c r="W8" i="31"/>
  <c r="T70" i="31"/>
  <c r="T54" i="31"/>
  <c r="U203" i="31"/>
  <c r="V95" i="31"/>
  <c r="W320" i="31"/>
  <c r="W180" i="31" s="1"/>
  <c r="W315" i="31"/>
  <c r="W175" i="31" s="1"/>
  <c r="W310" i="31"/>
  <c r="W170" i="31" s="1"/>
  <c r="W304" i="31"/>
  <c r="W164" i="31" s="1"/>
  <c r="W321" i="31"/>
  <c r="W181" i="31" s="1"/>
  <c r="W303" i="31"/>
  <c r="W163" i="31" s="1"/>
  <c r="W298" i="31"/>
  <c r="W158" i="31" s="1"/>
  <c r="W293" i="31"/>
  <c r="W153" i="31" s="1"/>
  <c r="W316" i="31"/>
  <c r="W176" i="31" s="1"/>
  <c r="W311" i="31"/>
  <c r="W171" i="31" s="1"/>
  <c r="W299" i="31"/>
  <c r="W159" i="31" s="1"/>
  <c r="W294" i="31"/>
  <c r="W154" i="31" s="1"/>
  <c r="W287" i="31"/>
  <c r="W147" i="31" s="1"/>
  <c r="W282" i="31"/>
  <c r="W142" i="31" s="1"/>
  <c r="W277" i="31"/>
  <c r="W137" i="31" s="1"/>
  <c r="W286" i="31"/>
  <c r="W146" i="31" s="1"/>
  <c r="W281" i="31"/>
  <c r="W141" i="31" s="1"/>
  <c r="W269" i="31"/>
  <c r="W129" i="31" s="1"/>
  <c r="W264" i="31"/>
  <c r="W124" i="31" s="1"/>
  <c r="W259" i="31"/>
  <c r="W119" i="31" s="1"/>
  <c r="W276" i="31"/>
  <c r="W136" i="31" s="1"/>
  <c r="W270" i="31"/>
  <c r="W130" i="31" s="1"/>
  <c r="W265" i="31"/>
  <c r="W125" i="31" s="1"/>
  <c r="W260" i="31"/>
  <c r="W120" i="31" s="1"/>
  <c r="U206" i="31"/>
  <c r="V98" i="31"/>
  <c r="W322" i="31"/>
  <c r="W182" i="31" s="1"/>
  <c r="W317" i="31"/>
  <c r="W177" i="31" s="1"/>
  <c r="W312" i="31"/>
  <c r="W172" i="31" s="1"/>
  <c r="W305" i="31"/>
  <c r="W165" i="31" s="1"/>
  <c r="W300" i="31"/>
  <c r="W160" i="31" s="1"/>
  <c r="W295" i="31"/>
  <c r="W155" i="31" s="1"/>
  <c r="W288" i="31"/>
  <c r="W148" i="31" s="1"/>
  <c r="W283" i="31"/>
  <c r="W143" i="31" s="1"/>
  <c r="W278" i="31"/>
  <c r="W138" i="31" s="1"/>
  <c r="W271" i="31"/>
  <c r="W131" i="31" s="1"/>
  <c r="W266" i="31"/>
  <c r="W126" i="31" s="1"/>
  <c r="W261" i="31"/>
  <c r="W121" i="31" s="1"/>
  <c r="U205" i="31"/>
  <c r="V97" i="31"/>
  <c r="U202" i="31"/>
  <c r="W319" i="31"/>
  <c r="W179" i="31" s="1"/>
  <c r="W314" i="31"/>
  <c r="W174" i="31" s="1"/>
  <c r="W309" i="31"/>
  <c r="W169" i="31" s="1"/>
  <c r="W302" i="31"/>
  <c r="W162" i="31" s="1"/>
  <c r="W297" i="31"/>
  <c r="W157" i="31" s="1"/>
  <c r="W285" i="31"/>
  <c r="W145" i="31" s="1"/>
  <c r="W280" i="31"/>
  <c r="W140" i="31" s="1"/>
  <c r="W275" i="31"/>
  <c r="W135" i="31" s="1"/>
  <c r="W292" i="31"/>
  <c r="W152" i="31" s="1"/>
  <c r="W268" i="31"/>
  <c r="W128" i="31" s="1"/>
  <c r="W263" i="31"/>
  <c r="W123" i="31" s="1"/>
  <c r="W258" i="31"/>
  <c r="W118" i="31" s="1"/>
  <c r="U216" i="31"/>
  <c r="U224" i="31" s="1"/>
  <c r="U67" i="31"/>
  <c r="U68" i="31" s="1"/>
  <c r="U69" i="31" s="1"/>
  <c r="U62" i="31"/>
  <c r="U63" i="31" s="1"/>
  <c r="V36" i="31"/>
  <c r="V96" i="31" s="1"/>
  <c r="U52" i="31"/>
  <c r="U53" i="31" s="1"/>
  <c r="U39" i="31"/>
  <c r="U26" i="31" s="1"/>
  <c r="S65" i="31"/>
  <c r="T64" i="31"/>
  <c r="U204" i="31"/>
  <c r="U201" i="31"/>
  <c r="V93" i="31"/>
  <c r="U207" i="31"/>
  <c r="V99" i="31"/>
  <c r="X211" i="31"/>
  <c r="X196" i="31"/>
  <c r="X210" i="31"/>
  <c r="X195" i="31"/>
  <c r="X198" i="31"/>
  <c r="X194" i="31"/>
  <c r="X197" i="31"/>
  <c r="X193" i="31"/>
  <c r="Y7" i="31"/>
  <c r="X228" i="31"/>
  <c r="X252" i="31"/>
  <c r="X233" i="31"/>
  <c r="X227" i="31"/>
  <c r="X229" i="31"/>
  <c r="X232" i="31"/>
  <c r="X89" i="31"/>
  <c r="X87" i="31"/>
  <c r="X88" i="31"/>
  <c r="X234" i="31"/>
  <c r="X230" i="31"/>
  <c r="X231" i="31"/>
  <c r="AA212" i="31"/>
  <c r="AA214" i="31"/>
  <c r="AA213" i="31"/>
  <c r="T15" i="31"/>
  <c r="S59" i="31"/>
  <c r="S60" i="31"/>
  <c r="S58" i="31"/>
  <c r="S56" i="31"/>
  <c r="S57" i="31"/>
  <c r="AC84" i="31"/>
  <c r="AB49" i="31"/>
  <c r="AB45" i="31"/>
  <c r="AB46" i="31"/>
  <c r="U200" i="31"/>
  <c r="V92" i="31"/>
  <c r="W77" i="31"/>
  <c r="W76" i="31"/>
  <c r="W75" i="31"/>
  <c r="V8" i="30"/>
  <c r="T15" i="30"/>
  <c r="V319" i="30"/>
  <c r="V179" i="30" s="1"/>
  <c r="V314" i="30"/>
  <c r="V174" i="30" s="1"/>
  <c r="V309" i="30"/>
  <c r="V169" i="30" s="1"/>
  <c r="V302" i="30"/>
  <c r="V162" i="30" s="1"/>
  <c r="V297" i="30"/>
  <c r="V157" i="30" s="1"/>
  <c r="V292" i="30"/>
  <c r="V152" i="30" s="1"/>
  <c r="V285" i="30"/>
  <c r="V145" i="30" s="1"/>
  <c r="V280" i="30"/>
  <c r="V140" i="30" s="1"/>
  <c r="V275" i="30"/>
  <c r="V135" i="30" s="1"/>
  <c r="W211" i="30"/>
  <c r="W210" i="30"/>
  <c r="W198" i="30"/>
  <c r="W194" i="30"/>
  <c r="W197" i="30"/>
  <c r="W193" i="30"/>
  <c r="W196" i="30"/>
  <c r="W195" i="30"/>
  <c r="X7" i="30"/>
  <c r="W229" i="30"/>
  <c r="W228" i="30"/>
  <c r="W252" i="30"/>
  <c r="W233" i="30"/>
  <c r="W232" i="30"/>
  <c r="W227" i="30"/>
  <c r="W89" i="30"/>
  <c r="W87" i="30"/>
  <c r="W88" i="30"/>
  <c r="U201" i="30"/>
  <c r="V93" i="30"/>
  <c r="U269" i="30"/>
  <c r="U129" i="30" s="1"/>
  <c r="U206" i="30"/>
  <c r="V98" i="30"/>
  <c r="S58" i="30"/>
  <c r="V322" i="30"/>
  <c r="V182" i="30" s="1"/>
  <c r="V317" i="30"/>
  <c r="V177" i="30" s="1"/>
  <c r="V312" i="30"/>
  <c r="V172" i="30" s="1"/>
  <c r="V305" i="30"/>
  <c r="V165" i="30" s="1"/>
  <c r="V300" i="30"/>
  <c r="V160" i="30" s="1"/>
  <c r="V295" i="30"/>
  <c r="V155" i="30" s="1"/>
  <c r="V288" i="30"/>
  <c r="V148" i="30" s="1"/>
  <c r="V283" i="30"/>
  <c r="V143" i="30" s="1"/>
  <c r="V278" i="30"/>
  <c r="V138" i="30" s="1"/>
  <c r="U259" i="30"/>
  <c r="U119" i="30" s="1"/>
  <c r="T54" i="30"/>
  <c r="T58" i="30" s="1"/>
  <c r="U53" i="30"/>
  <c r="U271" i="30"/>
  <c r="U131" i="30" s="1"/>
  <c r="V216" i="30"/>
  <c r="V224" i="30" s="1"/>
  <c r="V67" i="30"/>
  <c r="V68" i="30" s="1"/>
  <c r="V62" i="30"/>
  <c r="V63" i="30" s="1"/>
  <c r="V52" i="30"/>
  <c r="V39" i="30"/>
  <c r="V26" i="30" s="1"/>
  <c r="W36" i="30"/>
  <c r="U202" i="30"/>
  <c r="V94" i="30"/>
  <c r="U260" i="30"/>
  <c r="U120" i="30" s="1"/>
  <c r="U69" i="30"/>
  <c r="T70" i="30"/>
  <c r="S57" i="30"/>
  <c r="S56" i="30"/>
  <c r="U261" i="30"/>
  <c r="U121" i="30" s="1"/>
  <c r="U265" i="30"/>
  <c r="U125" i="30" s="1"/>
  <c r="U234" i="30"/>
  <c r="U213" i="30"/>
  <c r="U212" i="30"/>
  <c r="U214" i="30"/>
  <c r="S65" i="30"/>
  <c r="T64" i="30"/>
  <c r="V76" i="30"/>
  <c r="V75" i="30"/>
  <c r="V77" i="30"/>
  <c r="U266" i="30"/>
  <c r="U126" i="30" s="1"/>
  <c r="U24" i="30"/>
  <c r="U207" i="30"/>
  <c r="V99" i="30"/>
  <c r="U270" i="30"/>
  <c r="U130" i="30" s="1"/>
  <c r="U263" i="30"/>
  <c r="U123" i="30" s="1"/>
  <c r="U258" i="30"/>
  <c r="U118" i="30" s="1"/>
  <c r="W84" i="30"/>
  <c r="V46" i="30"/>
  <c r="V231" i="30" s="1"/>
  <c r="V49" i="30"/>
  <c r="V45" i="30"/>
  <c r="V230" i="30" s="1"/>
  <c r="U203" i="30"/>
  <c r="V95" i="30"/>
  <c r="U268" i="30"/>
  <c r="U128" i="30" s="1"/>
  <c r="S60" i="30"/>
  <c r="U205" i="30"/>
  <c r="V97" i="30"/>
  <c r="V320" i="30"/>
  <c r="V180" i="30" s="1"/>
  <c r="V315" i="30"/>
  <c r="V175" i="30" s="1"/>
  <c r="V304" i="30"/>
  <c r="V164" i="30" s="1"/>
  <c r="V299" i="30"/>
  <c r="V159" i="30" s="1"/>
  <c r="V294" i="30"/>
  <c r="V154" i="30" s="1"/>
  <c r="V311" i="30"/>
  <c r="V171" i="30" s="1"/>
  <c r="V310" i="30"/>
  <c r="V170" i="30" s="1"/>
  <c r="V321" i="30"/>
  <c r="V181" i="30" s="1"/>
  <c r="V303" i="30"/>
  <c r="V163" i="30" s="1"/>
  <c r="V298" i="30"/>
  <c r="V158" i="30" s="1"/>
  <c r="V316" i="30"/>
  <c r="V176" i="30" s="1"/>
  <c r="V293" i="30"/>
  <c r="V153" i="30" s="1"/>
  <c r="V286" i="30"/>
  <c r="V146" i="30" s="1"/>
  <c r="V281" i="30"/>
  <c r="V141" i="30" s="1"/>
  <c r="V287" i="30"/>
  <c r="V147" i="30" s="1"/>
  <c r="V282" i="30"/>
  <c r="V142" i="30" s="1"/>
  <c r="V276" i="30"/>
  <c r="V136" i="30" s="1"/>
  <c r="V269" i="30"/>
  <c r="V129" i="30" s="1"/>
  <c r="V264" i="30"/>
  <c r="V124" i="30" s="1"/>
  <c r="V277" i="30"/>
  <c r="V137" i="30" s="1"/>
  <c r="V270" i="30"/>
  <c r="V130" i="30" s="1"/>
  <c r="V265" i="30"/>
  <c r="V125" i="30" s="1"/>
  <c r="V259" i="30"/>
  <c r="V119" i="30" s="1"/>
  <c r="V260" i="30"/>
  <c r="V120" i="30" s="1"/>
  <c r="U200" i="30"/>
  <c r="V92" i="30"/>
  <c r="U264" i="30"/>
  <c r="U124" i="30" s="1"/>
  <c r="U204" i="30"/>
  <c r="V96" i="30"/>
  <c r="U99" i="29"/>
  <c r="T26" i="29"/>
  <c r="U260" i="29"/>
  <c r="U120" i="29" s="1"/>
  <c r="U261" i="29"/>
  <c r="U121" i="29" s="1"/>
  <c r="U266" i="29"/>
  <c r="U126" i="29" s="1"/>
  <c r="U268" i="29"/>
  <c r="U128" i="29" s="1"/>
  <c r="S15" i="29"/>
  <c r="U93" i="29"/>
  <c r="U201" i="29" s="1"/>
  <c r="U258" i="29"/>
  <c r="U118" i="29" s="1"/>
  <c r="U259" i="29"/>
  <c r="U119" i="29" s="1"/>
  <c r="U263" i="29"/>
  <c r="U123" i="29" s="1"/>
  <c r="U271" i="29"/>
  <c r="U131" i="29" s="1"/>
  <c r="U265" i="29"/>
  <c r="U125" i="29" s="1"/>
  <c r="U269" i="29"/>
  <c r="U129" i="29" s="1"/>
  <c r="U270" i="29"/>
  <c r="U130" i="29" s="1"/>
  <c r="U92" i="29"/>
  <c r="U200" i="29" s="1"/>
  <c r="T202" i="29"/>
  <c r="U94" i="29"/>
  <c r="T200" i="29"/>
  <c r="V46" i="29"/>
  <c r="V231" i="29" s="1"/>
  <c r="V45" i="29"/>
  <c r="V230" i="29" s="1"/>
  <c r="W84" i="29"/>
  <c r="V49" i="29"/>
  <c r="U212" i="29"/>
  <c r="U213" i="29"/>
  <c r="U214" i="29"/>
  <c r="U234" i="29"/>
  <c r="V8" i="29"/>
  <c r="T70" i="29"/>
  <c r="T54" i="29"/>
  <c r="U204" i="29"/>
  <c r="V96" i="29"/>
  <c r="V320" i="29"/>
  <c r="V180" i="29" s="1"/>
  <c r="V315" i="29"/>
  <c r="V175" i="29" s="1"/>
  <c r="V310" i="29"/>
  <c r="V170" i="29" s="1"/>
  <c r="V321" i="29"/>
  <c r="V181" i="29" s="1"/>
  <c r="V316" i="29"/>
  <c r="V176" i="29" s="1"/>
  <c r="V304" i="29"/>
  <c r="V164" i="29" s="1"/>
  <c r="V299" i="29"/>
  <c r="V159" i="29" s="1"/>
  <c r="V294" i="29"/>
  <c r="V154" i="29" s="1"/>
  <c r="V311" i="29"/>
  <c r="V171" i="29" s="1"/>
  <c r="V303" i="29"/>
  <c r="V163" i="29" s="1"/>
  <c r="V298" i="29"/>
  <c r="V158" i="29" s="1"/>
  <c r="V293" i="29"/>
  <c r="V153" i="29" s="1"/>
  <c r="V287" i="29"/>
  <c r="V147" i="29" s="1"/>
  <c r="V282" i="29"/>
  <c r="V142" i="29" s="1"/>
  <c r="V286" i="29"/>
  <c r="V146" i="29" s="1"/>
  <c r="V281" i="29"/>
  <c r="V141" i="29" s="1"/>
  <c r="V277" i="29"/>
  <c r="V137" i="29" s="1"/>
  <c r="V276" i="29"/>
  <c r="V136" i="29" s="1"/>
  <c r="V269" i="29"/>
  <c r="V129" i="29" s="1"/>
  <c r="V319" i="29"/>
  <c r="V179" i="29" s="1"/>
  <c r="V314" i="29"/>
  <c r="V174" i="29" s="1"/>
  <c r="V309" i="29"/>
  <c r="V169" i="29" s="1"/>
  <c r="V302" i="29"/>
  <c r="V162" i="29" s="1"/>
  <c r="V297" i="29"/>
  <c r="V157" i="29" s="1"/>
  <c r="V292" i="29"/>
  <c r="V152" i="29" s="1"/>
  <c r="V275" i="29"/>
  <c r="V135" i="29" s="1"/>
  <c r="V285" i="29"/>
  <c r="V145" i="29" s="1"/>
  <c r="V280" i="29"/>
  <c r="V140" i="29" s="1"/>
  <c r="V322" i="29"/>
  <c r="V182" i="29" s="1"/>
  <c r="V317" i="29"/>
  <c r="V177" i="29" s="1"/>
  <c r="V312" i="29"/>
  <c r="V172" i="29" s="1"/>
  <c r="V305" i="29"/>
  <c r="V165" i="29" s="1"/>
  <c r="V300" i="29"/>
  <c r="V160" i="29" s="1"/>
  <c r="V295" i="29"/>
  <c r="V155" i="29" s="1"/>
  <c r="V288" i="29"/>
  <c r="V148" i="29" s="1"/>
  <c r="V283" i="29"/>
  <c r="V143" i="29" s="1"/>
  <c r="V278" i="29"/>
  <c r="V138" i="29" s="1"/>
  <c r="U203" i="29"/>
  <c r="V95" i="29"/>
  <c r="W198" i="29"/>
  <c r="W194" i="29"/>
  <c r="W211" i="29"/>
  <c r="W197" i="29"/>
  <c r="W195" i="29"/>
  <c r="W210" i="29"/>
  <c r="W193" i="29"/>
  <c r="W196" i="29"/>
  <c r="X7" i="29"/>
  <c r="W228" i="29"/>
  <c r="W229" i="29"/>
  <c r="W252" i="29"/>
  <c r="W227" i="29"/>
  <c r="W232" i="29"/>
  <c r="W233" i="29"/>
  <c r="W88" i="29"/>
  <c r="W89" i="29"/>
  <c r="W87" i="29"/>
  <c r="T64" i="29"/>
  <c r="S65" i="29"/>
  <c r="T205" i="29"/>
  <c r="U97" i="29"/>
  <c r="U206" i="29"/>
  <c r="V76" i="29"/>
  <c r="V77" i="29"/>
  <c r="V75" i="29"/>
  <c r="U216" i="29"/>
  <c r="U224" i="29" s="1"/>
  <c r="V36" i="29"/>
  <c r="U62" i="29"/>
  <c r="U63" i="29" s="1"/>
  <c r="U52" i="29"/>
  <c r="U53" i="29" s="1"/>
  <c r="U67" i="29"/>
  <c r="U68" i="29" s="1"/>
  <c r="U69" i="29" s="1"/>
  <c r="U39" i="29"/>
  <c r="U26" i="29" s="1"/>
  <c r="U207" i="29"/>
  <c r="S58" i="29"/>
  <c r="S60" i="29"/>
  <c r="S59" i="29"/>
  <c r="S57" i="29"/>
  <c r="S56" i="29"/>
  <c r="T24" i="28"/>
  <c r="U97" i="28"/>
  <c r="U92" i="28"/>
  <c r="U98" i="28"/>
  <c r="U206" i="28" s="1"/>
  <c r="U94" i="28"/>
  <c r="U202" i="28" s="1"/>
  <c r="Z84" i="28"/>
  <c r="Y46" i="28"/>
  <c r="Y49" i="28"/>
  <c r="Y45" i="28"/>
  <c r="X212" i="28"/>
  <c r="X214" i="28"/>
  <c r="X213" i="28"/>
  <c r="U8" i="28"/>
  <c r="U99" i="28"/>
  <c r="U207" i="28" s="1"/>
  <c r="T15" i="28"/>
  <c r="T54" i="28"/>
  <c r="T70" i="28"/>
  <c r="U321" i="28"/>
  <c r="U181" i="28" s="1"/>
  <c r="U316" i="28"/>
  <c r="U176" i="28" s="1"/>
  <c r="U311" i="28"/>
  <c r="U171" i="28" s="1"/>
  <c r="U320" i="28"/>
  <c r="U180" i="28" s="1"/>
  <c r="U315" i="28"/>
  <c r="U175" i="28" s="1"/>
  <c r="U310" i="28"/>
  <c r="U170" i="28" s="1"/>
  <c r="U304" i="28"/>
  <c r="U164" i="28" s="1"/>
  <c r="U303" i="28"/>
  <c r="U163" i="28" s="1"/>
  <c r="U298" i="28"/>
  <c r="U158" i="28" s="1"/>
  <c r="U293" i="28"/>
  <c r="U153" i="28" s="1"/>
  <c r="U294" i="28"/>
  <c r="U154" i="28" s="1"/>
  <c r="U286" i="28"/>
  <c r="U146" i="28" s="1"/>
  <c r="U281" i="28"/>
  <c r="U141" i="28" s="1"/>
  <c r="U299" i="28"/>
  <c r="U159" i="28" s="1"/>
  <c r="U282" i="28"/>
  <c r="U142" i="28" s="1"/>
  <c r="U269" i="28"/>
  <c r="U129" i="28" s="1"/>
  <c r="U264" i="28"/>
  <c r="U124" i="28" s="1"/>
  <c r="U277" i="28"/>
  <c r="U137" i="28" s="1"/>
  <c r="U287" i="28"/>
  <c r="U147" i="28" s="1"/>
  <c r="U260" i="28"/>
  <c r="U120" i="28" s="1"/>
  <c r="U259" i="28"/>
  <c r="U119" i="28" s="1"/>
  <c r="U276" i="28"/>
  <c r="U136" i="28" s="1"/>
  <c r="U265" i="28"/>
  <c r="U125" i="28" s="1"/>
  <c r="U270" i="28"/>
  <c r="U130" i="28" s="1"/>
  <c r="S59" i="28"/>
  <c r="S58" i="28"/>
  <c r="S60" i="28"/>
  <c r="S57" i="28"/>
  <c r="S56" i="28"/>
  <c r="U322" i="28"/>
  <c r="U182" i="28" s="1"/>
  <c r="U317" i="28"/>
  <c r="U177" i="28" s="1"/>
  <c r="U312" i="28"/>
  <c r="U172" i="28" s="1"/>
  <c r="U305" i="28"/>
  <c r="U165" i="28" s="1"/>
  <c r="U300" i="28"/>
  <c r="U160" i="28" s="1"/>
  <c r="U295" i="28"/>
  <c r="U155" i="28" s="1"/>
  <c r="U288" i="28"/>
  <c r="U148" i="28" s="1"/>
  <c r="U278" i="28"/>
  <c r="U138" i="28" s="1"/>
  <c r="U283" i="28"/>
  <c r="U143" i="28" s="1"/>
  <c r="U271" i="28"/>
  <c r="U131" i="28" s="1"/>
  <c r="U266" i="28"/>
  <c r="U126" i="28" s="1"/>
  <c r="U261" i="28"/>
  <c r="U121" i="28" s="1"/>
  <c r="V98" i="28"/>
  <c r="U203" i="28"/>
  <c r="V95" i="28"/>
  <c r="U216" i="28"/>
  <c r="U224" i="28" s="1"/>
  <c r="U67" i="28"/>
  <c r="U68" i="28" s="1"/>
  <c r="U69" i="28" s="1"/>
  <c r="U62" i="28"/>
  <c r="U63" i="28" s="1"/>
  <c r="U39" i="28"/>
  <c r="U26" i="28" s="1"/>
  <c r="V36" i="28"/>
  <c r="U52" i="28"/>
  <c r="U53" i="28" s="1"/>
  <c r="U204" i="28"/>
  <c r="U200" i="28"/>
  <c r="U205" i="28"/>
  <c r="V197" i="28"/>
  <c r="V193" i="28"/>
  <c r="V195" i="28"/>
  <c r="V198" i="28"/>
  <c r="V194" i="28"/>
  <c r="V196" i="28"/>
  <c r="V211" i="28"/>
  <c r="W7" i="28"/>
  <c r="V232" i="28"/>
  <c r="V229" i="28"/>
  <c r="V227" i="28"/>
  <c r="V228" i="28"/>
  <c r="V233" i="28"/>
  <c r="V210" i="28"/>
  <c r="V252" i="28"/>
  <c r="V88" i="28"/>
  <c r="V87" i="28"/>
  <c r="V89" i="28"/>
  <c r="V230" i="28"/>
  <c r="V231" i="28"/>
  <c r="V234" i="28"/>
  <c r="U76" i="28"/>
  <c r="U75" i="28"/>
  <c r="U77" i="28"/>
  <c r="U319" i="28"/>
  <c r="U179" i="28" s="1"/>
  <c r="U314" i="28"/>
  <c r="U174" i="28" s="1"/>
  <c r="U309" i="28"/>
  <c r="U169" i="28" s="1"/>
  <c r="U302" i="28"/>
  <c r="U162" i="28" s="1"/>
  <c r="U297" i="28"/>
  <c r="U157" i="28" s="1"/>
  <c r="U292" i="28"/>
  <c r="U152" i="28" s="1"/>
  <c r="U285" i="28"/>
  <c r="U145" i="28" s="1"/>
  <c r="U280" i="28"/>
  <c r="U140" i="28" s="1"/>
  <c r="U268" i="28"/>
  <c r="U128" i="28" s="1"/>
  <c r="U275" i="28"/>
  <c r="U135" i="28" s="1"/>
  <c r="U263" i="28"/>
  <c r="U123" i="28" s="1"/>
  <c r="U258" i="28"/>
  <c r="U118" i="28" s="1"/>
  <c r="T64" i="28"/>
  <c r="S65" i="28"/>
  <c r="U201" i="28"/>
  <c r="V93" i="28"/>
  <c r="W209" i="16" l="1"/>
  <c r="V54" i="16"/>
  <c r="V249" i="16" s="1"/>
  <c r="AB213" i="16"/>
  <c r="AA58" i="16"/>
  <c r="AA253" i="16" s="1"/>
  <c r="X212" i="16"/>
  <c r="W57" i="16"/>
  <c r="W252" i="16" s="1"/>
  <c r="U54" i="32"/>
  <c r="U70" i="32"/>
  <c r="V322" i="32"/>
  <c r="V182" i="32" s="1"/>
  <c r="V317" i="32"/>
  <c r="V177" i="32" s="1"/>
  <c r="V312" i="32"/>
  <c r="V172" i="32" s="1"/>
  <c r="V305" i="32"/>
  <c r="V165" i="32" s="1"/>
  <c r="V300" i="32"/>
  <c r="V160" i="32" s="1"/>
  <c r="V295" i="32"/>
  <c r="V155" i="32" s="1"/>
  <c r="V288" i="32"/>
  <c r="V148" i="32" s="1"/>
  <c r="V278" i="32"/>
  <c r="V138" i="32" s="1"/>
  <c r="V271" i="32"/>
  <c r="V131" i="32" s="1"/>
  <c r="V266" i="32"/>
  <c r="V126" i="32" s="1"/>
  <c r="V261" i="32"/>
  <c r="V121" i="32" s="1"/>
  <c r="V283" i="32"/>
  <c r="V143" i="32" s="1"/>
  <c r="U24" i="32"/>
  <c r="V207" i="32"/>
  <c r="W99" i="32"/>
  <c r="X84" i="32"/>
  <c r="W49" i="32"/>
  <c r="W45" i="32"/>
  <c r="W230" i="32" s="1"/>
  <c r="W46" i="32"/>
  <c r="W231" i="32" s="1"/>
  <c r="V203" i="32"/>
  <c r="W95" i="32"/>
  <c r="U58" i="32"/>
  <c r="V200" i="32"/>
  <c r="W92" i="32"/>
  <c r="V234" i="32"/>
  <c r="V213" i="32"/>
  <c r="V214" i="32"/>
  <c r="V212" i="32"/>
  <c r="V319" i="32"/>
  <c r="V179" i="32" s="1"/>
  <c r="V314" i="32"/>
  <c r="V174" i="32" s="1"/>
  <c r="V302" i="32"/>
  <c r="V162" i="32" s="1"/>
  <c r="V297" i="32"/>
  <c r="V157" i="32" s="1"/>
  <c r="V309" i="32"/>
  <c r="V169" i="32" s="1"/>
  <c r="V285" i="32"/>
  <c r="V145" i="32" s="1"/>
  <c r="V292" i="32"/>
  <c r="V152" i="32" s="1"/>
  <c r="V263" i="32"/>
  <c r="V123" i="32" s="1"/>
  <c r="V258" i="32"/>
  <c r="V118" i="32" s="1"/>
  <c r="V280" i="32"/>
  <c r="V140" i="32" s="1"/>
  <c r="V275" i="32"/>
  <c r="V135" i="32" s="1"/>
  <c r="V268" i="32"/>
  <c r="V128" i="32" s="1"/>
  <c r="W211" i="32"/>
  <c r="W198" i="32"/>
  <c r="W196" i="32"/>
  <c r="W210" i="32"/>
  <c r="W195" i="32"/>
  <c r="W194" i="32"/>
  <c r="W193" i="32"/>
  <c r="W197" i="32"/>
  <c r="W8" i="32"/>
  <c r="X7" i="32"/>
  <c r="W233" i="32"/>
  <c r="W227" i="32"/>
  <c r="W228" i="32"/>
  <c r="W252" i="32"/>
  <c r="W229" i="32"/>
  <c r="W232" i="32"/>
  <c r="W87" i="32"/>
  <c r="W89" i="32"/>
  <c r="W88" i="32"/>
  <c r="V216" i="32"/>
  <c r="V224" i="32" s="1"/>
  <c r="W36" i="32"/>
  <c r="V62" i="32"/>
  <c r="V63" i="32" s="1"/>
  <c r="V67" i="32"/>
  <c r="V68" i="32" s="1"/>
  <c r="V69" i="32" s="1"/>
  <c r="V39" i="32"/>
  <c r="V24" i="32" s="1"/>
  <c r="V52" i="32"/>
  <c r="V53" i="32" s="1"/>
  <c r="V202" i="32"/>
  <c r="W94" i="32"/>
  <c r="V320" i="32"/>
  <c r="V180" i="32" s="1"/>
  <c r="V315" i="32"/>
  <c r="V175" i="32" s="1"/>
  <c r="V310" i="32"/>
  <c r="V170" i="32" s="1"/>
  <c r="V321" i="32"/>
  <c r="V181" i="32" s="1"/>
  <c r="V303" i="32"/>
  <c r="V163" i="32" s="1"/>
  <c r="V298" i="32"/>
  <c r="V158" i="32" s="1"/>
  <c r="V316" i="32"/>
  <c r="V176" i="32" s="1"/>
  <c r="V311" i="32"/>
  <c r="V171" i="32" s="1"/>
  <c r="V304" i="32"/>
  <c r="V164" i="32" s="1"/>
  <c r="V299" i="32"/>
  <c r="V159" i="32" s="1"/>
  <c r="V287" i="32"/>
  <c r="V147" i="32" s="1"/>
  <c r="V282" i="32"/>
  <c r="V142" i="32" s="1"/>
  <c r="V281" i="32"/>
  <c r="V141" i="32" s="1"/>
  <c r="V277" i="32"/>
  <c r="V137" i="32" s="1"/>
  <c r="V270" i="32"/>
  <c r="V130" i="32" s="1"/>
  <c r="V276" i="32"/>
  <c r="V136" i="32" s="1"/>
  <c r="V269" i="32"/>
  <c r="V129" i="32" s="1"/>
  <c r="V294" i="32"/>
  <c r="V154" i="32" s="1"/>
  <c r="V293" i="32"/>
  <c r="V153" i="32" s="1"/>
  <c r="V286" i="32"/>
  <c r="V146" i="32" s="1"/>
  <c r="V265" i="32"/>
  <c r="V125" i="32" s="1"/>
  <c r="V260" i="32"/>
  <c r="V120" i="32" s="1"/>
  <c r="V259" i="32"/>
  <c r="V119" i="32" s="1"/>
  <c r="V264" i="32"/>
  <c r="V124" i="32" s="1"/>
  <c r="U205" i="32"/>
  <c r="V97" i="32"/>
  <c r="V77" i="32"/>
  <c r="V76" i="32"/>
  <c r="V75" i="32"/>
  <c r="U64" i="32"/>
  <c r="T65" i="32"/>
  <c r="V26" i="32"/>
  <c r="U15" i="32"/>
  <c r="V206" i="32"/>
  <c r="W98" i="32"/>
  <c r="V201" i="32"/>
  <c r="W93" i="32"/>
  <c r="U59" i="32"/>
  <c r="V204" i="32"/>
  <c r="W96" i="32"/>
  <c r="U60" i="32"/>
  <c r="T57" i="32"/>
  <c r="T56" i="32"/>
  <c r="X8" i="31"/>
  <c r="V94" i="31"/>
  <c r="W94" i="31" s="1"/>
  <c r="U24" i="31"/>
  <c r="U54" i="31"/>
  <c r="U70" i="31"/>
  <c r="V207" i="31"/>
  <c r="V206" i="31"/>
  <c r="W98" i="31"/>
  <c r="T65" i="31"/>
  <c r="U64" i="31"/>
  <c r="X77" i="31"/>
  <c r="X76" i="31"/>
  <c r="X75" i="31"/>
  <c r="U15" i="31"/>
  <c r="V205" i="31"/>
  <c r="W97" i="31"/>
  <c r="V203" i="31"/>
  <c r="W95" i="31"/>
  <c r="AB212" i="31"/>
  <c r="AB214" i="31"/>
  <c r="AB213" i="31"/>
  <c r="X321" i="31"/>
  <c r="X181" i="31" s="1"/>
  <c r="X316" i="31"/>
  <c r="X176" i="31" s="1"/>
  <c r="X311" i="31"/>
  <c r="X171" i="31" s="1"/>
  <c r="X304" i="31"/>
  <c r="X164" i="31" s="1"/>
  <c r="X320" i="31"/>
  <c r="X180" i="31" s="1"/>
  <c r="X315" i="31"/>
  <c r="X175" i="31" s="1"/>
  <c r="X310" i="31"/>
  <c r="X170" i="31" s="1"/>
  <c r="X303" i="31"/>
  <c r="X163" i="31" s="1"/>
  <c r="X298" i="31"/>
  <c r="X158" i="31" s="1"/>
  <c r="X293" i="31"/>
  <c r="X153" i="31" s="1"/>
  <c r="X299" i="31"/>
  <c r="X159" i="31" s="1"/>
  <c r="X294" i="31"/>
  <c r="X154" i="31" s="1"/>
  <c r="X287" i="31"/>
  <c r="X147" i="31" s="1"/>
  <c r="X282" i="31"/>
  <c r="X142" i="31" s="1"/>
  <c r="X286" i="31"/>
  <c r="X146" i="31" s="1"/>
  <c r="X281" i="31"/>
  <c r="X141" i="31" s="1"/>
  <c r="X276" i="31"/>
  <c r="X136" i="31" s="1"/>
  <c r="X277" i="31"/>
  <c r="X137" i="31" s="1"/>
  <c r="X270" i="31"/>
  <c r="X130" i="31" s="1"/>
  <c r="X265" i="31"/>
  <c r="X125" i="31" s="1"/>
  <c r="X260" i="31"/>
  <c r="X120" i="31" s="1"/>
  <c r="X264" i="31"/>
  <c r="X124" i="31" s="1"/>
  <c r="X259" i="31"/>
  <c r="X119" i="31" s="1"/>
  <c r="X269" i="31"/>
  <c r="X129" i="31" s="1"/>
  <c r="V201" i="31"/>
  <c r="W93" i="31"/>
  <c r="AD84" i="31"/>
  <c r="AC46" i="31"/>
  <c r="AC49" i="31"/>
  <c r="AC45" i="31"/>
  <c r="X322" i="31"/>
  <c r="X182" i="31" s="1"/>
  <c r="X317" i="31"/>
  <c r="X177" i="31" s="1"/>
  <c r="X312" i="31"/>
  <c r="X172" i="31" s="1"/>
  <c r="X305" i="31"/>
  <c r="X165" i="31" s="1"/>
  <c r="X300" i="31"/>
  <c r="X160" i="31" s="1"/>
  <c r="X295" i="31"/>
  <c r="X155" i="31" s="1"/>
  <c r="X288" i="31"/>
  <c r="X148" i="31" s="1"/>
  <c r="X283" i="31"/>
  <c r="X143" i="31" s="1"/>
  <c r="X278" i="31"/>
  <c r="X138" i="31" s="1"/>
  <c r="X271" i="31"/>
  <c r="X131" i="31" s="1"/>
  <c r="X266" i="31"/>
  <c r="X126" i="31" s="1"/>
  <c r="X261" i="31"/>
  <c r="X121" i="31" s="1"/>
  <c r="X319" i="31"/>
  <c r="X179" i="31" s="1"/>
  <c r="X314" i="31"/>
  <c r="X174" i="31" s="1"/>
  <c r="X302" i="31"/>
  <c r="X162" i="31" s="1"/>
  <c r="X297" i="31"/>
  <c r="X157" i="31" s="1"/>
  <c r="X292" i="31"/>
  <c r="X152" i="31" s="1"/>
  <c r="X309" i="31"/>
  <c r="X169" i="31" s="1"/>
  <c r="X285" i="31"/>
  <c r="X145" i="31" s="1"/>
  <c r="X268" i="31"/>
  <c r="X128" i="31" s="1"/>
  <c r="X263" i="31"/>
  <c r="X123" i="31" s="1"/>
  <c r="X280" i="31"/>
  <c r="X140" i="31" s="1"/>
  <c r="X258" i="31"/>
  <c r="X118" i="31" s="1"/>
  <c r="X275" i="31"/>
  <c r="X135" i="31" s="1"/>
  <c r="V204" i="31"/>
  <c r="W96" i="31"/>
  <c r="T59" i="31"/>
  <c r="T58" i="31"/>
  <c r="T60" i="31"/>
  <c r="T56" i="31"/>
  <c r="T57" i="31"/>
  <c r="Y211" i="31"/>
  <c r="Y210" i="31"/>
  <c r="Y198" i="31"/>
  <c r="Y194" i="31"/>
  <c r="Y197" i="31"/>
  <c r="Y193" i="31"/>
  <c r="Y8" i="31" s="1"/>
  <c r="Y196" i="31"/>
  <c r="Y195" i="31"/>
  <c r="Z7" i="31"/>
  <c r="Y252" i="31"/>
  <c r="Y232" i="31"/>
  <c r="Y233" i="31"/>
  <c r="Y229" i="31"/>
  <c r="Y228" i="31"/>
  <c r="Y227" i="31"/>
  <c r="Y89" i="31"/>
  <c r="Y87" i="31"/>
  <c r="Y88" i="31"/>
  <c r="Y231" i="31"/>
  <c r="Y234" i="31"/>
  <c r="Y230" i="31"/>
  <c r="V200" i="31"/>
  <c r="W92" i="31"/>
  <c r="V216" i="31"/>
  <c r="V224" i="31" s="1"/>
  <c r="V67" i="31"/>
  <c r="V68" i="31" s="1"/>
  <c r="V69" i="31" s="1"/>
  <c r="V52" i="31"/>
  <c r="V53" i="31" s="1"/>
  <c r="V24" i="31"/>
  <c r="V39" i="31"/>
  <c r="V62" i="31"/>
  <c r="V63" i="31" s="1"/>
  <c r="W36" i="31"/>
  <c r="W99" i="31" s="1"/>
  <c r="V26" i="31"/>
  <c r="V202" i="31"/>
  <c r="W8" i="30"/>
  <c r="T59" i="30"/>
  <c r="U15" i="30"/>
  <c r="V205" i="30"/>
  <c r="W97" i="30"/>
  <c r="V234" i="30"/>
  <c r="V212" i="30"/>
  <c r="V213" i="30"/>
  <c r="V214" i="30"/>
  <c r="W216" i="30"/>
  <c r="W224" i="30" s="1"/>
  <c r="W67" i="30"/>
  <c r="W68" i="30" s="1"/>
  <c r="W62" i="30"/>
  <c r="W63" i="30" s="1"/>
  <c r="W52" i="30"/>
  <c r="W39" i="30"/>
  <c r="X36" i="30"/>
  <c r="W24" i="30"/>
  <c r="T56" i="30"/>
  <c r="T57" i="30"/>
  <c r="V206" i="30"/>
  <c r="W98" i="30"/>
  <c r="W319" i="30"/>
  <c r="W179" i="30" s="1"/>
  <c r="W314" i="30"/>
  <c r="W174" i="30" s="1"/>
  <c r="W309" i="30"/>
  <c r="W169" i="30" s="1"/>
  <c r="W302" i="30"/>
  <c r="W162" i="30" s="1"/>
  <c r="W297" i="30"/>
  <c r="W157" i="30" s="1"/>
  <c r="W292" i="30"/>
  <c r="W152" i="30" s="1"/>
  <c r="W285" i="30"/>
  <c r="W145" i="30" s="1"/>
  <c r="W280" i="30"/>
  <c r="W140" i="30" s="1"/>
  <c r="W275" i="30"/>
  <c r="W135" i="30" s="1"/>
  <c r="W263" i="30"/>
  <c r="W123" i="30" s="1"/>
  <c r="W26" i="30"/>
  <c r="X84" i="30"/>
  <c r="W46" i="30"/>
  <c r="W231" i="30" s="1"/>
  <c r="W49" i="30"/>
  <c r="W45" i="30"/>
  <c r="W230" i="30" s="1"/>
  <c r="V204" i="30"/>
  <c r="W96" i="30"/>
  <c r="V69" i="30"/>
  <c r="U70" i="30"/>
  <c r="V261" i="30"/>
  <c r="V121" i="30" s="1"/>
  <c r="V203" i="30"/>
  <c r="W95" i="30"/>
  <c r="V266" i="30"/>
  <c r="V126" i="30" s="1"/>
  <c r="V201" i="30"/>
  <c r="W93" i="30"/>
  <c r="W77" i="30"/>
  <c r="W76" i="30"/>
  <c r="W75" i="30"/>
  <c r="V258" i="30"/>
  <c r="V118" i="30" s="1"/>
  <c r="T65" i="30"/>
  <c r="U64" i="30"/>
  <c r="V202" i="30"/>
  <c r="W94" i="30"/>
  <c r="V271" i="30"/>
  <c r="V131" i="30" s="1"/>
  <c r="V268" i="30"/>
  <c r="V128" i="30" s="1"/>
  <c r="V200" i="30"/>
  <c r="W92" i="30"/>
  <c r="V207" i="30"/>
  <c r="W99" i="30"/>
  <c r="W320" i="30"/>
  <c r="W180" i="30" s="1"/>
  <c r="W315" i="30"/>
  <c r="W175" i="30" s="1"/>
  <c r="W304" i="30"/>
  <c r="W164" i="30" s="1"/>
  <c r="W299" i="30"/>
  <c r="W159" i="30" s="1"/>
  <c r="W294" i="30"/>
  <c r="W154" i="30" s="1"/>
  <c r="W311" i="30"/>
  <c r="W171" i="30" s="1"/>
  <c r="W310" i="30"/>
  <c r="W170" i="30" s="1"/>
  <c r="W321" i="30"/>
  <c r="W181" i="30" s="1"/>
  <c r="W303" i="30"/>
  <c r="W163" i="30" s="1"/>
  <c r="W298" i="30"/>
  <c r="W158" i="30" s="1"/>
  <c r="W316" i="30"/>
  <c r="W176" i="30" s="1"/>
  <c r="W293" i="30"/>
  <c r="W153" i="30" s="1"/>
  <c r="W286" i="30"/>
  <c r="W146" i="30" s="1"/>
  <c r="W281" i="30"/>
  <c r="W141" i="30" s="1"/>
  <c r="W276" i="30"/>
  <c r="W136" i="30" s="1"/>
  <c r="W269" i="30"/>
  <c r="W129" i="30" s="1"/>
  <c r="W287" i="30"/>
  <c r="W147" i="30" s="1"/>
  <c r="W277" i="30"/>
  <c r="W137" i="30" s="1"/>
  <c r="W270" i="30"/>
  <c r="W130" i="30" s="1"/>
  <c r="W282" i="30"/>
  <c r="W142" i="30" s="1"/>
  <c r="W260" i="30"/>
  <c r="W120" i="30" s="1"/>
  <c r="V263" i="30"/>
  <c r="V123" i="30" s="1"/>
  <c r="T60" i="30"/>
  <c r="V24" i="30"/>
  <c r="U54" i="30"/>
  <c r="U60" i="30" s="1"/>
  <c r="V53" i="30"/>
  <c r="W322" i="30"/>
  <c r="W182" i="30" s="1"/>
  <c r="W317" i="30"/>
  <c r="W177" i="30" s="1"/>
  <c r="W312" i="30"/>
  <c r="W172" i="30" s="1"/>
  <c r="W305" i="30"/>
  <c r="W165" i="30" s="1"/>
  <c r="W300" i="30"/>
  <c r="W160" i="30" s="1"/>
  <c r="W295" i="30"/>
  <c r="W155" i="30" s="1"/>
  <c r="W288" i="30"/>
  <c r="W148" i="30" s="1"/>
  <c r="W283" i="30"/>
  <c r="W143" i="30" s="1"/>
  <c r="W278" i="30"/>
  <c r="W138" i="30" s="1"/>
  <c r="W266" i="30"/>
  <c r="W126" i="30" s="1"/>
  <c r="X211" i="30"/>
  <c r="X195" i="30"/>
  <c r="X210" i="30"/>
  <c r="X197" i="30"/>
  <c r="X193" i="30"/>
  <c r="X196" i="30"/>
  <c r="X198" i="30"/>
  <c r="X194" i="30"/>
  <c r="Y7" i="30"/>
  <c r="X228" i="30"/>
  <c r="X229" i="30"/>
  <c r="X252" i="30"/>
  <c r="X232" i="30"/>
  <c r="X233" i="30"/>
  <c r="X227" i="30"/>
  <c r="X88" i="30"/>
  <c r="X87" i="30"/>
  <c r="X89" i="30"/>
  <c r="V93" i="29"/>
  <c r="V271" i="29"/>
  <c r="V131" i="29" s="1"/>
  <c r="V264" i="29"/>
  <c r="V124" i="29" s="1"/>
  <c r="V258" i="29"/>
  <c r="V118" i="29" s="1"/>
  <c r="V263" i="29"/>
  <c r="V123" i="29" s="1"/>
  <c r="V265" i="29"/>
  <c r="V125" i="29" s="1"/>
  <c r="V270" i="29"/>
  <c r="V130" i="29" s="1"/>
  <c r="V261" i="29"/>
  <c r="V121" i="29" s="1"/>
  <c r="V268" i="29"/>
  <c r="V128" i="29" s="1"/>
  <c r="V260" i="29"/>
  <c r="V120" i="29" s="1"/>
  <c r="V266" i="29"/>
  <c r="V126" i="29" s="1"/>
  <c r="V259" i="29"/>
  <c r="V119" i="29" s="1"/>
  <c r="U24" i="29"/>
  <c r="T15" i="29"/>
  <c r="V92" i="29"/>
  <c r="V200" i="29" s="1"/>
  <c r="V99" i="29"/>
  <c r="V207" i="29" s="1"/>
  <c r="V98" i="29"/>
  <c r="V206" i="29" s="1"/>
  <c r="U202" i="29"/>
  <c r="V94" i="29"/>
  <c r="V213" i="29"/>
  <c r="V214" i="29"/>
  <c r="V212" i="29"/>
  <c r="V234" i="29"/>
  <c r="W45" i="29"/>
  <c r="W230" i="29" s="1"/>
  <c r="X84" i="29"/>
  <c r="W49" i="29"/>
  <c r="W46" i="29"/>
  <c r="W231" i="29" s="1"/>
  <c r="W8" i="29"/>
  <c r="U54" i="29"/>
  <c r="U70" i="29"/>
  <c r="W76" i="29"/>
  <c r="W77" i="29"/>
  <c r="W75" i="29"/>
  <c r="V201" i="29"/>
  <c r="U205" i="29"/>
  <c r="V97" i="29"/>
  <c r="V204" i="29"/>
  <c r="W96" i="29"/>
  <c r="W322" i="29"/>
  <c r="W182" i="29" s="1"/>
  <c r="W317" i="29"/>
  <c r="W177" i="29" s="1"/>
  <c r="W312" i="29"/>
  <c r="W172" i="29" s="1"/>
  <c r="W305" i="29"/>
  <c r="W165" i="29" s="1"/>
  <c r="W300" i="29"/>
  <c r="W160" i="29" s="1"/>
  <c r="W295" i="29"/>
  <c r="W155" i="29" s="1"/>
  <c r="W288" i="29"/>
  <c r="W148" i="29" s="1"/>
  <c r="W283" i="29"/>
  <c r="W143" i="29" s="1"/>
  <c r="W278" i="29"/>
  <c r="W138" i="29" s="1"/>
  <c r="W319" i="29"/>
  <c r="W179" i="29" s="1"/>
  <c r="W314" i="29"/>
  <c r="W174" i="29" s="1"/>
  <c r="W309" i="29"/>
  <c r="W169" i="29" s="1"/>
  <c r="W302" i="29"/>
  <c r="W162" i="29" s="1"/>
  <c r="W292" i="29"/>
  <c r="W152" i="29" s="1"/>
  <c r="W297" i="29"/>
  <c r="W157" i="29" s="1"/>
  <c r="W285" i="29"/>
  <c r="W145" i="29" s="1"/>
  <c r="W280" i="29"/>
  <c r="W140" i="29" s="1"/>
  <c r="W275" i="29"/>
  <c r="W135" i="29" s="1"/>
  <c r="W320" i="29"/>
  <c r="W180" i="29" s="1"/>
  <c r="W315" i="29"/>
  <c r="W175" i="29" s="1"/>
  <c r="W310" i="29"/>
  <c r="W170" i="29" s="1"/>
  <c r="W321" i="29"/>
  <c r="W181" i="29" s="1"/>
  <c r="W316" i="29"/>
  <c r="W176" i="29" s="1"/>
  <c r="W304" i="29"/>
  <c r="W164" i="29" s="1"/>
  <c r="W299" i="29"/>
  <c r="W159" i="29" s="1"/>
  <c r="W294" i="29"/>
  <c r="W154" i="29" s="1"/>
  <c r="W298" i="29"/>
  <c r="W158" i="29" s="1"/>
  <c r="W303" i="29"/>
  <c r="W163" i="29" s="1"/>
  <c r="W293" i="29"/>
  <c r="W153" i="29" s="1"/>
  <c r="W287" i="29"/>
  <c r="W147" i="29" s="1"/>
  <c r="W282" i="29"/>
  <c r="W142" i="29" s="1"/>
  <c r="W286" i="29"/>
  <c r="W146" i="29" s="1"/>
  <c r="W281" i="29"/>
  <c r="W141" i="29" s="1"/>
  <c r="W311" i="29"/>
  <c r="W171" i="29" s="1"/>
  <c r="W277" i="29"/>
  <c r="W137" i="29" s="1"/>
  <c r="W276" i="29"/>
  <c r="W136" i="29" s="1"/>
  <c r="T59" i="29"/>
  <c r="T60" i="29"/>
  <c r="T58" i="29"/>
  <c r="T57" i="29"/>
  <c r="T56" i="29"/>
  <c r="U64" i="29"/>
  <c r="T65" i="29"/>
  <c r="X211" i="29"/>
  <c r="X197" i="29"/>
  <c r="X195" i="29"/>
  <c r="X210" i="29"/>
  <c r="X196" i="29"/>
  <c r="X194" i="29"/>
  <c r="X193" i="29"/>
  <c r="X198" i="29"/>
  <c r="Y7" i="29"/>
  <c r="X252" i="29"/>
  <c r="X232" i="29"/>
  <c r="X228" i="29"/>
  <c r="X233" i="29"/>
  <c r="X227" i="29"/>
  <c r="X229" i="29"/>
  <c r="X88" i="29"/>
  <c r="X87" i="29"/>
  <c r="X89" i="29"/>
  <c r="V216" i="29"/>
  <c r="V224" i="29" s="1"/>
  <c r="V62" i="29"/>
  <c r="V63" i="29" s="1"/>
  <c r="V52" i="29"/>
  <c r="V53" i="29" s="1"/>
  <c r="V67" i="29"/>
  <c r="V68" i="29" s="1"/>
  <c r="V69" i="29" s="1"/>
  <c r="V39" i="29"/>
  <c r="V26" i="29" s="1"/>
  <c r="W36" i="29"/>
  <c r="V203" i="29"/>
  <c r="W95" i="29"/>
  <c r="V94" i="28"/>
  <c r="V92" i="28"/>
  <c r="V200" i="28" s="1"/>
  <c r="V97" i="28"/>
  <c r="W97" i="28" s="1"/>
  <c r="Y212" i="28"/>
  <c r="Y213" i="28"/>
  <c r="Y214" i="28"/>
  <c r="AA84" i="28"/>
  <c r="Z46" i="28"/>
  <c r="Z49" i="28"/>
  <c r="Z45" i="28"/>
  <c r="V8" i="28"/>
  <c r="V96" i="28"/>
  <c r="V204" i="28" s="1"/>
  <c r="V99" i="28"/>
  <c r="V207" i="28" s="1"/>
  <c r="U54" i="28"/>
  <c r="V320" i="28"/>
  <c r="V180" i="28" s="1"/>
  <c r="V315" i="28"/>
  <c r="V175" i="28" s="1"/>
  <c r="V310" i="28"/>
  <c r="V170" i="28" s="1"/>
  <c r="V321" i="28"/>
  <c r="V181" i="28" s="1"/>
  <c r="V316" i="28"/>
  <c r="V176" i="28" s="1"/>
  <c r="V311" i="28"/>
  <c r="V171" i="28" s="1"/>
  <c r="V303" i="28"/>
  <c r="V163" i="28" s="1"/>
  <c r="V298" i="28"/>
  <c r="V158" i="28" s="1"/>
  <c r="V293" i="28"/>
  <c r="V153" i="28" s="1"/>
  <c r="V287" i="28"/>
  <c r="V147" i="28" s="1"/>
  <c r="V282" i="28"/>
  <c r="V142" i="28" s="1"/>
  <c r="V277" i="28"/>
  <c r="V137" i="28" s="1"/>
  <c r="V286" i="28"/>
  <c r="V146" i="28" s="1"/>
  <c r="V281" i="28"/>
  <c r="V141" i="28" s="1"/>
  <c r="V276" i="28"/>
  <c r="V136" i="28" s="1"/>
  <c r="V304" i="28"/>
  <c r="V164" i="28" s="1"/>
  <c r="V294" i="28"/>
  <c r="V154" i="28" s="1"/>
  <c r="V270" i="28"/>
  <c r="V130" i="28" s="1"/>
  <c r="V265" i="28"/>
  <c r="V125" i="28" s="1"/>
  <c r="V299" i="28"/>
  <c r="V159" i="28" s="1"/>
  <c r="V264" i="28"/>
  <c r="V124" i="28" s="1"/>
  <c r="V260" i="28"/>
  <c r="V120" i="28" s="1"/>
  <c r="V269" i="28"/>
  <c r="V129" i="28" s="1"/>
  <c r="V259" i="28"/>
  <c r="V119" i="28" s="1"/>
  <c r="V203" i="28"/>
  <c r="W95" i="28"/>
  <c r="V77" i="28"/>
  <c r="V75" i="28"/>
  <c r="V76" i="28"/>
  <c r="W196" i="28"/>
  <c r="W197" i="28"/>
  <c r="W198" i="28"/>
  <c r="W194" i="28"/>
  <c r="W195" i="28"/>
  <c r="W193" i="28"/>
  <c r="X7" i="28"/>
  <c r="W210" i="28"/>
  <c r="W211" i="28"/>
  <c r="W227" i="28"/>
  <c r="W228" i="28"/>
  <c r="W233" i="28"/>
  <c r="W232" i="28"/>
  <c r="W252" i="28"/>
  <c r="W229" i="28"/>
  <c r="W87" i="28"/>
  <c r="W88" i="28"/>
  <c r="W89" i="28"/>
  <c r="W231" i="28"/>
  <c r="W230" i="28"/>
  <c r="W234" i="28"/>
  <c r="V201" i="28"/>
  <c r="W93" i="28"/>
  <c r="U15" i="28"/>
  <c r="V202" i="28"/>
  <c r="U70" i="28"/>
  <c r="T65" i="28"/>
  <c r="U64" i="28"/>
  <c r="U24" i="28"/>
  <c r="V206" i="28"/>
  <c r="V205" i="28"/>
  <c r="V319" i="28"/>
  <c r="V179" i="28" s="1"/>
  <c r="V314" i="28"/>
  <c r="V174" i="28" s="1"/>
  <c r="V309" i="28"/>
  <c r="V169" i="28" s="1"/>
  <c r="V302" i="28"/>
  <c r="V162" i="28" s="1"/>
  <c r="V297" i="28"/>
  <c r="V157" i="28" s="1"/>
  <c r="V285" i="28"/>
  <c r="V145" i="28" s="1"/>
  <c r="V280" i="28"/>
  <c r="V140" i="28" s="1"/>
  <c r="V292" i="28"/>
  <c r="V152" i="28" s="1"/>
  <c r="V275" i="28"/>
  <c r="V135" i="28" s="1"/>
  <c r="V263" i="28"/>
  <c r="V123" i="28" s="1"/>
  <c r="V258" i="28"/>
  <c r="V118" i="28" s="1"/>
  <c r="V268" i="28"/>
  <c r="V128" i="28" s="1"/>
  <c r="V216" i="28"/>
  <c r="V224" i="28" s="1"/>
  <c r="V39" i="28"/>
  <c r="V26" i="28" s="1"/>
  <c r="V62" i="28"/>
  <c r="V63" i="28" s="1"/>
  <c r="W36" i="28"/>
  <c r="W98" i="28" s="1"/>
  <c r="V67" i="28"/>
  <c r="V68" i="28" s="1"/>
  <c r="V69" i="28" s="1"/>
  <c r="V52" i="28"/>
  <c r="V53" i="28" s="1"/>
  <c r="T58" i="28"/>
  <c r="T59" i="28"/>
  <c r="T60" i="28"/>
  <c r="T56" i="28"/>
  <c r="T57" i="28"/>
  <c r="V322" i="28"/>
  <c r="V182" i="28" s="1"/>
  <c r="V317" i="28"/>
  <c r="V177" i="28" s="1"/>
  <c r="V312" i="28"/>
  <c r="V172" i="28" s="1"/>
  <c r="V305" i="28"/>
  <c r="V165" i="28" s="1"/>
  <c r="V300" i="28"/>
  <c r="V160" i="28" s="1"/>
  <c r="V295" i="28"/>
  <c r="V155" i="28" s="1"/>
  <c r="V288" i="28"/>
  <c r="V148" i="28" s="1"/>
  <c r="V283" i="28"/>
  <c r="V143" i="28" s="1"/>
  <c r="V271" i="28"/>
  <c r="V131" i="28" s="1"/>
  <c r="V266" i="28"/>
  <c r="V126" i="28" s="1"/>
  <c r="V278" i="28"/>
  <c r="V138" i="28" s="1"/>
  <c r="V261" i="28"/>
  <c r="V121" i="28" s="1"/>
  <c r="AC213" i="16" l="1"/>
  <c r="AB58" i="16"/>
  <c r="AB253" i="16" s="1"/>
  <c r="X209" i="16"/>
  <c r="W54" i="16"/>
  <c r="W249" i="16" s="1"/>
  <c r="Y212" i="16"/>
  <c r="X57" i="16"/>
  <c r="X252" i="16" s="1"/>
  <c r="V54" i="32"/>
  <c r="V70" i="32"/>
  <c r="W206" i="32"/>
  <c r="X98" i="32"/>
  <c r="W322" i="32"/>
  <c r="W182" i="32" s="1"/>
  <c r="W317" i="32"/>
  <c r="W177" i="32" s="1"/>
  <c r="W312" i="32"/>
  <c r="W172" i="32" s="1"/>
  <c r="W300" i="32"/>
  <c r="W160" i="32" s="1"/>
  <c r="W295" i="32"/>
  <c r="W155" i="32" s="1"/>
  <c r="W305" i="32"/>
  <c r="W165" i="32" s="1"/>
  <c r="W288" i="32"/>
  <c r="W148" i="32" s="1"/>
  <c r="W283" i="32"/>
  <c r="W143" i="32" s="1"/>
  <c r="W278" i="32"/>
  <c r="W138" i="32" s="1"/>
  <c r="W271" i="32"/>
  <c r="W131" i="32" s="1"/>
  <c r="W266" i="32"/>
  <c r="W126" i="32" s="1"/>
  <c r="W261" i="32"/>
  <c r="W121" i="32" s="1"/>
  <c r="V60" i="32"/>
  <c r="X210" i="32"/>
  <c r="X198" i="32"/>
  <c r="X197" i="32"/>
  <c r="X193" i="32"/>
  <c r="X8" i="32" s="1"/>
  <c r="X211" i="32"/>
  <c r="X195" i="32"/>
  <c r="X196" i="32"/>
  <c r="X194" i="32"/>
  <c r="Y7" i="32"/>
  <c r="X229" i="32"/>
  <c r="X252" i="32"/>
  <c r="X232" i="32"/>
  <c r="X227" i="32"/>
  <c r="X228" i="32"/>
  <c r="X233" i="32"/>
  <c r="X87" i="32"/>
  <c r="X89" i="32"/>
  <c r="X88" i="32"/>
  <c r="V59" i="32"/>
  <c r="W234" i="32"/>
  <c r="W213" i="32"/>
  <c r="W214" i="32"/>
  <c r="W212" i="32"/>
  <c r="W204" i="32"/>
  <c r="X96" i="32"/>
  <c r="V205" i="32"/>
  <c r="W97" i="32"/>
  <c r="W76" i="32"/>
  <c r="W75" i="32"/>
  <c r="W77" i="32"/>
  <c r="W200" i="32"/>
  <c r="X92" i="32"/>
  <c r="Y84" i="32"/>
  <c r="X46" i="32"/>
  <c r="X231" i="32" s="1"/>
  <c r="X49" i="32"/>
  <c r="X45" i="32"/>
  <c r="X230" i="32" s="1"/>
  <c r="W216" i="32"/>
  <c r="W224" i="32" s="1"/>
  <c r="W67" i="32"/>
  <c r="W68" i="32" s="1"/>
  <c r="W69" i="32" s="1"/>
  <c r="W62" i="32"/>
  <c r="W63" i="32" s="1"/>
  <c r="W39" i="32"/>
  <c r="W26" i="32" s="1"/>
  <c r="W52" i="32"/>
  <c r="W53" i="32" s="1"/>
  <c r="X36" i="32"/>
  <c r="W207" i="32"/>
  <c r="X99" i="32"/>
  <c r="W202" i="32"/>
  <c r="X94" i="32"/>
  <c r="V15" i="32"/>
  <c r="W201" i="32"/>
  <c r="X93" i="32"/>
  <c r="V64" i="32"/>
  <c r="U65" i="32"/>
  <c r="W320" i="32"/>
  <c r="W180" i="32" s="1"/>
  <c r="W321" i="32"/>
  <c r="W181" i="32" s="1"/>
  <c r="W316" i="32"/>
  <c r="W176" i="32" s="1"/>
  <c r="W311" i="32"/>
  <c r="W171" i="32" s="1"/>
  <c r="W304" i="32"/>
  <c r="W164" i="32" s="1"/>
  <c r="W315" i="32"/>
  <c r="W175" i="32" s="1"/>
  <c r="W310" i="32"/>
  <c r="W170" i="32" s="1"/>
  <c r="W298" i="32"/>
  <c r="W158" i="32" s="1"/>
  <c r="W287" i="32"/>
  <c r="W147" i="32" s="1"/>
  <c r="W282" i="32"/>
  <c r="W142" i="32" s="1"/>
  <c r="W293" i="32"/>
  <c r="W153" i="32" s="1"/>
  <c r="W286" i="32"/>
  <c r="W146" i="32" s="1"/>
  <c r="W281" i="32"/>
  <c r="W141" i="32" s="1"/>
  <c r="W294" i="32"/>
  <c r="W154" i="32" s="1"/>
  <c r="W276" i="32"/>
  <c r="W136" i="32" s="1"/>
  <c r="W269" i="32"/>
  <c r="W129" i="32" s="1"/>
  <c r="W299" i="32"/>
  <c r="W159" i="32" s="1"/>
  <c r="W303" i="32"/>
  <c r="W163" i="32" s="1"/>
  <c r="W277" i="32"/>
  <c r="W137" i="32" s="1"/>
  <c r="W264" i="32"/>
  <c r="W124" i="32" s="1"/>
  <c r="W259" i="32"/>
  <c r="W119" i="32" s="1"/>
  <c r="W265" i="32"/>
  <c r="W125" i="32" s="1"/>
  <c r="W270" i="32"/>
  <c r="W130" i="32" s="1"/>
  <c r="W260" i="32"/>
  <c r="W120" i="32" s="1"/>
  <c r="W203" i="32"/>
  <c r="X95" i="32"/>
  <c r="W319" i="32"/>
  <c r="W179" i="32" s="1"/>
  <c r="W314" i="32"/>
  <c r="W174" i="32" s="1"/>
  <c r="W309" i="32"/>
  <c r="W169" i="32" s="1"/>
  <c r="W302" i="32"/>
  <c r="W162" i="32" s="1"/>
  <c r="W297" i="32"/>
  <c r="W157" i="32" s="1"/>
  <c r="W292" i="32"/>
  <c r="W152" i="32" s="1"/>
  <c r="W285" i="32"/>
  <c r="W145" i="32" s="1"/>
  <c r="W280" i="32"/>
  <c r="W140" i="32" s="1"/>
  <c r="W275" i="32"/>
  <c r="W135" i="32" s="1"/>
  <c r="W268" i="32"/>
  <c r="W128" i="32" s="1"/>
  <c r="W263" i="32"/>
  <c r="W123" i="32" s="1"/>
  <c r="W258" i="32"/>
  <c r="W118" i="32" s="1"/>
  <c r="V58" i="32"/>
  <c r="U56" i="32"/>
  <c r="U57" i="32"/>
  <c r="V54" i="31"/>
  <c r="V70" i="31"/>
  <c r="W202" i="31"/>
  <c r="Y321" i="31"/>
  <c r="Y181" i="31" s="1"/>
  <c r="Y316" i="31"/>
  <c r="Y176" i="31" s="1"/>
  <c r="Y311" i="31"/>
  <c r="Y171" i="31" s="1"/>
  <c r="Y304" i="31"/>
  <c r="Y164" i="31" s="1"/>
  <c r="Y315" i="31"/>
  <c r="Y175" i="31" s="1"/>
  <c r="Y299" i="31"/>
  <c r="Y159" i="31" s="1"/>
  <c r="Y294" i="31"/>
  <c r="Y154" i="31" s="1"/>
  <c r="Y298" i="31"/>
  <c r="Y158" i="31" s="1"/>
  <c r="Y320" i="31"/>
  <c r="Y180" i="31" s="1"/>
  <c r="Y310" i="31"/>
  <c r="Y170" i="31" s="1"/>
  <c r="Y287" i="31"/>
  <c r="Y147" i="31" s="1"/>
  <c r="Y282" i="31"/>
  <c r="Y142" i="31" s="1"/>
  <c r="Y277" i="31"/>
  <c r="Y137" i="31" s="1"/>
  <c r="Y286" i="31"/>
  <c r="Y146" i="31" s="1"/>
  <c r="Y281" i="31"/>
  <c r="Y141" i="31" s="1"/>
  <c r="Y276" i="31"/>
  <c r="Y136" i="31" s="1"/>
  <c r="Y293" i="31"/>
  <c r="Y153" i="31" s="1"/>
  <c r="Y303" i="31"/>
  <c r="Y163" i="31" s="1"/>
  <c r="Y270" i="31"/>
  <c r="Y130" i="31" s="1"/>
  <c r="Y265" i="31"/>
  <c r="Y125" i="31" s="1"/>
  <c r="Y260" i="31"/>
  <c r="Y120" i="31" s="1"/>
  <c r="Y269" i="31"/>
  <c r="Y129" i="31" s="1"/>
  <c r="Y264" i="31"/>
  <c r="Y124" i="31" s="1"/>
  <c r="Y259" i="31"/>
  <c r="Y119" i="31" s="1"/>
  <c r="Y77" i="31"/>
  <c r="Y76" i="31"/>
  <c r="Y75" i="31"/>
  <c r="W207" i="31"/>
  <c r="V15" i="31"/>
  <c r="Y322" i="31"/>
  <c r="Y182" i="31" s="1"/>
  <c r="Y317" i="31"/>
  <c r="Y177" i="31" s="1"/>
  <c r="Y312" i="31"/>
  <c r="Y172" i="31" s="1"/>
  <c r="Y305" i="31"/>
  <c r="Y165" i="31" s="1"/>
  <c r="Y300" i="31"/>
  <c r="Y160" i="31" s="1"/>
  <c r="Y295" i="31"/>
  <c r="Y155" i="31" s="1"/>
  <c r="Y288" i="31"/>
  <c r="Y148" i="31" s="1"/>
  <c r="Y283" i="31"/>
  <c r="Y143" i="31" s="1"/>
  <c r="Y278" i="31"/>
  <c r="Y138" i="31" s="1"/>
  <c r="Y271" i="31"/>
  <c r="Y131" i="31" s="1"/>
  <c r="Y266" i="31"/>
  <c r="Y126" i="31" s="1"/>
  <c r="Y261" i="31"/>
  <c r="Y121" i="31" s="1"/>
  <c r="AC214" i="31"/>
  <c r="AC213" i="31"/>
  <c r="AC212" i="31"/>
  <c r="Y319" i="31"/>
  <c r="Y179" i="31" s="1"/>
  <c r="Y314" i="31"/>
  <c r="Y174" i="31" s="1"/>
  <c r="Y302" i="31"/>
  <c r="Y162" i="31" s="1"/>
  <c r="Y297" i="31"/>
  <c r="Y157" i="31" s="1"/>
  <c r="Y292" i="31"/>
  <c r="Y152" i="31" s="1"/>
  <c r="Y309" i="31"/>
  <c r="Y169" i="31" s="1"/>
  <c r="Y285" i="31"/>
  <c r="Y145" i="31" s="1"/>
  <c r="Y280" i="31"/>
  <c r="Y140" i="31" s="1"/>
  <c r="Y268" i="31"/>
  <c r="Y128" i="31" s="1"/>
  <c r="Y263" i="31"/>
  <c r="Y123" i="31" s="1"/>
  <c r="Y275" i="31"/>
  <c r="Y135" i="31" s="1"/>
  <c r="Y258" i="31"/>
  <c r="Y118" i="31" s="1"/>
  <c r="W203" i="31"/>
  <c r="X95" i="31"/>
  <c r="W216" i="31"/>
  <c r="W224" i="31" s="1"/>
  <c r="W67" i="31"/>
  <c r="W68" i="31" s="1"/>
  <c r="W69" i="31" s="1"/>
  <c r="W52" i="31"/>
  <c r="W53" i="31" s="1"/>
  <c r="W39" i="31"/>
  <c r="W24" i="31" s="1"/>
  <c r="W62" i="31"/>
  <c r="W63" i="31" s="1"/>
  <c r="X36" i="31"/>
  <c r="X99" i="31" s="1"/>
  <c r="Z210" i="31"/>
  <c r="Z195" i="31"/>
  <c r="Z198" i="31"/>
  <c r="Z197" i="31"/>
  <c r="Z193" i="31"/>
  <c r="Z211" i="31"/>
  <c r="Z196" i="31"/>
  <c r="Z194" i="31"/>
  <c r="AA7" i="31"/>
  <c r="Z228" i="31"/>
  <c r="Z233" i="31"/>
  <c r="Z252" i="31"/>
  <c r="Z229" i="31"/>
  <c r="Z227" i="31"/>
  <c r="Z232" i="31"/>
  <c r="Z89" i="31"/>
  <c r="Z87" i="31"/>
  <c r="Z88" i="31"/>
  <c r="Z230" i="31"/>
  <c r="Z231" i="31"/>
  <c r="Z234" i="31"/>
  <c r="W204" i="31"/>
  <c r="X96" i="31"/>
  <c r="V64" i="31"/>
  <c r="U65" i="31"/>
  <c r="W200" i="31"/>
  <c r="X92" i="31"/>
  <c r="AE84" i="31"/>
  <c r="AD46" i="31"/>
  <c r="AD49" i="31"/>
  <c r="AD45" i="31"/>
  <c r="W201" i="31"/>
  <c r="X93" i="31"/>
  <c r="W205" i="31"/>
  <c r="X97" i="31"/>
  <c r="W206" i="31"/>
  <c r="X98" i="31"/>
  <c r="U60" i="31"/>
  <c r="U59" i="31"/>
  <c r="U58" i="31"/>
  <c r="U56" i="31"/>
  <c r="U57" i="31"/>
  <c r="X8" i="30"/>
  <c r="U58" i="30"/>
  <c r="U59" i="30"/>
  <c r="V15" i="30"/>
  <c r="X75" i="30"/>
  <c r="X77" i="30"/>
  <c r="X76" i="30"/>
  <c r="W271" i="30"/>
  <c r="W131" i="30" s="1"/>
  <c r="W265" i="30"/>
  <c r="W125" i="30" s="1"/>
  <c r="U65" i="30"/>
  <c r="V64" i="30"/>
  <c r="V54" i="30"/>
  <c r="W53" i="30"/>
  <c r="W258" i="30"/>
  <c r="W118" i="30" s="1"/>
  <c r="X216" i="30"/>
  <c r="X224" i="30" s="1"/>
  <c r="X67" i="30"/>
  <c r="X68" i="30" s="1"/>
  <c r="X62" i="30"/>
  <c r="X52" i="30"/>
  <c r="X24" i="30"/>
  <c r="Y36" i="30"/>
  <c r="X39" i="30"/>
  <c r="X26" i="30" s="1"/>
  <c r="W200" i="30"/>
  <c r="X92" i="30"/>
  <c r="W203" i="30"/>
  <c r="X95" i="30"/>
  <c r="V60" i="30"/>
  <c r="X321" i="30"/>
  <c r="X181" i="30" s="1"/>
  <c r="X316" i="30"/>
  <c r="X176" i="30" s="1"/>
  <c r="X311" i="30"/>
  <c r="X171" i="30" s="1"/>
  <c r="X310" i="30"/>
  <c r="X170" i="30" s="1"/>
  <c r="X315" i="30"/>
  <c r="X175" i="30" s="1"/>
  <c r="X303" i="30"/>
  <c r="X163" i="30" s="1"/>
  <c r="X298" i="30"/>
  <c r="X158" i="30" s="1"/>
  <c r="X320" i="30"/>
  <c r="X180" i="30" s="1"/>
  <c r="X304" i="30"/>
  <c r="X164" i="30" s="1"/>
  <c r="X299" i="30"/>
  <c r="X159" i="30" s="1"/>
  <c r="X294" i="30"/>
  <c r="X154" i="30" s="1"/>
  <c r="X287" i="30"/>
  <c r="X147" i="30" s="1"/>
  <c r="X282" i="30"/>
  <c r="X142" i="30" s="1"/>
  <c r="X293" i="30"/>
  <c r="X153" i="30" s="1"/>
  <c r="X286" i="30"/>
  <c r="X146" i="30" s="1"/>
  <c r="X281" i="30"/>
  <c r="X141" i="30" s="1"/>
  <c r="X277" i="30"/>
  <c r="X137" i="30" s="1"/>
  <c r="X276" i="30"/>
  <c r="X136" i="30" s="1"/>
  <c r="U56" i="30"/>
  <c r="U57" i="30"/>
  <c r="W234" i="30"/>
  <c r="W214" i="30"/>
  <c r="W212" i="30"/>
  <c r="W213" i="30"/>
  <c r="W268" i="30"/>
  <c r="W128" i="30" s="1"/>
  <c r="V58" i="30"/>
  <c r="X322" i="30"/>
  <c r="X182" i="30" s="1"/>
  <c r="X317" i="30"/>
  <c r="X177" i="30" s="1"/>
  <c r="X312" i="30"/>
  <c r="X172" i="30" s="1"/>
  <c r="X305" i="30"/>
  <c r="X165" i="30" s="1"/>
  <c r="X300" i="30"/>
  <c r="X160" i="30" s="1"/>
  <c r="X295" i="30"/>
  <c r="X155" i="30" s="1"/>
  <c r="X288" i="30"/>
  <c r="X148" i="30" s="1"/>
  <c r="X283" i="30"/>
  <c r="X143" i="30" s="1"/>
  <c r="X278" i="30"/>
  <c r="X138" i="30" s="1"/>
  <c r="Y210" i="30"/>
  <c r="Y211" i="30"/>
  <c r="Y197" i="30"/>
  <c r="Y193" i="30"/>
  <c r="Y196" i="30"/>
  <c r="Y195" i="30"/>
  <c r="Y198" i="30"/>
  <c r="Y194" i="30"/>
  <c r="Z7" i="30"/>
  <c r="Y233" i="30"/>
  <c r="Y228" i="30"/>
  <c r="Y229" i="30"/>
  <c r="Y227" i="30"/>
  <c r="Y252" i="30"/>
  <c r="Y232" i="30"/>
  <c r="Y88" i="30"/>
  <c r="Y87" i="30"/>
  <c r="Y89" i="30"/>
  <c r="X319" i="30"/>
  <c r="X179" i="30" s="1"/>
  <c r="X314" i="30"/>
  <c r="X174" i="30" s="1"/>
  <c r="X309" i="30"/>
  <c r="X169" i="30" s="1"/>
  <c r="X302" i="30"/>
  <c r="X162" i="30" s="1"/>
  <c r="X297" i="30"/>
  <c r="X157" i="30" s="1"/>
  <c r="X292" i="30"/>
  <c r="X152" i="30" s="1"/>
  <c r="X285" i="30"/>
  <c r="X145" i="30" s="1"/>
  <c r="X280" i="30"/>
  <c r="X140" i="30" s="1"/>
  <c r="X275" i="30"/>
  <c r="X135" i="30" s="1"/>
  <c r="W259" i="30"/>
  <c r="W119" i="30" s="1"/>
  <c r="V70" i="30"/>
  <c r="W69" i="30"/>
  <c r="Y84" i="30"/>
  <c r="X46" i="30"/>
  <c r="X231" i="30" s="1"/>
  <c r="X49" i="30"/>
  <c r="X45" i="30"/>
  <c r="X230" i="30" s="1"/>
  <c r="W206" i="30"/>
  <c r="X98" i="30"/>
  <c r="W205" i="30"/>
  <c r="X97" i="30"/>
  <c r="W261" i="30"/>
  <c r="W121" i="30" s="1"/>
  <c r="W264" i="30"/>
  <c r="W124" i="30" s="1"/>
  <c r="W202" i="30"/>
  <c r="X94" i="30"/>
  <c r="W201" i="30"/>
  <c r="X93" i="30"/>
  <c r="W204" i="30"/>
  <c r="X96" i="30"/>
  <c r="W207" i="30"/>
  <c r="X99" i="30"/>
  <c r="X63" i="30"/>
  <c r="W98" i="29"/>
  <c r="W206" i="29" s="1"/>
  <c r="W260" i="29"/>
  <c r="W120" i="29" s="1"/>
  <c r="W268" i="29"/>
  <c r="W128" i="29" s="1"/>
  <c r="W259" i="29"/>
  <c r="W119" i="29" s="1"/>
  <c r="W264" i="29"/>
  <c r="W124" i="29" s="1"/>
  <c r="W269" i="29"/>
  <c r="W129" i="29" s="1"/>
  <c r="W265" i="29"/>
  <c r="W125" i="29" s="1"/>
  <c r="W270" i="29"/>
  <c r="W130" i="29" s="1"/>
  <c r="W263" i="29"/>
  <c r="W123" i="29" s="1"/>
  <c r="U15" i="29"/>
  <c r="V24" i="29"/>
  <c r="W92" i="29"/>
  <c r="W200" i="29" s="1"/>
  <c r="W261" i="29"/>
  <c r="W121" i="29" s="1"/>
  <c r="W266" i="29"/>
  <c r="W126" i="29" s="1"/>
  <c r="W271" i="29"/>
  <c r="W131" i="29" s="1"/>
  <c r="X8" i="29"/>
  <c r="W258" i="29"/>
  <c r="W118" i="29" s="1"/>
  <c r="V202" i="29"/>
  <c r="W94" i="29"/>
  <c r="W93" i="29"/>
  <c r="X46" i="29"/>
  <c r="X231" i="29" s="1"/>
  <c r="X45" i="29"/>
  <c r="X230" i="29" s="1"/>
  <c r="Y84" i="29"/>
  <c r="X49" i="29"/>
  <c r="W214" i="29"/>
  <c r="W212" i="29"/>
  <c r="W213" i="29"/>
  <c r="W234" i="29"/>
  <c r="W99" i="29"/>
  <c r="W207" i="29" s="1"/>
  <c r="V70" i="29"/>
  <c r="V54" i="29"/>
  <c r="W203" i="29"/>
  <c r="X95" i="29"/>
  <c r="X321" i="29"/>
  <c r="X181" i="29" s="1"/>
  <c r="X316" i="29"/>
  <c r="X176" i="29" s="1"/>
  <c r="X311" i="29"/>
  <c r="X171" i="29" s="1"/>
  <c r="X315" i="29"/>
  <c r="X175" i="29" s="1"/>
  <c r="X310" i="29"/>
  <c r="X170" i="29" s="1"/>
  <c r="X304" i="29"/>
  <c r="X164" i="29" s="1"/>
  <c r="X303" i="29"/>
  <c r="X163" i="29" s="1"/>
  <c r="X298" i="29"/>
  <c r="X158" i="29" s="1"/>
  <c r="X293" i="29"/>
  <c r="X153" i="29" s="1"/>
  <c r="X320" i="29"/>
  <c r="X180" i="29" s="1"/>
  <c r="X294" i="29"/>
  <c r="X154" i="29" s="1"/>
  <c r="X286" i="29"/>
  <c r="X146" i="29" s="1"/>
  <c r="X281" i="29"/>
  <c r="X141" i="29" s="1"/>
  <c r="X299" i="29"/>
  <c r="X159" i="29" s="1"/>
  <c r="X282" i="29"/>
  <c r="X142" i="29" s="1"/>
  <c r="X277" i="29"/>
  <c r="X137" i="29" s="1"/>
  <c r="X276" i="29"/>
  <c r="X136" i="29" s="1"/>
  <c r="X287" i="29"/>
  <c r="X147" i="29" s="1"/>
  <c r="X264" i="29"/>
  <c r="X124" i="29" s="1"/>
  <c r="X322" i="29"/>
  <c r="X182" i="29" s="1"/>
  <c r="X317" i="29"/>
  <c r="X177" i="29" s="1"/>
  <c r="X312" i="29"/>
  <c r="X172" i="29" s="1"/>
  <c r="X305" i="29"/>
  <c r="X165" i="29" s="1"/>
  <c r="X300" i="29"/>
  <c r="X160" i="29" s="1"/>
  <c r="X295" i="29"/>
  <c r="X155" i="29" s="1"/>
  <c r="X271" i="29"/>
  <c r="X131" i="29" s="1"/>
  <c r="X288" i="29"/>
  <c r="X148" i="29" s="1"/>
  <c r="X278" i="29"/>
  <c r="X138" i="29" s="1"/>
  <c r="X283" i="29"/>
  <c r="X143" i="29" s="1"/>
  <c r="W216" i="29"/>
  <c r="W224" i="29" s="1"/>
  <c r="W67" i="29"/>
  <c r="W68" i="29" s="1"/>
  <c r="W69" i="29" s="1"/>
  <c r="W62" i="29"/>
  <c r="W63" i="29" s="1"/>
  <c r="W52" i="29"/>
  <c r="W53" i="29" s="1"/>
  <c r="W39" i="29"/>
  <c r="W24" i="29" s="1"/>
  <c r="X36" i="29"/>
  <c r="W204" i="29"/>
  <c r="X96" i="29"/>
  <c r="V205" i="29"/>
  <c r="W97" i="29"/>
  <c r="Y197" i="29"/>
  <c r="Y211" i="29"/>
  <c r="Y210" i="29"/>
  <c r="Y198" i="29"/>
  <c r="Y193" i="29"/>
  <c r="Y194" i="29"/>
  <c r="Y196" i="29"/>
  <c r="Y195" i="29"/>
  <c r="Z7" i="29"/>
  <c r="Y232" i="29"/>
  <c r="Y227" i="29"/>
  <c r="Y228" i="29"/>
  <c r="Y233" i="29"/>
  <c r="Y229" i="29"/>
  <c r="Y252" i="29"/>
  <c r="Y87" i="29"/>
  <c r="Y89" i="29"/>
  <c r="Y88" i="29"/>
  <c r="U65" i="29"/>
  <c r="V64" i="29"/>
  <c r="W201" i="29"/>
  <c r="U59" i="29"/>
  <c r="U58" i="29"/>
  <c r="U60" i="29"/>
  <c r="U56" i="29"/>
  <c r="U57" i="29"/>
  <c r="X319" i="29"/>
  <c r="X179" i="29" s="1"/>
  <c r="X314" i="29"/>
  <c r="X174" i="29" s="1"/>
  <c r="X309" i="29"/>
  <c r="X169" i="29" s="1"/>
  <c r="X302" i="29"/>
  <c r="X162" i="29" s="1"/>
  <c r="X297" i="29"/>
  <c r="X157" i="29" s="1"/>
  <c r="X292" i="29"/>
  <c r="X152" i="29" s="1"/>
  <c r="X285" i="29"/>
  <c r="X145" i="29" s="1"/>
  <c r="X275" i="29"/>
  <c r="X135" i="29" s="1"/>
  <c r="X258" i="29"/>
  <c r="X118" i="29" s="1"/>
  <c r="X280" i="29"/>
  <c r="X140" i="29" s="1"/>
  <c r="X77" i="29"/>
  <c r="X75" i="29"/>
  <c r="X76" i="29"/>
  <c r="W92" i="28"/>
  <c r="Z212" i="28"/>
  <c r="Z214" i="28"/>
  <c r="Z213" i="28"/>
  <c r="W99" i="28"/>
  <c r="W207" i="28" s="1"/>
  <c r="AB84" i="28"/>
  <c r="AA46" i="28"/>
  <c r="AA49" i="28"/>
  <c r="AA45" i="28"/>
  <c r="W8" i="28"/>
  <c r="W94" i="28"/>
  <c r="V15" i="28"/>
  <c r="W96" i="28"/>
  <c r="W204" i="28" s="1"/>
  <c r="V70" i="28"/>
  <c r="V54" i="28"/>
  <c r="W206" i="28"/>
  <c r="W319" i="28"/>
  <c r="W179" i="28" s="1"/>
  <c r="W314" i="28"/>
  <c r="W174" i="28" s="1"/>
  <c r="W309" i="28"/>
  <c r="W169" i="28" s="1"/>
  <c r="W302" i="28"/>
  <c r="W162" i="28" s="1"/>
  <c r="W297" i="28"/>
  <c r="W157" i="28" s="1"/>
  <c r="W292" i="28"/>
  <c r="W152" i="28" s="1"/>
  <c r="W285" i="28"/>
  <c r="W145" i="28" s="1"/>
  <c r="W280" i="28"/>
  <c r="W140" i="28" s="1"/>
  <c r="W268" i="28"/>
  <c r="W128" i="28" s="1"/>
  <c r="W263" i="28"/>
  <c r="W123" i="28" s="1"/>
  <c r="W275" i="28"/>
  <c r="W135" i="28" s="1"/>
  <c r="W258" i="28"/>
  <c r="W118" i="28" s="1"/>
  <c r="W203" i="28"/>
  <c r="X95" i="28"/>
  <c r="V24" i="28"/>
  <c r="W320" i="28"/>
  <c r="W180" i="28" s="1"/>
  <c r="W315" i="28"/>
  <c r="W175" i="28" s="1"/>
  <c r="W310" i="28"/>
  <c r="W170" i="28" s="1"/>
  <c r="W303" i="28"/>
  <c r="W163" i="28" s="1"/>
  <c r="W321" i="28"/>
  <c r="W181" i="28" s="1"/>
  <c r="W316" i="28"/>
  <c r="W176" i="28" s="1"/>
  <c r="W311" i="28"/>
  <c r="W171" i="28" s="1"/>
  <c r="W304" i="28"/>
  <c r="W164" i="28" s="1"/>
  <c r="W299" i="28"/>
  <c r="W159" i="28" s="1"/>
  <c r="W294" i="28"/>
  <c r="W154" i="28" s="1"/>
  <c r="W293" i="28"/>
  <c r="W153" i="28" s="1"/>
  <c r="W281" i="28"/>
  <c r="W141" i="28" s="1"/>
  <c r="W277" i="28"/>
  <c r="W137" i="28" s="1"/>
  <c r="W287" i="28"/>
  <c r="W147" i="28" s="1"/>
  <c r="W270" i="28"/>
  <c r="W130" i="28" s="1"/>
  <c r="W265" i="28"/>
  <c r="W125" i="28" s="1"/>
  <c r="W276" i="28"/>
  <c r="W136" i="28" s="1"/>
  <c r="W269" i="28"/>
  <c r="W129" i="28" s="1"/>
  <c r="W259" i="28"/>
  <c r="W119" i="28" s="1"/>
  <c r="W298" i="28"/>
  <c r="W158" i="28" s="1"/>
  <c r="W286" i="28"/>
  <c r="W146" i="28" s="1"/>
  <c r="W264" i="28"/>
  <c r="W124" i="28" s="1"/>
  <c r="W282" i="28"/>
  <c r="W142" i="28" s="1"/>
  <c r="W260" i="28"/>
  <c r="W120" i="28" s="1"/>
  <c r="W322" i="28"/>
  <c r="W182" i="28" s="1"/>
  <c r="W317" i="28"/>
  <c r="W177" i="28" s="1"/>
  <c r="W312" i="28"/>
  <c r="W172" i="28" s="1"/>
  <c r="W305" i="28"/>
  <c r="W165" i="28" s="1"/>
  <c r="W300" i="28"/>
  <c r="W160" i="28" s="1"/>
  <c r="W295" i="28"/>
  <c r="W155" i="28" s="1"/>
  <c r="W288" i="28"/>
  <c r="W148" i="28" s="1"/>
  <c r="W283" i="28"/>
  <c r="W143" i="28" s="1"/>
  <c r="W278" i="28"/>
  <c r="W138" i="28" s="1"/>
  <c r="W271" i="28"/>
  <c r="W131" i="28" s="1"/>
  <c r="W266" i="28"/>
  <c r="W126" i="28" s="1"/>
  <c r="W261" i="28"/>
  <c r="W121" i="28" s="1"/>
  <c r="W200" i="28"/>
  <c r="W201" i="28"/>
  <c r="X93" i="28"/>
  <c r="W216" i="28"/>
  <c r="W224" i="28" s="1"/>
  <c r="W67" i="28"/>
  <c r="W68" i="28" s="1"/>
  <c r="W69" i="28" s="1"/>
  <c r="W62" i="28"/>
  <c r="W63" i="28" s="1"/>
  <c r="X36" i="28"/>
  <c r="X98" i="28" s="1"/>
  <c r="W52" i="28"/>
  <c r="W53" i="28" s="1"/>
  <c r="W39" i="28"/>
  <c r="W26" i="28" s="1"/>
  <c r="W75" i="28"/>
  <c r="W77" i="28"/>
  <c r="W76" i="28"/>
  <c r="V64" i="28"/>
  <c r="U65" i="28"/>
  <c r="X210" i="28"/>
  <c r="X196" i="28"/>
  <c r="X211" i="28"/>
  <c r="X198" i="28"/>
  <c r="X194" i="28"/>
  <c r="X197" i="28"/>
  <c r="X195" i="28"/>
  <c r="X193" i="28"/>
  <c r="Y7" i="28"/>
  <c r="X228" i="28"/>
  <c r="X252" i="28"/>
  <c r="X233" i="28"/>
  <c r="X227" i="28"/>
  <c r="X229" i="28"/>
  <c r="X232" i="28"/>
  <c r="X89" i="28"/>
  <c r="X88" i="28"/>
  <c r="X87" i="28"/>
  <c r="X234" i="28"/>
  <c r="X231" i="28"/>
  <c r="X230" i="28"/>
  <c r="U58" i="28"/>
  <c r="U60" i="28"/>
  <c r="U59" i="28"/>
  <c r="U57" i="28"/>
  <c r="U56" i="28"/>
  <c r="W205" i="28"/>
  <c r="X97" i="28"/>
  <c r="Y209" i="16" l="1"/>
  <c r="X54" i="16"/>
  <c r="X249" i="16" s="1"/>
  <c r="AD213" i="16"/>
  <c r="AC58" i="16"/>
  <c r="AC253" i="16" s="1"/>
  <c r="Z212" i="16"/>
  <c r="Y57" i="16"/>
  <c r="Y252" i="16" s="1"/>
  <c r="W70" i="32"/>
  <c r="W54" i="32"/>
  <c r="X200" i="32"/>
  <c r="Y92" i="32"/>
  <c r="X319" i="32"/>
  <c r="X179" i="32" s="1"/>
  <c r="X314" i="32"/>
  <c r="X174" i="32" s="1"/>
  <c r="X309" i="32"/>
  <c r="X169" i="32" s="1"/>
  <c r="X302" i="32"/>
  <c r="X162" i="32" s="1"/>
  <c r="X297" i="32"/>
  <c r="X157" i="32" s="1"/>
  <c r="X285" i="32"/>
  <c r="X145" i="32" s="1"/>
  <c r="X280" i="32"/>
  <c r="X140" i="32" s="1"/>
  <c r="X275" i="32"/>
  <c r="X135" i="32" s="1"/>
  <c r="X268" i="32"/>
  <c r="X128" i="32" s="1"/>
  <c r="X292" i="32"/>
  <c r="X152" i="32" s="1"/>
  <c r="X263" i="32"/>
  <c r="X123" i="32" s="1"/>
  <c r="X258" i="32"/>
  <c r="X118" i="32" s="1"/>
  <c r="X202" i="32"/>
  <c r="Y94" i="32"/>
  <c r="W58" i="32"/>
  <c r="X322" i="32"/>
  <c r="X182" i="32" s="1"/>
  <c r="X317" i="32"/>
  <c r="X177" i="32" s="1"/>
  <c r="X312" i="32"/>
  <c r="X172" i="32" s="1"/>
  <c r="X300" i="32"/>
  <c r="X160" i="32" s="1"/>
  <c r="X295" i="32"/>
  <c r="X155" i="32" s="1"/>
  <c r="X305" i="32"/>
  <c r="X165" i="32" s="1"/>
  <c r="X288" i="32"/>
  <c r="X148" i="32" s="1"/>
  <c r="X283" i="32"/>
  <c r="X143" i="32" s="1"/>
  <c r="X271" i="32"/>
  <c r="X131" i="32" s="1"/>
  <c r="X266" i="32"/>
  <c r="X126" i="32" s="1"/>
  <c r="X261" i="32"/>
  <c r="X121" i="32" s="1"/>
  <c r="X278" i="32"/>
  <c r="X138" i="32" s="1"/>
  <c r="X206" i="32"/>
  <c r="Y98" i="32"/>
  <c r="X203" i="32"/>
  <c r="Y95" i="32"/>
  <c r="W60" i="32"/>
  <c r="Y210" i="32"/>
  <c r="Y197" i="32"/>
  <c r="Y211" i="32"/>
  <c r="Y195" i="32"/>
  <c r="Y198" i="32"/>
  <c r="Y194" i="32"/>
  <c r="Y196" i="32"/>
  <c r="Y193" i="32"/>
  <c r="Y8" i="32" s="1"/>
  <c r="Z7" i="32"/>
  <c r="Y252" i="32"/>
  <c r="Y232" i="32"/>
  <c r="Y229" i="32"/>
  <c r="Y227" i="32"/>
  <c r="Y228" i="32"/>
  <c r="Y233" i="32"/>
  <c r="Y89" i="32"/>
  <c r="Y88" i="32"/>
  <c r="Y87" i="32"/>
  <c r="X207" i="32"/>
  <c r="Y99" i="32"/>
  <c r="W15" i="32"/>
  <c r="W59" i="32"/>
  <c r="W64" i="32"/>
  <c r="V65" i="32"/>
  <c r="W24" i="32"/>
  <c r="X234" i="32"/>
  <c r="X214" i="32"/>
  <c r="X212" i="32"/>
  <c r="X213" i="32"/>
  <c r="W205" i="32"/>
  <c r="X97" i="32"/>
  <c r="X201" i="32"/>
  <c r="Y93" i="32"/>
  <c r="X216" i="32"/>
  <c r="X224" i="32" s="1"/>
  <c r="Y36" i="32"/>
  <c r="X62" i="32"/>
  <c r="X63" i="32" s="1"/>
  <c r="X67" i="32"/>
  <c r="X68" i="32" s="1"/>
  <c r="X69" i="32" s="1"/>
  <c r="X52" i="32"/>
  <c r="X53" i="32" s="1"/>
  <c r="X39" i="32"/>
  <c r="X26" i="32" s="1"/>
  <c r="X77" i="32"/>
  <c r="X75" i="32"/>
  <c r="X76" i="32"/>
  <c r="V56" i="32"/>
  <c r="V57" i="32"/>
  <c r="Z84" i="32"/>
  <c r="Y46" i="32"/>
  <c r="Y231" i="32" s="1"/>
  <c r="Y49" i="32"/>
  <c r="Y45" i="32"/>
  <c r="Y230" i="32" s="1"/>
  <c r="X204" i="32"/>
  <c r="Y96" i="32"/>
  <c r="X321" i="32"/>
  <c r="X181" i="32" s="1"/>
  <c r="X316" i="32"/>
  <c r="X176" i="32" s="1"/>
  <c r="X311" i="32"/>
  <c r="X171" i="32" s="1"/>
  <c r="X304" i="32"/>
  <c r="X164" i="32" s="1"/>
  <c r="X310" i="32"/>
  <c r="X170" i="32" s="1"/>
  <c r="X299" i="32"/>
  <c r="X159" i="32" s="1"/>
  <c r="X320" i="32"/>
  <c r="X180" i="32" s="1"/>
  <c r="X315" i="32"/>
  <c r="X175" i="32" s="1"/>
  <c r="X303" i="32"/>
  <c r="X163" i="32" s="1"/>
  <c r="X298" i="32"/>
  <c r="X158" i="32" s="1"/>
  <c r="X293" i="32"/>
  <c r="X153" i="32" s="1"/>
  <c r="X286" i="32"/>
  <c r="X146" i="32" s="1"/>
  <c r="X281" i="32"/>
  <c r="X141" i="32" s="1"/>
  <c r="X276" i="32"/>
  <c r="X136" i="32" s="1"/>
  <c r="X269" i="32"/>
  <c r="X129" i="32" s="1"/>
  <c r="X294" i="32"/>
  <c r="X154" i="32" s="1"/>
  <c r="X287" i="32"/>
  <c r="X147" i="32" s="1"/>
  <c r="X282" i="32"/>
  <c r="X142" i="32" s="1"/>
  <c r="X277" i="32"/>
  <c r="X137" i="32" s="1"/>
  <c r="X270" i="32"/>
  <c r="X130" i="32" s="1"/>
  <c r="X265" i="32"/>
  <c r="X125" i="32" s="1"/>
  <c r="X260" i="32"/>
  <c r="X120" i="32" s="1"/>
  <c r="X264" i="32"/>
  <c r="X124" i="32" s="1"/>
  <c r="X259" i="32"/>
  <c r="X119" i="32" s="1"/>
  <c r="Z8" i="31"/>
  <c r="W26" i="31"/>
  <c r="X94" i="31"/>
  <c r="W70" i="31"/>
  <c r="W54" i="31"/>
  <c r="X205" i="31"/>
  <c r="Y97" i="31"/>
  <c r="Z77" i="31"/>
  <c r="Z76" i="31"/>
  <c r="Z75" i="31"/>
  <c r="X216" i="31"/>
  <c r="X224" i="31" s="1"/>
  <c r="X52" i="31"/>
  <c r="X53" i="31" s="1"/>
  <c r="X39" i="31"/>
  <c r="X67" i="31"/>
  <c r="X68" i="31" s="1"/>
  <c r="X69" i="31" s="1"/>
  <c r="X62" i="31"/>
  <c r="X63" i="31" s="1"/>
  <c r="Y36" i="31"/>
  <c r="X24" i="31"/>
  <c r="X26" i="31"/>
  <c r="X207" i="31"/>
  <c r="Y99" i="31"/>
  <c r="X201" i="31"/>
  <c r="Y93" i="31"/>
  <c r="Z321" i="31"/>
  <c r="Z181" i="31" s="1"/>
  <c r="Z316" i="31"/>
  <c r="Z176" i="31" s="1"/>
  <c r="Z311" i="31"/>
  <c r="Z171" i="31" s="1"/>
  <c r="Z304" i="31"/>
  <c r="Z164" i="31" s="1"/>
  <c r="Z320" i="31"/>
  <c r="Z180" i="31" s="1"/>
  <c r="Z315" i="31"/>
  <c r="Z175" i="31" s="1"/>
  <c r="Z310" i="31"/>
  <c r="Z170" i="31" s="1"/>
  <c r="Z299" i="31"/>
  <c r="Z159" i="31" s="1"/>
  <c r="Z294" i="31"/>
  <c r="Z154" i="31" s="1"/>
  <c r="Z303" i="31"/>
  <c r="Z163" i="31" s="1"/>
  <c r="Z298" i="31"/>
  <c r="Z158" i="31" s="1"/>
  <c r="Z293" i="31"/>
  <c r="Z153" i="31" s="1"/>
  <c r="Z287" i="31"/>
  <c r="Z147" i="31" s="1"/>
  <c r="Z282" i="31"/>
  <c r="Z142" i="31" s="1"/>
  <c r="Z277" i="31"/>
  <c r="Z137" i="31" s="1"/>
  <c r="Z286" i="31"/>
  <c r="Z146" i="31" s="1"/>
  <c r="Z281" i="31"/>
  <c r="Z141" i="31" s="1"/>
  <c r="Z276" i="31"/>
  <c r="Z136" i="31" s="1"/>
  <c r="Z270" i="31"/>
  <c r="Z130" i="31" s="1"/>
  <c r="Z265" i="31"/>
  <c r="Z125" i="31" s="1"/>
  <c r="Z269" i="31"/>
  <c r="Z129" i="31" s="1"/>
  <c r="Z264" i="31"/>
  <c r="Z124" i="31" s="1"/>
  <c r="Z259" i="31"/>
  <c r="Z119" i="31" s="1"/>
  <c r="Z260" i="31"/>
  <c r="Z120" i="31" s="1"/>
  <c r="V65" i="31"/>
  <c r="W64" i="31"/>
  <c r="Z322" i="31"/>
  <c r="Z182" i="31" s="1"/>
  <c r="Z317" i="31"/>
  <c r="Z177" i="31" s="1"/>
  <c r="Z312" i="31"/>
  <c r="Z172" i="31" s="1"/>
  <c r="Z300" i="31"/>
  <c r="Z160" i="31" s="1"/>
  <c r="Z295" i="31"/>
  <c r="Z155" i="31" s="1"/>
  <c r="Z305" i="31"/>
  <c r="Z165" i="31" s="1"/>
  <c r="Z278" i="31"/>
  <c r="Z138" i="31" s="1"/>
  <c r="Z271" i="31"/>
  <c r="Z131" i="31" s="1"/>
  <c r="Z266" i="31"/>
  <c r="Z126" i="31" s="1"/>
  <c r="Z261" i="31"/>
  <c r="Z121" i="31" s="1"/>
  <c r="Z288" i="31"/>
  <c r="Z148" i="31" s="1"/>
  <c r="Z283" i="31"/>
  <c r="Z143" i="31" s="1"/>
  <c r="AA198" i="31"/>
  <c r="AA197" i="31"/>
  <c r="AA193" i="31"/>
  <c r="AA196" i="31"/>
  <c r="AA194" i="31"/>
  <c r="AA195" i="31"/>
  <c r="AA210" i="31"/>
  <c r="AB7" i="31"/>
  <c r="AA227" i="31"/>
  <c r="AA229" i="31"/>
  <c r="AA211" i="31"/>
  <c r="AA232" i="31"/>
  <c r="AA228" i="31"/>
  <c r="AA233" i="31"/>
  <c r="AA252" i="31"/>
  <c r="AA87" i="31"/>
  <c r="AA89" i="31"/>
  <c r="AA88" i="31"/>
  <c r="AA234" i="31"/>
  <c r="AA230" i="31"/>
  <c r="AA231" i="31"/>
  <c r="X204" i="31"/>
  <c r="Y96" i="31"/>
  <c r="AD214" i="31"/>
  <c r="AD213" i="31"/>
  <c r="AD212" i="31"/>
  <c r="X200" i="31"/>
  <c r="Y92" i="31"/>
  <c r="X203" i="31"/>
  <c r="Y95" i="31"/>
  <c r="X202" i="31"/>
  <c r="Y94" i="31"/>
  <c r="Z319" i="31"/>
  <c r="Z179" i="31" s="1"/>
  <c r="Z314" i="31"/>
  <c r="Z174" i="31" s="1"/>
  <c r="Z309" i="31"/>
  <c r="Z169" i="31" s="1"/>
  <c r="Z302" i="31"/>
  <c r="Z162" i="31" s="1"/>
  <c r="Z297" i="31"/>
  <c r="Z157" i="31" s="1"/>
  <c r="Z292" i="31"/>
  <c r="Z152" i="31" s="1"/>
  <c r="Z285" i="31"/>
  <c r="Z145" i="31" s="1"/>
  <c r="Z280" i="31"/>
  <c r="Z140" i="31" s="1"/>
  <c r="Z275" i="31"/>
  <c r="Z135" i="31" s="1"/>
  <c r="Z258" i="31"/>
  <c r="Z118" i="31" s="1"/>
  <c r="Z268" i="31"/>
  <c r="Z128" i="31" s="1"/>
  <c r="Z263" i="31"/>
  <c r="Z123" i="31" s="1"/>
  <c r="X206" i="31"/>
  <c r="Y98" i="31"/>
  <c r="V59" i="31"/>
  <c r="V60" i="31"/>
  <c r="V58" i="31"/>
  <c r="V57" i="31"/>
  <c r="V56" i="31"/>
  <c r="AF84" i="31"/>
  <c r="AE46" i="31"/>
  <c r="AE49" i="31"/>
  <c r="AE45" i="31"/>
  <c r="W15" i="31"/>
  <c r="X268" i="30"/>
  <c r="X128" i="30" s="1"/>
  <c r="Y8" i="30"/>
  <c r="W15" i="30"/>
  <c r="Y322" i="30"/>
  <c r="Y182" i="30" s="1"/>
  <c r="Y317" i="30"/>
  <c r="Y177" i="30" s="1"/>
  <c r="Y312" i="30"/>
  <c r="Y172" i="30" s="1"/>
  <c r="Y305" i="30"/>
  <c r="Y165" i="30" s="1"/>
  <c r="Y300" i="30"/>
  <c r="Y160" i="30" s="1"/>
  <c r="Y295" i="30"/>
  <c r="Y155" i="30" s="1"/>
  <c r="Y288" i="30"/>
  <c r="Y148" i="30" s="1"/>
  <c r="Y283" i="30"/>
  <c r="Y143" i="30" s="1"/>
  <c r="Y278" i="30"/>
  <c r="Y138" i="30" s="1"/>
  <c r="Y216" i="30"/>
  <c r="Y224" i="30" s="1"/>
  <c r="Y67" i="30"/>
  <c r="Y68" i="30" s="1"/>
  <c r="Y62" i="30"/>
  <c r="Y63" i="30" s="1"/>
  <c r="Y52" i="30"/>
  <c r="Y24" i="30"/>
  <c r="Y39" i="30"/>
  <c r="Y26" i="30" s="1"/>
  <c r="Z36" i="30"/>
  <c r="V56" i="30"/>
  <c r="V57" i="30"/>
  <c r="Y321" i="30"/>
  <c r="Y181" i="30" s="1"/>
  <c r="Y316" i="30"/>
  <c r="Y176" i="30" s="1"/>
  <c r="Y311" i="30"/>
  <c r="Y171" i="30" s="1"/>
  <c r="Y315" i="30"/>
  <c r="Y175" i="30" s="1"/>
  <c r="Y303" i="30"/>
  <c r="Y163" i="30" s="1"/>
  <c r="Y298" i="30"/>
  <c r="Y158" i="30" s="1"/>
  <c r="Y310" i="30"/>
  <c r="Y170" i="30" s="1"/>
  <c r="Y304" i="30"/>
  <c r="Y164" i="30" s="1"/>
  <c r="Y299" i="30"/>
  <c r="Y159" i="30" s="1"/>
  <c r="Y320" i="30"/>
  <c r="Y180" i="30" s="1"/>
  <c r="Y294" i="30"/>
  <c r="Y154" i="30" s="1"/>
  <c r="Y287" i="30"/>
  <c r="Y147" i="30" s="1"/>
  <c r="Y282" i="30"/>
  <c r="Y142" i="30" s="1"/>
  <c r="Y293" i="30"/>
  <c r="Y153" i="30" s="1"/>
  <c r="Y286" i="30"/>
  <c r="Y146" i="30" s="1"/>
  <c r="Y281" i="30"/>
  <c r="Y141" i="30" s="1"/>
  <c r="Y277" i="30"/>
  <c r="Y137" i="30" s="1"/>
  <c r="Y276" i="30"/>
  <c r="Y136" i="30" s="1"/>
  <c r="V65" i="30"/>
  <c r="W64" i="30"/>
  <c r="Z210" i="30"/>
  <c r="Z211" i="30"/>
  <c r="Z198" i="30"/>
  <c r="Z194" i="30"/>
  <c r="Z196" i="30"/>
  <c r="Z197" i="30"/>
  <c r="Z193" i="30"/>
  <c r="Z8" i="30" s="1"/>
  <c r="Z195" i="30"/>
  <c r="AA7" i="30"/>
  <c r="Z232" i="30"/>
  <c r="Z229" i="30"/>
  <c r="Z252" i="30"/>
  <c r="Z227" i="30"/>
  <c r="Z228" i="30"/>
  <c r="Z233" i="30"/>
  <c r="Z88" i="30"/>
  <c r="Z89" i="30"/>
  <c r="Z87" i="30"/>
  <c r="X259" i="30"/>
  <c r="X119" i="30" s="1"/>
  <c r="X203" i="30"/>
  <c r="Y95" i="30"/>
  <c r="X206" i="30"/>
  <c r="Y98" i="30"/>
  <c r="X202" i="30"/>
  <c r="Y94" i="30"/>
  <c r="X258" i="30"/>
  <c r="X118" i="30" s="1"/>
  <c r="Y77" i="30"/>
  <c r="Y76" i="30"/>
  <c r="Y75" i="30"/>
  <c r="X260" i="30"/>
  <c r="X120" i="30" s="1"/>
  <c r="X201" i="30"/>
  <c r="Y93" i="30"/>
  <c r="X214" i="30"/>
  <c r="X234" i="30"/>
  <c r="X213" i="30"/>
  <c r="X212" i="30"/>
  <c r="X263" i="30"/>
  <c r="X123" i="30" s="1"/>
  <c r="X261" i="30"/>
  <c r="X121" i="30" s="1"/>
  <c r="X269" i="30"/>
  <c r="X129" i="30" s="1"/>
  <c r="X200" i="30"/>
  <c r="Y92" i="30"/>
  <c r="X207" i="30"/>
  <c r="Y99" i="30"/>
  <c r="X266" i="30"/>
  <c r="X126" i="30" s="1"/>
  <c r="X264" i="30"/>
  <c r="X124" i="30" s="1"/>
  <c r="Z84" i="30"/>
  <c r="Y46" i="30"/>
  <c r="Y231" i="30" s="1"/>
  <c r="Y49" i="30"/>
  <c r="Y45" i="30"/>
  <c r="Y230" i="30" s="1"/>
  <c r="X271" i="30"/>
  <c r="X131" i="30" s="1"/>
  <c r="X265" i="30"/>
  <c r="X125" i="30" s="1"/>
  <c r="V59" i="30"/>
  <c r="X204" i="30"/>
  <c r="Y96" i="30"/>
  <c r="X205" i="30"/>
  <c r="Y97" i="30"/>
  <c r="X69" i="30"/>
  <c r="W70" i="30"/>
  <c r="Y319" i="30"/>
  <c r="Y179" i="30" s="1"/>
  <c r="Y314" i="30"/>
  <c r="Y174" i="30" s="1"/>
  <c r="Y302" i="30"/>
  <c r="Y162" i="30" s="1"/>
  <c r="Y297" i="30"/>
  <c r="Y157" i="30" s="1"/>
  <c r="Y309" i="30"/>
  <c r="Y169" i="30" s="1"/>
  <c r="Y292" i="30"/>
  <c r="Y152" i="30" s="1"/>
  <c r="Y285" i="30"/>
  <c r="Y145" i="30" s="1"/>
  <c r="Y280" i="30"/>
  <c r="Y140" i="30" s="1"/>
  <c r="Y275" i="30"/>
  <c r="Y135" i="30" s="1"/>
  <c r="X270" i="30"/>
  <c r="X130" i="30" s="1"/>
  <c r="X53" i="30"/>
  <c r="W54" i="30"/>
  <c r="W58" i="30" s="1"/>
  <c r="X93" i="29"/>
  <c r="X266" i="29"/>
  <c r="X126" i="29" s="1"/>
  <c r="X259" i="29"/>
  <c r="X119" i="29" s="1"/>
  <c r="X260" i="29"/>
  <c r="X120" i="29" s="1"/>
  <c r="X263" i="29"/>
  <c r="X123" i="29" s="1"/>
  <c r="X261" i="29"/>
  <c r="X121" i="29" s="1"/>
  <c r="X270" i="29"/>
  <c r="X130" i="29" s="1"/>
  <c r="X268" i="29"/>
  <c r="X128" i="29" s="1"/>
  <c r="X265" i="29"/>
  <c r="X125" i="29" s="1"/>
  <c r="X92" i="29"/>
  <c r="X269" i="29"/>
  <c r="X129" i="29" s="1"/>
  <c r="W26" i="29"/>
  <c r="X98" i="29"/>
  <c r="V15" i="29"/>
  <c r="X99" i="29"/>
  <c r="X207" i="29" s="1"/>
  <c r="W202" i="29"/>
  <c r="X94" i="29"/>
  <c r="X213" i="29"/>
  <c r="X212" i="29"/>
  <c r="X214" i="29"/>
  <c r="X234" i="29"/>
  <c r="Z84" i="29"/>
  <c r="Y49" i="29"/>
  <c r="Y45" i="29"/>
  <c r="Y230" i="29" s="1"/>
  <c r="Y46" i="29"/>
  <c r="Y231" i="29" s="1"/>
  <c r="Y8" i="29"/>
  <c r="W54" i="29"/>
  <c r="W70" i="29"/>
  <c r="X203" i="29"/>
  <c r="Y95" i="29"/>
  <c r="X200" i="29"/>
  <c r="X204" i="29"/>
  <c r="Y96" i="29"/>
  <c r="X216" i="29"/>
  <c r="X224" i="29" s="1"/>
  <c r="X67" i="29"/>
  <c r="X68" i="29" s="1"/>
  <c r="X69" i="29" s="1"/>
  <c r="X62" i="29"/>
  <c r="X63" i="29" s="1"/>
  <c r="X52" i="29"/>
  <c r="X53" i="29" s="1"/>
  <c r="X39" i="29"/>
  <c r="X24" i="29" s="1"/>
  <c r="Y36" i="29"/>
  <c r="Y93" i="29" s="1"/>
  <c r="Y321" i="29"/>
  <c r="Y181" i="29" s="1"/>
  <c r="Y316" i="29"/>
  <c r="Y176" i="29" s="1"/>
  <c r="Y311" i="29"/>
  <c r="Y171" i="29" s="1"/>
  <c r="Y315" i="29"/>
  <c r="Y175" i="29" s="1"/>
  <c r="Y310" i="29"/>
  <c r="Y170" i="29" s="1"/>
  <c r="Y304" i="29"/>
  <c r="Y164" i="29" s="1"/>
  <c r="Y299" i="29"/>
  <c r="Y159" i="29" s="1"/>
  <c r="Y294" i="29"/>
  <c r="Y154" i="29" s="1"/>
  <c r="Y303" i="29"/>
  <c r="Y163" i="29" s="1"/>
  <c r="Y298" i="29"/>
  <c r="Y158" i="29" s="1"/>
  <c r="Y293" i="29"/>
  <c r="Y153" i="29" s="1"/>
  <c r="Y287" i="29"/>
  <c r="Y147" i="29" s="1"/>
  <c r="Y282" i="29"/>
  <c r="Y142" i="29" s="1"/>
  <c r="Y277" i="29"/>
  <c r="Y137" i="29" s="1"/>
  <c r="Y320" i="29"/>
  <c r="Y180" i="29" s="1"/>
  <c r="Y286" i="29"/>
  <c r="Y146" i="29" s="1"/>
  <c r="Y281" i="29"/>
  <c r="Y141" i="29" s="1"/>
  <c r="Y276" i="29"/>
  <c r="Y136" i="29" s="1"/>
  <c r="X206" i="29"/>
  <c r="Y98" i="29"/>
  <c r="Y319" i="29"/>
  <c r="Y179" i="29" s="1"/>
  <c r="Y314" i="29"/>
  <c r="Y174" i="29" s="1"/>
  <c r="Y309" i="29"/>
  <c r="Y169" i="29" s="1"/>
  <c r="Y292" i="29"/>
  <c r="Y152" i="29" s="1"/>
  <c r="Y297" i="29"/>
  <c r="Y157" i="29" s="1"/>
  <c r="Y285" i="29"/>
  <c r="Y145" i="29" s="1"/>
  <c r="Y280" i="29"/>
  <c r="Y140" i="29" s="1"/>
  <c r="Y302" i="29"/>
  <c r="Y162" i="29" s="1"/>
  <c r="Y275" i="29"/>
  <c r="Y135" i="29" s="1"/>
  <c r="Y322" i="29"/>
  <c r="Y182" i="29" s="1"/>
  <c r="Y317" i="29"/>
  <c r="Y177" i="29" s="1"/>
  <c r="Y312" i="29"/>
  <c r="Y172" i="29" s="1"/>
  <c r="Y305" i="29"/>
  <c r="Y165" i="29" s="1"/>
  <c r="Y300" i="29"/>
  <c r="Y160" i="29" s="1"/>
  <c r="Y295" i="29"/>
  <c r="Y155" i="29" s="1"/>
  <c r="Y288" i="29"/>
  <c r="Y148" i="29" s="1"/>
  <c r="Y283" i="29"/>
  <c r="Y143" i="29" s="1"/>
  <c r="Y278" i="29"/>
  <c r="Y138" i="29" s="1"/>
  <c r="Z210" i="29"/>
  <c r="Z211" i="29"/>
  <c r="Z194" i="29"/>
  <c r="Z198" i="29"/>
  <c r="Z196" i="29"/>
  <c r="Z195" i="29"/>
  <c r="Z197" i="29"/>
  <c r="Z193" i="29"/>
  <c r="AA7" i="29"/>
  <c r="Z233" i="29"/>
  <c r="Z252" i="29"/>
  <c r="Z228" i="29"/>
  <c r="Z229" i="29"/>
  <c r="Z227" i="29"/>
  <c r="Z232" i="29"/>
  <c r="Z89" i="29"/>
  <c r="Z87" i="29"/>
  <c r="Z88" i="29"/>
  <c r="V60" i="29"/>
  <c r="V59" i="29"/>
  <c r="V58" i="29"/>
  <c r="V57" i="29"/>
  <c r="V56" i="29"/>
  <c r="W64" i="29"/>
  <c r="V65" i="29"/>
  <c r="Y75" i="29"/>
  <c r="Y77" i="29"/>
  <c r="Y76" i="29"/>
  <c r="X201" i="29"/>
  <c r="W205" i="29"/>
  <c r="X97" i="29"/>
  <c r="W24" i="28"/>
  <c r="X92" i="28"/>
  <c r="X200" i="28" s="1"/>
  <c r="X94" i="28"/>
  <c r="X202" i="28" s="1"/>
  <c r="W202" i="28"/>
  <c r="W15" i="28" s="1"/>
  <c r="AA214" i="28"/>
  <c r="AA212" i="28"/>
  <c r="AA213" i="28"/>
  <c r="AB45" i="28"/>
  <c r="AC84" i="28"/>
  <c r="AB46" i="28"/>
  <c r="AB49" i="28"/>
  <c r="X96" i="28"/>
  <c r="X204" i="28" s="1"/>
  <c r="X8" i="28"/>
  <c r="X99" i="28"/>
  <c r="X207" i="28" s="1"/>
  <c r="W70" i="28"/>
  <c r="W54" i="28"/>
  <c r="X205" i="28"/>
  <c r="W64" i="28"/>
  <c r="V65" i="28"/>
  <c r="X77" i="28"/>
  <c r="X75" i="28"/>
  <c r="X76" i="28"/>
  <c r="Y92" i="28"/>
  <c r="X322" i="28"/>
  <c r="X182" i="28" s="1"/>
  <c r="X317" i="28"/>
  <c r="X177" i="28" s="1"/>
  <c r="X312" i="28"/>
  <c r="X172" i="28" s="1"/>
  <c r="X305" i="28"/>
  <c r="X165" i="28" s="1"/>
  <c r="X300" i="28"/>
  <c r="X160" i="28" s="1"/>
  <c r="X283" i="28"/>
  <c r="X143" i="28" s="1"/>
  <c r="X278" i="28"/>
  <c r="X138" i="28" s="1"/>
  <c r="X288" i="28"/>
  <c r="X148" i="28" s="1"/>
  <c r="X295" i="28"/>
  <c r="X155" i="28" s="1"/>
  <c r="X271" i="28"/>
  <c r="X131" i="28" s="1"/>
  <c r="X261" i="28"/>
  <c r="X121" i="28" s="1"/>
  <c r="X266" i="28"/>
  <c r="X126" i="28" s="1"/>
  <c r="X321" i="28"/>
  <c r="X181" i="28" s="1"/>
  <c r="X316" i="28"/>
  <c r="X176" i="28" s="1"/>
  <c r="X311" i="28"/>
  <c r="X171" i="28" s="1"/>
  <c r="X320" i="28"/>
  <c r="X180" i="28" s="1"/>
  <c r="X315" i="28"/>
  <c r="X175" i="28" s="1"/>
  <c r="X310" i="28"/>
  <c r="X170" i="28" s="1"/>
  <c r="X304" i="28"/>
  <c r="X164" i="28" s="1"/>
  <c r="X299" i="28"/>
  <c r="X159" i="28" s="1"/>
  <c r="X294" i="28"/>
  <c r="X154" i="28" s="1"/>
  <c r="X298" i="28"/>
  <c r="X158" i="28" s="1"/>
  <c r="X286" i="28"/>
  <c r="X146" i="28" s="1"/>
  <c r="X281" i="28"/>
  <c r="X141" i="28" s="1"/>
  <c r="X276" i="28"/>
  <c r="X136" i="28" s="1"/>
  <c r="X293" i="28"/>
  <c r="X153" i="28" s="1"/>
  <c r="X277" i="28"/>
  <c r="X137" i="28" s="1"/>
  <c r="X287" i="28"/>
  <c r="X147" i="28" s="1"/>
  <c r="X303" i="28"/>
  <c r="X163" i="28" s="1"/>
  <c r="X270" i="28"/>
  <c r="X130" i="28" s="1"/>
  <c r="X265" i="28"/>
  <c r="X125" i="28" s="1"/>
  <c r="X282" i="28"/>
  <c r="X142" i="28" s="1"/>
  <c r="X269" i="28"/>
  <c r="X129" i="28" s="1"/>
  <c r="X264" i="28"/>
  <c r="X124" i="28" s="1"/>
  <c r="X260" i="28"/>
  <c r="X120" i="28" s="1"/>
  <c r="X259" i="28"/>
  <c r="X119" i="28" s="1"/>
  <c r="X216" i="28"/>
  <c r="X224" i="28" s="1"/>
  <c r="X67" i="28"/>
  <c r="X68" i="28" s="1"/>
  <c r="X69" i="28" s="1"/>
  <c r="X62" i="28"/>
  <c r="X63" i="28" s="1"/>
  <c r="X52" i="28"/>
  <c r="X53" i="28" s="1"/>
  <c r="X39" i="28"/>
  <c r="X26" i="28" s="1"/>
  <c r="Y36" i="28"/>
  <c r="Y97" i="28" s="1"/>
  <c r="X201" i="28"/>
  <c r="Y93" i="28"/>
  <c r="V59" i="28"/>
  <c r="V58" i="28"/>
  <c r="V60" i="28"/>
  <c r="V56" i="28"/>
  <c r="V57" i="28"/>
  <c r="X319" i="28"/>
  <c r="X179" i="28" s="1"/>
  <c r="X314" i="28"/>
  <c r="X174" i="28" s="1"/>
  <c r="X309" i="28"/>
  <c r="X169" i="28" s="1"/>
  <c r="X302" i="28"/>
  <c r="X162" i="28" s="1"/>
  <c r="X297" i="28"/>
  <c r="X157" i="28" s="1"/>
  <c r="X292" i="28"/>
  <c r="X152" i="28" s="1"/>
  <c r="X285" i="28"/>
  <c r="X145" i="28" s="1"/>
  <c r="X280" i="28"/>
  <c r="X140" i="28" s="1"/>
  <c r="X263" i="28"/>
  <c r="X123" i="28" s="1"/>
  <c r="X268" i="28"/>
  <c r="X128" i="28" s="1"/>
  <c r="X258" i="28"/>
  <c r="X118" i="28" s="1"/>
  <c r="X275" i="28"/>
  <c r="X135" i="28" s="1"/>
  <c r="X203" i="28"/>
  <c r="Y95" i="28"/>
  <c r="X206" i="28"/>
  <c r="Y98" i="28"/>
  <c r="Y210" i="28"/>
  <c r="Y211" i="28"/>
  <c r="Y195" i="28"/>
  <c r="Y196" i="28"/>
  <c r="Y197" i="28"/>
  <c r="Y193" i="28"/>
  <c r="Y198" i="28"/>
  <c r="Y194" i="28"/>
  <c r="Z7" i="28"/>
  <c r="Y227" i="28"/>
  <c r="Y252" i="28"/>
  <c r="Y229" i="28"/>
  <c r="Y232" i="28"/>
  <c r="Y233" i="28"/>
  <c r="Y228" i="28"/>
  <c r="Y87" i="28"/>
  <c r="Y88" i="28"/>
  <c r="Y89" i="28"/>
  <c r="Y230" i="28"/>
  <c r="Y234" i="28"/>
  <c r="Y231" i="28"/>
  <c r="AE213" i="16" l="1"/>
  <c r="AD58" i="16"/>
  <c r="AD253" i="16" s="1"/>
  <c r="Z209" i="16"/>
  <c r="Y54" i="16"/>
  <c r="Y249" i="16" s="1"/>
  <c r="Y63" i="16" s="1"/>
  <c r="AA212" i="16"/>
  <c r="Z57" i="16"/>
  <c r="Z252" i="16" s="1"/>
  <c r="Z275" i="16" s="1"/>
  <c r="X54" i="32"/>
  <c r="X70" i="32"/>
  <c r="X58" i="32"/>
  <c r="Y200" i="32"/>
  <c r="Z92" i="32"/>
  <c r="Y204" i="32"/>
  <c r="Z96" i="32"/>
  <c r="Y216" i="32"/>
  <c r="Y224" i="32" s="1"/>
  <c r="Y67" i="32"/>
  <c r="Y68" i="32" s="1"/>
  <c r="Y69" i="32" s="1"/>
  <c r="Y62" i="32"/>
  <c r="Y63" i="32" s="1"/>
  <c r="Y52" i="32"/>
  <c r="Y53" i="32" s="1"/>
  <c r="Y39" i="32"/>
  <c r="Y24" i="32"/>
  <c r="Z36" i="32"/>
  <c r="X60" i="32"/>
  <c r="Y207" i="32"/>
  <c r="Z99" i="32"/>
  <c r="Y203" i="32"/>
  <c r="Z95" i="32"/>
  <c r="Y202" i="32"/>
  <c r="Z94" i="32"/>
  <c r="Y201" i="32"/>
  <c r="Z93" i="32"/>
  <c r="Y322" i="32"/>
  <c r="Y182" i="32" s="1"/>
  <c r="Y317" i="32"/>
  <c r="Y177" i="32" s="1"/>
  <c r="Y312" i="32"/>
  <c r="Y172" i="32" s="1"/>
  <c r="Y305" i="32"/>
  <c r="Y165" i="32" s="1"/>
  <c r="Y300" i="32"/>
  <c r="Y160" i="32" s="1"/>
  <c r="Y288" i="32"/>
  <c r="Y148" i="32" s="1"/>
  <c r="Y283" i="32"/>
  <c r="Y143" i="32" s="1"/>
  <c r="Y295" i="32"/>
  <c r="Y155" i="32" s="1"/>
  <c r="Y278" i="32"/>
  <c r="Y138" i="32" s="1"/>
  <c r="Y271" i="32"/>
  <c r="Y131" i="32" s="1"/>
  <c r="Y266" i="32"/>
  <c r="Y126" i="32" s="1"/>
  <c r="Y261" i="32"/>
  <c r="Y121" i="32" s="1"/>
  <c r="Y76" i="32"/>
  <c r="Y75" i="32"/>
  <c r="Y77" i="32"/>
  <c r="Y206" i="32"/>
  <c r="Z98" i="32"/>
  <c r="W57" i="32"/>
  <c r="W56" i="32"/>
  <c r="Y234" i="32"/>
  <c r="Y214" i="32"/>
  <c r="Y212" i="32"/>
  <c r="Y213" i="32"/>
  <c r="X24" i="32"/>
  <c r="Y321" i="32"/>
  <c r="Y181" i="32" s="1"/>
  <c r="Y316" i="32"/>
  <c r="Y176" i="32" s="1"/>
  <c r="Y320" i="32"/>
  <c r="Y180" i="32" s="1"/>
  <c r="Y315" i="32"/>
  <c r="Y175" i="32" s="1"/>
  <c r="Y310" i="32"/>
  <c r="Y170" i="32" s="1"/>
  <c r="Y311" i="32"/>
  <c r="Y171" i="32" s="1"/>
  <c r="Y299" i="32"/>
  <c r="Y159" i="32" s="1"/>
  <c r="Y298" i="32"/>
  <c r="Y158" i="32" s="1"/>
  <c r="Y293" i="32"/>
  <c r="Y153" i="32" s="1"/>
  <c r="Y286" i="32"/>
  <c r="Y146" i="32" s="1"/>
  <c r="Y281" i="32"/>
  <c r="Y141" i="32" s="1"/>
  <c r="Y304" i="32"/>
  <c r="Y164" i="32" s="1"/>
  <c r="Y303" i="32"/>
  <c r="Y163" i="32" s="1"/>
  <c r="Y294" i="32"/>
  <c r="Y154" i="32" s="1"/>
  <c r="Y287" i="32"/>
  <c r="Y147" i="32" s="1"/>
  <c r="Y282" i="32"/>
  <c r="Y142" i="32" s="1"/>
  <c r="Y277" i="32"/>
  <c r="Y137" i="32" s="1"/>
  <c r="Y265" i="32"/>
  <c r="Y125" i="32" s="1"/>
  <c r="Y260" i="32"/>
  <c r="Y120" i="32" s="1"/>
  <c r="Y270" i="32"/>
  <c r="Y130" i="32" s="1"/>
  <c r="Y269" i="32"/>
  <c r="Y129" i="32" s="1"/>
  <c r="Y259" i="32"/>
  <c r="Y119" i="32" s="1"/>
  <c r="Y264" i="32"/>
  <c r="Y124" i="32" s="1"/>
  <c r="Y276" i="32"/>
  <c r="Y136" i="32" s="1"/>
  <c r="X205" i="32"/>
  <c r="X15" i="32" s="1"/>
  <c r="Y97" i="32"/>
  <c r="W65" i="32"/>
  <c r="X64" i="32"/>
  <c r="Y319" i="32"/>
  <c r="Y179" i="32" s="1"/>
  <c r="Y314" i="32"/>
  <c r="Y174" i="32" s="1"/>
  <c r="Y309" i="32"/>
  <c r="Y169" i="32" s="1"/>
  <c r="Y302" i="32"/>
  <c r="Y162" i="32" s="1"/>
  <c r="Y297" i="32"/>
  <c r="Y157" i="32" s="1"/>
  <c r="Y292" i="32"/>
  <c r="Y152" i="32" s="1"/>
  <c r="Y285" i="32"/>
  <c r="Y145" i="32" s="1"/>
  <c r="Y280" i="32"/>
  <c r="Y140" i="32" s="1"/>
  <c r="Y275" i="32"/>
  <c r="Y135" i="32" s="1"/>
  <c r="Y268" i="32"/>
  <c r="Y128" i="32" s="1"/>
  <c r="Y263" i="32"/>
  <c r="Y123" i="32" s="1"/>
  <c r="Y258" i="32"/>
  <c r="Y118" i="32" s="1"/>
  <c r="Z211" i="32"/>
  <c r="Z196" i="32"/>
  <c r="Z210" i="32"/>
  <c r="Z198" i="32"/>
  <c r="Z194" i="32"/>
  <c r="Z8" i="32" s="1"/>
  <c r="Z195" i="32"/>
  <c r="Z193" i="32"/>
  <c r="Z197" i="32"/>
  <c r="AA7" i="32"/>
  <c r="Z227" i="32"/>
  <c r="Z232" i="32"/>
  <c r="Z233" i="32"/>
  <c r="Z228" i="32"/>
  <c r="Z229" i="32"/>
  <c r="Z252" i="32"/>
  <c r="Z88" i="32"/>
  <c r="Z87" i="32"/>
  <c r="Z89" i="32"/>
  <c r="AA84" i="32"/>
  <c r="Z46" i="32"/>
  <c r="Z231" i="32" s="1"/>
  <c r="Z49" i="32"/>
  <c r="Z45" i="32"/>
  <c r="Z230" i="32" s="1"/>
  <c r="X59" i="32"/>
  <c r="Y26" i="32"/>
  <c r="AA8" i="31"/>
  <c r="X70" i="31"/>
  <c r="X54" i="31"/>
  <c r="AA77" i="31"/>
  <c r="AA76" i="31"/>
  <c r="AA75" i="31"/>
  <c r="Y200" i="31"/>
  <c r="Z92" i="31"/>
  <c r="Y201" i="31"/>
  <c r="Z93" i="31"/>
  <c r="Y216" i="31"/>
  <c r="Y224" i="31" s="1"/>
  <c r="Y67" i="31"/>
  <c r="Y68" i="31" s="1"/>
  <c r="Y69" i="31" s="1"/>
  <c r="Y52" i="31"/>
  <c r="Y53" i="31" s="1"/>
  <c r="Y24" i="31"/>
  <c r="Y39" i="31"/>
  <c r="Y62" i="31"/>
  <c r="Y63" i="31" s="1"/>
  <c r="Z36" i="31"/>
  <c r="Z99" i="31" s="1"/>
  <c r="Y26" i="31"/>
  <c r="Y205" i="31"/>
  <c r="Z97" i="31"/>
  <c r="AE214" i="31"/>
  <c r="AE213" i="31"/>
  <c r="AE212" i="31"/>
  <c r="Y202" i="31"/>
  <c r="Y207" i="31"/>
  <c r="W58" i="31"/>
  <c r="W59" i="31"/>
  <c r="W60" i="31"/>
  <c r="W56" i="31"/>
  <c r="W57" i="31"/>
  <c r="AA321" i="31"/>
  <c r="AA181" i="31" s="1"/>
  <c r="AA316" i="31"/>
  <c r="AA176" i="31" s="1"/>
  <c r="AA311" i="31"/>
  <c r="AA171" i="31" s="1"/>
  <c r="AA304" i="31"/>
  <c r="AA164" i="31" s="1"/>
  <c r="AA320" i="31"/>
  <c r="AA180" i="31" s="1"/>
  <c r="AA315" i="31"/>
  <c r="AA175" i="31" s="1"/>
  <c r="AA310" i="31"/>
  <c r="AA170" i="31" s="1"/>
  <c r="AA299" i="31"/>
  <c r="AA159" i="31" s="1"/>
  <c r="AA294" i="31"/>
  <c r="AA154" i="31" s="1"/>
  <c r="AA303" i="31"/>
  <c r="AA163" i="31" s="1"/>
  <c r="AA298" i="31"/>
  <c r="AA158" i="31" s="1"/>
  <c r="AA293" i="31"/>
  <c r="AA153" i="31" s="1"/>
  <c r="AA287" i="31"/>
  <c r="AA147" i="31" s="1"/>
  <c r="AA282" i="31"/>
  <c r="AA142" i="31" s="1"/>
  <c r="AA277" i="31"/>
  <c r="AA137" i="31" s="1"/>
  <c r="AA286" i="31"/>
  <c r="AA146" i="31" s="1"/>
  <c r="AA281" i="31"/>
  <c r="AA141" i="31" s="1"/>
  <c r="AA276" i="31"/>
  <c r="AA136" i="31" s="1"/>
  <c r="AA270" i="31"/>
  <c r="AA130" i="31" s="1"/>
  <c r="AA265" i="31"/>
  <c r="AA125" i="31" s="1"/>
  <c r="AA260" i="31"/>
  <c r="AA120" i="31" s="1"/>
  <c r="AA269" i="31"/>
  <c r="AA129" i="31" s="1"/>
  <c r="AA264" i="31"/>
  <c r="AA124" i="31" s="1"/>
  <c r="AA259" i="31"/>
  <c r="AA119" i="31" s="1"/>
  <c r="Y206" i="31"/>
  <c r="Z98" i="31"/>
  <c r="AA309" i="31"/>
  <c r="AA169" i="31" s="1"/>
  <c r="AA319" i="31"/>
  <c r="AA179" i="31" s="1"/>
  <c r="AA314" i="31"/>
  <c r="AA174" i="31" s="1"/>
  <c r="AA292" i="31"/>
  <c r="AA152" i="31" s="1"/>
  <c r="AA285" i="31"/>
  <c r="AA145" i="31" s="1"/>
  <c r="AA280" i="31"/>
  <c r="AA140" i="31" s="1"/>
  <c r="AA275" i="31"/>
  <c r="AA135" i="31" s="1"/>
  <c r="AA302" i="31"/>
  <c r="AA162" i="31" s="1"/>
  <c r="AA297" i="31"/>
  <c r="AA157" i="31" s="1"/>
  <c r="AA268" i="31"/>
  <c r="AA128" i="31" s="1"/>
  <c r="AA263" i="31"/>
  <c r="AA123" i="31" s="1"/>
  <c r="AA258" i="31"/>
  <c r="AA118" i="31" s="1"/>
  <c r="W65" i="31"/>
  <c r="X64" i="31"/>
  <c r="X15" i="31"/>
  <c r="AG84" i="31"/>
  <c r="AF46" i="31"/>
  <c r="AF49" i="31"/>
  <c r="AF45" i="31"/>
  <c r="Y203" i="31"/>
  <c r="Z95" i="31"/>
  <c r="Y204" i="31"/>
  <c r="Z96" i="31"/>
  <c r="AA322" i="31"/>
  <c r="AA182" i="31" s="1"/>
  <c r="AA317" i="31"/>
  <c r="AA177" i="31" s="1"/>
  <c r="AA312" i="31"/>
  <c r="AA172" i="31" s="1"/>
  <c r="AA300" i="31"/>
  <c r="AA160" i="31" s="1"/>
  <c r="AA295" i="31"/>
  <c r="AA155" i="31" s="1"/>
  <c r="AA305" i="31"/>
  <c r="AA165" i="31" s="1"/>
  <c r="AA288" i="31"/>
  <c r="AA148" i="31" s="1"/>
  <c r="AA283" i="31"/>
  <c r="AA143" i="31" s="1"/>
  <c r="AA278" i="31"/>
  <c r="AA138" i="31" s="1"/>
  <c r="AA271" i="31"/>
  <c r="AA131" i="31" s="1"/>
  <c r="AA266" i="31"/>
  <c r="AA126" i="31" s="1"/>
  <c r="AA261" i="31"/>
  <c r="AA121" i="31" s="1"/>
  <c r="AB198" i="31"/>
  <c r="AB194" i="31"/>
  <c r="AB197" i="31"/>
  <c r="AB196" i="31"/>
  <c r="AB211" i="31"/>
  <c r="AB210" i="31"/>
  <c r="AB195" i="31"/>
  <c r="AB193" i="31"/>
  <c r="AC7" i="31"/>
  <c r="AB229" i="31"/>
  <c r="AB227" i="31"/>
  <c r="AB252" i="31"/>
  <c r="AB232" i="31"/>
  <c r="AB228" i="31"/>
  <c r="AB233" i="31"/>
  <c r="AB87" i="31"/>
  <c r="AB88" i="31"/>
  <c r="AB89" i="31"/>
  <c r="AB231" i="31"/>
  <c r="AB230" i="31"/>
  <c r="AB234" i="31"/>
  <c r="Y268" i="30"/>
  <c r="Y128" i="30" s="1"/>
  <c r="Y258" i="30"/>
  <c r="Y118" i="30" s="1"/>
  <c r="Y263" i="30"/>
  <c r="Y123" i="30" s="1"/>
  <c r="X15" i="30"/>
  <c r="Y259" i="30"/>
  <c r="Y119" i="30" s="1"/>
  <c r="Y204" i="30"/>
  <c r="Z96" i="30"/>
  <c r="Z46" i="30"/>
  <c r="Z231" i="30" s="1"/>
  <c r="Z49" i="30"/>
  <c r="Z45" i="30"/>
  <c r="Z230" i="30" s="1"/>
  <c r="AA84" i="30"/>
  <c r="Y201" i="30"/>
  <c r="Z93" i="30"/>
  <c r="X64" i="30"/>
  <c r="W65" i="30"/>
  <c r="Y265" i="30"/>
  <c r="Y125" i="30" s="1"/>
  <c r="W60" i="30"/>
  <c r="Y202" i="30"/>
  <c r="Z94" i="30"/>
  <c r="W59" i="30"/>
  <c r="Z76" i="30"/>
  <c r="Z77" i="30"/>
  <c r="Z75" i="30"/>
  <c r="Y264" i="30"/>
  <c r="Y124" i="30" s="1"/>
  <c r="Z322" i="30"/>
  <c r="Z182" i="30" s="1"/>
  <c r="Z317" i="30"/>
  <c r="Z177" i="30" s="1"/>
  <c r="Z312" i="30"/>
  <c r="Z172" i="30" s="1"/>
  <c r="Z305" i="30"/>
  <c r="Z165" i="30" s="1"/>
  <c r="Z300" i="30"/>
  <c r="Z160" i="30" s="1"/>
  <c r="Z295" i="30"/>
  <c r="Z155" i="30" s="1"/>
  <c r="Z288" i="30"/>
  <c r="Z148" i="30" s="1"/>
  <c r="Z283" i="30"/>
  <c r="Z143" i="30" s="1"/>
  <c r="Z278" i="30"/>
  <c r="Z138" i="30" s="1"/>
  <c r="Y269" i="30"/>
  <c r="Y129" i="30" s="1"/>
  <c r="Y261" i="30"/>
  <c r="Y121" i="30" s="1"/>
  <c r="Y207" i="30"/>
  <c r="Z99" i="30"/>
  <c r="Y206" i="30"/>
  <c r="Z98" i="30"/>
  <c r="Z302" i="30"/>
  <c r="Z162" i="30" s="1"/>
  <c r="Z297" i="30"/>
  <c r="Z157" i="30" s="1"/>
  <c r="Z319" i="30"/>
  <c r="Z179" i="30" s="1"/>
  <c r="Z314" i="30"/>
  <c r="Z174" i="30" s="1"/>
  <c r="Z292" i="30"/>
  <c r="Z152" i="30" s="1"/>
  <c r="Z285" i="30"/>
  <c r="Z145" i="30" s="1"/>
  <c r="Z280" i="30"/>
  <c r="Z140" i="30" s="1"/>
  <c r="Z309" i="30"/>
  <c r="Z169" i="30" s="1"/>
  <c r="Z275" i="30"/>
  <c r="Z135" i="30" s="1"/>
  <c r="Z216" i="30"/>
  <c r="Z224" i="30" s="1"/>
  <c r="Z62" i="30"/>
  <c r="Z63" i="30" s="1"/>
  <c r="Z52" i="30"/>
  <c r="Z39" i="30"/>
  <c r="Z26" i="30" s="1"/>
  <c r="Z67" i="30"/>
  <c r="Z68" i="30" s="1"/>
  <c r="AA36" i="30"/>
  <c r="Y271" i="30"/>
  <c r="Y131" i="30" s="1"/>
  <c r="W56" i="30"/>
  <c r="W57" i="30"/>
  <c r="Y69" i="30"/>
  <c r="X70" i="30"/>
  <c r="Z321" i="30"/>
  <c r="Z181" i="30" s="1"/>
  <c r="Z316" i="30"/>
  <c r="Z176" i="30" s="1"/>
  <c r="Z320" i="30"/>
  <c r="Z180" i="30" s="1"/>
  <c r="Z315" i="30"/>
  <c r="Z175" i="30" s="1"/>
  <c r="Z310" i="30"/>
  <c r="Z170" i="30" s="1"/>
  <c r="Z311" i="30"/>
  <c r="Z171" i="30" s="1"/>
  <c r="Z304" i="30"/>
  <c r="Z164" i="30" s="1"/>
  <c r="Z299" i="30"/>
  <c r="Z159" i="30" s="1"/>
  <c r="Z303" i="30"/>
  <c r="Z163" i="30" s="1"/>
  <c r="Z298" i="30"/>
  <c r="Z158" i="30" s="1"/>
  <c r="Z294" i="30"/>
  <c r="Z154" i="30" s="1"/>
  <c r="Z287" i="30"/>
  <c r="Z147" i="30" s="1"/>
  <c r="Z282" i="30"/>
  <c r="Z142" i="30" s="1"/>
  <c r="Z293" i="30"/>
  <c r="Z153" i="30" s="1"/>
  <c r="Z286" i="30"/>
  <c r="Z146" i="30" s="1"/>
  <c r="Z281" i="30"/>
  <c r="Z141" i="30" s="1"/>
  <c r="Z276" i="30"/>
  <c r="Z136" i="30" s="1"/>
  <c r="Z277" i="30"/>
  <c r="Z137" i="30" s="1"/>
  <c r="Y260" i="30"/>
  <c r="Y120" i="30" s="1"/>
  <c r="Y266" i="30"/>
  <c r="Y126" i="30" s="1"/>
  <c r="X54" i="30"/>
  <c r="Y53" i="30"/>
  <c r="Y205" i="30"/>
  <c r="Z97" i="30"/>
  <c r="Y214" i="30"/>
  <c r="Y234" i="30"/>
  <c r="Y213" i="30"/>
  <c r="Y212" i="30"/>
  <c r="Y200" i="30"/>
  <c r="Z92" i="30"/>
  <c r="Y203" i="30"/>
  <c r="Z95" i="30"/>
  <c r="AA198" i="30"/>
  <c r="AA211" i="30"/>
  <c r="AA210" i="30"/>
  <c r="AA196" i="30"/>
  <c r="AA195" i="30"/>
  <c r="AA194" i="30"/>
  <c r="AA197" i="30"/>
  <c r="AA193" i="30"/>
  <c r="AB7" i="30"/>
  <c r="AA233" i="30"/>
  <c r="AA252" i="30"/>
  <c r="AA232" i="30"/>
  <c r="AA229" i="30"/>
  <c r="AA227" i="30"/>
  <c r="AA228" i="30"/>
  <c r="AA89" i="30"/>
  <c r="AA87" i="30"/>
  <c r="AA88" i="30"/>
  <c r="Y270" i="30"/>
  <c r="Y130" i="30" s="1"/>
  <c r="Y99" i="29"/>
  <c r="W15" i="29"/>
  <c r="X26" i="29"/>
  <c r="Y92" i="29"/>
  <c r="Z8" i="29"/>
  <c r="X202" i="29"/>
  <c r="Y94" i="29"/>
  <c r="Y270" i="29"/>
  <c r="Y130" i="29" s="1"/>
  <c r="Y264" i="29"/>
  <c r="Y124" i="29" s="1"/>
  <c r="AA84" i="29"/>
  <c r="Z49" i="29"/>
  <c r="Z46" i="29"/>
  <c r="Z231" i="29" s="1"/>
  <c r="Z45" i="29"/>
  <c r="Z230" i="29" s="1"/>
  <c r="Y260" i="29"/>
  <c r="Y120" i="29" s="1"/>
  <c r="Y212" i="29"/>
  <c r="Y213" i="29"/>
  <c r="Y214" i="29"/>
  <c r="Y234" i="29"/>
  <c r="Y266" i="29"/>
  <c r="Y126" i="29" s="1"/>
  <c r="Y268" i="29"/>
  <c r="Y128" i="29" s="1"/>
  <c r="Y269" i="29"/>
  <c r="Y129" i="29" s="1"/>
  <c r="Y259" i="29"/>
  <c r="Y119" i="29" s="1"/>
  <c r="Y261" i="29"/>
  <c r="Y121" i="29" s="1"/>
  <c r="Y258" i="29"/>
  <c r="Y118" i="29" s="1"/>
  <c r="Y271" i="29"/>
  <c r="Y131" i="29" s="1"/>
  <c r="Y263" i="29"/>
  <c r="Y123" i="29" s="1"/>
  <c r="Y265" i="29"/>
  <c r="Y125" i="29" s="1"/>
  <c r="X54" i="29"/>
  <c r="X70" i="29"/>
  <c r="X64" i="29"/>
  <c r="W65" i="29"/>
  <c r="Y207" i="29"/>
  <c r="Z319" i="29"/>
  <c r="Z179" i="29" s="1"/>
  <c r="Z314" i="29"/>
  <c r="Z174" i="29" s="1"/>
  <c r="Z302" i="29"/>
  <c r="Z162" i="29" s="1"/>
  <c r="Z297" i="29"/>
  <c r="Z157" i="29" s="1"/>
  <c r="Z292" i="29"/>
  <c r="Z152" i="29" s="1"/>
  <c r="Z309" i="29"/>
  <c r="Z169" i="29" s="1"/>
  <c r="Z285" i="29"/>
  <c r="Z145" i="29" s="1"/>
  <c r="Z280" i="29"/>
  <c r="Z140" i="29" s="1"/>
  <c r="Z275" i="29"/>
  <c r="Z135" i="29" s="1"/>
  <c r="Z268" i="29"/>
  <c r="Z128" i="29" s="1"/>
  <c r="Z263" i="29"/>
  <c r="Z123" i="29" s="1"/>
  <c r="Z258" i="29"/>
  <c r="Z118" i="29" s="1"/>
  <c r="AA196" i="29"/>
  <c r="AA210" i="29"/>
  <c r="AA194" i="29"/>
  <c r="AA193" i="29"/>
  <c r="AA198" i="29"/>
  <c r="AA195" i="29"/>
  <c r="AA197" i="29"/>
  <c r="AB7" i="29"/>
  <c r="AA229" i="29"/>
  <c r="AA233" i="29"/>
  <c r="AA211" i="29"/>
  <c r="AA227" i="29"/>
  <c r="AA232" i="29"/>
  <c r="AA228" i="29"/>
  <c r="AA252" i="29"/>
  <c r="AA89" i="29"/>
  <c r="AA87" i="29"/>
  <c r="AA88" i="29"/>
  <c r="Y206" i="29"/>
  <c r="Y203" i="29"/>
  <c r="Z95" i="29"/>
  <c r="X205" i="29"/>
  <c r="Y97" i="29"/>
  <c r="Y201" i="29"/>
  <c r="Z76" i="29"/>
  <c r="Z75" i="29"/>
  <c r="Z77" i="29"/>
  <c r="Y216" i="29"/>
  <c r="Y224" i="29" s="1"/>
  <c r="Y62" i="29"/>
  <c r="Y63" i="29" s="1"/>
  <c r="Y52" i="29"/>
  <c r="Y53" i="29" s="1"/>
  <c r="Y39" i="29"/>
  <c r="Y24" i="29" s="1"/>
  <c r="Y67" i="29"/>
  <c r="Y68" i="29" s="1"/>
  <c r="Y69" i="29" s="1"/>
  <c r="Z36" i="29"/>
  <c r="Y204" i="29"/>
  <c r="Z96" i="29"/>
  <c r="Z321" i="29"/>
  <c r="Z181" i="29" s="1"/>
  <c r="Z316" i="29"/>
  <c r="Z176" i="29" s="1"/>
  <c r="Z311" i="29"/>
  <c r="Z171" i="29" s="1"/>
  <c r="Z320" i="29"/>
  <c r="Z180" i="29" s="1"/>
  <c r="Z315" i="29"/>
  <c r="Z175" i="29" s="1"/>
  <c r="Z310" i="29"/>
  <c r="Z170" i="29" s="1"/>
  <c r="Z304" i="29"/>
  <c r="Z164" i="29" s="1"/>
  <c r="Z299" i="29"/>
  <c r="Z159" i="29" s="1"/>
  <c r="Z294" i="29"/>
  <c r="Z154" i="29" s="1"/>
  <c r="Z303" i="29"/>
  <c r="Z163" i="29" s="1"/>
  <c r="Z293" i="29"/>
  <c r="Z153" i="29" s="1"/>
  <c r="Z298" i="29"/>
  <c r="Z158" i="29" s="1"/>
  <c r="Z286" i="29"/>
  <c r="Z146" i="29" s="1"/>
  <c r="Z282" i="29"/>
  <c r="Z142" i="29" s="1"/>
  <c r="Z270" i="29"/>
  <c r="Z130" i="29" s="1"/>
  <c r="Z265" i="29"/>
  <c r="Z125" i="29" s="1"/>
  <c r="Z277" i="29"/>
  <c r="Z137" i="29" s="1"/>
  <c r="Z281" i="29"/>
  <c r="Z141" i="29" s="1"/>
  <c r="Z287" i="29"/>
  <c r="Z147" i="29" s="1"/>
  <c r="Z276" i="29"/>
  <c r="Z136" i="29" s="1"/>
  <c r="Z264" i="29"/>
  <c r="Z124" i="29" s="1"/>
  <c r="Z259" i="29"/>
  <c r="Z119" i="29" s="1"/>
  <c r="Z269" i="29"/>
  <c r="Z129" i="29" s="1"/>
  <c r="Z260" i="29"/>
  <c r="Z120" i="29" s="1"/>
  <c r="Z322" i="29"/>
  <c r="Z182" i="29" s="1"/>
  <c r="Z317" i="29"/>
  <c r="Z177" i="29" s="1"/>
  <c r="Z312" i="29"/>
  <c r="Z172" i="29" s="1"/>
  <c r="Z305" i="29"/>
  <c r="Z165" i="29" s="1"/>
  <c r="Z300" i="29"/>
  <c r="Z160" i="29" s="1"/>
  <c r="Z295" i="29"/>
  <c r="Z155" i="29" s="1"/>
  <c r="Z288" i="29"/>
  <c r="Z148" i="29" s="1"/>
  <c r="Z278" i="29"/>
  <c r="Z138" i="29" s="1"/>
  <c r="Z283" i="29"/>
  <c r="Z143" i="29" s="1"/>
  <c r="Z271" i="29"/>
  <c r="Z131" i="29" s="1"/>
  <c r="Z266" i="29"/>
  <c r="Z126" i="29" s="1"/>
  <c r="Z261" i="29"/>
  <c r="Z121" i="29" s="1"/>
  <c r="Y200" i="29"/>
  <c r="W58" i="29"/>
  <c r="W59" i="29"/>
  <c r="W60" i="29"/>
  <c r="W57" i="29"/>
  <c r="W56" i="29"/>
  <c r="Y99" i="28"/>
  <c r="Z99" i="28" s="1"/>
  <c r="AB214" i="28"/>
  <c r="AB213" i="28"/>
  <c r="AB212" i="28"/>
  <c r="Y96" i="28"/>
  <c r="Y204" i="28" s="1"/>
  <c r="AD84" i="28"/>
  <c r="AC49" i="28"/>
  <c r="AC45" i="28"/>
  <c r="AC46" i="28"/>
  <c r="Y8" i="28"/>
  <c r="X24" i="28"/>
  <c r="Y94" i="28"/>
  <c r="Y202" i="28" s="1"/>
  <c r="X54" i="28"/>
  <c r="X70" i="28"/>
  <c r="Y201" i="28"/>
  <c r="Z93" i="28"/>
  <c r="X15" i="28"/>
  <c r="Z211" i="28"/>
  <c r="Z195" i="28"/>
  <c r="Z197" i="28"/>
  <c r="Z210" i="28"/>
  <c r="Z196" i="28"/>
  <c r="Z198" i="28"/>
  <c r="Z193" i="28"/>
  <c r="Z194" i="28"/>
  <c r="AA7" i="28"/>
  <c r="Z252" i="28"/>
  <c r="Z233" i="28"/>
  <c r="Z227" i="28"/>
  <c r="Z229" i="28"/>
  <c r="Z232" i="28"/>
  <c r="Z228" i="28"/>
  <c r="Z87" i="28"/>
  <c r="Z88" i="28"/>
  <c r="Z89" i="28"/>
  <c r="Z231" i="28"/>
  <c r="Z234" i="28"/>
  <c r="Z230" i="28"/>
  <c r="Y206" i="28"/>
  <c r="Z98" i="28"/>
  <c r="Y216" i="28"/>
  <c r="Y224" i="28" s="1"/>
  <c r="Y62" i="28"/>
  <c r="Y63" i="28" s="1"/>
  <c r="Y52" i="28"/>
  <c r="Y53" i="28" s="1"/>
  <c r="Y67" i="28"/>
  <c r="Y68" i="28" s="1"/>
  <c r="Y69" i="28" s="1"/>
  <c r="Y39" i="28"/>
  <c r="Y26" i="28" s="1"/>
  <c r="Z36" i="28"/>
  <c r="Y207" i="28"/>
  <c r="W65" i="28"/>
  <c r="X64" i="28"/>
  <c r="W60" i="28"/>
  <c r="W59" i="28"/>
  <c r="W58" i="28"/>
  <c r="W56" i="28"/>
  <c r="W57" i="28"/>
  <c r="Y77" i="28"/>
  <c r="Y76" i="28"/>
  <c r="Y75" i="28"/>
  <c r="Y203" i="28"/>
  <c r="Z95" i="28"/>
  <c r="Y205" i="28"/>
  <c r="Z97" i="28"/>
  <c r="Y319" i="28"/>
  <c r="Y179" i="28" s="1"/>
  <c r="Y314" i="28"/>
  <c r="Y174" i="28" s="1"/>
  <c r="Y309" i="28"/>
  <c r="Y169" i="28" s="1"/>
  <c r="Y302" i="28"/>
  <c r="Y162" i="28" s="1"/>
  <c r="Y297" i="28"/>
  <c r="Y157" i="28" s="1"/>
  <c r="Y292" i="28"/>
  <c r="Y152" i="28" s="1"/>
  <c r="Y285" i="28"/>
  <c r="Y145" i="28" s="1"/>
  <c r="Y275" i="28"/>
  <c r="Y135" i="28" s="1"/>
  <c r="Y280" i="28"/>
  <c r="Y140" i="28" s="1"/>
  <c r="Y258" i="28"/>
  <c r="Y118" i="28" s="1"/>
  <c r="Y268" i="28"/>
  <c r="Y128" i="28" s="1"/>
  <c r="Y263" i="28"/>
  <c r="Y123" i="28" s="1"/>
  <c r="Y321" i="28"/>
  <c r="Y181" i="28" s="1"/>
  <c r="Y316" i="28"/>
  <c r="Y176" i="28" s="1"/>
  <c r="Y311" i="28"/>
  <c r="Y171" i="28" s="1"/>
  <c r="Y304" i="28"/>
  <c r="Y164" i="28" s="1"/>
  <c r="Y315" i="28"/>
  <c r="Y175" i="28" s="1"/>
  <c r="Y310" i="28"/>
  <c r="Y170" i="28" s="1"/>
  <c r="Y299" i="28"/>
  <c r="Y159" i="28" s="1"/>
  <c r="Y294" i="28"/>
  <c r="Y154" i="28" s="1"/>
  <c r="Y303" i="28"/>
  <c r="Y163" i="28" s="1"/>
  <c r="Y298" i="28"/>
  <c r="Y158" i="28" s="1"/>
  <c r="Y293" i="28"/>
  <c r="Y153" i="28" s="1"/>
  <c r="Y320" i="28"/>
  <c r="Y180" i="28" s="1"/>
  <c r="Y287" i="28"/>
  <c r="Y147" i="28" s="1"/>
  <c r="Y282" i="28"/>
  <c r="Y142" i="28" s="1"/>
  <c r="Y277" i="28"/>
  <c r="Y137" i="28" s="1"/>
  <c r="Y281" i="28"/>
  <c r="Y141" i="28" s="1"/>
  <c r="Y270" i="28"/>
  <c r="Y130" i="28" s="1"/>
  <c r="Y265" i="28"/>
  <c r="Y125" i="28" s="1"/>
  <c r="Y276" i="28"/>
  <c r="Y136" i="28" s="1"/>
  <c r="Y269" i="28"/>
  <c r="Y129" i="28" s="1"/>
  <c r="Y264" i="28"/>
  <c r="Y124" i="28" s="1"/>
  <c r="Y286" i="28"/>
  <c r="Y146" i="28" s="1"/>
  <c r="Y260" i="28"/>
  <c r="Y120" i="28" s="1"/>
  <c r="Y259" i="28"/>
  <c r="Y119" i="28" s="1"/>
  <c r="Y322" i="28"/>
  <c r="Y182" i="28" s="1"/>
  <c r="Y317" i="28"/>
  <c r="Y177" i="28" s="1"/>
  <c r="Y312" i="28"/>
  <c r="Y172" i="28" s="1"/>
  <c r="Y305" i="28"/>
  <c r="Y165" i="28" s="1"/>
  <c r="Y300" i="28"/>
  <c r="Y160" i="28" s="1"/>
  <c r="Y295" i="28"/>
  <c r="Y155" i="28" s="1"/>
  <c r="Y288" i="28"/>
  <c r="Y148" i="28" s="1"/>
  <c r="Y283" i="28"/>
  <c r="Y143" i="28" s="1"/>
  <c r="Y278" i="28"/>
  <c r="Y138" i="28" s="1"/>
  <c r="Y271" i="28"/>
  <c r="Y131" i="28" s="1"/>
  <c r="Y266" i="28"/>
  <c r="Y126" i="28" s="1"/>
  <c r="Y261" i="28"/>
  <c r="Y121" i="28" s="1"/>
  <c r="Y200" i="28"/>
  <c r="Z92" i="28"/>
  <c r="X270" i="16"/>
  <c r="X269" i="16"/>
  <c r="X70" i="16" s="1"/>
  <c r="Y273" i="16"/>
  <c r="Y71" i="16" s="1"/>
  <c r="Z273" i="16"/>
  <c r="Z71" i="16" s="1"/>
  <c r="AA62" i="16"/>
  <c r="AB61" i="16"/>
  <c r="AC62" i="16"/>
  <c r="AD61" i="16"/>
  <c r="AE61" i="16"/>
  <c r="AF62" i="16"/>
  <c r="AG273" i="16"/>
  <c r="AG71" i="16" s="1"/>
  <c r="AH66" i="16"/>
  <c r="AI62" i="16"/>
  <c r="AJ66" i="16"/>
  <c r="AK61" i="16"/>
  <c r="AL61" i="16"/>
  <c r="AM66" i="16"/>
  <c r="AO273" i="16"/>
  <c r="AO71" i="16" s="1"/>
  <c r="AP61" i="16"/>
  <c r="AQ62" i="16"/>
  <c r="AR66" i="16"/>
  <c r="AS62" i="16"/>
  <c r="AT66" i="16"/>
  <c r="AU62" i="16"/>
  <c r="AV61" i="16"/>
  <c r="AW273" i="16"/>
  <c r="AW71" i="16" s="1"/>
  <c r="AX61" i="16"/>
  <c r="AY62" i="16"/>
  <c r="X274" i="16"/>
  <c r="Y67" i="16"/>
  <c r="Y272" i="16"/>
  <c r="V270" i="16"/>
  <c r="W270" i="16"/>
  <c r="V269" i="16"/>
  <c r="V70" i="16" s="1"/>
  <c r="W62" i="16"/>
  <c r="V274" i="16"/>
  <c r="W67" i="16"/>
  <c r="V272" i="16"/>
  <c r="W272" i="16"/>
  <c r="AF61" i="16"/>
  <c r="AN61" i="16"/>
  <c r="Z62" i="16"/>
  <c r="AE62" i="16"/>
  <c r="AJ62" i="16"/>
  <c r="AN62" i="16"/>
  <c r="X63" i="16"/>
  <c r="X66" i="16"/>
  <c r="Y66" i="16"/>
  <c r="Z66" i="16"/>
  <c r="AN66" i="16"/>
  <c r="AV66" i="16"/>
  <c r="Y270" i="16" l="1"/>
  <c r="AA209" i="16"/>
  <c r="Z54" i="16"/>
  <c r="Z249" i="16" s="1"/>
  <c r="AF213" i="16"/>
  <c r="AE58" i="16"/>
  <c r="AE253" i="16" s="1"/>
  <c r="AB212" i="16"/>
  <c r="AA57" i="16"/>
  <c r="AA252" i="16" s="1"/>
  <c r="AA275" i="16" s="1"/>
  <c r="V62" i="16"/>
  <c r="AF66" i="16"/>
  <c r="X62" i="16"/>
  <c r="AV62" i="16"/>
  <c r="X61" i="16"/>
  <c r="AT61" i="16"/>
  <c r="V67" i="16"/>
  <c r="AJ61" i="16"/>
  <c r="AB66" i="16"/>
  <c r="AB62" i="16"/>
  <c r="X67" i="16"/>
  <c r="AR61" i="16"/>
  <c r="AR62" i="16"/>
  <c r="AK62" i="16"/>
  <c r="V66" i="16"/>
  <c r="AM62" i="16"/>
  <c r="AM61" i="16"/>
  <c r="AU66" i="16"/>
  <c r="AE66" i="16"/>
  <c r="AS66" i="16"/>
  <c r="AC66" i="16"/>
  <c r="AU61" i="16"/>
  <c r="AC61" i="16"/>
  <c r="AS61" i="16"/>
  <c r="AK66" i="16"/>
  <c r="AL66" i="16"/>
  <c r="AD66" i="16"/>
  <c r="AT62" i="16"/>
  <c r="AD62" i="16"/>
  <c r="AL62" i="16"/>
  <c r="Y62" i="16"/>
  <c r="W275" i="16"/>
  <c r="Z67" i="16"/>
  <c r="Y269" i="16"/>
  <c r="Y70" i="16" s="1"/>
  <c r="V61" i="16"/>
  <c r="Y54" i="32"/>
  <c r="Y70" i="32"/>
  <c r="Y60" i="32"/>
  <c r="Z200" i="32"/>
  <c r="AA92" i="32"/>
  <c r="Z322" i="32"/>
  <c r="Z182" i="32" s="1"/>
  <c r="Z317" i="32"/>
  <c r="Z177" i="32" s="1"/>
  <c r="Z312" i="32"/>
  <c r="Z172" i="32" s="1"/>
  <c r="Z305" i="32"/>
  <c r="Z165" i="32" s="1"/>
  <c r="Z300" i="32"/>
  <c r="Z160" i="32" s="1"/>
  <c r="Z295" i="32"/>
  <c r="Z155" i="32" s="1"/>
  <c r="Z283" i="32"/>
  <c r="Z143" i="32" s="1"/>
  <c r="Z278" i="32"/>
  <c r="Z138" i="32" s="1"/>
  <c r="Z271" i="32"/>
  <c r="Z131" i="32" s="1"/>
  <c r="Z266" i="32"/>
  <c r="Z126" i="32" s="1"/>
  <c r="Z288" i="32"/>
  <c r="Z148" i="32" s="1"/>
  <c r="Z261" i="32"/>
  <c r="Z121" i="32" s="1"/>
  <c r="Y64" i="32"/>
  <c r="X65" i="32"/>
  <c r="Z321" i="32"/>
  <c r="Z181" i="32" s="1"/>
  <c r="Z316" i="32"/>
  <c r="Z176" i="32" s="1"/>
  <c r="Z320" i="32"/>
  <c r="Z180" i="32" s="1"/>
  <c r="Z315" i="32"/>
  <c r="Z175" i="32" s="1"/>
  <c r="Z310" i="32"/>
  <c r="Z170" i="32" s="1"/>
  <c r="Z311" i="32"/>
  <c r="Z171" i="32" s="1"/>
  <c r="Z299" i="32"/>
  <c r="Z159" i="32" s="1"/>
  <c r="Z304" i="32"/>
  <c r="Z164" i="32" s="1"/>
  <c r="Z303" i="32"/>
  <c r="Z163" i="32" s="1"/>
  <c r="Z298" i="32"/>
  <c r="Z158" i="32" s="1"/>
  <c r="Z294" i="32"/>
  <c r="Z154" i="32" s="1"/>
  <c r="Z293" i="32"/>
  <c r="Z153" i="32" s="1"/>
  <c r="Z287" i="32"/>
  <c r="Z147" i="32" s="1"/>
  <c r="Z286" i="32"/>
  <c r="Z146" i="32" s="1"/>
  <c r="Z282" i="32"/>
  <c r="Z142" i="32" s="1"/>
  <c r="Z276" i="32"/>
  <c r="Z136" i="32" s="1"/>
  <c r="Z269" i="32"/>
  <c r="Z129" i="32" s="1"/>
  <c r="Z281" i="32"/>
  <c r="Z141" i="32" s="1"/>
  <c r="Z265" i="32"/>
  <c r="Z125" i="32" s="1"/>
  <c r="Z260" i="32"/>
  <c r="Z120" i="32" s="1"/>
  <c r="Z277" i="32"/>
  <c r="Z137" i="32" s="1"/>
  <c r="Z270" i="32"/>
  <c r="Z130" i="32" s="1"/>
  <c r="Z264" i="32"/>
  <c r="Z124" i="32" s="1"/>
  <c r="Z259" i="32"/>
  <c r="Z119" i="32" s="1"/>
  <c r="Z203" i="32"/>
  <c r="AA95" i="32"/>
  <c r="Z77" i="32"/>
  <c r="Z75" i="32"/>
  <c r="Z76" i="32"/>
  <c r="AA211" i="32"/>
  <c r="AA210" i="32"/>
  <c r="AA198" i="32"/>
  <c r="AA8" i="32" s="1"/>
  <c r="AA194" i="32"/>
  <c r="AA197" i="32"/>
  <c r="AA193" i="32"/>
  <c r="AA195" i="32"/>
  <c r="AA196" i="32"/>
  <c r="AB7" i="32"/>
  <c r="AA227" i="32"/>
  <c r="AA232" i="32"/>
  <c r="AA252" i="32"/>
  <c r="AA233" i="32"/>
  <c r="AA228" i="32"/>
  <c r="AA229" i="32"/>
  <c r="AA88" i="32"/>
  <c r="AA89" i="32"/>
  <c r="AA87" i="32"/>
  <c r="Y205" i="32"/>
  <c r="Z97" i="32"/>
  <c r="Z234" i="32"/>
  <c r="Z213" i="32"/>
  <c r="Z214" i="32"/>
  <c r="Z212" i="32"/>
  <c r="Z206" i="32"/>
  <c r="AA98" i="32"/>
  <c r="Z207" i="32"/>
  <c r="AA99" i="32"/>
  <c r="Z201" i="32"/>
  <c r="AA93" i="32"/>
  <c r="Y15" i="32"/>
  <c r="AB84" i="32"/>
  <c r="AA46" i="32"/>
  <c r="AA231" i="32" s="1"/>
  <c r="AA49" i="32"/>
  <c r="AA45" i="32"/>
  <c r="AA230" i="32" s="1"/>
  <c r="Y59" i="32"/>
  <c r="Z204" i="32"/>
  <c r="AA96" i="32"/>
  <c r="X56" i="32"/>
  <c r="X57" i="32"/>
  <c r="Z309" i="32"/>
  <c r="Z169" i="32" s="1"/>
  <c r="Z319" i="32"/>
  <c r="Z179" i="32" s="1"/>
  <c r="Z314" i="32"/>
  <c r="Z174" i="32" s="1"/>
  <c r="Z302" i="32"/>
  <c r="Z162" i="32" s="1"/>
  <c r="Z297" i="32"/>
  <c r="Z157" i="32" s="1"/>
  <c r="Z292" i="32"/>
  <c r="Z152" i="32" s="1"/>
  <c r="Z285" i="32"/>
  <c r="Z145" i="32" s="1"/>
  <c r="Z280" i="32"/>
  <c r="Z140" i="32" s="1"/>
  <c r="Z275" i="32"/>
  <c r="Z135" i="32" s="1"/>
  <c r="Z268" i="32"/>
  <c r="Z128" i="32" s="1"/>
  <c r="Z263" i="32"/>
  <c r="Z123" i="32" s="1"/>
  <c r="Z258" i="32"/>
  <c r="Z118" i="32" s="1"/>
  <c r="Y58" i="32"/>
  <c r="Z202" i="32"/>
  <c r="AA94" i="32"/>
  <c r="Z216" i="32"/>
  <c r="Z224" i="32" s="1"/>
  <c r="Z62" i="32"/>
  <c r="Z63" i="32" s="1"/>
  <c r="Z52" i="32"/>
  <c r="Z53" i="32" s="1"/>
  <c r="Z67" i="32"/>
  <c r="Z68" i="32" s="1"/>
  <c r="Z69" i="32" s="1"/>
  <c r="AA36" i="32"/>
  <c r="Z39" i="32"/>
  <c r="Z26" i="32" s="1"/>
  <c r="AB8" i="31"/>
  <c r="Z94" i="31"/>
  <c r="Z202" i="31" s="1"/>
  <c r="Y54" i="31"/>
  <c r="Y70" i="31"/>
  <c r="AB76" i="31"/>
  <c r="AB75" i="31"/>
  <c r="AB77" i="31"/>
  <c r="AF214" i="31"/>
  <c r="AF213" i="31"/>
  <c r="AF212" i="31"/>
  <c r="Y15" i="31"/>
  <c r="AB319" i="31"/>
  <c r="AB179" i="31" s="1"/>
  <c r="AB314" i="31"/>
  <c r="AB174" i="31" s="1"/>
  <c r="AB309" i="31"/>
  <c r="AB169" i="31" s="1"/>
  <c r="AB302" i="31"/>
  <c r="AB162" i="31" s="1"/>
  <c r="AB297" i="31"/>
  <c r="AB157" i="31" s="1"/>
  <c r="AB292" i="31"/>
  <c r="AB152" i="31" s="1"/>
  <c r="AB285" i="31"/>
  <c r="AB145" i="31" s="1"/>
  <c r="AB280" i="31"/>
  <c r="AB140" i="31" s="1"/>
  <c r="AB275" i="31"/>
  <c r="AB135" i="31" s="1"/>
  <c r="AB268" i="31"/>
  <c r="AB128" i="31" s="1"/>
  <c r="AB263" i="31"/>
  <c r="AB123" i="31" s="1"/>
  <c r="AB258" i="31"/>
  <c r="AB118" i="31" s="1"/>
  <c r="AH84" i="31"/>
  <c r="AG46" i="31"/>
  <c r="AG49" i="31"/>
  <c r="AG45" i="31"/>
  <c r="Z206" i="31"/>
  <c r="AA98" i="31"/>
  <c r="Z201" i="31"/>
  <c r="AA93" i="31"/>
  <c r="X60" i="31"/>
  <c r="X58" i="31"/>
  <c r="X59" i="31"/>
  <c r="X56" i="31"/>
  <c r="X57" i="31"/>
  <c r="AB321" i="31"/>
  <c r="AB181" i="31" s="1"/>
  <c r="AB316" i="31"/>
  <c r="AB176" i="31" s="1"/>
  <c r="AB320" i="31"/>
  <c r="AB180" i="31" s="1"/>
  <c r="AB315" i="31"/>
  <c r="AB175" i="31" s="1"/>
  <c r="AB310" i="31"/>
  <c r="AB170" i="31" s="1"/>
  <c r="AB299" i="31"/>
  <c r="AB159" i="31" s="1"/>
  <c r="AB294" i="31"/>
  <c r="AB154" i="31" s="1"/>
  <c r="AB311" i="31"/>
  <c r="AB171" i="31" s="1"/>
  <c r="AB303" i="31"/>
  <c r="AB163" i="31" s="1"/>
  <c r="AB298" i="31"/>
  <c r="AB158" i="31" s="1"/>
  <c r="AB293" i="31"/>
  <c r="AB153" i="31" s="1"/>
  <c r="AB304" i="31"/>
  <c r="AB164" i="31" s="1"/>
  <c r="AB286" i="31"/>
  <c r="AB146" i="31" s="1"/>
  <c r="AB281" i="31"/>
  <c r="AB141" i="31" s="1"/>
  <c r="AB276" i="31"/>
  <c r="AB136" i="31" s="1"/>
  <c r="AB270" i="31"/>
  <c r="AB130" i="31" s="1"/>
  <c r="AB265" i="31"/>
  <c r="AB125" i="31" s="1"/>
  <c r="AB260" i="31"/>
  <c r="AB120" i="31" s="1"/>
  <c r="AB277" i="31"/>
  <c r="AB137" i="31" s="1"/>
  <c r="AB269" i="31"/>
  <c r="AB129" i="31" s="1"/>
  <c r="AB264" i="31"/>
  <c r="AB124" i="31" s="1"/>
  <c r="AB287" i="31"/>
  <c r="AB147" i="31" s="1"/>
  <c r="AB282" i="31"/>
  <c r="AB142" i="31" s="1"/>
  <c r="AB259" i="31"/>
  <c r="AB119" i="31" s="1"/>
  <c r="Z204" i="31"/>
  <c r="Z207" i="31"/>
  <c r="Z216" i="31"/>
  <c r="Z224" i="31" s="1"/>
  <c r="Z67" i="31"/>
  <c r="Z68" i="31" s="1"/>
  <c r="Z69" i="31" s="1"/>
  <c r="Z62" i="31"/>
  <c r="Z63" i="31" s="1"/>
  <c r="Z52" i="31"/>
  <c r="Z53" i="31" s="1"/>
  <c r="AA36" i="31"/>
  <c r="AA99" i="31" s="1"/>
  <c r="Z39" i="31"/>
  <c r="Z26" i="31" s="1"/>
  <c r="AB322" i="31"/>
  <c r="AB182" i="31" s="1"/>
  <c r="AB317" i="31"/>
  <c r="AB177" i="31" s="1"/>
  <c r="AB312" i="31"/>
  <c r="AB172" i="31" s="1"/>
  <c r="AB305" i="31"/>
  <c r="AB165" i="31" s="1"/>
  <c r="AB300" i="31"/>
  <c r="AB160" i="31" s="1"/>
  <c r="AB295" i="31"/>
  <c r="AB155" i="31" s="1"/>
  <c r="AB288" i="31"/>
  <c r="AB148" i="31" s="1"/>
  <c r="AB283" i="31"/>
  <c r="AB143" i="31" s="1"/>
  <c r="AB278" i="31"/>
  <c r="AB138" i="31" s="1"/>
  <c r="AB271" i="31"/>
  <c r="AB131" i="31" s="1"/>
  <c r="AB266" i="31"/>
  <c r="AB126" i="31" s="1"/>
  <c r="AB261" i="31"/>
  <c r="AB121" i="31" s="1"/>
  <c r="AC197" i="31"/>
  <c r="AC196" i="31"/>
  <c r="AC210" i="31"/>
  <c r="AC195" i="31"/>
  <c r="AC193" i="31"/>
  <c r="AC198" i="31"/>
  <c r="AC194" i="31"/>
  <c r="AD7" i="31"/>
  <c r="AC232" i="31"/>
  <c r="AC233" i="31"/>
  <c r="AC252" i="31"/>
  <c r="AC228" i="31"/>
  <c r="AC229" i="31"/>
  <c r="AC211" i="31"/>
  <c r="AC227" i="31"/>
  <c r="AC87" i="31"/>
  <c r="AC88" i="31"/>
  <c r="AC89" i="31"/>
  <c r="AC230" i="31"/>
  <c r="AC234" i="31"/>
  <c r="AC231" i="31"/>
  <c r="X65" i="31"/>
  <c r="Y64" i="31"/>
  <c r="Z200" i="31"/>
  <c r="AA92" i="31"/>
  <c r="Z203" i="31"/>
  <c r="AA95" i="31"/>
  <c r="Z205" i="31"/>
  <c r="AA97" i="31"/>
  <c r="Y15" i="30"/>
  <c r="Z269" i="30"/>
  <c r="Z129" i="30" s="1"/>
  <c r="Z266" i="30"/>
  <c r="Z126" i="30" s="1"/>
  <c r="Z259" i="30"/>
  <c r="Z119" i="30" s="1"/>
  <c r="Z265" i="30"/>
  <c r="Z125" i="30" s="1"/>
  <c r="Z270" i="30"/>
  <c r="Z130" i="30" s="1"/>
  <c r="Z271" i="30"/>
  <c r="Z131" i="30" s="1"/>
  <c r="Z258" i="30"/>
  <c r="Z118" i="30" s="1"/>
  <c r="Z260" i="30"/>
  <c r="Z120" i="30" s="1"/>
  <c r="Z263" i="30"/>
  <c r="Z123" i="30" s="1"/>
  <c r="Z264" i="30"/>
  <c r="Z124" i="30" s="1"/>
  <c r="Z268" i="30"/>
  <c r="Z128" i="30" s="1"/>
  <c r="Z261" i="30"/>
  <c r="Z121" i="30" s="1"/>
  <c r="AA8" i="30"/>
  <c r="Z24" i="30"/>
  <c r="AA76" i="30"/>
  <c r="AA75" i="30"/>
  <c r="AA77" i="30"/>
  <c r="Z200" i="30"/>
  <c r="AA92" i="30"/>
  <c r="Y54" i="30"/>
  <c r="Y58" i="30" s="1"/>
  <c r="Z53" i="30"/>
  <c r="Z207" i="30"/>
  <c r="AA99" i="30"/>
  <c r="Z234" i="30"/>
  <c r="Z214" i="30"/>
  <c r="Z212" i="30"/>
  <c r="Z213" i="30"/>
  <c r="AA322" i="30"/>
  <c r="AA182" i="30" s="1"/>
  <c r="AA317" i="30"/>
  <c r="AA177" i="30" s="1"/>
  <c r="AA312" i="30"/>
  <c r="AA172" i="30" s="1"/>
  <c r="AA305" i="30"/>
  <c r="AA165" i="30" s="1"/>
  <c r="AA300" i="30"/>
  <c r="AA160" i="30" s="1"/>
  <c r="AA288" i="30"/>
  <c r="AA148" i="30" s="1"/>
  <c r="AA283" i="30"/>
  <c r="AA143" i="30" s="1"/>
  <c r="AA278" i="30"/>
  <c r="AA138" i="30" s="1"/>
  <c r="AA295" i="30"/>
  <c r="AA155" i="30" s="1"/>
  <c r="AB211" i="30"/>
  <c r="AB210" i="30"/>
  <c r="AB198" i="30"/>
  <c r="AB197" i="30"/>
  <c r="AB193" i="30"/>
  <c r="AB195" i="30"/>
  <c r="AB196" i="30"/>
  <c r="AB194" i="30"/>
  <c r="AC7" i="30"/>
  <c r="AB227" i="30"/>
  <c r="AB233" i="30"/>
  <c r="AB232" i="30"/>
  <c r="AB252" i="30"/>
  <c r="AB229" i="30"/>
  <c r="AB228" i="30"/>
  <c r="AB89" i="30"/>
  <c r="AB87" i="30"/>
  <c r="AB88" i="30"/>
  <c r="AA216" i="30"/>
  <c r="AA224" i="30" s="1"/>
  <c r="AB36" i="30"/>
  <c r="AA67" i="30"/>
  <c r="AA68" i="30" s="1"/>
  <c r="AA62" i="30"/>
  <c r="AA63" i="30" s="1"/>
  <c r="AA52" i="30"/>
  <c r="AA39" i="30"/>
  <c r="AA26" i="30" s="1"/>
  <c r="Z204" i="30"/>
  <c r="AA96" i="30"/>
  <c r="AA321" i="30"/>
  <c r="AA181" i="30" s="1"/>
  <c r="AA316" i="30"/>
  <c r="AA176" i="30" s="1"/>
  <c r="AA311" i="30"/>
  <c r="AA171" i="30" s="1"/>
  <c r="AA304" i="30"/>
  <c r="AA164" i="30" s="1"/>
  <c r="AA320" i="30"/>
  <c r="AA180" i="30" s="1"/>
  <c r="AA315" i="30"/>
  <c r="AA175" i="30" s="1"/>
  <c r="AA310" i="30"/>
  <c r="AA170" i="30" s="1"/>
  <c r="AA299" i="30"/>
  <c r="AA159" i="30" s="1"/>
  <c r="AA294" i="30"/>
  <c r="AA154" i="30" s="1"/>
  <c r="AA287" i="30"/>
  <c r="AA147" i="30" s="1"/>
  <c r="AA282" i="30"/>
  <c r="AA142" i="30" s="1"/>
  <c r="AA293" i="30"/>
  <c r="AA153" i="30" s="1"/>
  <c r="AA286" i="30"/>
  <c r="AA146" i="30" s="1"/>
  <c r="AA281" i="30"/>
  <c r="AA141" i="30" s="1"/>
  <c r="AA298" i="30"/>
  <c r="AA158" i="30" s="1"/>
  <c r="AA303" i="30"/>
  <c r="AA163" i="30" s="1"/>
  <c r="AA277" i="30"/>
  <c r="AA137" i="30" s="1"/>
  <c r="AA276" i="30"/>
  <c r="AA136" i="30" s="1"/>
  <c r="AA302" i="30"/>
  <c r="AA162" i="30" s="1"/>
  <c r="AA297" i="30"/>
  <c r="AA157" i="30" s="1"/>
  <c r="AA319" i="30"/>
  <c r="AA179" i="30" s="1"/>
  <c r="AA314" i="30"/>
  <c r="AA174" i="30" s="1"/>
  <c r="AA309" i="30"/>
  <c r="AA169" i="30" s="1"/>
  <c r="AA292" i="30"/>
  <c r="AA152" i="30" s="1"/>
  <c r="AA285" i="30"/>
  <c r="AA145" i="30" s="1"/>
  <c r="AA280" i="30"/>
  <c r="AA140" i="30" s="1"/>
  <c r="AA275" i="30"/>
  <c r="AA135" i="30" s="1"/>
  <c r="Y59" i="30"/>
  <c r="Y64" i="30"/>
  <c r="X65" i="30"/>
  <c r="X57" i="30"/>
  <c r="X56" i="30"/>
  <c r="X59" i="30"/>
  <c r="Z201" i="30"/>
  <c r="AA93" i="30"/>
  <c r="Y60" i="30"/>
  <c r="Z206" i="30"/>
  <c r="AA98" i="30"/>
  <c r="Z203" i="30"/>
  <c r="AA95" i="30"/>
  <c r="Z205" i="30"/>
  <c r="AA97" i="30"/>
  <c r="Y70" i="30"/>
  <c r="Z69" i="30"/>
  <c r="Z202" i="30"/>
  <c r="AA94" i="30"/>
  <c r="AB84" i="30"/>
  <c r="AA49" i="30"/>
  <c r="AA45" i="30"/>
  <c r="AA230" i="30" s="1"/>
  <c r="AA46" i="30"/>
  <c r="AA231" i="30" s="1"/>
  <c r="X60" i="30"/>
  <c r="X58" i="30"/>
  <c r="X15" i="29"/>
  <c r="Z99" i="29"/>
  <c r="Y26" i="29"/>
  <c r="Z92" i="29"/>
  <c r="Z200" i="29" s="1"/>
  <c r="Z98" i="29"/>
  <c r="Z206" i="29" s="1"/>
  <c r="Y202" i="29"/>
  <c r="Z94" i="29"/>
  <c r="Z93" i="29"/>
  <c r="Z201" i="29" s="1"/>
  <c r="Z212" i="29"/>
  <c r="Z213" i="29"/>
  <c r="Z214" i="29"/>
  <c r="Z234" i="29"/>
  <c r="AA8" i="29"/>
  <c r="AB84" i="29"/>
  <c r="AA45" i="29"/>
  <c r="AA230" i="29" s="1"/>
  <c r="AA49" i="29"/>
  <c r="AA46" i="29"/>
  <c r="AA231" i="29" s="1"/>
  <c r="Y70" i="29"/>
  <c r="Y54" i="29"/>
  <c r="Y205" i="29"/>
  <c r="Z97" i="29"/>
  <c r="Y64" i="29"/>
  <c r="X65" i="29"/>
  <c r="Z204" i="29"/>
  <c r="AA96" i="29"/>
  <c r="Z203" i="29"/>
  <c r="AA95" i="29"/>
  <c r="AB210" i="29"/>
  <c r="AB194" i="29"/>
  <c r="AB193" i="29"/>
  <c r="AB198" i="29"/>
  <c r="AB196" i="29"/>
  <c r="AB211" i="29"/>
  <c r="AB195" i="29"/>
  <c r="AB197" i="29"/>
  <c r="AC7" i="29"/>
  <c r="AB229" i="29"/>
  <c r="AB232" i="29"/>
  <c r="AB227" i="29"/>
  <c r="AB252" i="29"/>
  <c r="AB228" i="29"/>
  <c r="AB233" i="29"/>
  <c r="AB89" i="29"/>
  <c r="AB87" i="29"/>
  <c r="AB88" i="29"/>
  <c r="AA321" i="29"/>
  <c r="AA181" i="29" s="1"/>
  <c r="AA316" i="29"/>
  <c r="AA176" i="29" s="1"/>
  <c r="AA311" i="29"/>
  <c r="AA171" i="29" s="1"/>
  <c r="AA320" i="29"/>
  <c r="AA180" i="29" s="1"/>
  <c r="AA315" i="29"/>
  <c r="AA175" i="29" s="1"/>
  <c r="AA310" i="29"/>
  <c r="AA170" i="29" s="1"/>
  <c r="AA304" i="29"/>
  <c r="AA164" i="29" s="1"/>
  <c r="AA303" i="29"/>
  <c r="AA163" i="29" s="1"/>
  <c r="AA298" i="29"/>
  <c r="AA158" i="29" s="1"/>
  <c r="AA293" i="29"/>
  <c r="AA153" i="29" s="1"/>
  <c r="AA286" i="29"/>
  <c r="AA146" i="29" s="1"/>
  <c r="AA281" i="29"/>
  <c r="AA141" i="29" s="1"/>
  <c r="AA299" i="29"/>
  <c r="AA159" i="29" s="1"/>
  <c r="AA294" i="29"/>
  <c r="AA154" i="29" s="1"/>
  <c r="AA287" i="29"/>
  <c r="AA147" i="29" s="1"/>
  <c r="AA282" i="29"/>
  <c r="AA142" i="29" s="1"/>
  <c r="AA277" i="29"/>
  <c r="AA137" i="29" s="1"/>
  <c r="AA276" i="29"/>
  <c r="AA136" i="29" s="1"/>
  <c r="Z216" i="29"/>
  <c r="Z224" i="29" s="1"/>
  <c r="Z62" i="29"/>
  <c r="Z63" i="29" s="1"/>
  <c r="Z52" i="29"/>
  <c r="Z53" i="29" s="1"/>
  <c r="Z39" i="29"/>
  <c r="Z24" i="29" s="1"/>
  <c r="Z67" i="29"/>
  <c r="Z68" i="29" s="1"/>
  <c r="Z69" i="29" s="1"/>
  <c r="AA36" i="29"/>
  <c r="AA99" i="29" s="1"/>
  <c r="AA322" i="29"/>
  <c r="AA182" i="29" s="1"/>
  <c r="AA317" i="29"/>
  <c r="AA177" i="29" s="1"/>
  <c r="AA312" i="29"/>
  <c r="AA172" i="29" s="1"/>
  <c r="AA305" i="29"/>
  <c r="AA165" i="29" s="1"/>
  <c r="AA300" i="29"/>
  <c r="AA160" i="29" s="1"/>
  <c r="AA295" i="29"/>
  <c r="AA155" i="29" s="1"/>
  <c r="AA288" i="29"/>
  <c r="AA148" i="29" s="1"/>
  <c r="AA283" i="29"/>
  <c r="AA143" i="29" s="1"/>
  <c r="AA278" i="29"/>
  <c r="AA138" i="29" s="1"/>
  <c r="X60" i="29"/>
  <c r="X59" i="29"/>
  <c r="X58" i="29"/>
  <c r="X57" i="29"/>
  <c r="X56" i="29"/>
  <c r="AA75" i="29"/>
  <c r="AA77" i="29"/>
  <c r="AA76" i="29"/>
  <c r="AA319" i="29"/>
  <c r="AA179" i="29" s="1"/>
  <c r="AA314" i="29"/>
  <c r="AA174" i="29" s="1"/>
  <c r="AA302" i="29"/>
  <c r="AA162" i="29" s="1"/>
  <c r="AA297" i="29"/>
  <c r="AA157" i="29" s="1"/>
  <c r="AA309" i="29"/>
  <c r="AA169" i="29" s="1"/>
  <c r="AA285" i="29"/>
  <c r="AA145" i="29" s="1"/>
  <c r="AA280" i="29"/>
  <c r="AA140" i="29" s="1"/>
  <c r="AA292" i="29"/>
  <c r="AA152" i="29" s="1"/>
  <c r="AA275" i="29"/>
  <c r="AA135" i="29" s="1"/>
  <c r="Z207" i="29"/>
  <c r="Z94" i="28"/>
  <c r="AC213" i="28"/>
  <c r="AC214" i="28"/>
  <c r="AC212" i="28"/>
  <c r="AE84" i="28"/>
  <c r="AD49" i="28"/>
  <c r="AD45" i="28"/>
  <c r="AD46" i="28"/>
  <c r="Z96" i="28"/>
  <c r="Z204" i="28" s="1"/>
  <c r="Z8" i="28"/>
  <c r="Y24" i="28"/>
  <c r="Y70" i="28"/>
  <c r="Y54" i="28"/>
  <c r="Z201" i="28"/>
  <c r="AA93" i="28"/>
  <c r="Y64" i="28"/>
  <c r="X65" i="28"/>
  <c r="Z207" i="28"/>
  <c r="Y15" i="28"/>
  <c r="Z200" i="28"/>
  <c r="Z206" i="28"/>
  <c r="Z319" i="28"/>
  <c r="Z179" i="28" s="1"/>
  <c r="Z314" i="28"/>
  <c r="Z174" i="28" s="1"/>
  <c r="Z309" i="28"/>
  <c r="Z169" i="28" s="1"/>
  <c r="Z285" i="28"/>
  <c r="Z145" i="28" s="1"/>
  <c r="Z280" i="28"/>
  <c r="Z140" i="28" s="1"/>
  <c r="Z275" i="28"/>
  <c r="Z135" i="28" s="1"/>
  <c r="Z297" i="28"/>
  <c r="Z157" i="28" s="1"/>
  <c r="Z302" i="28"/>
  <c r="Z162" i="28" s="1"/>
  <c r="Z292" i="28"/>
  <c r="Z152" i="28" s="1"/>
  <c r="Z268" i="28"/>
  <c r="Z128" i="28" s="1"/>
  <c r="Z263" i="28"/>
  <c r="Z123" i="28" s="1"/>
  <c r="Z258" i="28"/>
  <c r="Z118" i="28" s="1"/>
  <c r="Z77" i="28"/>
  <c r="Z76" i="28"/>
  <c r="Z75" i="28"/>
  <c r="Z203" i="28"/>
  <c r="AA95" i="28"/>
  <c r="Z205" i="28"/>
  <c r="Z216" i="28"/>
  <c r="Z224" i="28" s="1"/>
  <c r="Z67" i="28"/>
  <c r="Z68" i="28" s="1"/>
  <c r="Z69" i="28" s="1"/>
  <c r="Z62" i="28"/>
  <c r="Z63" i="28" s="1"/>
  <c r="Z52" i="28"/>
  <c r="Z53" i="28" s="1"/>
  <c r="Z39" i="28"/>
  <c r="Z24" i="28" s="1"/>
  <c r="AA36" i="28"/>
  <c r="AA97" i="28" s="1"/>
  <c r="Z321" i="28"/>
  <c r="Z181" i="28" s="1"/>
  <c r="Z316" i="28"/>
  <c r="Z176" i="28" s="1"/>
  <c r="Z311" i="28"/>
  <c r="Z171" i="28" s="1"/>
  <c r="Z304" i="28"/>
  <c r="Z164" i="28" s="1"/>
  <c r="Z320" i="28"/>
  <c r="Z180" i="28" s="1"/>
  <c r="Z315" i="28"/>
  <c r="Z175" i="28" s="1"/>
  <c r="Z310" i="28"/>
  <c r="Z170" i="28" s="1"/>
  <c r="Z303" i="28"/>
  <c r="Z163" i="28" s="1"/>
  <c r="Z298" i="28"/>
  <c r="Z158" i="28" s="1"/>
  <c r="Z293" i="28"/>
  <c r="Z153" i="28" s="1"/>
  <c r="Z294" i="28"/>
  <c r="Z154" i="28" s="1"/>
  <c r="Z287" i="28"/>
  <c r="Z147" i="28" s="1"/>
  <c r="Z282" i="28"/>
  <c r="Z142" i="28" s="1"/>
  <c r="Z277" i="28"/>
  <c r="Z137" i="28" s="1"/>
  <c r="Z299" i="28"/>
  <c r="Z159" i="28" s="1"/>
  <c r="Z281" i="28"/>
  <c r="Z141" i="28" s="1"/>
  <c r="Z276" i="28"/>
  <c r="Z136" i="28" s="1"/>
  <c r="Z269" i="28"/>
  <c r="Z129" i="28" s="1"/>
  <c r="Z286" i="28"/>
  <c r="Z146" i="28" s="1"/>
  <c r="Z265" i="28"/>
  <c r="Z125" i="28" s="1"/>
  <c r="Z264" i="28"/>
  <c r="Z124" i="28" s="1"/>
  <c r="Z260" i="28"/>
  <c r="Z120" i="28" s="1"/>
  <c r="Z270" i="28"/>
  <c r="Z130" i="28" s="1"/>
  <c r="Z259" i="28"/>
  <c r="Z119" i="28" s="1"/>
  <c r="AA211" i="28"/>
  <c r="AA198" i="28"/>
  <c r="AA194" i="28"/>
  <c r="AA196" i="28"/>
  <c r="AA193" i="28"/>
  <c r="AA195" i="28"/>
  <c r="AA210" i="28"/>
  <c r="AA197" i="28"/>
  <c r="AB7" i="28"/>
  <c r="AA232" i="28"/>
  <c r="AA227" i="28"/>
  <c r="AA233" i="28"/>
  <c r="AA229" i="28"/>
  <c r="AA252" i="28"/>
  <c r="AA228" i="28"/>
  <c r="AA88" i="28"/>
  <c r="AA89" i="28"/>
  <c r="AA87" i="28"/>
  <c r="AA234" i="28"/>
  <c r="AA231" i="28"/>
  <c r="AA230" i="28"/>
  <c r="Z202" i="28"/>
  <c r="AA94" i="28"/>
  <c r="Z322" i="28"/>
  <c r="Z182" i="28" s="1"/>
  <c r="Z317" i="28"/>
  <c r="Z177" i="28" s="1"/>
  <c r="Z312" i="28"/>
  <c r="Z172" i="28" s="1"/>
  <c r="Z305" i="28"/>
  <c r="Z165" i="28" s="1"/>
  <c r="Z300" i="28"/>
  <c r="Z160" i="28" s="1"/>
  <c r="Z295" i="28"/>
  <c r="Z155" i="28" s="1"/>
  <c r="Z288" i="28"/>
  <c r="Z148" i="28" s="1"/>
  <c r="Z283" i="28"/>
  <c r="Z143" i="28" s="1"/>
  <c r="Z278" i="28"/>
  <c r="Z138" i="28" s="1"/>
  <c r="Z271" i="28"/>
  <c r="Z131" i="28" s="1"/>
  <c r="Z266" i="28"/>
  <c r="Z126" i="28" s="1"/>
  <c r="Z261" i="28"/>
  <c r="Z121" i="28" s="1"/>
  <c r="X59" i="28"/>
  <c r="X58" i="28"/>
  <c r="X60" i="28"/>
  <c r="X56" i="28"/>
  <c r="X57" i="28"/>
  <c r="Z61" i="16"/>
  <c r="Z270" i="16"/>
  <c r="AI269" i="16"/>
  <c r="AI70" i="16" s="1"/>
  <c r="Z63" i="16"/>
  <c r="X275" i="16"/>
  <c r="Z269" i="16"/>
  <c r="Z70" i="16" s="1"/>
  <c r="AH62" i="16"/>
  <c r="AP66" i="16"/>
  <c r="AG66" i="16"/>
  <c r="V63" i="16"/>
  <c r="AP62" i="16"/>
  <c r="AG62" i="16"/>
  <c r="AH61" i="16"/>
  <c r="Y61" i="16"/>
  <c r="AX66" i="16"/>
  <c r="AO66" i="16"/>
  <c r="AX62" i="16"/>
  <c r="AO62" i="16"/>
  <c r="AG61" i="16"/>
  <c r="AW62" i="16"/>
  <c r="AO61" i="16"/>
  <c r="AQ273" i="16"/>
  <c r="AQ71" i="16" s="1"/>
  <c r="AW269" i="16"/>
  <c r="AW70" i="16" s="1"/>
  <c r="AW66" i="16"/>
  <c r="AW61" i="16"/>
  <c r="V271" i="16"/>
  <c r="AO269" i="16"/>
  <c r="AO70" i="16" s="1"/>
  <c r="AC272" i="16"/>
  <c r="Y275" i="16"/>
  <c r="Y274" i="16"/>
  <c r="Y271" i="16"/>
  <c r="AS269" i="16"/>
  <c r="AS70" i="16" s="1"/>
  <c r="AS273" i="16"/>
  <c r="AS71" i="16" s="1"/>
  <c r="AK269" i="16"/>
  <c r="AK70" i="16" s="1"/>
  <c r="AK273" i="16"/>
  <c r="AK71" i="16" s="1"/>
  <c r="AC269" i="16"/>
  <c r="AC70" i="16" s="1"/>
  <c r="AC273" i="16"/>
  <c r="AC71" i="16" s="1"/>
  <c r="W274" i="16"/>
  <c r="W271" i="16"/>
  <c r="AR269" i="16"/>
  <c r="AR70" i="16" s="1"/>
  <c r="AR273" i="16"/>
  <c r="AR71" i="16" s="1"/>
  <c r="AJ269" i="16"/>
  <c r="AJ70" i="16" s="1"/>
  <c r="AJ273" i="16"/>
  <c r="AJ71" i="16" s="1"/>
  <c r="AB269" i="16"/>
  <c r="AB70" i="16" s="1"/>
  <c r="AB273" i="16"/>
  <c r="AB71" i="16" s="1"/>
  <c r="V275" i="16"/>
  <c r="X273" i="16"/>
  <c r="X71" i="16" s="1"/>
  <c r="Z271" i="16"/>
  <c r="AD272" i="16"/>
  <c r="AG269" i="16"/>
  <c r="AG70" i="16" s="1"/>
  <c r="AA272" i="16"/>
  <c r="Z274" i="16"/>
  <c r="W273" i="16"/>
  <c r="W71" i="16" s="1"/>
  <c r="W269" i="16"/>
  <c r="W70" i="16" s="1"/>
  <c r="AI273" i="16"/>
  <c r="AI71" i="16" s="1"/>
  <c r="AB272" i="16"/>
  <c r="AA269" i="16"/>
  <c r="AA70" i="16" s="1"/>
  <c r="AX273" i="16"/>
  <c r="AX71" i="16" s="1"/>
  <c r="AX269" i="16"/>
  <c r="AX70" i="16" s="1"/>
  <c r="AP273" i="16"/>
  <c r="AP71" i="16" s="1"/>
  <c r="AP269" i="16"/>
  <c r="AP70" i="16" s="1"/>
  <c r="AH273" i="16"/>
  <c r="AH71" i="16" s="1"/>
  <c r="AH269" i="16"/>
  <c r="AH70" i="16" s="1"/>
  <c r="V273" i="16"/>
  <c r="V71" i="16" s="1"/>
  <c r="X271" i="16"/>
  <c r="Z272" i="16"/>
  <c r="AA273" i="16"/>
  <c r="AA71" i="16" s="1"/>
  <c r="AY269" i="16"/>
  <c r="AY70" i="16" s="1"/>
  <c r="AV273" i="16"/>
  <c r="AV71" i="16" s="1"/>
  <c r="AV269" i="16"/>
  <c r="AV70" i="16" s="1"/>
  <c r="AN273" i="16"/>
  <c r="AN71" i="16" s="1"/>
  <c r="AN269" i="16"/>
  <c r="AN70" i="16" s="1"/>
  <c r="AF273" i="16"/>
  <c r="AF71" i="16" s="1"/>
  <c r="AF269" i="16"/>
  <c r="AF70" i="16" s="1"/>
  <c r="AE272" i="16"/>
  <c r="AU273" i="16"/>
  <c r="AU71" i="16" s="1"/>
  <c r="AU269" i="16"/>
  <c r="AU70" i="16" s="1"/>
  <c r="AM273" i="16"/>
  <c r="AM71" i="16" s="1"/>
  <c r="AM269" i="16"/>
  <c r="AM70" i="16" s="1"/>
  <c r="AE273" i="16"/>
  <c r="AE71" i="16" s="1"/>
  <c r="AE269" i="16"/>
  <c r="AE70" i="16" s="1"/>
  <c r="X272" i="16"/>
  <c r="AY273" i="16"/>
  <c r="AY71" i="16" s="1"/>
  <c r="AQ269" i="16"/>
  <c r="AQ70" i="16" s="1"/>
  <c r="AT273" i="16"/>
  <c r="AT71" i="16" s="1"/>
  <c r="AT269" i="16"/>
  <c r="AT70" i="16" s="1"/>
  <c r="AL273" i="16"/>
  <c r="AL71" i="16" s="1"/>
  <c r="AL269" i="16"/>
  <c r="AL70" i="16" s="1"/>
  <c r="AD273" i="16"/>
  <c r="AD71" i="16" s="1"/>
  <c r="AD269" i="16"/>
  <c r="AD70" i="16" s="1"/>
  <c r="W63" i="16"/>
  <c r="AY66" i="16"/>
  <c r="AQ66" i="16"/>
  <c r="AI66" i="16"/>
  <c r="AA66" i="16"/>
  <c r="AY61" i="16"/>
  <c r="AQ61" i="16"/>
  <c r="AI61" i="16"/>
  <c r="AA61" i="16"/>
  <c r="W61" i="16"/>
  <c r="W66" i="16"/>
  <c r="B197" i="16"/>
  <c r="B203" i="16" s="1"/>
  <c r="B204" i="16" s="1"/>
  <c r="AA271" i="16" l="1"/>
  <c r="AA274" i="16"/>
  <c r="AA67" i="16"/>
  <c r="AG213" i="16"/>
  <c r="AF58" i="16"/>
  <c r="AF253" i="16" s="1"/>
  <c r="AF272" i="16" s="1"/>
  <c r="AB209" i="16"/>
  <c r="AA54" i="16"/>
  <c r="AA249" i="16" s="1"/>
  <c r="AC212" i="16"/>
  <c r="AB57" i="16"/>
  <c r="AB252" i="16" s="1"/>
  <c r="Z70" i="32"/>
  <c r="Z54" i="32"/>
  <c r="AC84" i="32"/>
  <c r="AB46" i="32"/>
  <c r="AB231" i="32" s="1"/>
  <c r="AB49" i="32"/>
  <c r="AB45" i="32"/>
  <c r="AB230" i="32" s="1"/>
  <c r="AA319" i="32"/>
  <c r="AA179" i="32" s="1"/>
  <c r="AA314" i="32"/>
  <c r="AA174" i="32" s="1"/>
  <c r="AA309" i="32"/>
  <c r="AA169" i="32" s="1"/>
  <c r="AA292" i="32"/>
  <c r="AA152" i="32" s="1"/>
  <c r="AA285" i="32"/>
  <c r="AA145" i="32" s="1"/>
  <c r="AA297" i="32"/>
  <c r="AA157" i="32" s="1"/>
  <c r="AA302" i="32"/>
  <c r="AA162" i="32" s="1"/>
  <c r="AA280" i="32"/>
  <c r="AA140" i="32" s="1"/>
  <c r="AA275" i="32"/>
  <c r="AA135" i="32" s="1"/>
  <c r="AA268" i="32"/>
  <c r="AA128" i="32" s="1"/>
  <c r="AA263" i="32"/>
  <c r="AA123" i="32" s="1"/>
  <c r="AA258" i="32"/>
  <c r="AA118" i="32" s="1"/>
  <c r="AA200" i="32"/>
  <c r="AB92" i="32"/>
  <c r="AA202" i="32"/>
  <c r="AB94" i="32"/>
  <c r="Z58" i="32"/>
  <c r="AA321" i="32"/>
  <c r="AA181" i="32" s="1"/>
  <c r="AA316" i="32"/>
  <c r="AA176" i="32" s="1"/>
  <c r="AA311" i="32"/>
  <c r="AA171" i="32" s="1"/>
  <c r="AA304" i="32"/>
  <c r="AA164" i="32" s="1"/>
  <c r="AA320" i="32"/>
  <c r="AA180" i="32" s="1"/>
  <c r="AA310" i="32"/>
  <c r="AA170" i="32" s="1"/>
  <c r="AA303" i="32"/>
  <c r="AA163" i="32" s="1"/>
  <c r="AA298" i="32"/>
  <c r="AA158" i="32" s="1"/>
  <c r="AA294" i="32"/>
  <c r="AA154" i="32" s="1"/>
  <c r="AA299" i="32"/>
  <c r="AA159" i="32" s="1"/>
  <c r="AA287" i="32"/>
  <c r="AA147" i="32" s="1"/>
  <c r="AA282" i="32"/>
  <c r="AA142" i="32" s="1"/>
  <c r="AA293" i="32"/>
  <c r="AA153" i="32" s="1"/>
  <c r="AA286" i="32"/>
  <c r="AA146" i="32" s="1"/>
  <c r="AA315" i="32"/>
  <c r="AA175" i="32" s="1"/>
  <c r="AA277" i="32"/>
  <c r="AA137" i="32" s="1"/>
  <c r="AA270" i="32"/>
  <c r="AA130" i="32" s="1"/>
  <c r="AA276" i="32"/>
  <c r="AA136" i="32" s="1"/>
  <c r="AA281" i="32"/>
  <c r="AA141" i="32" s="1"/>
  <c r="AA265" i="32"/>
  <c r="AA125" i="32" s="1"/>
  <c r="AA260" i="32"/>
  <c r="AA120" i="32" s="1"/>
  <c r="AA264" i="32"/>
  <c r="AA124" i="32" s="1"/>
  <c r="AA259" i="32"/>
  <c r="AA119" i="32" s="1"/>
  <c r="AA269" i="32"/>
  <c r="AA129" i="32" s="1"/>
  <c r="AA204" i="32"/>
  <c r="AB96" i="32"/>
  <c r="AA201" i="32"/>
  <c r="AB93" i="32"/>
  <c r="Z60" i="32"/>
  <c r="Z24" i="32"/>
  <c r="Z59" i="32"/>
  <c r="AB210" i="32"/>
  <c r="AB195" i="32"/>
  <c r="AB211" i="32"/>
  <c r="AB198" i="32"/>
  <c r="AB197" i="32"/>
  <c r="AB193" i="32"/>
  <c r="AB194" i="32"/>
  <c r="AB8" i="32" s="1"/>
  <c r="AB196" i="32"/>
  <c r="AC7" i="32"/>
  <c r="AB229" i="32"/>
  <c r="AB233" i="32"/>
  <c r="AB232" i="32"/>
  <c r="AB227" i="32"/>
  <c r="AB228" i="32"/>
  <c r="AB252" i="32"/>
  <c r="AB88" i="32"/>
  <c r="AB87" i="32"/>
  <c r="AB89" i="32"/>
  <c r="Y65" i="32"/>
  <c r="Z64" i="32"/>
  <c r="AA216" i="32"/>
  <c r="AA224" i="32" s="1"/>
  <c r="AA62" i="32"/>
  <c r="AA63" i="32" s="1"/>
  <c r="AA52" i="32"/>
  <c r="AA53" i="32" s="1"/>
  <c r="AA24" i="32"/>
  <c r="AA67" i="32"/>
  <c r="AA68" i="32" s="1"/>
  <c r="AA69" i="32" s="1"/>
  <c r="AA39" i="32"/>
  <c r="AA26" i="32" s="1"/>
  <c r="AB36" i="32"/>
  <c r="AA207" i="32"/>
  <c r="AB99" i="32"/>
  <c r="Z205" i="32"/>
  <c r="Z15" i="32" s="1"/>
  <c r="AA97" i="32"/>
  <c r="AA76" i="32"/>
  <c r="AA75" i="32"/>
  <c r="AA77" i="32"/>
  <c r="AA234" i="32"/>
  <c r="AA213" i="32"/>
  <c r="AA214" i="32"/>
  <c r="AA212" i="32"/>
  <c r="AA206" i="32"/>
  <c r="AB98" i="32"/>
  <c r="AA322" i="32"/>
  <c r="AA182" i="32" s="1"/>
  <c r="AA317" i="32"/>
  <c r="AA177" i="32" s="1"/>
  <c r="AA312" i="32"/>
  <c r="AA172" i="32" s="1"/>
  <c r="AA305" i="32"/>
  <c r="AA165" i="32" s="1"/>
  <c r="AA300" i="32"/>
  <c r="AA160" i="32" s="1"/>
  <c r="AA288" i="32"/>
  <c r="AA148" i="32" s="1"/>
  <c r="AA283" i="32"/>
  <c r="AA143" i="32" s="1"/>
  <c r="AA278" i="32"/>
  <c r="AA138" i="32" s="1"/>
  <c r="AA271" i="32"/>
  <c r="AA131" i="32" s="1"/>
  <c r="AA266" i="32"/>
  <c r="AA126" i="32" s="1"/>
  <c r="AA261" i="32"/>
  <c r="AA121" i="32" s="1"/>
  <c r="AA295" i="32"/>
  <c r="AA155" i="32" s="1"/>
  <c r="AA203" i="32"/>
  <c r="AB95" i="32"/>
  <c r="Y57" i="32"/>
  <c r="Y56" i="32"/>
  <c r="AC8" i="31"/>
  <c r="Z24" i="31"/>
  <c r="AA94" i="31"/>
  <c r="AA202" i="31" s="1"/>
  <c r="AA96" i="31"/>
  <c r="AA204" i="31" s="1"/>
  <c r="Z54" i="31"/>
  <c r="Z70" i="31"/>
  <c r="Y65" i="31"/>
  <c r="Z64" i="31"/>
  <c r="AA216" i="31"/>
  <c r="AA224" i="31" s="1"/>
  <c r="AA39" i="31"/>
  <c r="AA62" i="31"/>
  <c r="AA63" i="31" s="1"/>
  <c r="AA67" i="31"/>
  <c r="AA68" i="31" s="1"/>
  <c r="AA69" i="31" s="1"/>
  <c r="AA52" i="31"/>
  <c r="AA53" i="31" s="1"/>
  <c r="AA24" i="31"/>
  <c r="AB36" i="31"/>
  <c r="AA26" i="31"/>
  <c r="AA201" i="31"/>
  <c r="AB93" i="31"/>
  <c r="AI84" i="31"/>
  <c r="AH46" i="31"/>
  <c r="AH49" i="31"/>
  <c r="AH45" i="31"/>
  <c r="AB96" i="31"/>
  <c r="AA203" i="31"/>
  <c r="AB95" i="31"/>
  <c r="AA206" i="31"/>
  <c r="AB98" i="31"/>
  <c r="AC76" i="31"/>
  <c r="AC75" i="31"/>
  <c r="AC77" i="31"/>
  <c r="AA200" i="31"/>
  <c r="AB92" i="31"/>
  <c r="AC319" i="31"/>
  <c r="AC179" i="31" s="1"/>
  <c r="AC314" i="31"/>
  <c r="AC174" i="31" s="1"/>
  <c r="AC309" i="31"/>
  <c r="AC169" i="31" s="1"/>
  <c r="AC302" i="31"/>
  <c r="AC162" i="31" s="1"/>
  <c r="AC297" i="31"/>
  <c r="AC157" i="31" s="1"/>
  <c r="AC292" i="31"/>
  <c r="AC152" i="31" s="1"/>
  <c r="AC285" i="31"/>
  <c r="AC145" i="31" s="1"/>
  <c r="AC280" i="31"/>
  <c r="AC140" i="31" s="1"/>
  <c r="AC275" i="31"/>
  <c r="AC135" i="31" s="1"/>
  <c r="AC268" i="31"/>
  <c r="AC128" i="31" s="1"/>
  <c r="AC263" i="31"/>
  <c r="AC123" i="31" s="1"/>
  <c r="AC258" i="31"/>
  <c r="AC118" i="31" s="1"/>
  <c r="Z15" i="31"/>
  <c r="AC321" i="31"/>
  <c r="AC181" i="31" s="1"/>
  <c r="AC316" i="31"/>
  <c r="AC176" i="31" s="1"/>
  <c r="AC320" i="31"/>
  <c r="AC180" i="31" s="1"/>
  <c r="AC315" i="31"/>
  <c r="AC175" i="31" s="1"/>
  <c r="AC310" i="31"/>
  <c r="AC170" i="31" s="1"/>
  <c r="AC299" i="31"/>
  <c r="AC159" i="31" s="1"/>
  <c r="AC294" i="31"/>
  <c r="AC154" i="31" s="1"/>
  <c r="AC311" i="31"/>
  <c r="AC171" i="31" s="1"/>
  <c r="AC303" i="31"/>
  <c r="AC163" i="31" s="1"/>
  <c r="AC298" i="31"/>
  <c r="AC158" i="31" s="1"/>
  <c r="AC304" i="31"/>
  <c r="AC164" i="31" s="1"/>
  <c r="AC286" i="31"/>
  <c r="AC146" i="31" s="1"/>
  <c r="AC281" i="31"/>
  <c r="AC141" i="31" s="1"/>
  <c r="AC276" i="31"/>
  <c r="AC136" i="31" s="1"/>
  <c r="AC293" i="31"/>
  <c r="AC153" i="31" s="1"/>
  <c r="AC287" i="31"/>
  <c r="AC147" i="31" s="1"/>
  <c r="AC282" i="31"/>
  <c r="AC142" i="31" s="1"/>
  <c r="AC277" i="31"/>
  <c r="AC137" i="31" s="1"/>
  <c r="AC270" i="31"/>
  <c r="AC130" i="31" s="1"/>
  <c r="AC265" i="31"/>
  <c r="AC125" i="31" s="1"/>
  <c r="AC260" i="31"/>
  <c r="AC120" i="31" s="1"/>
  <c r="AC269" i="31"/>
  <c r="AC129" i="31" s="1"/>
  <c r="AC264" i="31"/>
  <c r="AC124" i="31" s="1"/>
  <c r="AC259" i="31"/>
  <c r="AC119" i="31" s="1"/>
  <c r="AG213" i="31"/>
  <c r="AG212" i="31"/>
  <c r="AG214" i="31"/>
  <c r="Y59" i="31"/>
  <c r="Y60" i="31"/>
  <c r="Y58" i="31"/>
  <c r="Y56" i="31"/>
  <c r="Y57" i="31"/>
  <c r="AA205" i="31"/>
  <c r="AB97" i="31"/>
  <c r="AC322" i="31"/>
  <c r="AC182" i="31" s="1"/>
  <c r="AC317" i="31"/>
  <c r="AC177" i="31" s="1"/>
  <c r="AC305" i="31"/>
  <c r="AC165" i="31" s="1"/>
  <c r="AC312" i="31"/>
  <c r="AC172" i="31" s="1"/>
  <c r="AC300" i="31"/>
  <c r="AC160" i="31" s="1"/>
  <c r="AC295" i="31"/>
  <c r="AC155" i="31" s="1"/>
  <c r="AC288" i="31"/>
  <c r="AC148" i="31" s="1"/>
  <c r="AC283" i="31"/>
  <c r="AC143" i="31" s="1"/>
  <c r="AC278" i="31"/>
  <c r="AC138" i="31" s="1"/>
  <c r="AC271" i="31"/>
  <c r="AC131" i="31" s="1"/>
  <c r="AC266" i="31"/>
  <c r="AC126" i="31" s="1"/>
  <c r="AC261" i="31"/>
  <c r="AC121" i="31" s="1"/>
  <c r="AD197" i="31"/>
  <c r="AD193" i="31"/>
  <c r="AD196" i="31"/>
  <c r="AD211" i="31"/>
  <c r="AD210" i="31"/>
  <c r="AD195" i="31"/>
  <c r="AD198" i="31"/>
  <c r="AD194" i="31"/>
  <c r="AE7" i="31"/>
  <c r="AD227" i="31"/>
  <c r="AD232" i="31"/>
  <c r="AD229" i="31"/>
  <c r="AD252" i="31"/>
  <c r="AD228" i="31"/>
  <c r="AD233" i="31"/>
  <c r="AD87" i="31"/>
  <c r="AD88" i="31"/>
  <c r="AD89" i="31"/>
  <c r="AD234" i="31"/>
  <c r="AD231" i="31"/>
  <c r="AD230" i="31"/>
  <c r="AA207" i="31"/>
  <c r="AB99" i="31"/>
  <c r="AA265" i="30"/>
  <c r="AA125" i="30" s="1"/>
  <c r="AB8" i="30"/>
  <c r="Z15" i="30"/>
  <c r="Z54" i="30"/>
  <c r="AA53" i="30"/>
  <c r="AA205" i="30"/>
  <c r="AB97" i="30"/>
  <c r="AA260" i="30"/>
  <c r="AA120" i="30" s="1"/>
  <c r="AA24" i="30"/>
  <c r="AB305" i="30"/>
  <c r="AB165" i="30" s="1"/>
  <c r="AB312" i="30"/>
  <c r="AB172" i="30" s="1"/>
  <c r="AB300" i="30"/>
  <c r="AB160" i="30" s="1"/>
  <c r="AB295" i="30"/>
  <c r="AB155" i="30" s="1"/>
  <c r="AB322" i="30"/>
  <c r="AB182" i="30" s="1"/>
  <c r="AB317" i="30"/>
  <c r="AB177" i="30" s="1"/>
  <c r="AB288" i="30"/>
  <c r="AB148" i="30" s="1"/>
  <c r="AB283" i="30"/>
  <c r="AB143" i="30" s="1"/>
  <c r="AB278" i="30"/>
  <c r="AB138" i="30" s="1"/>
  <c r="Z59" i="30"/>
  <c r="Y56" i="30"/>
  <c r="Y57" i="30"/>
  <c r="AA258" i="30"/>
  <c r="AA118" i="30" s="1"/>
  <c r="AA269" i="30"/>
  <c r="AA129" i="30" s="1"/>
  <c r="AB319" i="30"/>
  <c r="AB179" i="30" s="1"/>
  <c r="AB314" i="30"/>
  <c r="AB174" i="30" s="1"/>
  <c r="AB309" i="30"/>
  <c r="AB169" i="30" s="1"/>
  <c r="AB302" i="30"/>
  <c r="AB162" i="30" s="1"/>
  <c r="AB297" i="30"/>
  <c r="AB157" i="30" s="1"/>
  <c r="AB292" i="30"/>
  <c r="AB152" i="30" s="1"/>
  <c r="AB285" i="30"/>
  <c r="AB145" i="30" s="1"/>
  <c r="AB280" i="30"/>
  <c r="AB140" i="30" s="1"/>
  <c r="AB275" i="30"/>
  <c r="AB135" i="30" s="1"/>
  <c r="AC210" i="30"/>
  <c r="AC198" i="30"/>
  <c r="AC195" i="30"/>
  <c r="AC211" i="30"/>
  <c r="AC194" i="30"/>
  <c r="AC196" i="30"/>
  <c r="AC197" i="30"/>
  <c r="AC193" i="30"/>
  <c r="AD7" i="30"/>
  <c r="AC229" i="30"/>
  <c r="AC227" i="30"/>
  <c r="AC232" i="30"/>
  <c r="AC233" i="30"/>
  <c r="AC228" i="30"/>
  <c r="AC252" i="30"/>
  <c r="AC88" i="30"/>
  <c r="AC87" i="30"/>
  <c r="AC89" i="30"/>
  <c r="Z58" i="30"/>
  <c r="AA200" i="30"/>
  <c r="AB92" i="30"/>
  <c r="AA214" i="30"/>
  <c r="AA234" i="30"/>
  <c r="AA213" i="30"/>
  <c r="AA212" i="30"/>
  <c r="AA203" i="30"/>
  <c r="AB95" i="30"/>
  <c r="AA263" i="30"/>
  <c r="AA123" i="30" s="1"/>
  <c r="AA270" i="30"/>
  <c r="AA130" i="30" s="1"/>
  <c r="Z60" i="30"/>
  <c r="AA201" i="30"/>
  <c r="AB93" i="30"/>
  <c r="AC84" i="30"/>
  <c r="AB49" i="30"/>
  <c r="AB45" i="30"/>
  <c r="AB230" i="30" s="1"/>
  <c r="AB46" i="30"/>
  <c r="AB231" i="30" s="1"/>
  <c r="AB321" i="30"/>
  <c r="AB181" i="30" s="1"/>
  <c r="AB316" i="30"/>
  <c r="AB176" i="30" s="1"/>
  <c r="AB320" i="30"/>
  <c r="AB180" i="30" s="1"/>
  <c r="AB315" i="30"/>
  <c r="AB175" i="30" s="1"/>
  <c r="AB299" i="30"/>
  <c r="AB159" i="30" s="1"/>
  <c r="AB294" i="30"/>
  <c r="AB154" i="30" s="1"/>
  <c r="AB304" i="30"/>
  <c r="AB164" i="30" s="1"/>
  <c r="AB303" i="30"/>
  <c r="AB163" i="30" s="1"/>
  <c r="AB298" i="30"/>
  <c r="AB158" i="30" s="1"/>
  <c r="AB311" i="30"/>
  <c r="AB171" i="30" s="1"/>
  <c r="AB287" i="30"/>
  <c r="AB147" i="30" s="1"/>
  <c r="AB282" i="30"/>
  <c r="AB142" i="30" s="1"/>
  <c r="AB310" i="30"/>
  <c r="AB170" i="30" s="1"/>
  <c r="AB293" i="30"/>
  <c r="AB153" i="30" s="1"/>
  <c r="AB286" i="30"/>
  <c r="AB146" i="30" s="1"/>
  <c r="AB281" i="30"/>
  <c r="AB141" i="30" s="1"/>
  <c r="AB277" i="30"/>
  <c r="AB137" i="30" s="1"/>
  <c r="AB270" i="30"/>
  <c r="AB130" i="30" s="1"/>
  <c r="AB265" i="30"/>
  <c r="AB125" i="30" s="1"/>
  <c r="AB269" i="30"/>
  <c r="AB129" i="30" s="1"/>
  <c r="AB276" i="30"/>
  <c r="AB136" i="30" s="1"/>
  <c r="AB264" i="30"/>
  <c r="AB124" i="30" s="1"/>
  <c r="AB259" i="30"/>
  <c r="AB119" i="30" s="1"/>
  <c r="AA202" i="30"/>
  <c r="AB94" i="30"/>
  <c r="AA206" i="30"/>
  <c r="AB98" i="30"/>
  <c r="AA268" i="30"/>
  <c r="AA128" i="30" s="1"/>
  <c r="AB216" i="30"/>
  <c r="AB224" i="30" s="1"/>
  <c r="AB67" i="30"/>
  <c r="AB68" i="30" s="1"/>
  <c r="AB62" i="30"/>
  <c r="AB63" i="30" s="1"/>
  <c r="AB52" i="30"/>
  <c r="AB24" i="30"/>
  <c r="AB39" i="30"/>
  <c r="AB26" i="30" s="1"/>
  <c r="AC36" i="30"/>
  <c r="AB77" i="30"/>
  <c r="AB75" i="30"/>
  <c r="AB76" i="30"/>
  <c r="AA261" i="30"/>
  <c r="AA121" i="30" s="1"/>
  <c r="AA207" i="30"/>
  <c r="AB99" i="30"/>
  <c r="AA259" i="30"/>
  <c r="AA119" i="30" s="1"/>
  <c r="AA204" i="30"/>
  <c r="AB96" i="30"/>
  <c r="AA266" i="30"/>
  <c r="AA126" i="30" s="1"/>
  <c r="Z70" i="30"/>
  <c r="AA69" i="30"/>
  <c r="Z64" i="30"/>
  <c r="Y65" i="30"/>
  <c r="AA264" i="30"/>
  <c r="AA124" i="30" s="1"/>
  <c r="AA271" i="30"/>
  <c r="AA131" i="30" s="1"/>
  <c r="Y15" i="29"/>
  <c r="AA92" i="29"/>
  <c r="AA200" i="29" s="1"/>
  <c r="Z26" i="29"/>
  <c r="AA98" i="29"/>
  <c r="AA265" i="29"/>
  <c r="AA125" i="29" s="1"/>
  <c r="Z202" i="29"/>
  <c r="AA94" i="29"/>
  <c r="AA93" i="29"/>
  <c r="AA201" i="29" s="1"/>
  <c r="AA212" i="29"/>
  <c r="AA214" i="29"/>
  <c r="AA213" i="29"/>
  <c r="AA234" i="29"/>
  <c r="AA266" i="29"/>
  <c r="AA126" i="29" s="1"/>
  <c r="AA259" i="29"/>
  <c r="AA119" i="29" s="1"/>
  <c r="AB46" i="29"/>
  <c r="AB231" i="29" s="1"/>
  <c r="AC84" i="29"/>
  <c r="AB49" i="29"/>
  <c r="AB45" i="29"/>
  <c r="AB230" i="29" s="1"/>
  <c r="AA261" i="29"/>
  <c r="AA121" i="29" s="1"/>
  <c r="AA270" i="29"/>
  <c r="AA130" i="29" s="1"/>
  <c r="AA258" i="29"/>
  <c r="AA118" i="29" s="1"/>
  <c r="AA271" i="29"/>
  <c r="AA131" i="29" s="1"/>
  <c r="AA260" i="29"/>
  <c r="AA120" i="29" s="1"/>
  <c r="AB8" i="29"/>
  <c r="AA263" i="29"/>
  <c r="AA123" i="29" s="1"/>
  <c r="AA264" i="29"/>
  <c r="AA124" i="29" s="1"/>
  <c r="AA268" i="29"/>
  <c r="AA128" i="29" s="1"/>
  <c r="AA269" i="29"/>
  <c r="AA129" i="29" s="1"/>
  <c r="Z70" i="29"/>
  <c r="Z54" i="29"/>
  <c r="Z205" i="29"/>
  <c r="AA97" i="29"/>
  <c r="AA207" i="29"/>
  <c r="AA204" i="29"/>
  <c r="AB96" i="29"/>
  <c r="AB75" i="29"/>
  <c r="AB77" i="29"/>
  <c r="AB76" i="29"/>
  <c r="AA216" i="29"/>
  <c r="AA224" i="29" s="1"/>
  <c r="AA67" i="29"/>
  <c r="AA68" i="29" s="1"/>
  <c r="AA69" i="29" s="1"/>
  <c r="AA62" i="29"/>
  <c r="AA63" i="29" s="1"/>
  <c r="AA52" i="29"/>
  <c r="AA53" i="29" s="1"/>
  <c r="AA39" i="29"/>
  <c r="AA24" i="29" s="1"/>
  <c r="AB36" i="29"/>
  <c r="Y59" i="29"/>
  <c r="Y58" i="29"/>
  <c r="Y60" i="29"/>
  <c r="Y57" i="29"/>
  <c r="Y56" i="29"/>
  <c r="AB321" i="29"/>
  <c r="AB181" i="29" s="1"/>
  <c r="AB316" i="29"/>
  <c r="AB176" i="29" s="1"/>
  <c r="AB311" i="29"/>
  <c r="AB171" i="29" s="1"/>
  <c r="AB304" i="29"/>
  <c r="AB164" i="29" s="1"/>
  <c r="AB320" i="29"/>
  <c r="AB180" i="29" s="1"/>
  <c r="AB315" i="29"/>
  <c r="AB175" i="29" s="1"/>
  <c r="AB310" i="29"/>
  <c r="AB170" i="29" s="1"/>
  <c r="AB303" i="29"/>
  <c r="AB163" i="29" s="1"/>
  <c r="AB298" i="29"/>
  <c r="AB158" i="29" s="1"/>
  <c r="AB293" i="29"/>
  <c r="AB153" i="29" s="1"/>
  <c r="AB299" i="29"/>
  <c r="AB159" i="29" s="1"/>
  <c r="AB294" i="29"/>
  <c r="AB154" i="29" s="1"/>
  <c r="AB277" i="29"/>
  <c r="AB137" i="29" s="1"/>
  <c r="AB276" i="29"/>
  <c r="AB136" i="29" s="1"/>
  <c r="AB269" i="29"/>
  <c r="AB129" i="29" s="1"/>
  <c r="AB281" i="29"/>
  <c r="AB141" i="29" s="1"/>
  <c r="AB287" i="29"/>
  <c r="AB147" i="29" s="1"/>
  <c r="AB286" i="29"/>
  <c r="AB146" i="29" s="1"/>
  <c r="AB282" i="29"/>
  <c r="AB142" i="29" s="1"/>
  <c r="AB265" i="29"/>
  <c r="AB125" i="29" s="1"/>
  <c r="AB260" i="29"/>
  <c r="AB120" i="29" s="1"/>
  <c r="AA206" i="29"/>
  <c r="AB98" i="29"/>
  <c r="AB312" i="29"/>
  <c r="AB172" i="29" s="1"/>
  <c r="AB305" i="29"/>
  <c r="AB165" i="29" s="1"/>
  <c r="AB322" i="29"/>
  <c r="AB182" i="29" s="1"/>
  <c r="AB300" i="29"/>
  <c r="AB160" i="29" s="1"/>
  <c r="AB295" i="29"/>
  <c r="AB155" i="29" s="1"/>
  <c r="AB317" i="29"/>
  <c r="AB177" i="29" s="1"/>
  <c r="AB288" i="29"/>
  <c r="AB148" i="29" s="1"/>
  <c r="AB283" i="29"/>
  <c r="AB143" i="29" s="1"/>
  <c r="AB278" i="29"/>
  <c r="AB138" i="29" s="1"/>
  <c r="AB261" i="29"/>
  <c r="AB121" i="29" s="1"/>
  <c r="AA203" i="29"/>
  <c r="AB95" i="29"/>
  <c r="Y65" i="29"/>
  <c r="Z64" i="29"/>
  <c r="AB92" i="29"/>
  <c r="AB319" i="29"/>
  <c r="AB179" i="29" s="1"/>
  <c r="AB314" i="29"/>
  <c r="AB174" i="29" s="1"/>
  <c r="AB309" i="29"/>
  <c r="AB169" i="29" s="1"/>
  <c r="AB297" i="29"/>
  <c r="AB157" i="29" s="1"/>
  <c r="AB285" i="29"/>
  <c r="AB145" i="29" s="1"/>
  <c r="AB302" i="29"/>
  <c r="AB162" i="29" s="1"/>
  <c r="AB280" i="29"/>
  <c r="AB140" i="29" s="1"/>
  <c r="AB292" i="29"/>
  <c r="AB152" i="29" s="1"/>
  <c r="AB275" i="29"/>
  <c r="AB135" i="29" s="1"/>
  <c r="AB263" i="29"/>
  <c r="AB123" i="29" s="1"/>
  <c r="AC195" i="29"/>
  <c r="AC198" i="29"/>
  <c r="AC196" i="29"/>
  <c r="AC211" i="29"/>
  <c r="AC197" i="29"/>
  <c r="AC193" i="29"/>
  <c r="AC194" i="29"/>
  <c r="AD7" i="29"/>
  <c r="AC227" i="29"/>
  <c r="AC210" i="29"/>
  <c r="AC232" i="29"/>
  <c r="AC228" i="29"/>
  <c r="AC233" i="29"/>
  <c r="AC252" i="29"/>
  <c r="AC229" i="29"/>
  <c r="AC89" i="29"/>
  <c r="AC87" i="29"/>
  <c r="AC88" i="29"/>
  <c r="AA98" i="28"/>
  <c r="AA206" i="28" s="1"/>
  <c r="AA92" i="28"/>
  <c r="AD212" i="28"/>
  <c r="AD214" i="28"/>
  <c r="AD213" i="28"/>
  <c r="AE45" i="28"/>
  <c r="AE49" i="28"/>
  <c r="AF84" i="28"/>
  <c r="AE46" i="28"/>
  <c r="AA96" i="28"/>
  <c r="AA204" i="28" s="1"/>
  <c r="AA8" i="28"/>
  <c r="AA99" i="28"/>
  <c r="AA207" i="28" s="1"/>
  <c r="Z70" i="28"/>
  <c r="Z54" i="28"/>
  <c r="AA77" i="28"/>
  <c r="AA76" i="28"/>
  <c r="AA75" i="28"/>
  <c r="AA205" i="28"/>
  <c r="AA201" i="28"/>
  <c r="AB93" i="28"/>
  <c r="AA216" i="28"/>
  <c r="AA224" i="28" s="1"/>
  <c r="AA62" i="28"/>
  <c r="AA63" i="28" s="1"/>
  <c r="AA52" i="28"/>
  <c r="AA53" i="28" s="1"/>
  <c r="AA67" i="28"/>
  <c r="AA68" i="28" s="1"/>
  <c r="AA69" i="28" s="1"/>
  <c r="AA39" i="28"/>
  <c r="AA26" i="28" s="1"/>
  <c r="AB36" i="28"/>
  <c r="AB97" i="28" s="1"/>
  <c r="AA202" i="28"/>
  <c r="AA203" i="28"/>
  <c r="AB95" i="28"/>
  <c r="Z26" i="28"/>
  <c r="AA322" i="28"/>
  <c r="AA182" i="28" s="1"/>
  <c r="AA317" i="28"/>
  <c r="AA177" i="28" s="1"/>
  <c r="AA312" i="28"/>
  <c r="AA172" i="28" s="1"/>
  <c r="AA305" i="28"/>
  <c r="AA165" i="28" s="1"/>
  <c r="AA300" i="28"/>
  <c r="AA160" i="28" s="1"/>
  <c r="AA288" i="28"/>
  <c r="AA148" i="28" s="1"/>
  <c r="AA295" i="28"/>
  <c r="AA155" i="28" s="1"/>
  <c r="AA283" i="28"/>
  <c r="AA143" i="28" s="1"/>
  <c r="AA278" i="28"/>
  <c r="AA138" i="28" s="1"/>
  <c r="AA261" i="28"/>
  <c r="AA121" i="28" s="1"/>
  <c r="AA266" i="28"/>
  <c r="AA126" i="28" s="1"/>
  <c r="AA271" i="28"/>
  <c r="AA131" i="28" s="1"/>
  <c r="AA319" i="28"/>
  <c r="AA179" i="28" s="1"/>
  <c r="AA314" i="28"/>
  <c r="AA174" i="28" s="1"/>
  <c r="AA302" i="28"/>
  <c r="AA162" i="28" s="1"/>
  <c r="AA297" i="28"/>
  <c r="AA157" i="28" s="1"/>
  <c r="AA292" i="28"/>
  <c r="AA152" i="28" s="1"/>
  <c r="AA285" i="28"/>
  <c r="AA145" i="28" s="1"/>
  <c r="AA309" i="28"/>
  <c r="AA169" i="28" s="1"/>
  <c r="AA280" i="28"/>
  <c r="AA140" i="28" s="1"/>
  <c r="AA268" i="28"/>
  <c r="AA128" i="28" s="1"/>
  <c r="AA263" i="28"/>
  <c r="AA123" i="28" s="1"/>
  <c r="AA275" i="28"/>
  <c r="AA135" i="28" s="1"/>
  <c r="AA258" i="28"/>
  <c r="AA118" i="28" s="1"/>
  <c r="Y65" i="28"/>
  <c r="Z64" i="28"/>
  <c r="Y59" i="28"/>
  <c r="Y58" i="28"/>
  <c r="Y60" i="28"/>
  <c r="Y57" i="28"/>
  <c r="Y56" i="28"/>
  <c r="AA321" i="28"/>
  <c r="AA181" i="28" s="1"/>
  <c r="AA316" i="28"/>
  <c r="AA176" i="28" s="1"/>
  <c r="AA311" i="28"/>
  <c r="AA171" i="28" s="1"/>
  <c r="AA304" i="28"/>
  <c r="AA164" i="28" s="1"/>
  <c r="AA320" i="28"/>
  <c r="AA180" i="28" s="1"/>
  <c r="AA315" i="28"/>
  <c r="AA175" i="28" s="1"/>
  <c r="AA310" i="28"/>
  <c r="AA170" i="28" s="1"/>
  <c r="AA299" i="28"/>
  <c r="AA159" i="28" s="1"/>
  <c r="AA294" i="28"/>
  <c r="AA154" i="28" s="1"/>
  <c r="AA303" i="28"/>
  <c r="AA163" i="28" s="1"/>
  <c r="AA298" i="28"/>
  <c r="AA158" i="28" s="1"/>
  <c r="AA293" i="28"/>
  <c r="AA153" i="28" s="1"/>
  <c r="AA287" i="28"/>
  <c r="AA147" i="28" s="1"/>
  <c r="AA282" i="28"/>
  <c r="AA142" i="28" s="1"/>
  <c r="AA277" i="28"/>
  <c r="AA137" i="28" s="1"/>
  <c r="AA286" i="28"/>
  <c r="AA146" i="28" s="1"/>
  <c r="AA281" i="28"/>
  <c r="AA141" i="28" s="1"/>
  <c r="AA276" i="28"/>
  <c r="AA136" i="28" s="1"/>
  <c r="AA270" i="28"/>
  <c r="AA130" i="28" s="1"/>
  <c r="AA265" i="28"/>
  <c r="AA125" i="28" s="1"/>
  <c r="AA269" i="28"/>
  <c r="AA129" i="28" s="1"/>
  <c r="AA264" i="28"/>
  <c r="AA124" i="28" s="1"/>
  <c r="AA260" i="28"/>
  <c r="AA120" i="28" s="1"/>
  <c r="AA259" i="28"/>
  <c r="AA119" i="28" s="1"/>
  <c r="AB198" i="28"/>
  <c r="AB194" i="28"/>
  <c r="AB196" i="28"/>
  <c r="AB193" i="28"/>
  <c r="AB195" i="28"/>
  <c r="AB197" i="28"/>
  <c r="AC7" i="28"/>
  <c r="AB228" i="28"/>
  <c r="AB229" i="28"/>
  <c r="AB227" i="28"/>
  <c r="AB210" i="28"/>
  <c r="AB232" i="28"/>
  <c r="AB211" i="28"/>
  <c r="AB233" i="28"/>
  <c r="AB252" i="28"/>
  <c r="AB88" i="28"/>
  <c r="AB89" i="28"/>
  <c r="AB87" i="28"/>
  <c r="AB234" i="28"/>
  <c r="AB231" i="28"/>
  <c r="AB230" i="28"/>
  <c r="Z15" i="28"/>
  <c r="AA200" i="28"/>
  <c r="AB92" i="28"/>
  <c r="B98" i="16"/>
  <c r="B99" i="16"/>
  <c r="C99" i="16" s="1"/>
  <c r="D99" i="16" s="1"/>
  <c r="E99" i="16" s="1"/>
  <c r="F99" i="16" s="1"/>
  <c r="G99" i="16" s="1"/>
  <c r="H99" i="16" s="1"/>
  <c r="I99" i="16" s="1"/>
  <c r="J99" i="16" s="1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X99" i="16" s="1"/>
  <c r="Y99" i="16" s="1"/>
  <c r="Z99" i="16" s="1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AR99" i="16" s="1"/>
  <c r="AS99" i="16" s="1"/>
  <c r="AT99" i="16" s="1"/>
  <c r="AU99" i="16" s="1"/>
  <c r="AV99" i="16" s="1"/>
  <c r="AW99" i="16" s="1"/>
  <c r="AX99" i="16" s="1"/>
  <c r="AY99" i="16" s="1"/>
  <c r="B100" i="16"/>
  <c r="B101" i="16"/>
  <c r="C101" i="16" s="1"/>
  <c r="D101" i="16" s="1"/>
  <c r="E101" i="16" s="1"/>
  <c r="F101" i="16" s="1"/>
  <c r="G101" i="16" s="1"/>
  <c r="H101" i="16" s="1"/>
  <c r="I101" i="16" s="1"/>
  <c r="J101" i="16" s="1"/>
  <c r="K101" i="16" s="1"/>
  <c r="L101" i="16" s="1"/>
  <c r="M101" i="16" s="1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X101" i="16" s="1"/>
  <c r="Y101" i="16" s="1"/>
  <c r="Z101" i="16" s="1"/>
  <c r="AA101" i="16" s="1"/>
  <c r="AB101" i="16" s="1"/>
  <c r="AC101" i="16" s="1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R101" i="16" s="1"/>
  <c r="AS101" i="16" s="1"/>
  <c r="AT101" i="16" s="1"/>
  <c r="AU101" i="16" s="1"/>
  <c r="AV101" i="16" s="1"/>
  <c r="AW101" i="16" s="1"/>
  <c r="AX101" i="16" s="1"/>
  <c r="AY101" i="16" s="1"/>
  <c r="B102" i="16"/>
  <c r="C102" i="16" s="1"/>
  <c r="D102" i="16" s="1"/>
  <c r="E102" i="16" s="1"/>
  <c r="F102" i="16" s="1"/>
  <c r="G102" i="16" s="1"/>
  <c r="H102" i="16" s="1"/>
  <c r="I102" i="16" s="1"/>
  <c r="J102" i="16" s="1"/>
  <c r="K102" i="16" s="1"/>
  <c r="L102" i="16" s="1"/>
  <c r="M102" i="16" s="1"/>
  <c r="N102" i="16" s="1"/>
  <c r="O102" i="16" s="1"/>
  <c r="P102" i="16" s="1"/>
  <c r="Q102" i="16" s="1"/>
  <c r="R102" i="16" s="1"/>
  <c r="S102" i="16" s="1"/>
  <c r="T102" i="16" s="1"/>
  <c r="U102" i="16" s="1"/>
  <c r="V102" i="16" s="1"/>
  <c r="W102" i="16" s="1"/>
  <c r="X102" i="16" s="1"/>
  <c r="Y102" i="16" s="1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AR102" i="16" s="1"/>
  <c r="AS102" i="16" s="1"/>
  <c r="AT102" i="16" s="1"/>
  <c r="AU102" i="16" s="1"/>
  <c r="AV102" i="16" s="1"/>
  <c r="AW102" i="16" s="1"/>
  <c r="AX102" i="16" s="1"/>
  <c r="AY102" i="16" s="1"/>
  <c r="B200" i="16"/>
  <c r="B246" i="16"/>
  <c r="B103" i="16"/>
  <c r="B104" i="16"/>
  <c r="B105" i="16"/>
  <c r="C105" i="16" s="1"/>
  <c r="D105" i="16" s="1"/>
  <c r="E105" i="16" s="1"/>
  <c r="F105" i="16" s="1"/>
  <c r="G105" i="16" s="1"/>
  <c r="H105" i="16" s="1"/>
  <c r="I105" i="16" s="1"/>
  <c r="J105" i="16" s="1"/>
  <c r="K105" i="16" s="1"/>
  <c r="L105" i="16" s="1"/>
  <c r="M105" i="16" s="1"/>
  <c r="N105" i="16" s="1"/>
  <c r="O105" i="16" s="1"/>
  <c r="P105" i="16" s="1"/>
  <c r="Q105" i="16" s="1"/>
  <c r="R105" i="16" s="1"/>
  <c r="S105" i="16" s="1"/>
  <c r="T105" i="16" s="1"/>
  <c r="U105" i="16" s="1"/>
  <c r="V105" i="16" s="1"/>
  <c r="W105" i="16" s="1"/>
  <c r="X105" i="16" s="1"/>
  <c r="Y105" i="16" s="1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R105" i="16" s="1"/>
  <c r="AS105" i="16" s="1"/>
  <c r="AT105" i="16" s="1"/>
  <c r="AU105" i="16" s="1"/>
  <c r="AV105" i="16" s="1"/>
  <c r="AW105" i="16" s="1"/>
  <c r="AX105" i="16" s="1"/>
  <c r="AY105" i="16" s="1"/>
  <c r="C197" i="16"/>
  <c r="C203" i="16" s="1"/>
  <c r="C204" i="16" s="1"/>
  <c r="AA63" i="16" l="1"/>
  <c r="AA270" i="16"/>
  <c r="AC209" i="16"/>
  <c r="AB54" i="16"/>
  <c r="AB249" i="16" s="1"/>
  <c r="AH213" i="16"/>
  <c r="AG58" i="16"/>
  <c r="AG253" i="16" s="1"/>
  <c r="AG272" i="16" s="1"/>
  <c r="AB67" i="16"/>
  <c r="AB275" i="16"/>
  <c r="AB274" i="16"/>
  <c r="AB271" i="16"/>
  <c r="AD212" i="16"/>
  <c r="AC57" i="16"/>
  <c r="AC252" i="16" s="1"/>
  <c r="AA70" i="32"/>
  <c r="AA54" i="32"/>
  <c r="AB206" i="32"/>
  <c r="AC98" i="32"/>
  <c r="AB322" i="32"/>
  <c r="AB182" i="32" s="1"/>
  <c r="AB317" i="32"/>
  <c r="AB177" i="32" s="1"/>
  <c r="AB305" i="32"/>
  <c r="AB165" i="32" s="1"/>
  <c r="AB312" i="32"/>
  <c r="AB172" i="32" s="1"/>
  <c r="AB300" i="32"/>
  <c r="AB160" i="32" s="1"/>
  <c r="AB288" i="32"/>
  <c r="AB148" i="32" s="1"/>
  <c r="AB283" i="32"/>
  <c r="AB143" i="32" s="1"/>
  <c r="AB295" i="32"/>
  <c r="AB155" i="32" s="1"/>
  <c r="AB278" i="32"/>
  <c r="AB138" i="32" s="1"/>
  <c r="AB271" i="32"/>
  <c r="AB131" i="32" s="1"/>
  <c r="AB261" i="32"/>
  <c r="AB121" i="32" s="1"/>
  <c r="AB266" i="32"/>
  <c r="AB126" i="32" s="1"/>
  <c r="AC210" i="32"/>
  <c r="AC211" i="32"/>
  <c r="AC197" i="32"/>
  <c r="AC193" i="32"/>
  <c r="AC196" i="32"/>
  <c r="AC195" i="32"/>
  <c r="AC194" i="32"/>
  <c r="AC198" i="32"/>
  <c r="AC8" i="32"/>
  <c r="AD7" i="32"/>
  <c r="AC228" i="32"/>
  <c r="AC229" i="32"/>
  <c r="AC252" i="32"/>
  <c r="AC233" i="32"/>
  <c r="AC232" i="32"/>
  <c r="AC227" i="32"/>
  <c r="AC88" i="32"/>
  <c r="AC87" i="32"/>
  <c r="AC89" i="32"/>
  <c r="AB201" i="32"/>
  <c r="AC93" i="32"/>
  <c r="AD84" i="32"/>
  <c r="AC46" i="32"/>
  <c r="AC231" i="32" s="1"/>
  <c r="AC49" i="32"/>
  <c r="AC45" i="32"/>
  <c r="AC230" i="32" s="1"/>
  <c r="AA205" i="32"/>
  <c r="AB97" i="32"/>
  <c r="AB321" i="32"/>
  <c r="AB181" i="32" s="1"/>
  <c r="AB316" i="32"/>
  <c r="AB176" i="32" s="1"/>
  <c r="AB311" i="32"/>
  <c r="AB171" i="32" s="1"/>
  <c r="AB304" i="32"/>
  <c r="AB164" i="32" s="1"/>
  <c r="AB320" i="32"/>
  <c r="AB180" i="32" s="1"/>
  <c r="AB310" i="32"/>
  <c r="AB170" i="32" s="1"/>
  <c r="AB299" i="32"/>
  <c r="AB159" i="32" s="1"/>
  <c r="AB294" i="32"/>
  <c r="AB154" i="32" s="1"/>
  <c r="AB303" i="32"/>
  <c r="AB163" i="32" s="1"/>
  <c r="AB298" i="32"/>
  <c r="AB158" i="32" s="1"/>
  <c r="AB315" i="32"/>
  <c r="AB175" i="32" s="1"/>
  <c r="AB293" i="32"/>
  <c r="AB153" i="32" s="1"/>
  <c r="AB287" i="32"/>
  <c r="AB147" i="32" s="1"/>
  <c r="AB277" i="32"/>
  <c r="AB137" i="32" s="1"/>
  <c r="AB270" i="32"/>
  <c r="AB130" i="32" s="1"/>
  <c r="AB281" i="32"/>
  <c r="AB141" i="32" s="1"/>
  <c r="AB264" i="32"/>
  <c r="AB124" i="32" s="1"/>
  <c r="AB259" i="32"/>
  <c r="AB119" i="32" s="1"/>
  <c r="AB282" i="32"/>
  <c r="AB142" i="32" s="1"/>
  <c r="AB276" i="32"/>
  <c r="AB136" i="32" s="1"/>
  <c r="AB269" i="32"/>
  <c r="AB129" i="32" s="1"/>
  <c r="AB265" i="32"/>
  <c r="AB125" i="32" s="1"/>
  <c r="AB260" i="32"/>
  <c r="AB120" i="32" s="1"/>
  <c r="AB286" i="32"/>
  <c r="AB146" i="32" s="1"/>
  <c r="AB203" i="32"/>
  <c r="AC95" i="32"/>
  <c r="AA58" i="32"/>
  <c r="AB77" i="32"/>
  <c r="AB76" i="32"/>
  <c r="AB75" i="32"/>
  <c r="AB204" i="32"/>
  <c r="AC96" i="32"/>
  <c r="AA60" i="32"/>
  <c r="AB207" i="32"/>
  <c r="AC99" i="32"/>
  <c r="AA15" i="32"/>
  <c r="Z56" i="32"/>
  <c r="Z57" i="32"/>
  <c r="AA59" i="32"/>
  <c r="AA64" i="32"/>
  <c r="Z65" i="32"/>
  <c r="AB216" i="32"/>
  <c r="AB224" i="32" s="1"/>
  <c r="AB52" i="32"/>
  <c r="AB53" i="32" s="1"/>
  <c r="AB67" i="32"/>
  <c r="AB68" i="32" s="1"/>
  <c r="AB69" i="32" s="1"/>
  <c r="AB39" i="32"/>
  <c r="AB24" i="32" s="1"/>
  <c r="AC36" i="32"/>
  <c r="AB62" i="32"/>
  <c r="AB63" i="32" s="1"/>
  <c r="AB202" i="32"/>
  <c r="AC94" i="32"/>
  <c r="AB234" i="32"/>
  <c r="AB212" i="32"/>
  <c r="AB214" i="32"/>
  <c r="AB213" i="32"/>
  <c r="AB319" i="32"/>
  <c r="AB179" i="32" s="1"/>
  <c r="AB314" i="32"/>
  <c r="AB174" i="32" s="1"/>
  <c r="AB309" i="32"/>
  <c r="AB169" i="32" s="1"/>
  <c r="AB302" i="32"/>
  <c r="AB162" i="32" s="1"/>
  <c r="AB297" i="32"/>
  <c r="AB157" i="32" s="1"/>
  <c r="AB280" i="32"/>
  <c r="AB140" i="32" s="1"/>
  <c r="AB275" i="32"/>
  <c r="AB135" i="32" s="1"/>
  <c r="AB285" i="32"/>
  <c r="AB145" i="32" s="1"/>
  <c r="AB263" i="32"/>
  <c r="AB123" i="32" s="1"/>
  <c r="AB258" i="32"/>
  <c r="AB118" i="32" s="1"/>
  <c r="AB268" i="32"/>
  <c r="AB128" i="32" s="1"/>
  <c r="AB292" i="32"/>
  <c r="AB152" i="32" s="1"/>
  <c r="AB200" i="32"/>
  <c r="AC92" i="32"/>
  <c r="AD8" i="31"/>
  <c r="AB94" i="31"/>
  <c r="AB202" i="31" s="1"/>
  <c r="AA70" i="31"/>
  <c r="AA54" i="31"/>
  <c r="AD319" i="31"/>
  <c r="AD179" i="31" s="1"/>
  <c r="AD314" i="31"/>
  <c r="AD174" i="31" s="1"/>
  <c r="AD309" i="31"/>
  <c r="AD169" i="31" s="1"/>
  <c r="AD302" i="31"/>
  <c r="AD162" i="31" s="1"/>
  <c r="AD297" i="31"/>
  <c r="AD157" i="31" s="1"/>
  <c r="AD285" i="31"/>
  <c r="AD145" i="31" s="1"/>
  <c r="AD280" i="31"/>
  <c r="AD140" i="31" s="1"/>
  <c r="AD275" i="31"/>
  <c r="AD135" i="31" s="1"/>
  <c r="AD292" i="31"/>
  <c r="AD152" i="31" s="1"/>
  <c r="AD268" i="31"/>
  <c r="AD128" i="31" s="1"/>
  <c r="AD263" i="31"/>
  <c r="AD123" i="31" s="1"/>
  <c r="AD258" i="31"/>
  <c r="AD118" i="31" s="1"/>
  <c r="AA15" i="31"/>
  <c r="AD320" i="31"/>
  <c r="AD180" i="31" s="1"/>
  <c r="AD315" i="31"/>
  <c r="AD175" i="31" s="1"/>
  <c r="AD321" i="31"/>
  <c r="AD181" i="31" s="1"/>
  <c r="AD316" i="31"/>
  <c r="AD176" i="31" s="1"/>
  <c r="AD311" i="31"/>
  <c r="AD171" i="31" s="1"/>
  <c r="AD304" i="31"/>
  <c r="AD164" i="31" s="1"/>
  <c r="AD299" i="31"/>
  <c r="AD159" i="31" s="1"/>
  <c r="AD294" i="31"/>
  <c r="AD154" i="31" s="1"/>
  <c r="AD303" i="31"/>
  <c r="AD163" i="31" s="1"/>
  <c r="AD298" i="31"/>
  <c r="AD158" i="31" s="1"/>
  <c r="AD293" i="31"/>
  <c r="AD153" i="31" s="1"/>
  <c r="AD310" i="31"/>
  <c r="AD170" i="31" s="1"/>
  <c r="AD287" i="31"/>
  <c r="AD147" i="31" s="1"/>
  <c r="AD282" i="31"/>
  <c r="AD142" i="31" s="1"/>
  <c r="AD277" i="31"/>
  <c r="AD137" i="31" s="1"/>
  <c r="AD276" i="31"/>
  <c r="AD136" i="31" s="1"/>
  <c r="AD269" i="31"/>
  <c r="AD129" i="31" s="1"/>
  <c r="AD264" i="31"/>
  <c r="AD124" i="31" s="1"/>
  <c r="AD259" i="31"/>
  <c r="AD119" i="31" s="1"/>
  <c r="AD286" i="31"/>
  <c r="AD146" i="31" s="1"/>
  <c r="AD281" i="31"/>
  <c r="AD141" i="31" s="1"/>
  <c r="AD270" i="31"/>
  <c r="AD130" i="31" s="1"/>
  <c r="AD265" i="31"/>
  <c r="AD125" i="31" s="1"/>
  <c r="AD260" i="31"/>
  <c r="AD120" i="31" s="1"/>
  <c r="AB206" i="31"/>
  <c r="AC98" i="31"/>
  <c r="AA64" i="31"/>
  <c r="Z65" i="31"/>
  <c r="AB207" i="31"/>
  <c r="AD322" i="31"/>
  <c r="AD182" i="31" s="1"/>
  <c r="AD317" i="31"/>
  <c r="AD177" i="31" s="1"/>
  <c r="AD312" i="31"/>
  <c r="AD172" i="31" s="1"/>
  <c r="AD305" i="31"/>
  <c r="AD165" i="31" s="1"/>
  <c r="AD300" i="31"/>
  <c r="AD160" i="31" s="1"/>
  <c r="AD295" i="31"/>
  <c r="AD155" i="31" s="1"/>
  <c r="AD288" i="31"/>
  <c r="AD148" i="31" s="1"/>
  <c r="AD283" i="31"/>
  <c r="AD143" i="31" s="1"/>
  <c r="AD278" i="31"/>
  <c r="AD138" i="31" s="1"/>
  <c r="AD271" i="31"/>
  <c r="AD131" i="31" s="1"/>
  <c r="AD266" i="31"/>
  <c r="AD126" i="31" s="1"/>
  <c r="AD261" i="31"/>
  <c r="AD121" i="31" s="1"/>
  <c r="AB200" i="31"/>
  <c r="AC92" i="31"/>
  <c r="AB216" i="31"/>
  <c r="AB224" i="31" s="1"/>
  <c r="AB39" i="31"/>
  <c r="AB24" i="31" s="1"/>
  <c r="AC36" i="31"/>
  <c r="AC96" i="31" s="1"/>
  <c r="AB62" i="31"/>
  <c r="AB63" i="31" s="1"/>
  <c r="AB67" i="31"/>
  <c r="AB68" i="31" s="1"/>
  <c r="AB69" i="31" s="1"/>
  <c r="AB52" i="31"/>
  <c r="AB53" i="31" s="1"/>
  <c r="AB205" i="31"/>
  <c r="AC97" i="31"/>
  <c r="AE196" i="31"/>
  <c r="AE211" i="31"/>
  <c r="AE210" i="31"/>
  <c r="AE195" i="31"/>
  <c r="AE198" i="31"/>
  <c r="AE194" i="31"/>
  <c r="AE193" i="31"/>
  <c r="AE197" i="31"/>
  <c r="AF7" i="31"/>
  <c r="AE233" i="31"/>
  <c r="AE252" i="31"/>
  <c r="AE232" i="31"/>
  <c r="AE227" i="31"/>
  <c r="AE229" i="31"/>
  <c r="AE228" i="31"/>
  <c r="AE87" i="31"/>
  <c r="AE88" i="31"/>
  <c r="AE89" i="31"/>
  <c r="AE231" i="31"/>
  <c r="AE230" i="31"/>
  <c r="AE234" i="31"/>
  <c r="AB203" i="31"/>
  <c r="AC95" i="31"/>
  <c r="AD75" i="31"/>
  <c r="AD77" i="31"/>
  <c r="AD76" i="31"/>
  <c r="AJ84" i="31"/>
  <c r="AI49" i="31"/>
  <c r="AI45" i="31"/>
  <c r="AI46" i="31"/>
  <c r="AH213" i="31"/>
  <c r="AH212" i="31"/>
  <c r="AH214" i="31"/>
  <c r="AB204" i="31"/>
  <c r="AB201" i="31"/>
  <c r="AC93" i="31"/>
  <c r="Z58" i="31"/>
  <c r="Z60" i="31"/>
  <c r="Z59" i="31"/>
  <c r="Z56" i="31"/>
  <c r="Z57" i="31"/>
  <c r="AB260" i="30"/>
  <c r="AB120" i="30" s="1"/>
  <c r="AC8" i="30"/>
  <c r="AA15" i="30"/>
  <c r="AB207" i="30"/>
  <c r="AC99" i="30"/>
  <c r="AA70" i="30"/>
  <c r="AB69" i="30"/>
  <c r="AC75" i="30"/>
  <c r="AC77" i="30"/>
  <c r="AC76" i="30"/>
  <c r="AD210" i="30"/>
  <c r="AD197" i="30"/>
  <c r="AD196" i="30"/>
  <c r="AD211" i="30"/>
  <c r="AD194" i="30"/>
  <c r="AD198" i="30"/>
  <c r="AD195" i="30"/>
  <c r="AD193" i="30"/>
  <c r="AE7" i="30"/>
  <c r="AD229" i="30"/>
  <c r="AD227" i="30"/>
  <c r="AD232" i="30"/>
  <c r="AD233" i="30"/>
  <c r="AD252" i="30"/>
  <c r="AD228" i="30"/>
  <c r="AD87" i="30"/>
  <c r="AD89" i="30"/>
  <c r="AD88" i="30"/>
  <c r="AB205" i="30"/>
  <c r="AC97" i="30"/>
  <c r="AB200" i="30"/>
  <c r="AC92" i="30"/>
  <c r="AB258" i="30"/>
  <c r="AB118" i="30" s="1"/>
  <c r="AB263" i="30"/>
  <c r="AB123" i="30" s="1"/>
  <c r="AB266" i="30"/>
  <c r="AB126" i="30" s="1"/>
  <c r="AA54" i="30"/>
  <c r="AA59" i="30" s="1"/>
  <c r="AB53" i="30"/>
  <c r="Z65" i="30"/>
  <c r="AA64" i="30"/>
  <c r="AB202" i="30"/>
  <c r="AC94" i="30"/>
  <c r="AB204" i="30"/>
  <c r="AC96" i="30"/>
  <c r="AB234" i="30"/>
  <c r="AB213" i="30"/>
  <c r="AB214" i="30"/>
  <c r="AB212" i="30"/>
  <c r="AB203" i="30"/>
  <c r="AC95" i="30"/>
  <c r="AB268" i="30"/>
  <c r="AB128" i="30" s="1"/>
  <c r="AB271" i="30"/>
  <c r="AB131" i="30" s="1"/>
  <c r="Z56" i="30"/>
  <c r="Z57" i="30"/>
  <c r="AC216" i="30"/>
  <c r="AC224" i="30" s="1"/>
  <c r="AC67" i="30"/>
  <c r="AC68" i="30" s="1"/>
  <c r="AC62" i="30"/>
  <c r="AC63" i="30" s="1"/>
  <c r="AC52" i="30"/>
  <c r="AC24" i="30"/>
  <c r="AC39" i="30"/>
  <c r="AD36" i="30"/>
  <c r="AB206" i="30"/>
  <c r="AC98" i="30"/>
  <c r="AD84" i="30"/>
  <c r="AC46" i="30"/>
  <c r="AC231" i="30" s="1"/>
  <c r="AC49" i="30"/>
  <c r="AC45" i="30"/>
  <c r="AC230" i="30" s="1"/>
  <c r="AC319" i="30"/>
  <c r="AC179" i="30" s="1"/>
  <c r="AC314" i="30"/>
  <c r="AC174" i="30" s="1"/>
  <c r="AC309" i="30"/>
  <c r="AC169" i="30" s="1"/>
  <c r="AC302" i="30"/>
  <c r="AC162" i="30" s="1"/>
  <c r="AC292" i="30"/>
  <c r="AC152" i="30" s="1"/>
  <c r="AC285" i="30"/>
  <c r="AC145" i="30" s="1"/>
  <c r="AC280" i="30"/>
  <c r="AC140" i="30" s="1"/>
  <c r="AC297" i="30"/>
  <c r="AC157" i="30" s="1"/>
  <c r="AC275" i="30"/>
  <c r="AC135" i="30" s="1"/>
  <c r="AB261" i="30"/>
  <c r="AB121" i="30" s="1"/>
  <c r="AC321" i="30"/>
  <c r="AC181" i="30" s="1"/>
  <c r="AC316" i="30"/>
  <c r="AC176" i="30" s="1"/>
  <c r="AC311" i="30"/>
  <c r="AC171" i="30" s="1"/>
  <c r="AC320" i="30"/>
  <c r="AC180" i="30" s="1"/>
  <c r="AC315" i="30"/>
  <c r="AC175" i="30" s="1"/>
  <c r="AC310" i="30"/>
  <c r="AC170" i="30" s="1"/>
  <c r="AC299" i="30"/>
  <c r="AC159" i="30" s="1"/>
  <c r="AC304" i="30"/>
  <c r="AC164" i="30" s="1"/>
  <c r="AC303" i="30"/>
  <c r="AC163" i="30" s="1"/>
  <c r="AC298" i="30"/>
  <c r="AC158" i="30" s="1"/>
  <c r="AC287" i="30"/>
  <c r="AC147" i="30" s="1"/>
  <c r="AC282" i="30"/>
  <c r="AC142" i="30" s="1"/>
  <c r="AC294" i="30"/>
  <c r="AC154" i="30" s="1"/>
  <c r="AC293" i="30"/>
  <c r="AC153" i="30" s="1"/>
  <c r="AC286" i="30"/>
  <c r="AC146" i="30" s="1"/>
  <c r="AC281" i="30"/>
  <c r="AC141" i="30" s="1"/>
  <c r="AC277" i="30"/>
  <c r="AC137" i="30" s="1"/>
  <c r="AC276" i="30"/>
  <c r="AC136" i="30" s="1"/>
  <c r="AB201" i="30"/>
  <c r="AC93" i="30"/>
  <c r="AA58" i="30"/>
  <c r="AC312" i="30"/>
  <c r="AC172" i="30" s="1"/>
  <c r="AC300" i="30"/>
  <c r="AC160" i="30" s="1"/>
  <c r="AC295" i="30"/>
  <c r="AC155" i="30" s="1"/>
  <c r="AC322" i="30"/>
  <c r="AC182" i="30" s="1"/>
  <c r="AC305" i="30"/>
  <c r="AC165" i="30" s="1"/>
  <c r="AC317" i="30"/>
  <c r="AC177" i="30" s="1"/>
  <c r="AC283" i="30"/>
  <c r="AC143" i="30" s="1"/>
  <c r="AC288" i="30"/>
  <c r="AC148" i="30" s="1"/>
  <c r="AC278" i="30"/>
  <c r="AC138" i="30" s="1"/>
  <c r="AC26" i="30"/>
  <c r="AB268" i="29"/>
  <c r="AB128" i="29" s="1"/>
  <c r="AB266" i="29"/>
  <c r="AB126" i="29" s="1"/>
  <c r="AB270" i="29"/>
  <c r="AB130" i="29" s="1"/>
  <c r="AB271" i="29"/>
  <c r="AB131" i="29" s="1"/>
  <c r="AB258" i="29"/>
  <c r="AB118" i="29" s="1"/>
  <c r="AB259" i="29"/>
  <c r="AB119" i="29" s="1"/>
  <c r="AB264" i="29"/>
  <c r="AB124" i="29" s="1"/>
  <c r="Z15" i="29"/>
  <c r="AB99" i="29"/>
  <c r="AB207" i="29" s="1"/>
  <c r="AA26" i="29"/>
  <c r="AA202" i="29"/>
  <c r="AB94" i="29"/>
  <c r="AB93" i="29"/>
  <c r="AB201" i="29" s="1"/>
  <c r="AD84" i="29"/>
  <c r="AC49" i="29"/>
  <c r="AC46" i="29"/>
  <c r="AC231" i="29" s="1"/>
  <c r="AC45" i="29"/>
  <c r="AC230" i="29" s="1"/>
  <c r="AB214" i="29"/>
  <c r="AB213" i="29"/>
  <c r="AB212" i="29"/>
  <c r="AB234" i="29"/>
  <c r="AC8" i="29"/>
  <c r="AA54" i="29"/>
  <c r="AA70" i="29"/>
  <c r="AB216" i="29"/>
  <c r="AB224" i="29" s="1"/>
  <c r="AB39" i="29"/>
  <c r="AB24" i="29" s="1"/>
  <c r="AB52" i="29"/>
  <c r="AB53" i="29" s="1"/>
  <c r="AC36" i="29"/>
  <c r="AB67" i="29"/>
  <c r="AB68" i="29" s="1"/>
  <c r="AB69" i="29" s="1"/>
  <c r="AB62" i="29"/>
  <c r="AB63" i="29" s="1"/>
  <c r="AA205" i="29"/>
  <c r="AB97" i="29"/>
  <c r="AC77" i="29"/>
  <c r="AC75" i="29"/>
  <c r="AC76" i="29"/>
  <c r="Z65" i="29"/>
  <c r="AA64" i="29"/>
  <c r="AB203" i="29"/>
  <c r="AC95" i="29"/>
  <c r="AB206" i="29"/>
  <c r="AB204" i="29"/>
  <c r="AC96" i="29"/>
  <c r="Z58" i="29"/>
  <c r="Z60" i="29"/>
  <c r="Z59" i="29"/>
  <c r="Z57" i="29"/>
  <c r="Z56" i="29"/>
  <c r="AC321" i="29"/>
  <c r="AC181" i="29" s="1"/>
  <c r="AC316" i="29"/>
  <c r="AC176" i="29" s="1"/>
  <c r="AC311" i="29"/>
  <c r="AC171" i="29" s="1"/>
  <c r="AC304" i="29"/>
  <c r="AC164" i="29" s="1"/>
  <c r="AC320" i="29"/>
  <c r="AC180" i="29" s="1"/>
  <c r="AC315" i="29"/>
  <c r="AC175" i="29" s="1"/>
  <c r="AC310" i="29"/>
  <c r="AC170" i="29" s="1"/>
  <c r="AC303" i="29"/>
  <c r="AC163" i="29" s="1"/>
  <c r="AC293" i="29"/>
  <c r="AC153" i="29" s="1"/>
  <c r="AC299" i="29"/>
  <c r="AC159" i="29" s="1"/>
  <c r="AC287" i="29"/>
  <c r="AC147" i="29" s="1"/>
  <c r="AC282" i="29"/>
  <c r="AC142" i="29" s="1"/>
  <c r="AC286" i="29"/>
  <c r="AC146" i="29" s="1"/>
  <c r="AC281" i="29"/>
  <c r="AC141" i="29" s="1"/>
  <c r="AC294" i="29"/>
  <c r="AC154" i="29" s="1"/>
  <c r="AC298" i="29"/>
  <c r="AC158" i="29" s="1"/>
  <c r="AC277" i="29"/>
  <c r="AC137" i="29" s="1"/>
  <c r="AC276" i="29"/>
  <c r="AC136" i="29" s="1"/>
  <c r="AC312" i="29"/>
  <c r="AC172" i="29" s="1"/>
  <c r="AC305" i="29"/>
  <c r="AC165" i="29" s="1"/>
  <c r="AC322" i="29"/>
  <c r="AC182" i="29" s="1"/>
  <c r="AC300" i="29"/>
  <c r="AC160" i="29" s="1"/>
  <c r="AC295" i="29"/>
  <c r="AC155" i="29" s="1"/>
  <c r="AC288" i="29"/>
  <c r="AC148" i="29" s="1"/>
  <c r="AC283" i="29"/>
  <c r="AC143" i="29" s="1"/>
  <c r="AC278" i="29"/>
  <c r="AC138" i="29" s="1"/>
  <c r="AC317" i="29"/>
  <c r="AC177" i="29" s="1"/>
  <c r="AC319" i="29"/>
  <c r="AC179" i="29" s="1"/>
  <c r="AC314" i="29"/>
  <c r="AC174" i="29" s="1"/>
  <c r="AC309" i="29"/>
  <c r="AC169" i="29" s="1"/>
  <c r="AC302" i="29"/>
  <c r="AC162" i="29" s="1"/>
  <c r="AC297" i="29"/>
  <c r="AC157" i="29" s="1"/>
  <c r="AC292" i="29"/>
  <c r="AC152" i="29" s="1"/>
  <c r="AC285" i="29"/>
  <c r="AC145" i="29" s="1"/>
  <c r="AC280" i="29"/>
  <c r="AC140" i="29" s="1"/>
  <c r="AC275" i="29"/>
  <c r="AC135" i="29" s="1"/>
  <c r="AB200" i="29"/>
  <c r="AC92" i="29"/>
  <c r="AD210" i="29"/>
  <c r="AD211" i="29"/>
  <c r="AD196" i="29"/>
  <c r="AD197" i="29"/>
  <c r="AD195" i="29"/>
  <c r="AD193" i="29"/>
  <c r="AD194" i="29"/>
  <c r="AD198" i="29"/>
  <c r="AE7" i="29"/>
  <c r="AD233" i="29"/>
  <c r="AD232" i="29"/>
  <c r="AD229" i="29"/>
  <c r="AD228" i="29"/>
  <c r="AD252" i="29"/>
  <c r="AD227" i="29"/>
  <c r="AD87" i="29"/>
  <c r="AD89" i="29"/>
  <c r="AD88" i="29"/>
  <c r="AB98" i="28"/>
  <c r="AB206" i="28" s="1"/>
  <c r="AG84" i="28"/>
  <c r="AF46" i="28"/>
  <c r="AF49" i="28"/>
  <c r="AF45" i="28"/>
  <c r="AE214" i="28"/>
  <c r="AE212" i="28"/>
  <c r="AE213" i="28"/>
  <c r="AB96" i="28"/>
  <c r="AB8" i="28"/>
  <c r="AB94" i="28"/>
  <c r="AB202" i="28" s="1"/>
  <c r="AB99" i="28"/>
  <c r="AA70" i="28"/>
  <c r="AB77" i="28"/>
  <c r="AB76" i="28"/>
  <c r="AB75" i="28"/>
  <c r="Z65" i="28"/>
  <c r="AA64" i="28"/>
  <c r="AB200" i="28"/>
  <c r="AC197" i="28"/>
  <c r="AC193" i="28"/>
  <c r="AC211" i="28"/>
  <c r="AC198" i="28"/>
  <c r="AC196" i="28"/>
  <c r="AC195" i="28"/>
  <c r="AC194" i="28"/>
  <c r="AC210" i="28"/>
  <c r="AD7" i="28"/>
  <c r="AC233" i="28"/>
  <c r="AC232" i="28"/>
  <c r="AC227" i="28"/>
  <c r="AC228" i="28"/>
  <c r="AC229" i="28"/>
  <c r="AC252" i="28"/>
  <c r="AC88" i="28"/>
  <c r="AC89" i="28"/>
  <c r="AC87" i="28"/>
  <c r="AC230" i="28"/>
  <c r="AC234" i="28"/>
  <c r="AC231" i="28"/>
  <c r="AB319" i="28"/>
  <c r="AB179" i="28" s="1"/>
  <c r="AB314" i="28"/>
  <c r="AB174" i="28" s="1"/>
  <c r="AB309" i="28"/>
  <c r="AB169" i="28" s="1"/>
  <c r="AB302" i="28"/>
  <c r="AB162" i="28" s="1"/>
  <c r="AB297" i="28"/>
  <c r="AB157" i="28" s="1"/>
  <c r="AB292" i="28"/>
  <c r="AB152" i="28" s="1"/>
  <c r="AB280" i="28"/>
  <c r="AB140" i="28" s="1"/>
  <c r="AB268" i="28"/>
  <c r="AB128" i="28" s="1"/>
  <c r="AB263" i="28"/>
  <c r="AB123" i="28" s="1"/>
  <c r="AB285" i="28"/>
  <c r="AB145" i="28" s="1"/>
  <c r="AB258" i="28"/>
  <c r="AB118" i="28" s="1"/>
  <c r="AB275" i="28"/>
  <c r="AB135" i="28" s="1"/>
  <c r="AA15" i="28"/>
  <c r="AB201" i="28"/>
  <c r="AC93" i="28"/>
  <c r="Z60" i="28"/>
  <c r="Z59" i="28"/>
  <c r="Z58" i="28"/>
  <c r="Z57" i="28"/>
  <c r="Z56" i="28"/>
  <c r="AB203" i="28"/>
  <c r="AC95" i="28"/>
  <c r="AB216" i="28"/>
  <c r="AB224" i="28" s="1"/>
  <c r="AB52" i="28"/>
  <c r="AB53" i="28" s="1"/>
  <c r="AB67" i="28"/>
  <c r="AB68" i="28" s="1"/>
  <c r="AB69" i="28" s="1"/>
  <c r="AB39" i="28"/>
  <c r="AB26" i="28" s="1"/>
  <c r="AC36" i="28"/>
  <c r="AC92" i="28" s="1"/>
  <c r="AB62" i="28"/>
  <c r="AB63" i="28" s="1"/>
  <c r="AA54" i="28"/>
  <c r="AB322" i="28"/>
  <c r="AB182" i="28" s="1"/>
  <c r="AB317" i="28"/>
  <c r="AB177" i="28" s="1"/>
  <c r="AB312" i="28"/>
  <c r="AB172" i="28" s="1"/>
  <c r="AB305" i="28"/>
  <c r="AB165" i="28" s="1"/>
  <c r="AB283" i="28"/>
  <c r="AB143" i="28" s="1"/>
  <c r="AB278" i="28"/>
  <c r="AB138" i="28" s="1"/>
  <c r="AB300" i="28"/>
  <c r="AB160" i="28" s="1"/>
  <c r="AB295" i="28"/>
  <c r="AB155" i="28" s="1"/>
  <c r="AB288" i="28"/>
  <c r="AB148" i="28" s="1"/>
  <c r="AB271" i="28"/>
  <c r="AB131" i="28" s="1"/>
  <c r="AB266" i="28"/>
  <c r="AB126" i="28" s="1"/>
  <c r="AB261" i="28"/>
  <c r="AB121" i="28" s="1"/>
  <c r="AB205" i="28"/>
  <c r="AC97" i="28"/>
  <c r="AB321" i="28"/>
  <c r="AB181" i="28" s="1"/>
  <c r="AB316" i="28"/>
  <c r="AB176" i="28" s="1"/>
  <c r="AB311" i="28"/>
  <c r="AB171" i="28" s="1"/>
  <c r="AB304" i="28"/>
  <c r="AB164" i="28" s="1"/>
  <c r="AB320" i="28"/>
  <c r="AB180" i="28" s="1"/>
  <c r="AB315" i="28"/>
  <c r="AB175" i="28" s="1"/>
  <c r="AB310" i="28"/>
  <c r="AB170" i="28" s="1"/>
  <c r="AB299" i="28"/>
  <c r="AB159" i="28" s="1"/>
  <c r="AB294" i="28"/>
  <c r="AB154" i="28" s="1"/>
  <c r="AB303" i="28"/>
  <c r="AB163" i="28" s="1"/>
  <c r="AB293" i="28"/>
  <c r="AB153" i="28" s="1"/>
  <c r="AB287" i="28"/>
  <c r="AB147" i="28" s="1"/>
  <c r="AB282" i="28"/>
  <c r="AB142" i="28" s="1"/>
  <c r="AB277" i="28"/>
  <c r="AB137" i="28" s="1"/>
  <c r="AB286" i="28"/>
  <c r="AB146" i="28" s="1"/>
  <c r="AB281" i="28"/>
  <c r="AB141" i="28" s="1"/>
  <c r="AB276" i="28"/>
  <c r="AB136" i="28" s="1"/>
  <c r="AB298" i="28"/>
  <c r="AB158" i="28" s="1"/>
  <c r="AB259" i="28"/>
  <c r="AB119" i="28" s="1"/>
  <c r="AB270" i="28"/>
  <c r="AB130" i="28" s="1"/>
  <c r="AB264" i="28"/>
  <c r="AB124" i="28" s="1"/>
  <c r="AB269" i="28"/>
  <c r="AB129" i="28" s="1"/>
  <c r="AB260" i="28"/>
  <c r="AB120" i="28" s="1"/>
  <c r="AB265" i="28"/>
  <c r="AB125" i="28" s="1"/>
  <c r="AC94" i="28"/>
  <c r="AA24" i="28"/>
  <c r="C103" i="16"/>
  <c r="C200" i="16"/>
  <c r="C246" i="16"/>
  <c r="C104" i="16"/>
  <c r="C100" i="16"/>
  <c r="C98" i="16"/>
  <c r="D197" i="16"/>
  <c r="V233" i="16"/>
  <c r="V231" i="16"/>
  <c r="E197" i="16" l="1"/>
  <c r="E203" i="16" s="1"/>
  <c r="D203" i="16"/>
  <c r="D204" i="16" s="1"/>
  <c r="AI213" i="16"/>
  <c r="AH58" i="16"/>
  <c r="AH253" i="16" s="1"/>
  <c r="AH272" i="16" s="1"/>
  <c r="AB270" i="16"/>
  <c r="AB63" i="16"/>
  <c r="AD209" i="16"/>
  <c r="AC54" i="16"/>
  <c r="AC249" i="16" s="1"/>
  <c r="AC67" i="16"/>
  <c r="AC274" i="16"/>
  <c r="AC275" i="16"/>
  <c r="AC271" i="16"/>
  <c r="AE212" i="16"/>
  <c r="AD57" i="16"/>
  <c r="AD252" i="16" s="1"/>
  <c r="AB70" i="32"/>
  <c r="AB54" i="32"/>
  <c r="AB60" i="32"/>
  <c r="AC322" i="32"/>
  <c r="AC182" i="32" s="1"/>
  <c r="AC317" i="32"/>
  <c r="AC177" i="32" s="1"/>
  <c r="AC312" i="32"/>
  <c r="AC172" i="32" s="1"/>
  <c r="AC305" i="32"/>
  <c r="AC165" i="32" s="1"/>
  <c r="AC300" i="32"/>
  <c r="AC160" i="32" s="1"/>
  <c r="AC288" i="32"/>
  <c r="AC148" i="32" s="1"/>
  <c r="AC283" i="32"/>
  <c r="AC143" i="32" s="1"/>
  <c r="AC295" i="32"/>
  <c r="AC155" i="32" s="1"/>
  <c r="AC278" i="32"/>
  <c r="AC138" i="32" s="1"/>
  <c r="AC266" i="32"/>
  <c r="AC126" i="32" s="1"/>
  <c r="AC261" i="32"/>
  <c r="AC121" i="32" s="1"/>
  <c r="AC271" i="32"/>
  <c r="AC131" i="32" s="1"/>
  <c r="AD211" i="32"/>
  <c r="AD198" i="32"/>
  <c r="AD194" i="32"/>
  <c r="AD210" i="32"/>
  <c r="AD197" i="32"/>
  <c r="AD196" i="32"/>
  <c r="AD193" i="32"/>
  <c r="AD195" i="32"/>
  <c r="AD8" i="32"/>
  <c r="AE7" i="32"/>
  <c r="AD227" i="32"/>
  <c r="AD233" i="32"/>
  <c r="AD228" i="32"/>
  <c r="AD232" i="32"/>
  <c r="AD229" i="32"/>
  <c r="AD252" i="32"/>
  <c r="AD88" i="32"/>
  <c r="AD89" i="32"/>
  <c r="AD87" i="32"/>
  <c r="AC206" i="32"/>
  <c r="AD98" i="32"/>
  <c r="AC200" i="32"/>
  <c r="AD92" i="32"/>
  <c r="AB58" i="32"/>
  <c r="AC321" i="32"/>
  <c r="AC181" i="32" s="1"/>
  <c r="AC316" i="32"/>
  <c r="AC176" i="32" s="1"/>
  <c r="AC320" i="32"/>
  <c r="AC180" i="32" s="1"/>
  <c r="AC315" i="32"/>
  <c r="AC175" i="32" s="1"/>
  <c r="AC310" i="32"/>
  <c r="AC170" i="32" s="1"/>
  <c r="AC311" i="32"/>
  <c r="AC171" i="32" s="1"/>
  <c r="AC304" i="32"/>
  <c r="AC164" i="32" s="1"/>
  <c r="AC294" i="32"/>
  <c r="AC154" i="32" s="1"/>
  <c r="AC287" i="32"/>
  <c r="AC147" i="32" s="1"/>
  <c r="AC282" i="32"/>
  <c r="AC142" i="32" s="1"/>
  <c r="AC303" i="32"/>
  <c r="AC163" i="32" s="1"/>
  <c r="AC299" i="32"/>
  <c r="AC159" i="32" s="1"/>
  <c r="AC293" i="32"/>
  <c r="AC153" i="32" s="1"/>
  <c r="AC286" i="32"/>
  <c r="AC146" i="32" s="1"/>
  <c r="AC298" i="32"/>
  <c r="AC158" i="32" s="1"/>
  <c r="AC277" i="32"/>
  <c r="AC137" i="32" s="1"/>
  <c r="AC270" i="32"/>
  <c r="AC130" i="32" s="1"/>
  <c r="AC276" i="32"/>
  <c r="AC136" i="32" s="1"/>
  <c r="AC269" i="32"/>
  <c r="AC129" i="32" s="1"/>
  <c r="AC281" i="32"/>
  <c r="AC141" i="32" s="1"/>
  <c r="AC264" i="32"/>
  <c r="AC124" i="32" s="1"/>
  <c r="AC259" i="32"/>
  <c r="AC119" i="32" s="1"/>
  <c r="AC265" i="32"/>
  <c r="AC125" i="32" s="1"/>
  <c r="AC260" i="32"/>
  <c r="AC120" i="32" s="1"/>
  <c r="AC234" i="32"/>
  <c r="AC212" i="32"/>
  <c r="AC214" i="32"/>
  <c r="AC213" i="32"/>
  <c r="AB26" i="32"/>
  <c r="AC202" i="32"/>
  <c r="AD94" i="32"/>
  <c r="AC207" i="32"/>
  <c r="AD99" i="32"/>
  <c r="AC203" i="32"/>
  <c r="AD95" i="32"/>
  <c r="AE84" i="32"/>
  <c r="AD49" i="32"/>
  <c r="AD45" i="32"/>
  <c r="AD230" i="32" s="1"/>
  <c r="AD46" i="32"/>
  <c r="AD231" i="32" s="1"/>
  <c r="AA65" i="32"/>
  <c r="AB64" i="32"/>
  <c r="AC201" i="32"/>
  <c r="AD93" i="32"/>
  <c r="AC75" i="32"/>
  <c r="AC77" i="32"/>
  <c r="AC76" i="32"/>
  <c r="AA56" i="32"/>
  <c r="AA57" i="32"/>
  <c r="AC204" i="32"/>
  <c r="AD96" i="32"/>
  <c r="AB59" i="32"/>
  <c r="AC216" i="32"/>
  <c r="AC224" i="32" s="1"/>
  <c r="AC67" i="32"/>
  <c r="AC68" i="32" s="1"/>
  <c r="AC69" i="32" s="1"/>
  <c r="AC62" i="32"/>
  <c r="AC63" i="32" s="1"/>
  <c r="AC52" i="32"/>
  <c r="AC53" i="32" s="1"/>
  <c r="AC39" i="32"/>
  <c r="AC24" i="32" s="1"/>
  <c r="AD36" i="32"/>
  <c r="AB205" i="32"/>
  <c r="AB15" i="32" s="1"/>
  <c r="AC97" i="32"/>
  <c r="AC319" i="32"/>
  <c r="AC179" i="32" s="1"/>
  <c r="AC309" i="32"/>
  <c r="AC169" i="32" s="1"/>
  <c r="AC302" i="32"/>
  <c r="AC162" i="32" s="1"/>
  <c r="AC297" i="32"/>
  <c r="AC157" i="32" s="1"/>
  <c r="AC314" i="32"/>
  <c r="AC174" i="32" s="1"/>
  <c r="AC292" i="32"/>
  <c r="AC152" i="32" s="1"/>
  <c r="AC285" i="32"/>
  <c r="AC145" i="32" s="1"/>
  <c r="AC280" i="32"/>
  <c r="AC140" i="32" s="1"/>
  <c r="AC263" i="32"/>
  <c r="AC123" i="32" s="1"/>
  <c r="AC258" i="32"/>
  <c r="AC118" i="32" s="1"/>
  <c r="AC275" i="32"/>
  <c r="AC135" i="32" s="1"/>
  <c r="AC268" i="32"/>
  <c r="AC128" i="32" s="1"/>
  <c r="AE8" i="31"/>
  <c r="AC99" i="31"/>
  <c r="AC207" i="31" s="1"/>
  <c r="AC94" i="31"/>
  <c r="AB54" i="31"/>
  <c r="AB70" i="31"/>
  <c r="AC204" i="31"/>
  <c r="AD96" i="31"/>
  <c r="AI212" i="31"/>
  <c r="AI214" i="31"/>
  <c r="AI213" i="31"/>
  <c r="AF211" i="31"/>
  <c r="AF196" i="31"/>
  <c r="AF210" i="31"/>
  <c r="AF195" i="31"/>
  <c r="AF198" i="31"/>
  <c r="AF194" i="31"/>
  <c r="AF197" i="31"/>
  <c r="AF193" i="31"/>
  <c r="AG7" i="31"/>
  <c r="AF228" i="31"/>
  <c r="AF232" i="31"/>
  <c r="AF252" i="31"/>
  <c r="AF233" i="31"/>
  <c r="AF227" i="31"/>
  <c r="AF229" i="31"/>
  <c r="AF87" i="31"/>
  <c r="AF88" i="31"/>
  <c r="AF89" i="31"/>
  <c r="AF231" i="31"/>
  <c r="AF234" i="31"/>
  <c r="AF230" i="31"/>
  <c r="AC206" i="31"/>
  <c r="AD98" i="31"/>
  <c r="AC216" i="31"/>
  <c r="AC224" i="31" s="1"/>
  <c r="AC67" i="31"/>
  <c r="AC68" i="31" s="1"/>
  <c r="AC69" i="31" s="1"/>
  <c r="AD36" i="31"/>
  <c r="AC62" i="31"/>
  <c r="AC63" i="31" s="1"/>
  <c r="AC52" i="31"/>
  <c r="AC53" i="31" s="1"/>
  <c r="AC39" i="31"/>
  <c r="AC24" i="31" s="1"/>
  <c r="AC205" i="31"/>
  <c r="AD97" i="31"/>
  <c r="AE77" i="31"/>
  <c r="AE76" i="31"/>
  <c r="AE75" i="31"/>
  <c r="AB15" i="31"/>
  <c r="AE319" i="31"/>
  <c r="AE179" i="31" s="1"/>
  <c r="AE314" i="31"/>
  <c r="AE174" i="31" s="1"/>
  <c r="AE309" i="31"/>
  <c r="AE169" i="31" s="1"/>
  <c r="AE302" i="31"/>
  <c r="AE162" i="31" s="1"/>
  <c r="AE297" i="31"/>
  <c r="AE157" i="31" s="1"/>
  <c r="AE285" i="31"/>
  <c r="AE145" i="31" s="1"/>
  <c r="AE280" i="31"/>
  <c r="AE140" i="31" s="1"/>
  <c r="AE275" i="31"/>
  <c r="AE135" i="31" s="1"/>
  <c r="AE292" i="31"/>
  <c r="AE152" i="31" s="1"/>
  <c r="AE268" i="31"/>
  <c r="AE128" i="31" s="1"/>
  <c r="AE263" i="31"/>
  <c r="AE123" i="31" s="1"/>
  <c r="AE258" i="31"/>
  <c r="AE118" i="31" s="1"/>
  <c r="AB26" i="31"/>
  <c r="AC200" i="31"/>
  <c r="AD92" i="31"/>
  <c r="AA58" i="31"/>
  <c r="AA60" i="31"/>
  <c r="AA59" i="31"/>
  <c r="AA57" i="31"/>
  <c r="AA56" i="31"/>
  <c r="AE320" i="31"/>
  <c r="AE180" i="31" s="1"/>
  <c r="AE315" i="31"/>
  <c r="AE175" i="31" s="1"/>
  <c r="AE321" i="31"/>
  <c r="AE181" i="31" s="1"/>
  <c r="AE316" i="31"/>
  <c r="AE176" i="31" s="1"/>
  <c r="AE303" i="31"/>
  <c r="AE163" i="31" s="1"/>
  <c r="AE298" i="31"/>
  <c r="AE158" i="31" s="1"/>
  <c r="AE293" i="31"/>
  <c r="AE153" i="31" s="1"/>
  <c r="AE311" i="31"/>
  <c r="AE171" i="31" s="1"/>
  <c r="AE310" i="31"/>
  <c r="AE170" i="31" s="1"/>
  <c r="AE304" i="31"/>
  <c r="AE164" i="31" s="1"/>
  <c r="AE299" i="31"/>
  <c r="AE159" i="31" s="1"/>
  <c r="AE294" i="31"/>
  <c r="AE154" i="31" s="1"/>
  <c r="AE287" i="31"/>
  <c r="AE147" i="31" s="1"/>
  <c r="AE282" i="31"/>
  <c r="AE142" i="31" s="1"/>
  <c r="AE277" i="31"/>
  <c r="AE137" i="31" s="1"/>
  <c r="AE286" i="31"/>
  <c r="AE146" i="31" s="1"/>
  <c r="AE281" i="31"/>
  <c r="AE141" i="31" s="1"/>
  <c r="AE276" i="31"/>
  <c r="AE136" i="31" s="1"/>
  <c r="AE269" i="31"/>
  <c r="AE129" i="31" s="1"/>
  <c r="AE264" i="31"/>
  <c r="AE124" i="31" s="1"/>
  <c r="AE259" i="31"/>
  <c r="AE119" i="31" s="1"/>
  <c r="AE270" i="31"/>
  <c r="AE130" i="31" s="1"/>
  <c r="AE265" i="31"/>
  <c r="AE125" i="31" s="1"/>
  <c r="AE260" i="31"/>
  <c r="AE120" i="31" s="1"/>
  <c r="AK84" i="31"/>
  <c r="AJ49" i="31"/>
  <c r="AJ45" i="31"/>
  <c r="AJ46" i="31"/>
  <c r="AC201" i="31"/>
  <c r="AD93" i="31"/>
  <c r="AE322" i="31"/>
  <c r="AE182" i="31" s="1"/>
  <c r="AE317" i="31"/>
  <c r="AE177" i="31" s="1"/>
  <c r="AE312" i="31"/>
  <c r="AE172" i="31" s="1"/>
  <c r="AE305" i="31"/>
  <c r="AE165" i="31" s="1"/>
  <c r="AE300" i="31"/>
  <c r="AE160" i="31" s="1"/>
  <c r="AE295" i="31"/>
  <c r="AE155" i="31" s="1"/>
  <c r="AE288" i="31"/>
  <c r="AE148" i="31" s="1"/>
  <c r="AE283" i="31"/>
  <c r="AE143" i="31" s="1"/>
  <c r="AE278" i="31"/>
  <c r="AE138" i="31" s="1"/>
  <c r="AE271" i="31"/>
  <c r="AE131" i="31" s="1"/>
  <c r="AE266" i="31"/>
  <c r="AE126" i="31" s="1"/>
  <c r="AE261" i="31"/>
  <c r="AE121" i="31" s="1"/>
  <c r="AA65" i="31"/>
  <c r="AB64" i="31"/>
  <c r="AC203" i="31"/>
  <c r="AD95" i="31"/>
  <c r="AC202" i="31"/>
  <c r="AD94" i="31"/>
  <c r="AB15" i="30"/>
  <c r="AC265" i="30"/>
  <c r="AC125" i="30" s="1"/>
  <c r="AD8" i="30"/>
  <c r="AC261" i="30"/>
  <c r="AC121" i="30" s="1"/>
  <c r="AC260" i="30"/>
  <c r="AC120" i="30" s="1"/>
  <c r="AC263" i="30"/>
  <c r="AC123" i="30" s="1"/>
  <c r="AC204" i="30"/>
  <c r="AD96" i="30"/>
  <c r="AC201" i="30"/>
  <c r="AD93" i="30"/>
  <c r="AC270" i="30"/>
  <c r="AC130" i="30" s="1"/>
  <c r="AC234" i="30"/>
  <c r="AC213" i="30"/>
  <c r="AC212" i="30"/>
  <c r="AC214" i="30"/>
  <c r="AC203" i="30"/>
  <c r="AD95" i="30"/>
  <c r="AC202" i="30"/>
  <c r="AD94" i="30"/>
  <c r="AD320" i="30"/>
  <c r="AD180" i="30" s="1"/>
  <c r="AD315" i="30"/>
  <c r="AD175" i="30" s="1"/>
  <c r="AD321" i="30"/>
  <c r="AD181" i="30" s="1"/>
  <c r="AD299" i="30"/>
  <c r="AD159" i="30" s="1"/>
  <c r="AD294" i="30"/>
  <c r="AD154" i="30" s="1"/>
  <c r="AD304" i="30"/>
  <c r="AD164" i="30" s="1"/>
  <c r="AD316" i="30"/>
  <c r="AD176" i="30" s="1"/>
  <c r="AD303" i="30"/>
  <c r="AD163" i="30" s="1"/>
  <c r="AD298" i="30"/>
  <c r="AD158" i="30" s="1"/>
  <c r="AD310" i="30"/>
  <c r="AD170" i="30" s="1"/>
  <c r="AD293" i="30"/>
  <c r="AD153" i="30" s="1"/>
  <c r="AD286" i="30"/>
  <c r="AD146" i="30" s="1"/>
  <c r="AD281" i="30"/>
  <c r="AD141" i="30" s="1"/>
  <c r="AD287" i="30"/>
  <c r="AD147" i="30" s="1"/>
  <c r="AD282" i="30"/>
  <c r="AD142" i="30" s="1"/>
  <c r="AD311" i="30"/>
  <c r="AD171" i="30" s="1"/>
  <c r="AD276" i="30"/>
  <c r="AD136" i="30" s="1"/>
  <c r="AD277" i="30"/>
  <c r="AD137" i="30" s="1"/>
  <c r="AD319" i="30"/>
  <c r="AD179" i="30" s="1"/>
  <c r="AD314" i="30"/>
  <c r="AD174" i="30" s="1"/>
  <c r="AD309" i="30"/>
  <c r="AD169" i="30" s="1"/>
  <c r="AD302" i="30"/>
  <c r="AD162" i="30" s="1"/>
  <c r="AD297" i="30"/>
  <c r="AD157" i="30" s="1"/>
  <c r="AD292" i="30"/>
  <c r="AD152" i="30" s="1"/>
  <c r="AD285" i="30"/>
  <c r="AD145" i="30" s="1"/>
  <c r="AD280" i="30"/>
  <c r="AD140" i="30" s="1"/>
  <c r="AD275" i="30"/>
  <c r="AD135" i="30" s="1"/>
  <c r="AE211" i="30"/>
  <c r="AE210" i="30"/>
  <c r="AE194" i="30"/>
  <c r="AE198" i="30"/>
  <c r="AE197" i="30"/>
  <c r="AE193" i="30"/>
  <c r="AE196" i="30"/>
  <c r="AE195" i="30"/>
  <c r="AF7" i="30"/>
  <c r="AE229" i="30"/>
  <c r="AE228" i="30"/>
  <c r="AE252" i="30"/>
  <c r="AE233" i="30"/>
  <c r="AE232" i="30"/>
  <c r="AE227" i="30"/>
  <c r="AE89" i="30"/>
  <c r="AE88" i="30"/>
  <c r="AE87" i="30"/>
  <c r="AB70" i="30"/>
  <c r="AC69" i="30"/>
  <c r="AC269" i="30"/>
  <c r="AC129" i="30" s="1"/>
  <c r="AD46" i="30"/>
  <c r="AD231" i="30" s="1"/>
  <c r="AE84" i="30"/>
  <c r="AD49" i="30"/>
  <c r="AD45" i="30"/>
  <c r="AD230" i="30" s="1"/>
  <c r="AB64" i="30"/>
  <c r="AA65" i="30"/>
  <c r="AD322" i="30"/>
  <c r="AD182" i="30" s="1"/>
  <c r="AD317" i="30"/>
  <c r="AD177" i="30" s="1"/>
  <c r="AD312" i="30"/>
  <c r="AD172" i="30" s="1"/>
  <c r="AD300" i="30"/>
  <c r="AD160" i="30" s="1"/>
  <c r="AD295" i="30"/>
  <c r="AD155" i="30" s="1"/>
  <c r="AD305" i="30"/>
  <c r="AD165" i="30" s="1"/>
  <c r="AD288" i="30"/>
  <c r="AD148" i="30" s="1"/>
  <c r="AD283" i="30"/>
  <c r="AD143" i="30" s="1"/>
  <c r="AD278" i="30"/>
  <c r="AD138" i="30" s="1"/>
  <c r="AC266" i="30"/>
  <c r="AC126" i="30" s="1"/>
  <c r="AC268" i="30"/>
  <c r="AC128" i="30" s="1"/>
  <c r="AC206" i="30"/>
  <c r="AD98" i="30"/>
  <c r="AC200" i="30"/>
  <c r="AD92" i="30"/>
  <c r="AC207" i="30"/>
  <c r="AD99" i="30"/>
  <c r="AC271" i="30"/>
  <c r="AC131" i="30" s="1"/>
  <c r="AC259" i="30"/>
  <c r="AC119" i="30" s="1"/>
  <c r="AB54" i="30"/>
  <c r="AB59" i="30" s="1"/>
  <c r="AC53" i="30"/>
  <c r="AD76" i="30"/>
  <c r="AD77" i="30"/>
  <c r="AD75" i="30"/>
  <c r="AC264" i="30"/>
  <c r="AC124" i="30" s="1"/>
  <c r="AC258" i="30"/>
  <c r="AC118" i="30" s="1"/>
  <c r="AD216" i="30"/>
  <c r="AD224" i="30" s="1"/>
  <c r="AD67" i="30"/>
  <c r="AD68" i="30" s="1"/>
  <c r="AD62" i="30"/>
  <c r="AD63" i="30" s="1"/>
  <c r="AD52" i="30"/>
  <c r="AD39" i="30"/>
  <c r="AD26" i="30" s="1"/>
  <c r="AE36" i="30"/>
  <c r="AA57" i="30"/>
  <c r="AA56" i="30"/>
  <c r="AC205" i="30"/>
  <c r="AD97" i="30"/>
  <c r="AA60" i="30"/>
  <c r="AC99" i="29"/>
  <c r="AC207" i="29" s="1"/>
  <c r="AC93" i="29"/>
  <c r="AC259" i="29"/>
  <c r="AC119" i="29" s="1"/>
  <c r="AA15" i="29"/>
  <c r="AB26" i="29"/>
  <c r="AC98" i="29"/>
  <c r="AC261" i="29"/>
  <c r="AC121" i="29" s="1"/>
  <c r="AC266" i="29"/>
  <c r="AC126" i="29" s="1"/>
  <c r="AC258" i="29"/>
  <c r="AC118" i="29" s="1"/>
  <c r="AC263" i="29"/>
  <c r="AC123" i="29" s="1"/>
  <c r="AC264" i="29"/>
  <c r="AC124" i="29" s="1"/>
  <c r="AC94" i="29"/>
  <c r="AB202" i="29"/>
  <c r="AC268" i="29"/>
  <c r="AC128" i="29" s="1"/>
  <c r="AC271" i="29"/>
  <c r="AC131" i="29" s="1"/>
  <c r="AC270" i="29"/>
  <c r="AC130" i="29" s="1"/>
  <c r="AD8" i="29"/>
  <c r="AC260" i="29"/>
  <c r="AC120" i="29" s="1"/>
  <c r="AC265" i="29"/>
  <c r="AC125" i="29" s="1"/>
  <c r="AC269" i="29"/>
  <c r="AC129" i="29" s="1"/>
  <c r="AC212" i="29"/>
  <c r="AC214" i="29"/>
  <c r="AC213" i="29"/>
  <c r="AC234" i="29"/>
  <c r="AD45" i="29"/>
  <c r="AD230" i="29" s="1"/>
  <c r="AD49" i="29"/>
  <c r="AE84" i="29"/>
  <c r="AD46" i="29"/>
  <c r="AD231" i="29" s="1"/>
  <c r="AB70" i="29"/>
  <c r="AB54" i="29"/>
  <c r="AD320" i="29"/>
  <c r="AD180" i="29" s="1"/>
  <c r="AD315" i="29"/>
  <c r="AD175" i="29" s="1"/>
  <c r="AD310" i="29"/>
  <c r="AD170" i="29" s="1"/>
  <c r="AD321" i="29"/>
  <c r="AD181" i="29" s="1"/>
  <c r="AD316" i="29"/>
  <c r="AD176" i="29" s="1"/>
  <c r="AD311" i="29"/>
  <c r="AD171" i="29" s="1"/>
  <c r="AD299" i="29"/>
  <c r="AD159" i="29" s="1"/>
  <c r="AD294" i="29"/>
  <c r="AD154" i="29" s="1"/>
  <c r="AD304" i="29"/>
  <c r="AD164" i="29" s="1"/>
  <c r="AD303" i="29"/>
  <c r="AD163" i="29" s="1"/>
  <c r="AD298" i="29"/>
  <c r="AD158" i="29" s="1"/>
  <c r="AD293" i="29"/>
  <c r="AD153" i="29" s="1"/>
  <c r="AD287" i="29"/>
  <c r="AD147" i="29" s="1"/>
  <c r="AD282" i="29"/>
  <c r="AD142" i="29" s="1"/>
  <c r="AD281" i="29"/>
  <c r="AD141" i="29" s="1"/>
  <c r="AD276" i="29"/>
  <c r="AD136" i="29" s="1"/>
  <c r="AD286" i="29"/>
  <c r="AD146" i="29" s="1"/>
  <c r="AD277" i="29"/>
  <c r="AD137" i="29" s="1"/>
  <c r="AC203" i="29"/>
  <c r="AD95" i="29"/>
  <c r="AB205" i="29"/>
  <c r="AC97" i="29"/>
  <c r="AD319" i="29"/>
  <c r="AD179" i="29" s="1"/>
  <c r="AD314" i="29"/>
  <c r="AD174" i="29" s="1"/>
  <c r="AD309" i="29"/>
  <c r="AD169" i="29" s="1"/>
  <c r="AD302" i="29"/>
  <c r="AD162" i="29" s="1"/>
  <c r="AD297" i="29"/>
  <c r="AD157" i="29" s="1"/>
  <c r="AD292" i="29"/>
  <c r="AD152" i="29" s="1"/>
  <c r="AD285" i="29"/>
  <c r="AD145" i="29" s="1"/>
  <c r="AD275" i="29"/>
  <c r="AD135" i="29" s="1"/>
  <c r="AD280" i="29"/>
  <c r="AD140" i="29" s="1"/>
  <c r="AD322" i="29"/>
  <c r="AD182" i="29" s="1"/>
  <c r="AD317" i="29"/>
  <c r="AD177" i="29" s="1"/>
  <c r="AD312" i="29"/>
  <c r="AD172" i="29" s="1"/>
  <c r="AD305" i="29"/>
  <c r="AD165" i="29" s="1"/>
  <c r="AD300" i="29"/>
  <c r="AD160" i="29" s="1"/>
  <c r="AD295" i="29"/>
  <c r="AD155" i="29" s="1"/>
  <c r="AD278" i="29"/>
  <c r="AD138" i="29" s="1"/>
  <c r="AD288" i="29"/>
  <c r="AD148" i="29" s="1"/>
  <c r="AD283" i="29"/>
  <c r="AD143" i="29" s="1"/>
  <c r="AC200" i="29"/>
  <c r="AC201" i="29"/>
  <c r="AB64" i="29"/>
  <c r="AA65" i="29"/>
  <c r="AE198" i="29"/>
  <c r="AE194" i="29"/>
  <c r="AE211" i="29"/>
  <c r="AE210" i="29"/>
  <c r="AE197" i="29"/>
  <c r="AE195" i="29"/>
  <c r="AE193" i="29"/>
  <c r="AE196" i="29"/>
  <c r="AF7" i="29"/>
  <c r="AE228" i="29"/>
  <c r="AE229" i="29"/>
  <c r="AE227" i="29"/>
  <c r="AE232" i="29"/>
  <c r="AE252" i="29"/>
  <c r="AE233" i="29"/>
  <c r="AE89" i="29"/>
  <c r="AE87" i="29"/>
  <c r="AE88" i="29"/>
  <c r="AC204" i="29"/>
  <c r="AD96" i="29"/>
  <c r="AD76" i="29"/>
  <c r="AD75" i="29"/>
  <c r="AD77" i="29"/>
  <c r="AC216" i="29"/>
  <c r="AC224" i="29" s="1"/>
  <c r="AC52" i="29"/>
  <c r="AC53" i="29" s="1"/>
  <c r="AD36" i="29"/>
  <c r="AC67" i="29"/>
  <c r="AC68" i="29" s="1"/>
  <c r="AC69" i="29" s="1"/>
  <c r="AC62" i="29"/>
  <c r="AC63" i="29" s="1"/>
  <c r="AC39" i="29"/>
  <c r="AC24" i="29" s="1"/>
  <c r="AC206" i="29"/>
  <c r="AA58" i="29"/>
  <c r="AA59" i="29"/>
  <c r="AA60" i="29"/>
  <c r="AA56" i="29"/>
  <c r="AA57" i="29"/>
  <c r="AC99" i="28"/>
  <c r="AC96" i="28"/>
  <c r="AC98" i="28"/>
  <c r="AB204" i="28"/>
  <c r="AB207" i="28"/>
  <c r="AF213" i="28"/>
  <c r="AF212" i="28"/>
  <c r="AF214" i="28"/>
  <c r="AG45" i="28"/>
  <c r="AH84" i="28"/>
  <c r="AG46" i="28"/>
  <c r="AG49" i="28"/>
  <c r="AC8" i="28"/>
  <c r="D98" i="16"/>
  <c r="E98" i="16" s="1"/>
  <c r="D100" i="16"/>
  <c r="E100" i="16" s="1"/>
  <c r="D104" i="16"/>
  <c r="E104" i="16" s="1"/>
  <c r="AB70" i="28"/>
  <c r="AB54" i="28"/>
  <c r="AC216" i="28"/>
  <c r="AC224" i="28" s="1"/>
  <c r="AC67" i="28"/>
  <c r="AC68" i="28" s="1"/>
  <c r="AC69" i="28" s="1"/>
  <c r="AC62" i="28"/>
  <c r="AC63" i="28" s="1"/>
  <c r="AC39" i="28"/>
  <c r="AC26" i="28" s="1"/>
  <c r="AD36" i="28"/>
  <c r="AD94" i="28" s="1"/>
  <c r="AC24" i="28"/>
  <c r="AC52" i="28"/>
  <c r="AC53" i="28" s="1"/>
  <c r="AC321" i="28"/>
  <c r="AC181" i="28" s="1"/>
  <c r="AC316" i="28"/>
  <c r="AC176" i="28" s="1"/>
  <c r="AC311" i="28"/>
  <c r="AC171" i="28" s="1"/>
  <c r="AC304" i="28"/>
  <c r="AC164" i="28" s="1"/>
  <c r="AC320" i="28"/>
  <c r="AC180" i="28" s="1"/>
  <c r="AC315" i="28"/>
  <c r="AC175" i="28" s="1"/>
  <c r="AC310" i="28"/>
  <c r="AC170" i="28" s="1"/>
  <c r="AC303" i="28"/>
  <c r="AC163" i="28" s="1"/>
  <c r="AC298" i="28"/>
  <c r="AC158" i="28" s="1"/>
  <c r="AC293" i="28"/>
  <c r="AC153" i="28" s="1"/>
  <c r="AC286" i="28"/>
  <c r="AC146" i="28" s="1"/>
  <c r="AC281" i="28"/>
  <c r="AC141" i="28" s="1"/>
  <c r="AC299" i="28"/>
  <c r="AC159" i="28" s="1"/>
  <c r="AC277" i="28"/>
  <c r="AC137" i="28" s="1"/>
  <c r="AC269" i="28"/>
  <c r="AC129" i="28" s="1"/>
  <c r="AC264" i="28"/>
  <c r="AC124" i="28" s="1"/>
  <c r="AC287" i="28"/>
  <c r="AC147" i="28" s="1"/>
  <c r="AC294" i="28"/>
  <c r="AC154" i="28" s="1"/>
  <c r="AC276" i="28"/>
  <c r="AC136" i="28" s="1"/>
  <c r="AC282" i="28"/>
  <c r="AC142" i="28" s="1"/>
  <c r="AC260" i="28"/>
  <c r="AC120" i="28" s="1"/>
  <c r="AC259" i="28"/>
  <c r="AC119" i="28" s="1"/>
  <c r="AC270" i="28"/>
  <c r="AC130" i="28" s="1"/>
  <c r="AC265" i="28"/>
  <c r="AC125" i="28" s="1"/>
  <c r="AD197" i="28"/>
  <c r="AD193" i="28"/>
  <c r="AD195" i="28"/>
  <c r="AD211" i="28"/>
  <c r="AD198" i="28"/>
  <c r="AD194" i="28"/>
  <c r="AD196" i="28"/>
  <c r="AE7" i="28"/>
  <c r="AD252" i="28"/>
  <c r="AD232" i="28"/>
  <c r="AD229" i="28"/>
  <c r="AD227" i="28"/>
  <c r="AD228" i="28"/>
  <c r="AD233" i="28"/>
  <c r="AD210" i="28"/>
  <c r="AD88" i="28"/>
  <c r="AD87" i="28"/>
  <c r="AD89" i="28"/>
  <c r="AD230" i="28"/>
  <c r="AD234" i="28"/>
  <c r="AD231" i="28"/>
  <c r="AC76" i="28"/>
  <c r="AC77" i="28"/>
  <c r="AC75" i="28"/>
  <c r="AC202" i="28"/>
  <c r="AC205" i="28"/>
  <c r="AD97" i="28"/>
  <c r="AC204" i="28"/>
  <c r="AB24" i="28"/>
  <c r="AC200" i="28"/>
  <c r="AD92" i="28"/>
  <c r="AC207" i="28"/>
  <c r="AC206" i="28"/>
  <c r="AD98" i="28"/>
  <c r="AB15" i="28"/>
  <c r="AA58" i="28"/>
  <c r="AA59" i="28"/>
  <c r="AA60" i="28"/>
  <c r="AA57" i="28"/>
  <c r="AA56" i="28"/>
  <c r="AC203" i="28"/>
  <c r="AD95" i="28"/>
  <c r="AC201" i="28"/>
  <c r="AD93" i="28"/>
  <c r="AC322" i="28"/>
  <c r="AC182" i="28" s="1"/>
  <c r="AC317" i="28"/>
  <c r="AC177" i="28" s="1"/>
  <c r="AC312" i="28"/>
  <c r="AC172" i="28" s="1"/>
  <c r="AC305" i="28"/>
  <c r="AC165" i="28" s="1"/>
  <c r="AC300" i="28"/>
  <c r="AC160" i="28" s="1"/>
  <c r="AC295" i="28"/>
  <c r="AC155" i="28" s="1"/>
  <c r="AC288" i="28"/>
  <c r="AC148" i="28" s="1"/>
  <c r="AC283" i="28"/>
  <c r="AC143" i="28" s="1"/>
  <c r="AC278" i="28"/>
  <c r="AC138" i="28" s="1"/>
  <c r="AC271" i="28"/>
  <c r="AC131" i="28" s="1"/>
  <c r="AC266" i="28"/>
  <c r="AC126" i="28" s="1"/>
  <c r="AC261" i="28"/>
  <c r="AC121" i="28" s="1"/>
  <c r="AB64" i="28"/>
  <c r="AA65" i="28"/>
  <c r="AC319" i="28"/>
  <c r="AC179" i="28" s="1"/>
  <c r="AC314" i="28"/>
  <c r="AC174" i="28" s="1"/>
  <c r="AC309" i="28"/>
  <c r="AC169" i="28" s="1"/>
  <c r="AC302" i="28"/>
  <c r="AC162" i="28" s="1"/>
  <c r="AC297" i="28"/>
  <c r="AC157" i="28" s="1"/>
  <c r="AC292" i="28"/>
  <c r="AC152" i="28" s="1"/>
  <c r="AC285" i="28"/>
  <c r="AC145" i="28" s="1"/>
  <c r="AC280" i="28"/>
  <c r="AC140" i="28" s="1"/>
  <c r="AC268" i="28"/>
  <c r="AC128" i="28" s="1"/>
  <c r="AC263" i="28"/>
  <c r="AC123" i="28" s="1"/>
  <c r="AC275" i="28"/>
  <c r="AC135" i="28" s="1"/>
  <c r="AC258" i="28"/>
  <c r="AC118" i="28" s="1"/>
  <c r="D103" i="16"/>
  <c r="E103" i="16" s="1"/>
  <c r="F103" i="16" s="1"/>
  <c r="G103" i="16" s="1"/>
  <c r="H103" i="16" s="1"/>
  <c r="I103" i="16" s="1"/>
  <c r="J103" i="16" s="1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X103" i="16" s="1"/>
  <c r="Y103" i="16" s="1"/>
  <c r="Z103" i="16" s="1"/>
  <c r="AA103" i="16" s="1"/>
  <c r="AB103" i="16" s="1"/>
  <c r="AC103" i="16" s="1"/>
  <c r="AD103" i="16" s="1"/>
  <c r="AE103" i="16" s="1"/>
  <c r="AF103" i="16" s="1"/>
  <c r="AG103" i="16" s="1"/>
  <c r="AH103" i="16" s="1"/>
  <c r="AI103" i="16" s="1"/>
  <c r="AJ103" i="16" s="1"/>
  <c r="AK103" i="16" s="1"/>
  <c r="AL103" i="16" s="1"/>
  <c r="AM103" i="16" s="1"/>
  <c r="AN103" i="16" s="1"/>
  <c r="AO103" i="16" s="1"/>
  <c r="AP103" i="16" s="1"/>
  <c r="AQ103" i="16" s="1"/>
  <c r="AR103" i="16" s="1"/>
  <c r="AS103" i="16" s="1"/>
  <c r="AT103" i="16" s="1"/>
  <c r="AU103" i="16" s="1"/>
  <c r="AV103" i="16" s="1"/>
  <c r="AW103" i="16" s="1"/>
  <c r="AX103" i="16" s="1"/>
  <c r="AY103" i="16" s="1"/>
  <c r="E200" i="16"/>
  <c r="D200" i="16"/>
  <c r="D246" i="16"/>
  <c r="W233" i="16"/>
  <c r="W231" i="16"/>
  <c r="F197" i="16" l="1"/>
  <c r="F203" i="16" s="1"/>
  <c r="E246" i="16"/>
  <c r="E204" i="16"/>
  <c r="AC270" i="16"/>
  <c r="AC63" i="16"/>
  <c r="AE209" i="16"/>
  <c r="AD54" i="16"/>
  <c r="AD249" i="16" s="1"/>
  <c r="AJ213" i="16"/>
  <c r="AI58" i="16"/>
  <c r="AI253" i="16" s="1"/>
  <c r="AI272" i="16" s="1"/>
  <c r="AD67" i="16"/>
  <c r="AD275" i="16"/>
  <c r="AD274" i="16"/>
  <c r="AD271" i="16"/>
  <c r="AF212" i="16"/>
  <c r="AE57" i="16"/>
  <c r="AE252" i="16" s="1"/>
  <c r="AC54" i="32"/>
  <c r="AC70" i="32"/>
  <c r="AD207" i="32"/>
  <c r="AE99" i="32"/>
  <c r="AC60" i="32"/>
  <c r="AD322" i="32"/>
  <c r="AD182" i="32" s="1"/>
  <c r="AD317" i="32"/>
  <c r="AD177" i="32" s="1"/>
  <c r="AD312" i="32"/>
  <c r="AD172" i="32" s="1"/>
  <c r="AD305" i="32"/>
  <c r="AD165" i="32" s="1"/>
  <c r="AD300" i="32"/>
  <c r="AD160" i="32" s="1"/>
  <c r="AD295" i="32"/>
  <c r="AD155" i="32" s="1"/>
  <c r="AD283" i="32"/>
  <c r="AD143" i="32" s="1"/>
  <c r="AD288" i="32"/>
  <c r="AD148" i="32" s="1"/>
  <c r="AD278" i="32"/>
  <c r="AD138" i="32" s="1"/>
  <c r="AD271" i="32"/>
  <c r="AD131" i="32" s="1"/>
  <c r="AD261" i="32"/>
  <c r="AD121" i="32" s="1"/>
  <c r="AD266" i="32"/>
  <c r="AD126" i="32" s="1"/>
  <c r="AC58" i="32"/>
  <c r="AD319" i="32"/>
  <c r="AD179" i="32" s="1"/>
  <c r="AD309" i="32"/>
  <c r="AD169" i="32" s="1"/>
  <c r="AD302" i="32"/>
  <c r="AD162" i="32" s="1"/>
  <c r="AD297" i="32"/>
  <c r="AD157" i="32" s="1"/>
  <c r="AD314" i="32"/>
  <c r="AD174" i="32" s="1"/>
  <c r="AD292" i="32"/>
  <c r="AD152" i="32" s="1"/>
  <c r="AD285" i="32"/>
  <c r="AD145" i="32" s="1"/>
  <c r="AD280" i="32"/>
  <c r="AD140" i="32" s="1"/>
  <c r="AD263" i="32"/>
  <c r="AD123" i="32" s="1"/>
  <c r="AD258" i="32"/>
  <c r="AD118" i="32" s="1"/>
  <c r="AD275" i="32"/>
  <c r="AD135" i="32" s="1"/>
  <c r="AD268" i="32"/>
  <c r="AD128" i="32" s="1"/>
  <c r="AE211" i="32"/>
  <c r="AE198" i="32"/>
  <c r="AE210" i="32"/>
  <c r="AE196" i="32"/>
  <c r="AE195" i="32"/>
  <c r="AE8" i="32" s="1"/>
  <c r="AE194" i="32"/>
  <c r="AE193" i="32"/>
  <c r="AE197" i="32"/>
  <c r="AF7" i="32"/>
  <c r="AE233" i="32"/>
  <c r="AE227" i="32"/>
  <c r="AE228" i="32"/>
  <c r="AE252" i="32"/>
  <c r="AE229" i="32"/>
  <c r="AE232" i="32"/>
  <c r="AE88" i="32"/>
  <c r="AE89" i="32"/>
  <c r="AE87" i="32"/>
  <c r="AD320" i="32"/>
  <c r="AD180" i="32" s="1"/>
  <c r="AD315" i="32"/>
  <c r="AD175" i="32" s="1"/>
  <c r="AD310" i="32"/>
  <c r="AD170" i="32" s="1"/>
  <c r="AD321" i="32"/>
  <c r="AD181" i="32" s="1"/>
  <c r="AD316" i="32"/>
  <c r="AD176" i="32" s="1"/>
  <c r="AD303" i="32"/>
  <c r="AD163" i="32" s="1"/>
  <c r="AD298" i="32"/>
  <c r="AD158" i="32" s="1"/>
  <c r="AD293" i="32"/>
  <c r="AD153" i="32" s="1"/>
  <c r="AD304" i="32"/>
  <c r="AD164" i="32" s="1"/>
  <c r="AD311" i="32"/>
  <c r="AD171" i="32" s="1"/>
  <c r="AD299" i="32"/>
  <c r="AD159" i="32" s="1"/>
  <c r="AD294" i="32"/>
  <c r="AD154" i="32" s="1"/>
  <c r="AD287" i="32"/>
  <c r="AD147" i="32" s="1"/>
  <c r="AD282" i="32"/>
  <c r="AD142" i="32" s="1"/>
  <c r="AD277" i="32"/>
  <c r="AD137" i="32" s="1"/>
  <c r="AD270" i="32"/>
  <c r="AD130" i="32" s="1"/>
  <c r="AD276" i="32"/>
  <c r="AD136" i="32" s="1"/>
  <c r="AD269" i="32"/>
  <c r="AD129" i="32" s="1"/>
  <c r="AD286" i="32"/>
  <c r="AD146" i="32" s="1"/>
  <c r="AD281" i="32"/>
  <c r="AD141" i="32" s="1"/>
  <c r="AD265" i="32"/>
  <c r="AD125" i="32" s="1"/>
  <c r="AD260" i="32"/>
  <c r="AD120" i="32" s="1"/>
  <c r="AD264" i="32"/>
  <c r="AD124" i="32" s="1"/>
  <c r="AD259" i="32"/>
  <c r="AD119" i="32" s="1"/>
  <c r="AC26" i="32"/>
  <c r="AD234" i="32"/>
  <c r="AD213" i="32"/>
  <c r="AD212" i="32"/>
  <c r="AD214" i="32"/>
  <c r="AD202" i="32"/>
  <c r="AE94" i="32"/>
  <c r="AD77" i="32"/>
  <c r="AD76" i="32"/>
  <c r="AD75" i="32"/>
  <c r="AC205" i="32"/>
  <c r="AC15" i="32" s="1"/>
  <c r="AD97" i="32"/>
  <c r="AF84" i="32"/>
  <c r="AE49" i="32"/>
  <c r="AE45" i="32"/>
  <c r="AE230" i="32" s="1"/>
  <c r="AE46" i="32"/>
  <c r="AE231" i="32" s="1"/>
  <c r="AD200" i="32"/>
  <c r="AE92" i="32"/>
  <c r="AD201" i="32"/>
  <c r="AE93" i="32"/>
  <c r="AD203" i="32"/>
  <c r="AE95" i="32"/>
  <c r="AB57" i="32"/>
  <c r="AB56" i="32"/>
  <c r="AD204" i="32"/>
  <c r="AE96" i="32"/>
  <c r="AD206" i="32"/>
  <c r="AE98" i="32"/>
  <c r="AD216" i="32"/>
  <c r="AD224" i="32" s="1"/>
  <c r="AD67" i="32"/>
  <c r="AD68" i="32" s="1"/>
  <c r="AD69" i="32" s="1"/>
  <c r="AE36" i="32"/>
  <c r="AD62" i="32"/>
  <c r="AD63" i="32" s="1"/>
  <c r="AD52" i="32"/>
  <c r="AD53" i="32" s="1"/>
  <c r="AD39" i="32"/>
  <c r="AD26" i="32" s="1"/>
  <c r="AC64" i="32"/>
  <c r="AB65" i="32"/>
  <c r="AC59" i="32"/>
  <c r="AF8" i="31"/>
  <c r="AD99" i="31"/>
  <c r="AD207" i="31" s="1"/>
  <c r="AC26" i="31"/>
  <c r="AC70" i="31"/>
  <c r="AC54" i="31"/>
  <c r="AD202" i="31"/>
  <c r="AD216" i="31"/>
  <c r="AD224" i="31" s="1"/>
  <c r="AD67" i="31"/>
  <c r="AD68" i="31" s="1"/>
  <c r="AD69" i="31" s="1"/>
  <c r="AD62" i="31"/>
  <c r="AD52" i="31"/>
  <c r="AD53" i="31" s="1"/>
  <c r="AD39" i="31"/>
  <c r="AD24" i="31" s="1"/>
  <c r="AE36" i="31"/>
  <c r="AE94" i="31" s="1"/>
  <c r="AD26" i="31"/>
  <c r="AF321" i="31"/>
  <c r="AF181" i="31" s="1"/>
  <c r="AF316" i="31"/>
  <c r="AF176" i="31" s="1"/>
  <c r="AF311" i="31"/>
  <c r="AF171" i="31" s="1"/>
  <c r="AF304" i="31"/>
  <c r="AF164" i="31" s="1"/>
  <c r="AF320" i="31"/>
  <c r="AF180" i="31" s="1"/>
  <c r="AF315" i="31"/>
  <c r="AF175" i="31" s="1"/>
  <c r="AF310" i="31"/>
  <c r="AF170" i="31" s="1"/>
  <c r="AF303" i="31"/>
  <c r="AF163" i="31" s="1"/>
  <c r="AF298" i="31"/>
  <c r="AF158" i="31" s="1"/>
  <c r="AF293" i="31"/>
  <c r="AF153" i="31" s="1"/>
  <c r="AF299" i="31"/>
  <c r="AF159" i="31" s="1"/>
  <c r="AF294" i="31"/>
  <c r="AF154" i="31" s="1"/>
  <c r="AF287" i="31"/>
  <c r="AF147" i="31" s="1"/>
  <c r="AF282" i="31"/>
  <c r="AF142" i="31" s="1"/>
  <c r="AF286" i="31"/>
  <c r="AF146" i="31" s="1"/>
  <c r="AF281" i="31"/>
  <c r="AF141" i="31" s="1"/>
  <c r="AF276" i="31"/>
  <c r="AF136" i="31" s="1"/>
  <c r="AF277" i="31"/>
  <c r="AF137" i="31" s="1"/>
  <c r="AF270" i="31"/>
  <c r="AF130" i="31" s="1"/>
  <c r="AF265" i="31"/>
  <c r="AF125" i="31" s="1"/>
  <c r="AF260" i="31"/>
  <c r="AF120" i="31" s="1"/>
  <c r="AF269" i="31"/>
  <c r="AF129" i="31" s="1"/>
  <c r="AF259" i="31"/>
  <c r="AF119" i="31" s="1"/>
  <c r="AF264" i="31"/>
  <c r="AF124" i="31" s="1"/>
  <c r="AD204" i="31"/>
  <c r="AE96" i="31"/>
  <c r="AD205" i="31"/>
  <c r="AE97" i="31"/>
  <c r="AF319" i="31"/>
  <c r="AF179" i="31" s="1"/>
  <c r="AF314" i="31"/>
  <c r="AF174" i="31" s="1"/>
  <c r="AF309" i="31"/>
  <c r="AF169" i="31" s="1"/>
  <c r="AF302" i="31"/>
  <c r="AF162" i="31" s="1"/>
  <c r="AF297" i="31"/>
  <c r="AF157" i="31" s="1"/>
  <c r="AF292" i="31"/>
  <c r="AF152" i="31" s="1"/>
  <c r="AF285" i="31"/>
  <c r="AF145" i="31" s="1"/>
  <c r="AF280" i="31"/>
  <c r="AF140" i="31" s="1"/>
  <c r="AF268" i="31"/>
  <c r="AF128" i="31" s="1"/>
  <c r="AF263" i="31"/>
  <c r="AF123" i="31" s="1"/>
  <c r="AF275" i="31"/>
  <c r="AF135" i="31" s="1"/>
  <c r="AF258" i="31"/>
  <c r="AF118" i="31" s="1"/>
  <c r="AJ212" i="31"/>
  <c r="AJ214" i="31"/>
  <c r="AJ213" i="31"/>
  <c r="AD200" i="31"/>
  <c r="AE92" i="31"/>
  <c r="AE99" i="31"/>
  <c r="AC15" i="31"/>
  <c r="AF322" i="31"/>
  <c r="AF182" i="31" s="1"/>
  <c r="AF317" i="31"/>
  <c r="AF177" i="31" s="1"/>
  <c r="AF312" i="31"/>
  <c r="AF172" i="31" s="1"/>
  <c r="AF305" i="31"/>
  <c r="AF165" i="31" s="1"/>
  <c r="AF300" i="31"/>
  <c r="AF160" i="31" s="1"/>
  <c r="AF295" i="31"/>
  <c r="AF155" i="31" s="1"/>
  <c r="AF288" i="31"/>
  <c r="AF148" i="31" s="1"/>
  <c r="AF283" i="31"/>
  <c r="AF143" i="31" s="1"/>
  <c r="AF278" i="31"/>
  <c r="AF138" i="31" s="1"/>
  <c r="AF271" i="31"/>
  <c r="AF131" i="31" s="1"/>
  <c r="AF266" i="31"/>
  <c r="AF126" i="31" s="1"/>
  <c r="AF261" i="31"/>
  <c r="AF121" i="31" s="1"/>
  <c r="AG211" i="31"/>
  <c r="AG210" i="31"/>
  <c r="AG195" i="31"/>
  <c r="AG198" i="31"/>
  <c r="AG194" i="31"/>
  <c r="AG197" i="31"/>
  <c r="AG193" i="31"/>
  <c r="AG196" i="31"/>
  <c r="AH7" i="31"/>
  <c r="AG228" i="31"/>
  <c r="AG227" i="31"/>
  <c r="AG252" i="31"/>
  <c r="AG232" i="31"/>
  <c r="AG233" i="31"/>
  <c r="AG229" i="31"/>
  <c r="AG87" i="31"/>
  <c r="AG88" i="31"/>
  <c r="AG89" i="31"/>
  <c r="AG230" i="31"/>
  <c r="AG234" i="31"/>
  <c r="AG231" i="31"/>
  <c r="AL84" i="31"/>
  <c r="AK46" i="31"/>
  <c r="AK45" i="31"/>
  <c r="AK49" i="31"/>
  <c r="AD206" i="31"/>
  <c r="AE98" i="31"/>
  <c r="AD63" i="31"/>
  <c r="AD203" i="31"/>
  <c r="AE95" i="31"/>
  <c r="AB65" i="31"/>
  <c r="AC64" i="31"/>
  <c r="AD201" i="31"/>
  <c r="AE93" i="31"/>
  <c r="AF77" i="31"/>
  <c r="AF76" i="31"/>
  <c r="AF75" i="31"/>
  <c r="AB58" i="31"/>
  <c r="AB60" i="31"/>
  <c r="AB59" i="31"/>
  <c r="AB57" i="31"/>
  <c r="AB56" i="31"/>
  <c r="AC15" i="30"/>
  <c r="AD260" i="30"/>
  <c r="AD120" i="30" s="1"/>
  <c r="AD271" i="30"/>
  <c r="AD131" i="30" s="1"/>
  <c r="AD266" i="30"/>
  <c r="AD126" i="30" s="1"/>
  <c r="AE8" i="30"/>
  <c r="AD24" i="30"/>
  <c r="AB56" i="30"/>
  <c r="AB57" i="30"/>
  <c r="AB60" i="30"/>
  <c r="AD203" i="30"/>
  <c r="AE95" i="30"/>
  <c r="AD204" i="30"/>
  <c r="AE96" i="30"/>
  <c r="AD206" i="30"/>
  <c r="AE98" i="30"/>
  <c r="AD69" i="30"/>
  <c r="AC70" i="30"/>
  <c r="AD268" i="30"/>
  <c r="AD128" i="30" s="1"/>
  <c r="AD270" i="30"/>
  <c r="AD130" i="30" s="1"/>
  <c r="AE216" i="30"/>
  <c r="AE224" i="30" s="1"/>
  <c r="AE67" i="30"/>
  <c r="AE68" i="30" s="1"/>
  <c r="AE62" i="30"/>
  <c r="AE63" i="30" s="1"/>
  <c r="AE52" i="30"/>
  <c r="AE39" i="30"/>
  <c r="AE24" i="30" s="1"/>
  <c r="AF36" i="30"/>
  <c r="AC64" i="30"/>
  <c r="AB65" i="30"/>
  <c r="AE77" i="30"/>
  <c r="AE76" i="30"/>
  <c r="AE75" i="30"/>
  <c r="AD264" i="30"/>
  <c r="AD124" i="30" s="1"/>
  <c r="AD207" i="30"/>
  <c r="AE99" i="30"/>
  <c r="AB58" i="30"/>
  <c r="AD258" i="30"/>
  <c r="AD118" i="30" s="1"/>
  <c r="AD269" i="30"/>
  <c r="AD129" i="30" s="1"/>
  <c r="AE322" i="30"/>
  <c r="AE182" i="30" s="1"/>
  <c r="AE317" i="30"/>
  <c r="AE177" i="30" s="1"/>
  <c r="AE312" i="30"/>
  <c r="AE172" i="30" s="1"/>
  <c r="AE305" i="30"/>
  <c r="AE165" i="30" s="1"/>
  <c r="AE300" i="30"/>
  <c r="AE160" i="30" s="1"/>
  <c r="AE288" i="30"/>
  <c r="AE148" i="30" s="1"/>
  <c r="AE283" i="30"/>
  <c r="AE143" i="30" s="1"/>
  <c r="AE295" i="30"/>
  <c r="AE155" i="30" s="1"/>
  <c r="AE278" i="30"/>
  <c r="AE138" i="30" s="1"/>
  <c r="AD263" i="30"/>
  <c r="AD123" i="30" s="1"/>
  <c r="AD205" i="30"/>
  <c r="AE97" i="30"/>
  <c r="AD200" i="30"/>
  <c r="AE92" i="30"/>
  <c r="AD234" i="30"/>
  <c r="AD212" i="30"/>
  <c r="AD213" i="30"/>
  <c r="AD214" i="30"/>
  <c r="AE320" i="30"/>
  <c r="AE180" i="30" s="1"/>
  <c r="AE315" i="30"/>
  <c r="AE175" i="30" s="1"/>
  <c r="AE321" i="30"/>
  <c r="AE181" i="30" s="1"/>
  <c r="AE299" i="30"/>
  <c r="AE159" i="30" s="1"/>
  <c r="AE294" i="30"/>
  <c r="AE154" i="30" s="1"/>
  <c r="AE304" i="30"/>
  <c r="AE164" i="30" s="1"/>
  <c r="AE316" i="30"/>
  <c r="AE176" i="30" s="1"/>
  <c r="AE303" i="30"/>
  <c r="AE163" i="30" s="1"/>
  <c r="AE298" i="30"/>
  <c r="AE158" i="30" s="1"/>
  <c r="AE310" i="30"/>
  <c r="AE170" i="30" s="1"/>
  <c r="AE311" i="30"/>
  <c r="AE171" i="30" s="1"/>
  <c r="AE293" i="30"/>
  <c r="AE153" i="30" s="1"/>
  <c r="AE286" i="30"/>
  <c r="AE146" i="30" s="1"/>
  <c r="AE281" i="30"/>
  <c r="AE141" i="30" s="1"/>
  <c r="AE276" i="30"/>
  <c r="AE136" i="30" s="1"/>
  <c r="AE287" i="30"/>
  <c r="AE147" i="30" s="1"/>
  <c r="AE282" i="30"/>
  <c r="AE142" i="30" s="1"/>
  <c r="AE277" i="30"/>
  <c r="AE137" i="30" s="1"/>
  <c r="AD265" i="30"/>
  <c r="AD125" i="30" s="1"/>
  <c r="AD202" i="30"/>
  <c r="AE94" i="30"/>
  <c r="AC54" i="30"/>
  <c r="AC59" i="30" s="1"/>
  <c r="AD53" i="30"/>
  <c r="AD261" i="30"/>
  <c r="AD121" i="30" s="1"/>
  <c r="AE46" i="30"/>
  <c r="AE231" i="30" s="1"/>
  <c r="AF84" i="30"/>
  <c r="AE49" i="30"/>
  <c r="AE45" i="30"/>
  <c r="AE230" i="30" s="1"/>
  <c r="AE319" i="30"/>
  <c r="AE179" i="30" s="1"/>
  <c r="AE314" i="30"/>
  <c r="AE174" i="30" s="1"/>
  <c r="AE309" i="30"/>
  <c r="AE169" i="30" s="1"/>
  <c r="AE302" i="30"/>
  <c r="AE162" i="30" s="1"/>
  <c r="AE297" i="30"/>
  <c r="AE157" i="30" s="1"/>
  <c r="AE292" i="30"/>
  <c r="AE152" i="30" s="1"/>
  <c r="AE285" i="30"/>
  <c r="AE145" i="30" s="1"/>
  <c r="AE280" i="30"/>
  <c r="AE140" i="30" s="1"/>
  <c r="AE275" i="30"/>
  <c r="AE135" i="30" s="1"/>
  <c r="AF211" i="30"/>
  <c r="AF196" i="30"/>
  <c r="AF210" i="30"/>
  <c r="AF195" i="30"/>
  <c r="AF198" i="30"/>
  <c r="AF197" i="30"/>
  <c r="AF193" i="30"/>
  <c r="AF194" i="30"/>
  <c r="AG7" i="30"/>
  <c r="AF233" i="30"/>
  <c r="AF227" i="30"/>
  <c r="AF228" i="30"/>
  <c r="AF229" i="30"/>
  <c r="AF232" i="30"/>
  <c r="AF252" i="30"/>
  <c r="AF88" i="30"/>
  <c r="AF87" i="30"/>
  <c r="AF89" i="30"/>
  <c r="AD259" i="30"/>
  <c r="AD119" i="30" s="1"/>
  <c r="AD201" i="30"/>
  <c r="AE93" i="30"/>
  <c r="AD266" i="29"/>
  <c r="AD126" i="29" s="1"/>
  <c r="AD271" i="29"/>
  <c r="AD131" i="29" s="1"/>
  <c r="AD265" i="29"/>
  <c r="AD125" i="29" s="1"/>
  <c r="AD261" i="29"/>
  <c r="AD121" i="29" s="1"/>
  <c r="AD269" i="29"/>
  <c r="AD129" i="29" s="1"/>
  <c r="AD258" i="29"/>
  <c r="AD118" i="29" s="1"/>
  <c r="AD264" i="29"/>
  <c r="AD124" i="29" s="1"/>
  <c r="AD268" i="29"/>
  <c r="AD128" i="29" s="1"/>
  <c r="AD259" i="29"/>
  <c r="AD119" i="29" s="1"/>
  <c r="AD263" i="29"/>
  <c r="AD123" i="29" s="1"/>
  <c r="AD260" i="29"/>
  <c r="AD120" i="29" s="1"/>
  <c r="AC26" i="29"/>
  <c r="AB15" i="29"/>
  <c r="AD99" i="29"/>
  <c r="AD207" i="29" s="1"/>
  <c r="AD93" i="29"/>
  <c r="AD201" i="29" s="1"/>
  <c r="AD98" i="29"/>
  <c r="AD206" i="29" s="1"/>
  <c r="AD94" i="29"/>
  <c r="AC202" i="29"/>
  <c r="AE49" i="29"/>
  <c r="AF84" i="29"/>
  <c r="AE46" i="29"/>
  <c r="AE231" i="29" s="1"/>
  <c r="AE45" i="29"/>
  <c r="AE230" i="29" s="1"/>
  <c r="AD213" i="29"/>
  <c r="AD212" i="29"/>
  <c r="AD214" i="29"/>
  <c r="AD234" i="29"/>
  <c r="AD270" i="29"/>
  <c r="AD130" i="29" s="1"/>
  <c r="AE8" i="29"/>
  <c r="AD92" i="29"/>
  <c r="AD200" i="29" s="1"/>
  <c r="AC70" i="29"/>
  <c r="AC54" i="29"/>
  <c r="AD204" i="29"/>
  <c r="AE96" i="29"/>
  <c r="AE319" i="29"/>
  <c r="AE179" i="29" s="1"/>
  <c r="AE314" i="29"/>
  <c r="AE174" i="29" s="1"/>
  <c r="AE309" i="29"/>
  <c r="AE169" i="29" s="1"/>
  <c r="AE297" i="29"/>
  <c r="AE157" i="29" s="1"/>
  <c r="AE302" i="29"/>
  <c r="AE162" i="29" s="1"/>
  <c r="AE292" i="29"/>
  <c r="AE152" i="29" s="1"/>
  <c r="AE285" i="29"/>
  <c r="AE145" i="29" s="1"/>
  <c r="AE280" i="29"/>
  <c r="AE140" i="29" s="1"/>
  <c r="AE275" i="29"/>
  <c r="AE135" i="29" s="1"/>
  <c r="AE76" i="29"/>
  <c r="AE77" i="29"/>
  <c r="AE75" i="29"/>
  <c r="AF211" i="29"/>
  <c r="AF197" i="29"/>
  <c r="AF195" i="29"/>
  <c r="AF210" i="29"/>
  <c r="AF193" i="29"/>
  <c r="AF194" i="29"/>
  <c r="AF198" i="29"/>
  <c r="AF196" i="29"/>
  <c r="AG7" i="29"/>
  <c r="AF229" i="29"/>
  <c r="AF232" i="29"/>
  <c r="AF252" i="29"/>
  <c r="AF228" i="29"/>
  <c r="AF233" i="29"/>
  <c r="AF227" i="29"/>
  <c r="AF87" i="29"/>
  <c r="AF89" i="29"/>
  <c r="AF88" i="29"/>
  <c r="AC205" i="29"/>
  <c r="AD97" i="29"/>
  <c r="AC64" i="29"/>
  <c r="AB65" i="29"/>
  <c r="AD216" i="29"/>
  <c r="AD224" i="29" s="1"/>
  <c r="AD67" i="29"/>
  <c r="AD68" i="29" s="1"/>
  <c r="AD69" i="29" s="1"/>
  <c r="AD62" i="29"/>
  <c r="AD63" i="29" s="1"/>
  <c r="AD39" i="29"/>
  <c r="AD26" i="29" s="1"/>
  <c r="AD52" i="29"/>
  <c r="AD53" i="29" s="1"/>
  <c r="AE36" i="29"/>
  <c r="AD203" i="29"/>
  <c r="AE95" i="29"/>
  <c r="AB58" i="29"/>
  <c r="AB60" i="29"/>
  <c r="AB59" i="29"/>
  <c r="AB56" i="29"/>
  <c r="AB57" i="29"/>
  <c r="AE320" i="29"/>
  <c r="AE180" i="29" s="1"/>
  <c r="AE315" i="29"/>
  <c r="AE175" i="29" s="1"/>
  <c r="AE310" i="29"/>
  <c r="AE170" i="29" s="1"/>
  <c r="AE321" i="29"/>
  <c r="AE181" i="29" s="1"/>
  <c r="AE316" i="29"/>
  <c r="AE176" i="29" s="1"/>
  <c r="AE311" i="29"/>
  <c r="AE171" i="29" s="1"/>
  <c r="AE299" i="29"/>
  <c r="AE159" i="29" s="1"/>
  <c r="AE294" i="29"/>
  <c r="AE154" i="29" s="1"/>
  <c r="AE293" i="29"/>
  <c r="AE153" i="29" s="1"/>
  <c r="AE303" i="29"/>
  <c r="AE163" i="29" s="1"/>
  <c r="AE287" i="29"/>
  <c r="AE147" i="29" s="1"/>
  <c r="AE282" i="29"/>
  <c r="AE142" i="29" s="1"/>
  <c r="AE304" i="29"/>
  <c r="AE164" i="29" s="1"/>
  <c r="AE298" i="29"/>
  <c r="AE158" i="29" s="1"/>
  <c r="AE286" i="29"/>
  <c r="AE146" i="29" s="1"/>
  <c r="AE281" i="29"/>
  <c r="AE141" i="29" s="1"/>
  <c r="AE277" i="29"/>
  <c r="AE137" i="29" s="1"/>
  <c r="AE276" i="29"/>
  <c r="AE136" i="29" s="1"/>
  <c r="AE322" i="29"/>
  <c r="AE182" i="29" s="1"/>
  <c r="AE317" i="29"/>
  <c r="AE177" i="29" s="1"/>
  <c r="AE312" i="29"/>
  <c r="AE172" i="29" s="1"/>
  <c r="AE305" i="29"/>
  <c r="AE165" i="29" s="1"/>
  <c r="AE300" i="29"/>
  <c r="AE160" i="29" s="1"/>
  <c r="AE295" i="29"/>
  <c r="AE155" i="29" s="1"/>
  <c r="AE288" i="29"/>
  <c r="AE148" i="29" s="1"/>
  <c r="AE283" i="29"/>
  <c r="AE143" i="29" s="1"/>
  <c r="AE278" i="29"/>
  <c r="AE138" i="29" s="1"/>
  <c r="AE266" i="29"/>
  <c r="AE126" i="29" s="1"/>
  <c r="AD96" i="28"/>
  <c r="AD204" i="28" s="1"/>
  <c r="AD99" i="28"/>
  <c r="AI84" i="28"/>
  <c r="AH46" i="28"/>
  <c r="AH49" i="28"/>
  <c r="AH45" i="28"/>
  <c r="AG214" i="28"/>
  <c r="AG212" i="28"/>
  <c r="AG213" i="28"/>
  <c r="AD8" i="28"/>
  <c r="F100" i="16"/>
  <c r="V235" i="16"/>
  <c r="AC70" i="28"/>
  <c r="AC54" i="28"/>
  <c r="AD202" i="28"/>
  <c r="AE94" i="28"/>
  <c r="AD216" i="28"/>
  <c r="AD224" i="28" s="1"/>
  <c r="AD39" i="28"/>
  <c r="AD26" i="28" s="1"/>
  <c r="AD67" i="28"/>
  <c r="AD68" i="28" s="1"/>
  <c r="AD69" i="28" s="1"/>
  <c r="AE36" i="28"/>
  <c r="AD62" i="28"/>
  <c r="AD63" i="28" s="1"/>
  <c r="AD52" i="28"/>
  <c r="AD53" i="28" s="1"/>
  <c r="AD319" i="28"/>
  <c r="AD179" i="28" s="1"/>
  <c r="AD314" i="28"/>
  <c r="AD174" i="28" s="1"/>
  <c r="AD309" i="28"/>
  <c r="AD169" i="28" s="1"/>
  <c r="AD302" i="28"/>
  <c r="AD162" i="28" s="1"/>
  <c r="AD292" i="28"/>
  <c r="AD152" i="28" s="1"/>
  <c r="AD285" i="28"/>
  <c r="AD145" i="28" s="1"/>
  <c r="AD280" i="28"/>
  <c r="AD140" i="28" s="1"/>
  <c r="AD297" i="28"/>
  <c r="AD157" i="28" s="1"/>
  <c r="AD275" i="28"/>
  <c r="AD135" i="28" s="1"/>
  <c r="AD258" i="28"/>
  <c r="AD118" i="28" s="1"/>
  <c r="AD268" i="28"/>
  <c r="AD128" i="28" s="1"/>
  <c r="AD263" i="28"/>
  <c r="AD123" i="28" s="1"/>
  <c r="AD206" i="28"/>
  <c r="AE98" i="28"/>
  <c r="AD322" i="28"/>
  <c r="AD182" i="28" s="1"/>
  <c r="AD317" i="28"/>
  <c r="AD177" i="28" s="1"/>
  <c r="AD312" i="28"/>
  <c r="AD172" i="28" s="1"/>
  <c r="AD305" i="28"/>
  <c r="AD165" i="28" s="1"/>
  <c r="AD300" i="28"/>
  <c r="AD160" i="28" s="1"/>
  <c r="AD295" i="28"/>
  <c r="AD155" i="28" s="1"/>
  <c r="AD288" i="28"/>
  <c r="AD148" i="28" s="1"/>
  <c r="AD283" i="28"/>
  <c r="AD143" i="28" s="1"/>
  <c r="AD278" i="28"/>
  <c r="AD138" i="28" s="1"/>
  <c r="AD271" i="28"/>
  <c r="AD131" i="28" s="1"/>
  <c r="AD266" i="28"/>
  <c r="AD126" i="28" s="1"/>
  <c r="AD261" i="28"/>
  <c r="AD121" i="28" s="1"/>
  <c r="AD77" i="28"/>
  <c r="AD75" i="28"/>
  <c r="AD76" i="28"/>
  <c r="AD201" i="28"/>
  <c r="AE93" i="28"/>
  <c r="AD320" i="28"/>
  <c r="AD180" i="28" s="1"/>
  <c r="AD315" i="28"/>
  <c r="AD175" i="28" s="1"/>
  <c r="AD310" i="28"/>
  <c r="AD170" i="28" s="1"/>
  <c r="AD321" i="28"/>
  <c r="AD181" i="28" s="1"/>
  <c r="AD316" i="28"/>
  <c r="AD176" i="28" s="1"/>
  <c r="AD311" i="28"/>
  <c r="AD171" i="28" s="1"/>
  <c r="AD304" i="28"/>
  <c r="AD164" i="28" s="1"/>
  <c r="AD303" i="28"/>
  <c r="AD163" i="28" s="1"/>
  <c r="AD298" i="28"/>
  <c r="AD158" i="28" s="1"/>
  <c r="AD293" i="28"/>
  <c r="AD153" i="28" s="1"/>
  <c r="AD287" i="28"/>
  <c r="AD147" i="28" s="1"/>
  <c r="AD282" i="28"/>
  <c r="AD142" i="28" s="1"/>
  <c r="AD277" i="28"/>
  <c r="AD137" i="28" s="1"/>
  <c r="AD286" i="28"/>
  <c r="AD146" i="28" s="1"/>
  <c r="AD281" i="28"/>
  <c r="AD141" i="28" s="1"/>
  <c r="AD276" i="28"/>
  <c r="AD136" i="28" s="1"/>
  <c r="AD299" i="28"/>
  <c r="AD159" i="28" s="1"/>
  <c r="AD294" i="28"/>
  <c r="AD154" i="28" s="1"/>
  <c r="AD270" i="28"/>
  <c r="AD130" i="28" s="1"/>
  <c r="AD265" i="28"/>
  <c r="AD125" i="28" s="1"/>
  <c r="AD259" i="28"/>
  <c r="AD119" i="28" s="1"/>
  <c r="AD269" i="28"/>
  <c r="AD129" i="28" s="1"/>
  <c r="AD260" i="28"/>
  <c r="AD120" i="28" s="1"/>
  <c r="AD264" i="28"/>
  <c r="AD124" i="28" s="1"/>
  <c r="AB58" i="28"/>
  <c r="AB60" i="28"/>
  <c r="AB59" i="28"/>
  <c r="AB57" i="28"/>
  <c r="AB56" i="28"/>
  <c r="AD207" i="28"/>
  <c r="AE99" i="28"/>
  <c r="AE196" i="28"/>
  <c r="AE197" i="28"/>
  <c r="AE195" i="28"/>
  <c r="AE193" i="28"/>
  <c r="AE194" i="28"/>
  <c r="AE198" i="28"/>
  <c r="AF7" i="28"/>
  <c r="AE210" i="28"/>
  <c r="AE233" i="28"/>
  <c r="AE229" i="28"/>
  <c r="AE232" i="28"/>
  <c r="AE211" i="28"/>
  <c r="AE227" i="28"/>
  <c r="AE228" i="28"/>
  <c r="AE252" i="28"/>
  <c r="AE88" i="28"/>
  <c r="AE89" i="28"/>
  <c r="AE87" i="28"/>
  <c r="AE231" i="28"/>
  <c r="AE230" i="28"/>
  <c r="AE234" i="28"/>
  <c r="AC15" i="28"/>
  <c r="AD203" i="28"/>
  <c r="AE95" i="28"/>
  <c r="AD205" i="28"/>
  <c r="AE97" i="28"/>
  <c r="AB65" i="28"/>
  <c r="AC64" i="28"/>
  <c r="AD200" i="28"/>
  <c r="AE92" i="28"/>
  <c r="X235" i="16"/>
  <c r="W235" i="16"/>
  <c r="F98" i="16"/>
  <c r="F104" i="16"/>
  <c r="X233" i="16"/>
  <c r="X231" i="16"/>
  <c r="F200" i="16" l="1"/>
  <c r="F204" i="16"/>
  <c r="G197" i="16"/>
  <c r="G203" i="16" s="1"/>
  <c r="G204" i="16" s="1"/>
  <c r="F246" i="16"/>
  <c r="AD270" i="16"/>
  <c r="AD63" i="16"/>
  <c r="AK213" i="16"/>
  <c r="AJ58" i="16"/>
  <c r="AJ253" i="16" s="1"/>
  <c r="AJ272" i="16" s="1"/>
  <c r="AF209" i="16"/>
  <c r="AE54" i="16"/>
  <c r="AE249" i="16" s="1"/>
  <c r="AE271" i="16"/>
  <c r="AE275" i="16"/>
  <c r="AE274" i="16"/>
  <c r="AE67" i="16"/>
  <c r="AG212" i="16"/>
  <c r="AF57" i="16"/>
  <c r="AF252" i="16" s="1"/>
  <c r="G100" i="16"/>
  <c r="AE8" i="28"/>
  <c r="AD70" i="32"/>
  <c r="AD54" i="32"/>
  <c r="AE203" i="32"/>
  <c r="AF95" i="32"/>
  <c r="AE207" i="32"/>
  <c r="AF99" i="32"/>
  <c r="AD64" i="32"/>
  <c r="AC65" i="32"/>
  <c r="AE206" i="32"/>
  <c r="AF98" i="32"/>
  <c r="AE201" i="32"/>
  <c r="AF93" i="32"/>
  <c r="AG84" i="32"/>
  <c r="AF46" i="32"/>
  <c r="AF231" i="32" s="1"/>
  <c r="AF49" i="32"/>
  <c r="AF45" i="32"/>
  <c r="AF230" i="32" s="1"/>
  <c r="AE319" i="32"/>
  <c r="AE179" i="32" s="1"/>
  <c r="AE314" i="32"/>
  <c r="AE174" i="32" s="1"/>
  <c r="AE309" i="32"/>
  <c r="AE169" i="32" s="1"/>
  <c r="AE297" i="32"/>
  <c r="AE157" i="32" s="1"/>
  <c r="AE292" i="32"/>
  <c r="AE152" i="32" s="1"/>
  <c r="AE285" i="32"/>
  <c r="AE145" i="32" s="1"/>
  <c r="AE302" i="32"/>
  <c r="AE162" i="32" s="1"/>
  <c r="AE280" i="32"/>
  <c r="AE140" i="32" s="1"/>
  <c r="AE275" i="32"/>
  <c r="AE135" i="32" s="1"/>
  <c r="AE268" i="32"/>
  <c r="AE128" i="32" s="1"/>
  <c r="AE263" i="32"/>
  <c r="AE123" i="32" s="1"/>
  <c r="AE258" i="32"/>
  <c r="AE118" i="32" s="1"/>
  <c r="AF210" i="32"/>
  <c r="AF198" i="32"/>
  <c r="AF211" i="32"/>
  <c r="AF197" i="32"/>
  <c r="AF193" i="32"/>
  <c r="AF8" i="32" s="1"/>
  <c r="AF195" i="32"/>
  <c r="AF196" i="32"/>
  <c r="AF194" i="32"/>
  <c r="AG7" i="32"/>
  <c r="AF228" i="32"/>
  <c r="AF233" i="32"/>
  <c r="AF252" i="32"/>
  <c r="AF232" i="32"/>
  <c r="AF229" i="32"/>
  <c r="AF227" i="32"/>
  <c r="AF88" i="32"/>
  <c r="AF89" i="32"/>
  <c r="AF87" i="32"/>
  <c r="AD60" i="32"/>
  <c r="AE320" i="32"/>
  <c r="AE180" i="32" s="1"/>
  <c r="AE321" i="32"/>
  <c r="AE181" i="32" s="1"/>
  <c r="AE316" i="32"/>
  <c r="AE176" i="32" s="1"/>
  <c r="AE311" i="32"/>
  <c r="AE171" i="32" s="1"/>
  <c r="AE304" i="32"/>
  <c r="AE164" i="32" s="1"/>
  <c r="AE310" i="32"/>
  <c r="AE170" i="32" s="1"/>
  <c r="AE315" i="32"/>
  <c r="AE175" i="32" s="1"/>
  <c r="AE287" i="32"/>
  <c r="AE147" i="32" s="1"/>
  <c r="AE282" i="32"/>
  <c r="AE142" i="32" s="1"/>
  <c r="AE303" i="32"/>
  <c r="AE163" i="32" s="1"/>
  <c r="AE299" i="32"/>
  <c r="AE159" i="32" s="1"/>
  <c r="AE286" i="32"/>
  <c r="AE146" i="32" s="1"/>
  <c r="AE281" i="32"/>
  <c r="AE141" i="32" s="1"/>
  <c r="AE294" i="32"/>
  <c r="AE154" i="32" s="1"/>
  <c r="AE293" i="32"/>
  <c r="AE153" i="32" s="1"/>
  <c r="AE276" i="32"/>
  <c r="AE136" i="32" s="1"/>
  <c r="AE269" i="32"/>
  <c r="AE129" i="32" s="1"/>
  <c r="AE277" i="32"/>
  <c r="AE137" i="32" s="1"/>
  <c r="AE270" i="32"/>
  <c r="AE130" i="32" s="1"/>
  <c r="AE298" i="32"/>
  <c r="AE158" i="32" s="1"/>
  <c r="AE264" i="32"/>
  <c r="AE124" i="32" s="1"/>
  <c r="AE259" i="32"/>
  <c r="AE119" i="32" s="1"/>
  <c r="AE265" i="32"/>
  <c r="AE125" i="32" s="1"/>
  <c r="AE260" i="32"/>
  <c r="AE120" i="32" s="1"/>
  <c r="AE234" i="32"/>
  <c r="AE213" i="32"/>
  <c r="AE212" i="32"/>
  <c r="AE214" i="32"/>
  <c r="AE202" i="32"/>
  <c r="AF94" i="32"/>
  <c r="AD24" i="32"/>
  <c r="AE204" i="32"/>
  <c r="AF96" i="32"/>
  <c r="AD205" i="32"/>
  <c r="AD15" i="32" s="1"/>
  <c r="AE97" i="32"/>
  <c r="AD58" i="32"/>
  <c r="AE200" i="32"/>
  <c r="AF92" i="32"/>
  <c r="AD59" i="32"/>
  <c r="AE77" i="32"/>
  <c r="AE76" i="32"/>
  <c r="AE75" i="32"/>
  <c r="AC56" i="32"/>
  <c r="AC57" i="32"/>
  <c r="AE322" i="32"/>
  <c r="AE182" i="32" s="1"/>
  <c r="AE317" i="32"/>
  <c r="AE177" i="32" s="1"/>
  <c r="AE300" i="32"/>
  <c r="AE160" i="32" s="1"/>
  <c r="AE295" i="32"/>
  <c r="AE155" i="32" s="1"/>
  <c r="AE305" i="32"/>
  <c r="AE165" i="32" s="1"/>
  <c r="AE312" i="32"/>
  <c r="AE172" i="32" s="1"/>
  <c r="AE288" i="32"/>
  <c r="AE148" i="32" s="1"/>
  <c r="AE283" i="32"/>
  <c r="AE143" i="32" s="1"/>
  <c r="AE278" i="32"/>
  <c r="AE138" i="32" s="1"/>
  <c r="AE261" i="32"/>
  <c r="AE121" i="32" s="1"/>
  <c r="AE271" i="32"/>
  <c r="AE131" i="32" s="1"/>
  <c r="AE266" i="32"/>
  <c r="AE126" i="32" s="1"/>
  <c r="AE216" i="32"/>
  <c r="AE224" i="32" s="1"/>
  <c r="AE67" i="32"/>
  <c r="AE68" i="32" s="1"/>
  <c r="AE69" i="32" s="1"/>
  <c r="AE62" i="32"/>
  <c r="AE63" i="32" s="1"/>
  <c r="AE39" i="32"/>
  <c r="AE26" i="32" s="1"/>
  <c r="AE52" i="32"/>
  <c r="AE53" i="32" s="1"/>
  <c r="AF36" i="32"/>
  <c r="AG8" i="31"/>
  <c r="AD54" i="31"/>
  <c r="AD70" i="31"/>
  <c r="AE203" i="31"/>
  <c r="AF95" i="31"/>
  <c r="AM84" i="31"/>
  <c r="AL46" i="31"/>
  <c r="AL49" i="31"/>
  <c r="AL45" i="31"/>
  <c r="AD15" i="31"/>
  <c r="AE207" i="31"/>
  <c r="AH210" i="31"/>
  <c r="AH195" i="31"/>
  <c r="AH211" i="31"/>
  <c r="AH198" i="31"/>
  <c r="AH197" i="31"/>
  <c r="AH193" i="31"/>
  <c r="AH196" i="31"/>
  <c r="AH194" i="31"/>
  <c r="AI7" i="31"/>
  <c r="AH232" i="31"/>
  <c r="AH228" i="31"/>
  <c r="AH233" i="31"/>
  <c r="AH252" i="31"/>
  <c r="AH229" i="31"/>
  <c r="AH227" i="31"/>
  <c r="AH87" i="31"/>
  <c r="AH88" i="31"/>
  <c r="AH89" i="31"/>
  <c r="AH230" i="31"/>
  <c r="AH234" i="31"/>
  <c r="AH231" i="31"/>
  <c r="AE200" i="31"/>
  <c r="AF92" i="31"/>
  <c r="AE202" i="31"/>
  <c r="AF94" i="31"/>
  <c r="AE216" i="31"/>
  <c r="AE224" i="31" s="1"/>
  <c r="AE67" i="31"/>
  <c r="AE68" i="31" s="1"/>
  <c r="AE69" i="31" s="1"/>
  <c r="AE52" i="31"/>
  <c r="AE53" i="31" s="1"/>
  <c r="AE39" i="31"/>
  <c r="AE24" i="31" s="1"/>
  <c r="AF36" i="31"/>
  <c r="AF99" i="31" s="1"/>
  <c r="AE62" i="31"/>
  <c r="AE26" i="31"/>
  <c r="AE206" i="31"/>
  <c r="AF98" i="31"/>
  <c r="AG77" i="31"/>
  <c r="AG76" i="31"/>
  <c r="AG75" i="31"/>
  <c r="AE205" i="31"/>
  <c r="AF97" i="31"/>
  <c r="AG322" i="31"/>
  <c r="AG182" i="31" s="1"/>
  <c r="AG317" i="31"/>
  <c r="AG177" i="31" s="1"/>
  <c r="AG312" i="31"/>
  <c r="AG172" i="31" s="1"/>
  <c r="AG305" i="31"/>
  <c r="AG165" i="31" s="1"/>
  <c r="AG300" i="31"/>
  <c r="AG160" i="31" s="1"/>
  <c r="AG295" i="31"/>
  <c r="AG155" i="31" s="1"/>
  <c r="AG288" i="31"/>
  <c r="AG148" i="31" s="1"/>
  <c r="AG283" i="31"/>
  <c r="AG143" i="31" s="1"/>
  <c r="AG278" i="31"/>
  <c r="AG138" i="31" s="1"/>
  <c r="AG271" i="31"/>
  <c r="AG131" i="31" s="1"/>
  <c r="AG266" i="31"/>
  <c r="AG126" i="31" s="1"/>
  <c r="AG261" i="31"/>
  <c r="AG121" i="31" s="1"/>
  <c r="AE63" i="31"/>
  <c r="AD64" i="31"/>
  <c r="AC65" i="31"/>
  <c r="AC60" i="31"/>
  <c r="AC58" i="31"/>
  <c r="AC59" i="31"/>
  <c r="AC57" i="31"/>
  <c r="AC56" i="31"/>
  <c r="AE201" i="31"/>
  <c r="AF93" i="31"/>
  <c r="AK212" i="31"/>
  <c r="AK214" i="31"/>
  <c r="AK213" i="31"/>
  <c r="AG319" i="31"/>
  <c r="AG179" i="31" s="1"/>
  <c r="AG314" i="31"/>
  <c r="AG174" i="31" s="1"/>
  <c r="AG302" i="31"/>
  <c r="AG162" i="31" s="1"/>
  <c r="AG297" i="31"/>
  <c r="AG157" i="31" s="1"/>
  <c r="AG292" i="31"/>
  <c r="AG152" i="31" s="1"/>
  <c r="AG309" i="31"/>
  <c r="AG169" i="31" s="1"/>
  <c r="AG285" i="31"/>
  <c r="AG145" i="31" s="1"/>
  <c r="AG280" i="31"/>
  <c r="AG140" i="31" s="1"/>
  <c r="AG268" i="31"/>
  <c r="AG128" i="31" s="1"/>
  <c r="AG263" i="31"/>
  <c r="AG123" i="31" s="1"/>
  <c r="AG275" i="31"/>
  <c r="AG135" i="31" s="1"/>
  <c r="AG258" i="31"/>
  <c r="AG118" i="31" s="1"/>
  <c r="AG321" i="31"/>
  <c r="AG181" i="31" s="1"/>
  <c r="AG316" i="31"/>
  <c r="AG176" i="31" s="1"/>
  <c r="AG311" i="31"/>
  <c r="AG171" i="31" s="1"/>
  <c r="AG304" i="31"/>
  <c r="AG164" i="31" s="1"/>
  <c r="AG310" i="31"/>
  <c r="AG170" i="31" s="1"/>
  <c r="AG299" i="31"/>
  <c r="AG159" i="31" s="1"/>
  <c r="AG294" i="31"/>
  <c r="AG154" i="31" s="1"/>
  <c r="AG320" i="31"/>
  <c r="AG180" i="31" s="1"/>
  <c r="AG287" i="31"/>
  <c r="AG147" i="31" s="1"/>
  <c r="AG282" i="31"/>
  <c r="AG142" i="31" s="1"/>
  <c r="AG277" i="31"/>
  <c r="AG137" i="31" s="1"/>
  <c r="AG315" i="31"/>
  <c r="AG175" i="31" s="1"/>
  <c r="AG286" i="31"/>
  <c r="AG146" i="31" s="1"/>
  <c r="AG281" i="31"/>
  <c r="AG141" i="31" s="1"/>
  <c r="AG276" i="31"/>
  <c r="AG136" i="31" s="1"/>
  <c r="AG293" i="31"/>
  <c r="AG153" i="31" s="1"/>
  <c r="AG303" i="31"/>
  <c r="AG163" i="31" s="1"/>
  <c r="AG270" i="31"/>
  <c r="AG130" i="31" s="1"/>
  <c r="AG265" i="31"/>
  <c r="AG125" i="31" s="1"/>
  <c r="AG260" i="31"/>
  <c r="AG120" i="31" s="1"/>
  <c r="AG298" i="31"/>
  <c r="AG158" i="31" s="1"/>
  <c r="AG269" i="31"/>
  <c r="AG129" i="31" s="1"/>
  <c r="AG264" i="31"/>
  <c r="AG124" i="31" s="1"/>
  <c r="AG259" i="31"/>
  <c r="AG119" i="31" s="1"/>
  <c r="AE204" i="31"/>
  <c r="AF96" i="31"/>
  <c r="AE271" i="30"/>
  <c r="AE131" i="30" s="1"/>
  <c r="AF8" i="30"/>
  <c r="AD15" i="30"/>
  <c r="AE268" i="30"/>
  <c r="AE128" i="30" s="1"/>
  <c r="AC56" i="30"/>
  <c r="AC57" i="30"/>
  <c r="AC58" i="30"/>
  <c r="AF216" i="30"/>
  <c r="AF224" i="30" s="1"/>
  <c r="AF67" i="30"/>
  <c r="AF68" i="30" s="1"/>
  <c r="AF62" i="30"/>
  <c r="AF63" i="30" s="1"/>
  <c r="AF52" i="30"/>
  <c r="AG36" i="30"/>
  <c r="AF39" i="30"/>
  <c r="AF26" i="30" s="1"/>
  <c r="AE203" i="30"/>
  <c r="AF95" i="30"/>
  <c r="AF321" i="30"/>
  <c r="AF181" i="30" s="1"/>
  <c r="AF316" i="30"/>
  <c r="AF176" i="30" s="1"/>
  <c r="AF311" i="30"/>
  <c r="AF171" i="30" s="1"/>
  <c r="AF304" i="30"/>
  <c r="AF164" i="30" s="1"/>
  <c r="AF303" i="30"/>
  <c r="AF163" i="30" s="1"/>
  <c r="AF298" i="30"/>
  <c r="AF158" i="30" s="1"/>
  <c r="AF310" i="30"/>
  <c r="AF170" i="30" s="1"/>
  <c r="AF320" i="30"/>
  <c r="AF180" i="30" s="1"/>
  <c r="AF315" i="30"/>
  <c r="AF175" i="30" s="1"/>
  <c r="AF299" i="30"/>
  <c r="AF159" i="30" s="1"/>
  <c r="AF294" i="30"/>
  <c r="AF154" i="30" s="1"/>
  <c r="AF287" i="30"/>
  <c r="AF147" i="30" s="1"/>
  <c r="AF282" i="30"/>
  <c r="AF142" i="30" s="1"/>
  <c r="AF293" i="30"/>
  <c r="AF153" i="30" s="1"/>
  <c r="AF286" i="30"/>
  <c r="AF146" i="30" s="1"/>
  <c r="AF281" i="30"/>
  <c r="AF141" i="30" s="1"/>
  <c r="AF277" i="30"/>
  <c r="AF137" i="30" s="1"/>
  <c r="AF276" i="30"/>
  <c r="AF136" i="30" s="1"/>
  <c r="AE234" i="30"/>
  <c r="AE214" i="30"/>
  <c r="AE212" i="30"/>
  <c r="AE213" i="30"/>
  <c r="AE259" i="30"/>
  <c r="AE119" i="30" s="1"/>
  <c r="AE205" i="30"/>
  <c r="AF97" i="30"/>
  <c r="AD70" i="30"/>
  <c r="AE69" i="30"/>
  <c r="AF75" i="30"/>
  <c r="AF77" i="30"/>
  <c r="AF76" i="30"/>
  <c r="AG210" i="30"/>
  <c r="AG211" i="30"/>
  <c r="AG197" i="30"/>
  <c r="AG193" i="30"/>
  <c r="AG196" i="30"/>
  <c r="AG195" i="30"/>
  <c r="AG194" i="30"/>
  <c r="AG198" i="30"/>
  <c r="AH7" i="30"/>
  <c r="AG232" i="30"/>
  <c r="AG233" i="30"/>
  <c r="AG228" i="30"/>
  <c r="AG229" i="30"/>
  <c r="AG227" i="30"/>
  <c r="AG252" i="30"/>
  <c r="AG88" i="30"/>
  <c r="AG87" i="30"/>
  <c r="AG89" i="30"/>
  <c r="AG84" i="30"/>
  <c r="AF46" i="30"/>
  <c r="AF231" i="30" s="1"/>
  <c r="AF49" i="30"/>
  <c r="AF45" i="30"/>
  <c r="AF230" i="30" s="1"/>
  <c r="AE26" i="30"/>
  <c r="AE264" i="30"/>
  <c r="AE124" i="30" s="1"/>
  <c r="AE206" i="30"/>
  <c r="AF98" i="30"/>
  <c r="AE202" i="30"/>
  <c r="AF94" i="30"/>
  <c r="AE200" i="30"/>
  <c r="AF92" i="30"/>
  <c r="AE260" i="30"/>
  <c r="AE120" i="30" s="1"/>
  <c r="AE269" i="30"/>
  <c r="AE129" i="30" s="1"/>
  <c r="AF322" i="30"/>
  <c r="AF182" i="30" s="1"/>
  <c r="AF317" i="30"/>
  <c r="AF177" i="30" s="1"/>
  <c r="AF312" i="30"/>
  <c r="AF172" i="30" s="1"/>
  <c r="AF305" i="30"/>
  <c r="AF165" i="30" s="1"/>
  <c r="AF300" i="30"/>
  <c r="AF160" i="30" s="1"/>
  <c r="AF295" i="30"/>
  <c r="AF155" i="30" s="1"/>
  <c r="AF288" i="30"/>
  <c r="AF148" i="30" s="1"/>
  <c r="AF283" i="30"/>
  <c r="AF143" i="30" s="1"/>
  <c r="AF278" i="30"/>
  <c r="AF138" i="30" s="1"/>
  <c r="AF261" i="30"/>
  <c r="AF121" i="30" s="1"/>
  <c r="AE201" i="30"/>
  <c r="AF93" i="30"/>
  <c r="AE258" i="30"/>
  <c r="AE118" i="30" s="1"/>
  <c r="AE270" i="30"/>
  <c r="AE130" i="30" s="1"/>
  <c r="AE261" i="30"/>
  <c r="AE121" i="30" s="1"/>
  <c r="AE207" i="30"/>
  <c r="AF99" i="30"/>
  <c r="AD64" i="30"/>
  <c r="AC65" i="30"/>
  <c r="AE204" i="30"/>
  <c r="AF96" i="30"/>
  <c r="AF319" i="30"/>
  <c r="AF179" i="30" s="1"/>
  <c r="AF314" i="30"/>
  <c r="AF174" i="30" s="1"/>
  <c r="AF309" i="30"/>
  <c r="AF169" i="30" s="1"/>
  <c r="AF302" i="30"/>
  <c r="AF162" i="30" s="1"/>
  <c r="AF297" i="30"/>
  <c r="AF157" i="30" s="1"/>
  <c r="AF292" i="30"/>
  <c r="AF152" i="30" s="1"/>
  <c r="AF285" i="30"/>
  <c r="AF145" i="30" s="1"/>
  <c r="AF280" i="30"/>
  <c r="AF140" i="30" s="1"/>
  <c r="AF275" i="30"/>
  <c r="AF135" i="30" s="1"/>
  <c r="AF263" i="30"/>
  <c r="AF123" i="30" s="1"/>
  <c r="AE263" i="30"/>
  <c r="AE123" i="30" s="1"/>
  <c r="AD54" i="30"/>
  <c r="AD60" i="30" s="1"/>
  <c r="AE53" i="30"/>
  <c r="AE265" i="30"/>
  <c r="AE125" i="30" s="1"/>
  <c r="AE266" i="30"/>
  <c r="AE126" i="30" s="1"/>
  <c r="AC60" i="30"/>
  <c r="AE264" i="29"/>
  <c r="AE124" i="29" s="1"/>
  <c r="AE98" i="29"/>
  <c r="AE206" i="29" s="1"/>
  <c r="AE261" i="29"/>
  <c r="AE121" i="29" s="1"/>
  <c r="AE259" i="29"/>
  <c r="AE119" i="29" s="1"/>
  <c r="AE271" i="29"/>
  <c r="AE131" i="29" s="1"/>
  <c r="AE265" i="29"/>
  <c r="AE125" i="29" s="1"/>
  <c r="AE270" i="29"/>
  <c r="AE130" i="29" s="1"/>
  <c r="AE260" i="29"/>
  <c r="AE120" i="29" s="1"/>
  <c r="AE258" i="29"/>
  <c r="AE118" i="29" s="1"/>
  <c r="AE269" i="29"/>
  <c r="AE129" i="29" s="1"/>
  <c r="AE268" i="29"/>
  <c r="AE128" i="29" s="1"/>
  <c r="AC15" i="29"/>
  <c r="AD24" i="29"/>
  <c r="AE93" i="29"/>
  <c r="AE201" i="29" s="1"/>
  <c r="AE263" i="29"/>
  <c r="AE123" i="29" s="1"/>
  <c r="AF8" i="29"/>
  <c r="AE99" i="29"/>
  <c r="AE207" i="29" s="1"/>
  <c r="AD202" i="29"/>
  <c r="AE94" i="29"/>
  <c r="AG84" i="29"/>
  <c r="AF46" i="29"/>
  <c r="AF231" i="29" s="1"/>
  <c r="AF45" i="29"/>
  <c r="AF230" i="29" s="1"/>
  <c r="AF49" i="29"/>
  <c r="AE214" i="29"/>
  <c r="AE212" i="29"/>
  <c r="AE213" i="29"/>
  <c r="AE234" i="29"/>
  <c r="AE92" i="29"/>
  <c r="AE200" i="29" s="1"/>
  <c r="AD54" i="29"/>
  <c r="AD70" i="29"/>
  <c r="AF319" i="29"/>
  <c r="AF179" i="29" s="1"/>
  <c r="AF314" i="29"/>
  <c r="AF174" i="29" s="1"/>
  <c r="AF309" i="29"/>
  <c r="AF169" i="29" s="1"/>
  <c r="AF302" i="29"/>
  <c r="AF162" i="29" s="1"/>
  <c r="AF297" i="29"/>
  <c r="AF157" i="29" s="1"/>
  <c r="AF292" i="29"/>
  <c r="AF152" i="29" s="1"/>
  <c r="AF285" i="29"/>
  <c r="AF145" i="29" s="1"/>
  <c r="AF280" i="29"/>
  <c r="AF140" i="29" s="1"/>
  <c r="AF275" i="29"/>
  <c r="AF135" i="29" s="1"/>
  <c r="AG197" i="29"/>
  <c r="AG211" i="29"/>
  <c r="AG195" i="29"/>
  <c r="AG210" i="29"/>
  <c r="AG196" i="29"/>
  <c r="AG194" i="29"/>
  <c r="AG193" i="29"/>
  <c r="AG198" i="29"/>
  <c r="AH7" i="29"/>
  <c r="AG232" i="29"/>
  <c r="AG227" i="29"/>
  <c r="AG228" i="29"/>
  <c r="AG233" i="29"/>
  <c r="AG229" i="29"/>
  <c r="AG252" i="29"/>
  <c r="AG87" i="29"/>
  <c r="AG88" i="29"/>
  <c r="AG89" i="29"/>
  <c r="AC58" i="29"/>
  <c r="AC60" i="29"/>
  <c r="AC59" i="29"/>
  <c r="AC56" i="29"/>
  <c r="AC57" i="29"/>
  <c r="AC65" i="29"/>
  <c r="AD64" i="29"/>
  <c r="AE203" i="29"/>
  <c r="AF95" i="29"/>
  <c r="AF77" i="29"/>
  <c r="AF75" i="29"/>
  <c r="AF76" i="29"/>
  <c r="AF322" i="29"/>
  <c r="AF182" i="29" s="1"/>
  <c r="AF317" i="29"/>
  <c r="AF177" i="29" s="1"/>
  <c r="AF312" i="29"/>
  <c r="AF172" i="29" s="1"/>
  <c r="AF305" i="29"/>
  <c r="AF165" i="29" s="1"/>
  <c r="AF300" i="29"/>
  <c r="AF160" i="29" s="1"/>
  <c r="AF295" i="29"/>
  <c r="AF155" i="29" s="1"/>
  <c r="AF288" i="29"/>
  <c r="AF148" i="29" s="1"/>
  <c r="AF283" i="29"/>
  <c r="AF143" i="29" s="1"/>
  <c r="AF278" i="29"/>
  <c r="AF138" i="29" s="1"/>
  <c r="AE216" i="29"/>
  <c r="AE224" i="29" s="1"/>
  <c r="AE67" i="29"/>
  <c r="AE68" i="29" s="1"/>
  <c r="AE69" i="29" s="1"/>
  <c r="AE62" i="29"/>
  <c r="AE63" i="29" s="1"/>
  <c r="AE52" i="29"/>
  <c r="AE53" i="29" s="1"/>
  <c r="AE39" i="29"/>
  <c r="AE24" i="29" s="1"/>
  <c r="AF36" i="29"/>
  <c r="AD205" i="29"/>
  <c r="AE97" i="29"/>
  <c r="AE204" i="29"/>
  <c r="AF96" i="29"/>
  <c r="AF321" i="29"/>
  <c r="AF181" i="29" s="1"/>
  <c r="AF316" i="29"/>
  <c r="AF176" i="29" s="1"/>
  <c r="AF311" i="29"/>
  <c r="AF171" i="29" s="1"/>
  <c r="AF304" i="29"/>
  <c r="AF164" i="29" s="1"/>
  <c r="AF310" i="29"/>
  <c r="AF170" i="29" s="1"/>
  <c r="AF320" i="29"/>
  <c r="AF180" i="29" s="1"/>
  <c r="AF303" i="29"/>
  <c r="AF163" i="29" s="1"/>
  <c r="AF298" i="29"/>
  <c r="AF158" i="29" s="1"/>
  <c r="AF293" i="29"/>
  <c r="AF153" i="29" s="1"/>
  <c r="AF315" i="29"/>
  <c r="AF175" i="29" s="1"/>
  <c r="AF299" i="29"/>
  <c r="AF159" i="29" s="1"/>
  <c r="AF286" i="29"/>
  <c r="AF146" i="29" s="1"/>
  <c r="AF281" i="29"/>
  <c r="AF141" i="29" s="1"/>
  <c r="AF294" i="29"/>
  <c r="AF154" i="29" s="1"/>
  <c r="AF287" i="29"/>
  <c r="AF147" i="29" s="1"/>
  <c r="AF277" i="29"/>
  <c r="AF137" i="29" s="1"/>
  <c r="AF276" i="29"/>
  <c r="AF136" i="29" s="1"/>
  <c r="AF269" i="29"/>
  <c r="AF129" i="29" s="1"/>
  <c r="AF270" i="29"/>
  <c r="AF130" i="29" s="1"/>
  <c r="AF260" i="29"/>
  <c r="AF120" i="29" s="1"/>
  <c r="AF282" i="29"/>
  <c r="AF142" i="29" s="1"/>
  <c r="AF259" i="29"/>
  <c r="AF119" i="29" s="1"/>
  <c r="AE96" i="28"/>
  <c r="AH212" i="28"/>
  <c r="AH214" i="28"/>
  <c r="AH213" i="28"/>
  <c r="AI46" i="28"/>
  <c r="AI49" i="28"/>
  <c r="AI45" i="28"/>
  <c r="AJ84" i="28"/>
  <c r="AD24" i="28"/>
  <c r="AD70" i="28"/>
  <c r="AE205" i="28"/>
  <c r="AE207" i="28"/>
  <c r="AE322" i="28"/>
  <c r="AE182" i="28" s="1"/>
  <c r="AE317" i="28"/>
  <c r="AE177" i="28" s="1"/>
  <c r="AE312" i="28"/>
  <c r="AE172" i="28" s="1"/>
  <c r="AE305" i="28"/>
  <c r="AE165" i="28" s="1"/>
  <c r="AE300" i="28"/>
  <c r="AE160" i="28" s="1"/>
  <c r="AE295" i="28"/>
  <c r="AE155" i="28" s="1"/>
  <c r="AE288" i="28"/>
  <c r="AE148" i="28" s="1"/>
  <c r="AE283" i="28"/>
  <c r="AE143" i="28" s="1"/>
  <c r="AE278" i="28"/>
  <c r="AE138" i="28" s="1"/>
  <c r="AE271" i="28"/>
  <c r="AE131" i="28" s="1"/>
  <c r="AE266" i="28"/>
  <c r="AE126" i="28" s="1"/>
  <c r="AE261" i="28"/>
  <c r="AE121" i="28" s="1"/>
  <c r="AE204" i="28"/>
  <c r="AE202" i="28"/>
  <c r="AE319" i="28"/>
  <c r="AE179" i="28" s="1"/>
  <c r="AE314" i="28"/>
  <c r="AE174" i="28" s="1"/>
  <c r="AE309" i="28"/>
  <c r="AE169" i="28" s="1"/>
  <c r="AE302" i="28"/>
  <c r="AE162" i="28" s="1"/>
  <c r="AE297" i="28"/>
  <c r="AE157" i="28" s="1"/>
  <c r="AE292" i="28"/>
  <c r="AE152" i="28" s="1"/>
  <c r="AE285" i="28"/>
  <c r="AE145" i="28" s="1"/>
  <c r="AE280" i="28"/>
  <c r="AE140" i="28" s="1"/>
  <c r="AE268" i="28"/>
  <c r="AE128" i="28" s="1"/>
  <c r="AE263" i="28"/>
  <c r="AE123" i="28" s="1"/>
  <c r="AE275" i="28"/>
  <c r="AE135" i="28" s="1"/>
  <c r="AE258" i="28"/>
  <c r="AE118" i="28" s="1"/>
  <c r="AE200" i="28"/>
  <c r="AF92" i="28"/>
  <c r="AE203" i="28"/>
  <c r="AF95" i="28"/>
  <c r="AE320" i="28"/>
  <c r="AE180" i="28" s="1"/>
  <c r="AE315" i="28"/>
  <c r="AE175" i="28" s="1"/>
  <c r="AE310" i="28"/>
  <c r="AE170" i="28" s="1"/>
  <c r="AE321" i="28"/>
  <c r="AE181" i="28" s="1"/>
  <c r="AE303" i="28"/>
  <c r="AE163" i="28" s="1"/>
  <c r="AE316" i="28"/>
  <c r="AE176" i="28" s="1"/>
  <c r="AE311" i="28"/>
  <c r="AE171" i="28" s="1"/>
  <c r="AE304" i="28"/>
  <c r="AE164" i="28" s="1"/>
  <c r="AE299" i="28"/>
  <c r="AE159" i="28" s="1"/>
  <c r="AE294" i="28"/>
  <c r="AE154" i="28" s="1"/>
  <c r="AE287" i="28"/>
  <c r="AE147" i="28" s="1"/>
  <c r="AE293" i="28"/>
  <c r="AE153" i="28" s="1"/>
  <c r="AE276" i="28"/>
  <c r="AE136" i="28" s="1"/>
  <c r="AE286" i="28"/>
  <c r="AE146" i="28" s="1"/>
  <c r="AE282" i="28"/>
  <c r="AE142" i="28" s="1"/>
  <c r="AE298" i="28"/>
  <c r="AE158" i="28" s="1"/>
  <c r="AE270" i="28"/>
  <c r="AE130" i="28" s="1"/>
  <c r="AE265" i="28"/>
  <c r="AE125" i="28" s="1"/>
  <c r="AE259" i="28"/>
  <c r="AE119" i="28" s="1"/>
  <c r="AE277" i="28"/>
  <c r="AE137" i="28" s="1"/>
  <c r="AE281" i="28"/>
  <c r="AE141" i="28" s="1"/>
  <c r="AE269" i="28"/>
  <c r="AE129" i="28" s="1"/>
  <c r="AE264" i="28"/>
  <c r="AE124" i="28" s="1"/>
  <c r="AE260" i="28"/>
  <c r="AE120" i="28" s="1"/>
  <c r="AE206" i="28"/>
  <c r="AF98" i="28"/>
  <c r="AE77" i="28"/>
  <c r="AE75" i="28"/>
  <c r="AE76" i="28"/>
  <c r="AE216" i="28"/>
  <c r="AE224" i="28" s="1"/>
  <c r="AE67" i="28"/>
  <c r="AE68" i="28" s="1"/>
  <c r="AE69" i="28" s="1"/>
  <c r="AE62" i="28"/>
  <c r="AE63" i="28" s="1"/>
  <c r="AF36" i="28"/>
  <c r="AF99" i="28" s="1"/>
  <c r="AE52" i="28"/>
  <c r="AE53" i="28" s="1"/>
  <c r="AE39" i="28"/>
  <c r="AE26" i="28" s="1"/>
  <c r="AC60" i="28"/>
  <c r="AC58" i="28"/>
  <c r="AC59" i="28"/>
  <c r="AC57" i="28"/>
  <c r="AC56" i="28"/>
  <c r="AD54" i="28"/>
  <c r="AD64" i="28"/>
  <c r="AC65" i="28"/>
  <c r="AF196" i="28"/>
  <c r="AF210" i="28"/>
  <c r="AF198" i="28"/>
  <c r="AF195" i="28"/>
  <c r="AF193" i="28"/>
  <c r="AF211" i="28"/>
  <c r="AF194" i="28"/>
  <c r="AF197" i="28"/>
  <c r="AG7" i="28"/>
  <c r="AF232" i="28"/>
  <c r="AF229" i="28"/>
  <c r="AF228" i="28"/>
  <c r="AF252" i="28"/>
  <c r="AF227" i="28"/>
  <c r="AF233" i="28"/>
  <c r="AF88" i="28"/>
  <c r="AF87" i="28"/>
  <c r="AF89" i="28"/>
  <c r="AF230" i="28"/>
  <c r="AF234" i="28"/>
  <c r="AF231" i="28"/>
  <c r="AE201" i="28"/>
  <c r="AF93" i="28"/>
  <c r="AD15" i="28"/>
  <c r="G104" i="16"/>
  <c r="G246" i="16"/>
  <c r="G98" i="16"/>
  <c r="Y235" i="16"/>
  <c r="H197" i="16"/>
  <c r="H203" i="16" s="1"/>
  <c r="Y233" i="16"/>
  <c r="Y231" i="16"/>
  <c r="Z235" i="16"/>
  <c r="G200" i="16" l="1"/>
  <c r="H204" i="16"/>
  <c r="AE270" i="16"/>
  <c r="AE63" i="16"/>
  <c r="AL213" i="16"/>
  <c r="AK58" i="16"/>
  <c r="AK253" i="16" s="1"/>
  <c r="AK272" i="16" s="1"/>
  <c r="AG209" i="16"/>
  <c r="AF54" i="16"/>
  <c r="AF249" i="16" s="1"/>
  <c r="AF67" i="16"/>
  <c r="AF271" i="16"/>
  <c r="AF274" i="16"/>
  <c r="AF275" i="16"/>
  <c r="AH212" i="16"/>
  <c r="AG57" i="16"/>
  <c r="AG252" i="16" s="1"/>
  <c r="H100" i="16"/>
  <c r="AE54" i="32"/>
  <c r="AE70" i="32"/>
  <c r="AF69" i="32"/>
  <c r="AE24" i="32"/>
  <c r="AF201" i="32"/>
  <c r="AG93" i="32"/>
  <c r="AF203" i="32"/>
  <c r="AG95" i="32"/>
  <c r="AF216" i="32"/>
  <c r="AF224" i="32" s="1"/>
  <c r="AF67" i="32"/>
  <c r="AF68" i="32" s="1"/>
  <c r="AG36" i="32"/>
  <c r="AF62" i="32"/>
  <c r="AF63" i="32" s="1"/>
  <c r="AF52" i="32"/>
  <c r="AF53" i="32" s="1"/>
  <c r="AF24" i="32"/>
  <c r="AF39" i="32"/>
  <c r="AF75" i="32"/>
  <c r="AF76" i="32"/>
  <c r="AF77" i="32"/>
  <c r="AF200" i="32"/>
  <c r="AG92" i="32"/>
  <c r="AF202" i="32"/>
  <c r="AG94" i="32"/>
  <c r="AF206" i="32"/>
  <c r="AG98" i="32"/>
  <c r="AF322" i="32"/>
  <c r="AF182" i="32" s="1"/>
  <c r="AF317" i="32"/>
  <c r="AF177" i="32" s="1"/>
  <c r="AF305" i="32"/>
  <c r="AF165" i="32" s="1"/>
  <c r="AF300" i="32"/>
  <c r="AF160" i="32" s="1"/>
  <c r="AF295" i="32"/>
  <c r="AF155" i="32" s="1"/>
  <c r="AF312" i="32"/>
  <c r="AF172" i="32" s="1"/>
  <c r="AF283" i="32"/>
  <c r="AF143" i="32" s="1"/>
  <c r="AF288" i="32"/>
  <c r="AF148" i="32" s="1"/>
  <c r="AF261" i="32"/>
  <c r="AF121" i="32" s="1"/>
  <c r="AF266" i="32"/>
  <c r="AF126" i="32" s="1"/>
  <c r="AF271" i="32"/>
  <c r="AF131" i="32" s="1"/>
  <c r="AF278" i="32"/>
  <c r="AF138" i="32" s="1"/>
  <c r="AD57" i="32"/>
  <c r="AD56" i="32"/>
  <c r="AE60" i="32"/>
  <c r="AF319" i="32"/>
  <c r="AF179" i="32" s="1"/>
  <c r="AF314" i="32"/>
  <c r="AF174" i="32" s="1"/>
  <c r="AF309" i="32"/>
  <c r="AF169" i="32" s="1"/>
  <c r="AF302" i="32"/>
  <c r="AF162" i="32" s="1"/>
  <c r="AF297" i="32"/>
  <c r="AF157" i="32" s="1"/>
  <c r="AF292" i="32"/>
  <c r="AF152" i="32" s="1"/>
  <c r="AF280" i="32"/>
  <c r="AF140" i="32" s="1"/>
  <c r="AF275" i="32"/>
  <c r="AF135" i="32" s="1"/>
  <c r="AF268" i="32"/>
  <c r="AF128" i="32" s="1"/>
  <c r="AF285" i="32"/>
  <c r="AF145" i="32" s="1"/>
  <c r="AF263" i="32"/>
  <c r="AF123" i="32" s="1"/>
  <c r="AF258" i="32"/>
  <c r="AF118" i="32" s="1"/>
  <c r="AE205" i="32"/>
  <c r="AF97" i="32"/>
  <c r="AE58" i="32"/>
  <c r="AF321" i="32"/>
  <c r="AF181" i="32" s="1"/>
  <c r="AF316" i="32"/>
  <c r="AF176" i="32" s="1"/>
  <c r="AF311" i="32"/>
  <c r="AF171" i="32" s="1"/>
  <c r="AF304" i="32"/>
  <c r="AF164" i="32" s="1"/>
  <c r="AF315" i="32"/>
  <c r="AF175" i="32" s="1"/>
  <c r="AF299" i="32"/>
  <c r="AF159" i="32" s="1"/>
  <c r="AF310" i="32"/>
  <c r="AF170" i="32" s="1"/>
  <c r="AF303" i="32"/>
  <c r="AF163" i="32" s="1"/>
  <c r="AF298" i="32"/>
  <c r="AF158" i="32" s="1"/>
  <c r="AF320" i="32"/>
  <c r="AF180" i="32" s="1"/>
  <c r="AF286" i="32"/>
  <c r="AF146" i="32" s="1"/>
  <c r="AF281" i="32"/>
  <c r="AF141" i="32" s="1"/>
  <c r="AF293" i="32"/>
  <c r="AF153" i="32" s="1"/>
  <c r="AF294" i="32"/>
  <c r="AF154" i="32" s="1"/>
  <c r="AF287" i="32"/>
  <c r="AF147" i="32" s="1"/>
  <c r="AF276" i="32"/>
  <c r="AF136" i="32" s="1"/>
  <c r="AF269" i="32"/>
  <c r="AF129" i="32" s="1"/>
  <c r="AF282" i="32"/>
  <c r="AF142" i="32" s="1"/>
  <c r="AF277" i="32"/>
  <c r="AF137" i="32" s="1"/>
  <c r="AF270" i="32"/>
  <c r="AF130" i="32" s="1"/>
  <c r="AF265" i="32"/>
  <c r="AF125" i="32" s="1"/>
  <c r="AF260" i="32"/>
  <c r="AF120" i="32" s="1"/>
  <c r="AF264" i="32"/>
  <c r="AF124" i="32" s="1"/>
  <c r="AF259" i="32"/>
  <c r="AF119" i="32" s="1"/>
  <c r="AF26" i="32"/>
  <c r="AF234" i="32"/>
  <c r="AF214" i="32"/>
  <c r="AF212" i="32"/>
  <c r="AF213" i="32"/>
  <c r="AD65" i="32"/>
  <c r="AE64" i="32"/>
  <c r="AE15" i="32"/>
  <c r="AE59" i="32"/>
  <c r="AG210" i="32"/>
  <c r="AG211" i="32"/>
  <c r="AG197" i="32"/>
  <c r="AG195" i="32"/>
  <c r="AG8" i="32" s="1"/>
  <c r="AG198" i="32"/>
  <c r="AG194" i="32"/>
  <c r="AG193" i="32"/>
  <c r="AG196" i="32"/>
  <c r="AH7" i="32"/>
  <c r="AG233" i="32"/>
  <c r="AG252" i="32"/>
  <c r="AG232" i="32"/>
  <c r="AG229" i="32"/>
  <c r="AG227" i="32"/>
  <c r="AG228" i="32"/>
  <c r="AG88" i="32"/>
  <c r="AG87" i="32"/>
  <c r="AG89" i="32"/>
  <c r="AF207" i="32"/>
  <c r="AG99" i="32"/>
  <c r="AF204" i="32"/>
  <c r="AG96" i="32"/>
  <c r="AH84" i="32"/>
  <c r="AG46" i="32"/>
  <c r="AG231" i="32" s="1"/>
  <c r="AG49" i="32"/>
  <c r="AG45" i="32"/>
  <c r="AG230" i="32" s="1"/>
  <c r="AH8" i="31"/>
  <c r="AE70" i="31"/>
  <c r="AE54" i="31"/>
  <c r="AF204" i="31"/>
  <c r="AG96" i="31"/>
  <c r="AF206" i="31"/>
  <c r="AG98" i="31"/>
  <c r="AH77" i="31"/>
  <c r="AH76" i="31"/>
  <c r="AH75" i="31"/>
  <c r="AF207" i="31"/>
  <c r="AN84" i="31"/>
  <c r="AM46" i="31"/>
  <c r="AM49" i="31"/>
  <c r="AM45" i="31"/>
  <c r="AE15" i="31"/>
  <c r="AF203" i="31"/>
  <c r="AG95" i="31"/>
  <c r="AF205" i="31"/>
  <c r="AG97" i="31"/>
  <c r="AF201" i="31"/>
  <c r="AG93" i="31"/>
  <c r="AF202" i="31"/>
  <c r="AH319" i="31"/>
  <c r="AH179" i="31" s="1"/>
  <c r="AH314" i="31"/>
  <c r="AH174" i="31" s="1"/>
  <c r="AH309" i="31"/>
  <c r="AH169" i="31" s="1"/>
  <c r="AH302" i="31"/>
  <c r="AH162" i="31" s="1"/>
  <c r="AH297" i="31"/>
  <c r="AH157" i="31" s="1"/>
  <c r="AH292" i="31"/>
  <c r="AH152" i="31" s="1"/>
  <c r="AH285" i="31"/>
  <c r="AH145" i="31" s="1"/>
  <c r="AH280" i="31"/>
  <c r="AH140" i="31" s="1"/>
  <c r="AH275" i="31"/>
  <c r="AH135" i="31" s="1"/>
  <c r="AH258" i="31"/>
  <c r="AH118" i="31" s="1"/>
  <c r="AH268" i="31"/>
  <c r="AH128" i="31" s="1"/>
  <c r="AH263" i="31"/>
  <c r="AH123" i="31" s="1"/>
  <c r="AE64" i="31"/>
  <c r="AD65" i="31"/>
  <c r="AF216" i="31"/>
  <c r="AF224" i="31" s="1"/>
  <c r="AF67" i="31"/>
  <c r="AF68" i="31" s="1"/>
  <c r="AF69" i="31" s="1"/>
  <c r="AF52" i="31"/>
  <c r="AF53" i="31" s="1"/>
  <c r="AF39" i="31"/>
  <c r="AG36" i="31"/>
  <c r="AG99" i="31" s="1"/>
  <c r="AF62" i="31"/>
  <c r="AF24" i="31"/>
  <c r="AF26" i="31"/>
  <c r="AH321" i="31"/>
  <c r="AH181" i="31" s="1"/>
  <c r="AH316" i="31"/>
  <c r="AH176" i="31" s="1"/>
  <c r="AH311" i="31"/>
  <c r="AH171" i="31" s="1"/>
  <c r="AH304" i="31"/>
  <c r="AH164" i="31" s="1"/>
  <c r="AH320" i="31"/>
  <c r="AH180" i="31" s="1"/>
  <c r="AH315" i="31"/>
  <c r="AH175" i="31" s="1"/>
  <c r="AH310" i="31"/>
  <c r="AH170" i="31" s="1"/>
  <c r="AH299" i="31"/>
  <c r="AH159" i="31" s="1"/>
  <c r="AH294" i="31"/>
  <c r="AH154" i="31" s="1"/>
  <c r="AH303" i="31"/>
  <c r="AH163" i="31" s="1"/>
  <c r="AH298" i="31"/>
  <c r="AH158" i="31" s="1"/>
  <c r="AH293" i="31"/>
  <c r="AH153" i="31" s="1"/>
  <c r="AH287" i="31"/>
  <c r="AH147" i="31" s="1"/>
  <c r="AH282" i="31"/>
  <c r="AH142" i="31" s="1"/>
  <c r="AH277" i="31"/>
  <c r="AH137" i="31" s="1"/>
  <c r="AH286" i="31"/>
  <c r="AH146" i="31" s="1"/>
  <c r="AH281" i="31"/>
  <c r="AH141" i="31" s="1"/>
  <c r="AH270" i="31"/>
  <c r="AH130" i="31" s="1"/>
  <c r="AH265" i="31"/>
  <c r="AH125" i="31" s="1"/>
  <c r="AH269" i="31"/>
  <c r="AH129" i="31" s="1"/>
  <c r="AH264" i="31"/>
  <c r="AH124" i="31" s="1"/>
  <c r="AH259" i="31"/>
  <c r="AH119" i="31" s="1"/>
  <c r="AH276" i="31"/>
  <c r="AH136" i="31" s="1"/>
  <c r="AH260" i="31"/>
  <c r="AH120" i="31" s="1"/>
  <c r="AF63" i="31"/>
  <c r="AF200" i="31"/>
  <c r="AG92" i="31"/>
  <c r="AH322" i="31"/>
  <c r="AH182" i="31" s="1"/>
  <c r="AH317" i="31"/>
  <c r="AH177" i="31" s="1"/>
  <c r="AH312" i="31"/>
  <c r="AH172" i="31" s="1"/>
  <c r="AH305" i="31"/>
  <c r="AH165" i="31" s="1"/>
  <c r="AH300" i="31"/>
  <c r="AH160" i="31" s="1"/>
  <c r="AH295" i="31"/>
  <c r="AH155" i="31" s="1"/>
  <c r="AH271" i="31"/>
  <c r="AH131" i="31" s="1"/>
  <c r="AH266" i="31"/>
  <c r="AH126" i="31" s="1"/>
  <c r="AH261" i="31"/>
  <c r="AH121" i="31" s="1"/>
  <c r="AH288" i="31"/>
  <c r="AH148" i="31" s="1"/>
  <c r="AH283" i="31"/>
  <c r="AH143" i="31" s="1"/>
  <c r="AH278" i="31"/>
  <c r="AH138" i="31" s="1"/>
  <c r="AI198" i="31"/>
  <c r="AI197" i="31"/>
  <c r="AI193" i="31"/>
  <c r="AI196" i="31"/>
  <c r="AI195" i="31"/>
  <c r="AI210" i="31"/>
  <c r="AI194" i="31"/>
  <c r="AJ7" i="31"/>
  <c r="AI233" i="31"/>
  <c r="AI227" i="31"/>
  <c r="AI229" i="31"/>
  <c r="AI211" i="31"/>
  <c r="AI232" i="31"/>
  <c r="AI228" i="31"/>
  <c r="AI252" i="31"/>
  <c r="AI87" i="31"/>
  <c r="AI89" i="31"/>
  <c r="AI88" i="31"/>
  <c r="AI231" i="31"/>
  <c r="AI230" i="31"/>
  <c r="AI234" i="31"/>
  <c r="AL214" i="31"/>
  <c r="AL213" i="31"/>
  <c r="AL212" i="31"/>
  <c r="AD60" i="31"/>
  <c r="AD58" i="31"/>
  <c r="AD59" i="31"/>
  <c r="AD56" i="31"/>
  <c r="AD57" i="31"/>
  <c r="AG8" i="30"/>
  <c r="AE15" i="30"/>
  <c r="AF53" i="30"/>
  <c r="AE54" i="30"/>
  <c r="AF206" i="30"/>
  <c r="AG98" i="30"/>
  <c r="AG319" i="30"/>
  <c r="AG179" i="30" s="1"/>
  <c r="AG314" i="30"/>
  <c r="AG174" i="30" s="1"/>
  <c r="AG309" i="30"/>
  <c r="AG169" i="30" s="1"/>
  <c r="AG302" i="30"/>
  <c r="AG162" i="30" s="1"/>
  <c r="AG297" i="30"/>
  <c r="AG157" i="30" s="1"/>
  <c r="AG292" i="30"/>
  <c r="AG152" i="30" s="1"/>
  <c r="AG285" i="30"/>
  <c r="AG145" i="30" s="1"/>
  <c r="AG280" i="30"/>
  <c r="AG140" i="30" s="1"/>
  <c r="AG275" i="30"/>
  <c r="AG135" i="30" s="1"/>
  <c r="AF69" i="30"/>
  <c r="AE70" i="30"/>
  <c r="AF270" i="30"/>
  <c r="AF130" i="30" s="1"/>
  <c r="AG322" i="30"/>
  <c r="AG182" i="30" s="1"/>
  <c r="AG317" i="30"/>
  <c r="AG177" i="30" s="1"/>
  <c r="AG312" i="30"/>
  <c r="AG172" i="30" s="1"/>
  <c r="AG305" i="30"/>
  <c r="AG165" i="30" s="1"/>
  <c r="AG300" i="30"/>
  <c r="AG160" i="30" s="1"/>
  <c r="AG295" i="30"/>
  <c r="AG155" i="30" s="1"/>
  <c r="AG288" i="30"/>
  <c r="AG148" i="30" s="1"/>
  <c r="AG283" i="30"/>
  <c r="AG143" i="30" s="1"/>
  <c r="AG278" i="30"/>
  <c r="AG138" i="30" s="1"/>
  <c r="AD65" i="30"/>
  <c r="AE64" i="30"/>
  <c r="AG321" i="30"/>
  <c r="AG181" i="30" s="1"/>
  <c r="AG316" i="30"/>
  <c r="AG176" i="30" s="1"/>
  <c r="AG311" i="30"/>
  <c r="AG171" i="30" s="1"/>
  <c r="AG303" i="30"/>
  <c r="AG163" i="30" s="1"/>
  <c r="AG298" i="30"/>
  <c r="AG158" i="30" s="1"/>
  <c r="AG310" i="30"/>
  <c r="AG170" i="30" s="1"/>
  <c r="AG320" i="30"/>
  <c r="AG180" i="30" s="1"/>
  <c r="AG304" i="30"/>
  <c r="AG164" i="30" s="1"/>
  <c r="AG299" i="30"/>
  <c r="AG159" i="30" s="1"/>
  <c r="AG315" i="30"/>
  <c r="AG175" i="30" s="1"/>
  <c r="AG287" i="30"/>
  <c r="AG147" i="30" s="1"/>
  <c r="AG282" i="30"/>
  <c r="AG142" i="30" s="1"/>
  <c r="AG294" i="30"/>
  <c r="AG154" i="30" s="1"/>
  <c r="AG293" i="30"/>
  <c r="AG153" i="30" s="1"/>
  <c r="AG286" i="30"/>
  <c r="AG146" i="30" s="1"/>
  <c r="AG281" i="30"/>
  <c r="AG141" i="30" s="1"/>
  <c r="AG276" i="30"/>
  <c r="AG136" i="30" s="1"/>
  <c r="AG277" i="30"/>
  <c r="AG137" i="30" s="1"/>
  <c r="AF205" i="30"/>
  <c r="AG97" i="30"/>
  <c r="AF260" i="30"/>
  <c r="AF120" i="30" s="1"/>
  <c r="AF203" i="30"/>
  <c r="AG95" i="30"/>
  <c r="AD57" i="30"/>
  <c r="AD56" i="30"/>
  <c r="AF201" i="30"/>
  <c r="AG93" i="30"/>
  <c r="AF258" i="30"/>
  <c r="AF118" i="30" s="1"/>
  <c r="AF207" i="30"/>
  <c r="AG99" i="30"/>
  <c r="AF271" i="30"/>
  <c r="AF131" i="30" s="1"/>
  <c r="AG77" i="30"/>
  <c r="AG76" i="30"/>
  <c r="AG75" i="30"/>
  <c r="AH210" i="30"/>
  <c r="AH211" i="30"/>
  <c r="AH194" i="30"/>
  <c r="AH196" i="30"/>
  <c r="AH195" i="30"/>
  <c r="AH198" i="30"/>
  <c r="AH193" i="30"/>
  <c r="AH197" i="30"/>
  <c r="AI7" i="30"/>
  <c r="AH233" i="30"/>
  <c r="AH232" i="30"/>
  <c r="AH229" i="30"/>
  <c r="AH252" i="30"/>
  <c r="AH227" i="30"/>
  <c r="AH228" i="30"/>
  <c r="AH88" i="30"/>
  <c r="AH89" i="30"/>
  <c r="AH87" i="30"/>
  <c r="AF269" i="30"/>
  <c r="AF129" i="30" s="1"/>
  <c r="AF200" i="30"/>
  <c r="AG92" i="30"/>
  <c r="AF259" i="30"/>
  <c r="AF119" i="30" s="1"/>
  <c r="AF268" i="30"/>
  <c r="AF128" i="30" s="1"/>
  <c r="AF266" i="30"/>
  <c r="AF126" i="30" s="1"/>
  <c r="AF234" i="30"/>
  <c r="AF214" i="30"/>
  <c r="AF213" i="30"/>
  <c r="AF212" i="30"/>
  <c r="AE59" i="30"/>
  <c r="AG216" i="30"/>
  <c r="AG224" i="30" s="1"/>
  <c r="AG62" i="30"/>
  <c r="AG63" i="30" s="1"/>
  <c r="AG52" i="30"/>
  <c r="AG67" i="30"/>
  <c r="AG68" i="30" s="1"/>
  <c r="AG39" i="30"/>
  <c r="AG26" i="30" s="1"/>
  <c r="AH36" i="30"/>
  <c r="AD58" i="30"/>
  <c r="AD59" i="30"/>
  <c r="AF202" i="30"/>
  <c r="AG94" i="30"/>
  <c r="AE58" i="30"/>
  <c r="AF264" i="30"/>
  <c r="AF124" i="30" s="1"/>
  <c r="AF24" i="30"/>
  <c r="AF204" i="30"/>
  <c r="AG96" i="30"/>
  <c r="AG46" i="30"/>
  <c r="AG231" i="30" s="1"/>
  <c r="AG49" i="30"/>
  <c r="AG45" i="30"/>
  <c r="AG230" i="30" s="1"/>
  <c r="AH84" i="30"/>
  <c r="AE60" i="30"/>
  <c r="AF265" i="30"/>
  <c r="AF125" i="30" s="1"/>
  <c r="AF261" i="29"/>
  <c r="AF121" i="29" s="1"/>
  <c r="AF264" i="29"/>
  <c r="AF124" i="29" s="1"/>
  <c r="AF266" i="29"/>
  <c r="AF126" i="29" s="1"/>
  <c r="AF271" i="29"/>
  <c r="AF131" i="29" s="1"/>
  <c r="AF258" i="29"/>
  <c r="AF118" i="29" s="1"/>
  <c r="AF263" i="29"/>
  <c r="AF123" i="29" s="1"/>
  <c r="AF268" i="29"/>
  <c r="AF128" i="29" s="1"/>
  <c r="AF265" i="29"/>
  <c r="AF125" i="29" s="1"/>
  <c r="AE26" i="29"/>
  <c r="AF93" i="29"/>
  <c r="AF201" i="29" s="1"/>
  <c r="AD15" i="29"/>
  <c r="AF99" i="29"/>
  <c r="AF207" i="29" s="1"/>
  <c r="AE202" i="29"/>
  <c r="AF94" i="29"/>
  <c r="AF98" i="29"/>
  <c r="AG98" i="29" s="1"/>
  <c r="AF214" i="29"/>
  <c r="AF213" i="29"/>
  <c r="AF212" i="29"/>
  <c r="AF234" i="29"/>
  <c r="AG49" i="29"/>
  <c r="AG46" i="29"/>
  <c r="AG231" i="29" s="1"/>
  <c r="AG45" i="29"/>
  <c r="AG230" i="29" s="1"/>
  <c r="AH84" i="29"/>
  <c r="AG8" i="29"/>
  <c r="AF92" i="29"/>
  <c r="AF200" i="29" s="1"/>
  <c r="AE54" i="29"/>
  <c r="AE70" i="29"/>
  <c r="AG321" i="29"/>
  <c r="AG181" i="29" s="1"/>
  <c r="AG316" i="29"/>
  <c r="AG176" i="29" s="1"/>
  <c r="AG311" i="29"/>
  <c r="AG171" i="29" s="1"/>
  <c r="AG304" i="29"/>
  <c r="AG164" i="29" s="1"/>
  <c r="AG310" i="29"/>
  <c r="AG170" i="29" s="1"/>
  <c r="AG299" i="29"/>
  <c r="AG159" i="29" s="1"/>
  <c r="AG294" i="29"/>
  <c r="AG154" i="29" s="1"/>
  <c r="AG320" i="29"/>
  <c r="AG180" i="29" s="1"/>
  <c r="AG303" i="29"/>
  <c r="AG163" i="29" s="1"/>
  <c r="AG298" i="29"/>
  <c r="AG158" i="29" s="1"/>
  <c r="AG293" i="29"/>
  <c r="AG153" i="29" s="1"/>
  <c r="AG315" i="29"/>
  <c r="AG175" i="29" s="1"/>
  <c r="AG287" i="29"/>
  <c r="AG147" i="29" s="1"/>
  <c r="AG282" i="29"/>
  <c r="AG142" i="29" s="1"/>
  <c r="AG277" i="29"/>
  <c r="AG137" i="29" s="1"/>
  <c r="AG286" i="29"/>
  <c r="AG146" i="29" s="1"/>
  <c r="AG281" i="29"/>
  <c r="AG141" i="29" s="1"/>
  <c r="AG276" i="29"/>
  <c r="AG136" i="29" s="1"/>
  <c r="AG319" i="29"/>
  <c r="AG179" i="29" s="1"/>
  <c r="AG314" i="29"/>
  <c r="AG174" i="29" s="1"/>
  <c r="AG309" i="29"/>
  <c r="AG169" i="29" s="1"/>
  <c r="AG302" i="29"/>
  <c r="AG162" i="29" s="1"/>
  <c r="AG292" i="29"/>
  <c r="AG152" i="29" s="1"/>
  <c r="AG285" i="29"/>
  <c r="AG145" i="29" s="1"/>
  <c r="AG280" i="29"/>
  <c r="AG140" i="29" s="1"/>
  <c r="AG297" i="29"/>
  <c r="AG157" i="29" s="1"/>
  <c r="AG263" i="29"/>
  <c r="AG123" i="29" s="1"/>
  <c r="AG275" i="29"/>
  <c r="AG135" i="29" s="1"/>
  <c r="AF204" i="29"/>
  <c r="AG96" i="29"/>
  <c r="AE205" i="29"/>
  <c r="AF97" i="29"/>
  <c r="AG322" i="29"/>
  <c r="AG182" i="29" s="1"/>
  <c r="AG317" i="29"/>
  <c r="AG177" i="29" s="1"/>
  <c r="AG312" i="29"/>
  <c r="AG172" i="29" s="1"/>
  <c r="AG305" i="29"/>
  <c r="AG165" i="29" s="1"/>
  <c r="AG295" i="29"/>
  <c r="AG155" i="29" s="1"/>
  <c r="AG300" i="29"/>
  <c r="AG160" i="29" s="1"/>
  <c r="AG288" i="29"/>
  <c r="AG148" i="29" s="1"/>
  <c r="AG283" i="29"/>
  <c r="AG143" i="29" s="1"/>
  <c r="AG278" i="29"/>
  <c r="AG138" i="29" s="1"/>
  <c r="AH211" i="29"/>
  <c r="AH197" i="29"/>
  <c r="AH210" i="29"/>
  <c r="AH198" i="29"/>
  <c r="AH195" i="29"/>
  <c r="AH193" i="29"/>
  <c r="AH194" i="29"/>
  <c r="AH196" i="29"/>
  <c r="AI7" i="29"/>
  <c r="AH232" i="29"/>
  <c r="AH233" i="29"/>
  <c r="AH252" i="29"/>
  <c r="AH228" i="29"/>
  <c r="AH229" i="29"/>
  <c r="AH227" i="29"/>
  <c r="AH87" i="29"/>
  <c r="AH89" i="29"/>
  <c r="AH88" i="29"/>
  <c r="AE64" i="29"/>
  <c r="AD65" i="29"/>
  <c r="AG76" i="29"/>
  <c r="AG77" i="29"/>
  <c r="AG75" i="29"/>
  <c r="AF216" i="29"/>
  <c r="AF224" i="29" s="1"/>
  <c r="AF67" i="29"/>
  <c r="AF68" i="29" s="1"/>
  <c r="AF69" i="29" s="1"/>
  <c r="AF62" i="29"/>
  <c r="AF63" i="29" s="1"/>
  <c r="AF52" i="29"/>
  <c r="AF53" i="29" s="1"/>
  <c r="AF39" i="29"/>
  <c r="AF24" i="29" s="1"/>
  <c r="AG36" i="29"/>
  <c r="AD58" i="29"/>
  <c r="AD60" i="29"/>
  <c r="AD59" i="29"/>
  <c r="AD56" i="29"/>
  <c r="AD57" i="29"/>
  <c r="AF203" i="29"/>
  <c r="AG95" i="29"/>
  <c r="AF97" i="28"/>
  <c r="AF205" i="28" s="1"/>
  <c r="AK84" i="28"/>
  <c r="AJ46" i="28"/>
  <c r="AJ49" i="28"/>
  <c r="AJ45" i="28"/>
  <c r="AI214" i="28"/>
  <c r="AI212" i="28"/>
  <c r="AI213" i="28"/>
  <c r="AF8" i="28"/>
  <c r="AE15" i="28"/>
  <c r="AF96" i="28"/>
  <c r="AF94" i="28"/>
  <c r="AF202" i="28" s="1"/>
  <c r="AE70" i="28"/>
  <c r="AE54" i="28"/>
  <c r="AF322" i="28"/>
  <c r="AF182" i="28" s="1"/>
  <c r="AF317" i="28"/>
  <c r="AF177" i="28" s="1"/>
  <c r="AF312" i="28"/>
  <c r="AF172" i="28" s="1"/>
  <c r="AF305" i="28"/>
  <c r="AF165" i="28" s="1"/>
  <c r="AF300" i="28"/>
  <c r="AF160" i="28" s="1"/>
  <c r="AF295" i="28"/>
  <c r="AF155" i="28" s="1"/>
  <c r="AF283" i="28"/>
  <c r="AF143" i="28" s="1"/>
  <c r="AF278" i="28"/>
  <c r="AF138" i="28" s="1"/>
  <c r="AF271" i="28"/>
  <c r="AF131" i="28" s="1"/>
  <c r="AF266" i="28"/>
  <c r="AF126" i="28" s="1"/>
  <c r="AF261" i="28"/>
  <c r="AF121" i="28" s="1"/>
  <c r="AF288" i="28"/>
  <c r="AF148" i="28" s="1"/>
  <c r="AE24" i="28"/>
  <c r="AF321" i="28"/>
  <c r="AF181" i="28" s="1"/>
  <c r="AF316" i="28"/>
  <c r="AF176" i="28" s="1"/>
  <c r="AF311" i="28"/>
  <c r="AF171" i="28" s="1"/>
  <c r="AF320" i="28"/>
  <c r="AF180" i="28" s="1"/>
  <c r="AF315" i="28"/>
  <c r="AF175" i="28" s="1"/>
  <c r="AF310" i="28"/>
  <c r="AF170" i="28" s="1"/>
  <c r="AF304" i="28"/>
  <c r="AF164" i="28" s="1"/>
  <c r="AF299" i="28"/>
  <c r="AF159" i="28" s="1"/>
  <c r="AF294" i="28"/>
  <c r="AF154" i="28" s="1"/>
  <c r="AF293" i="28"/>
  <c r="AF153" i="28" s="1"/>
  <c r="AF286" i="28"/>
  <c r="AF146" i="28" s="1"/>
  <c r="AF281" i="28"/>
  <c r="AF141" i="28" s="1"/>
  <c r="AF276" i="28"/>
  <c r="AF136" i="28" s="1"/>
  <c r="AF298" i="28"/>
  <c r="AF158" i="28" s="1"/>
  <c r="AF287" i="28"/>
  <c r="AF147" i="28" s="1"/>
  <c r="AF303" i="28"/>
  <c r="AF163" i="28" s="1"/>
  <c r="AF282" i="28"/>
  <c r="AF142" i="28" s="1"/>
  <c r="AF270" i="28"/>
  <c r="AF130" i="28" s="1"/>
  <c r="AF265" i="28"/>
  <c r="AF125" i="28" s="1"/>
  <c r="AF277" i="28"/>
  <c r="AF137" i="28" s="1"/>
  <c r="AF269" i="28"/>
  <c r="AF129" i="28" s="1"/>
  <c r="AF264" i="28"/>
  <c r="AF124" i="28" s="1"/>
  <c r="AF260" i="28"/>
  <c r="AF120" i="28" s="1"/>
  <c r="AF259" i="28"/>
  <c r="AF119" i="28" s="1"/>
  <c r="AG210" i="28"/>
  <c r="AG195" i="28"/>
  <c r="AG211" i="28"/>
  <c r="AG196" i="28"/>
  <c r="AG194" i="28"/>
  <c r="AG198" i="28"/>
  <c r="AG197" i="28"/>
  <c r="AG193" i="28"/>
  <c r="AH7" i="28"/>
  <c r="AG229" i="28"/>
  <c r="AG233" i="28"/>
  <c r="AG228" i="28"/>
  <c r="AG227" i="28"/>
  <c r="AG252" i="28"/>
  <c r="AG232" i="28"/>
  <c r="AG89" i="28"/>
  <c r="AG87" i="28"/>
  <c r="AG88" i="28"/>
  <c r="AG234" i="28"/>
  <c r="AG231" i="28"/>
  <c r="AG230" i="28"/>
  <c r="AF216" i="28"/>
  <c r="AF224" i="28" s="1"/>
  <c r="AF67" i="28"/>
  <c r="AF68" i="28" s="1"/>
  <c r="AF69" i="28" s="1"/>
  <c r="AF62" i="28"/>
  <c r="AF63" i="28" s="1"/>
  <c r="AF52" i="28"/>
  <c r="AF53" i="28" s="1"/>
  <c r="AF39" i="28"/>
  <c r="AF26" i="28" s="1"/>
  <c r="AG36" i="28"/>
  <c r="AF206" i="28"/>
  <c r="AG98" i="28"/>
  <c r="AF77" i="28"/>
  <c r="AF75" i="28"/>
  <c r="AF76" i="28"/>
  <c r="AF201" i="28"/>
  <c r="AG93" i="28"/>
  <c r="AF203" i="28"/>
  <c r="AG95" i="28"/>
  <c r="AF207" i="28"/>
  <c r="AD65" i="28"/>
  <c r="AE64" i="28"/>
  <c r="AF319" i="28"/>
  <c r="AF179" i="28" s="1"/>
  <c r="AF314" i="28"/>
  <c r="AF174" i="28" s="1"/>
  <c r="AF309" i="28"/>
  <c r="AF169" i="28" s="1"/>
  <c r="AF302" i="28"/>
  <c r="AF162" i="28" s="1"/>
  <c r="AF297" i="28"/>
  <c r="AF157" i="28" s="1"/>
  <c r="AF292" i="28"/>
  <c r="AF152" i="28" s="1"/>
  <c r="AF285" i="28"/>
  <c r="AF145" i="28" s="1"/>
  <c r="AF280" i="28"/>
  <c r="AF140" i="28" s="1"/>
  <c r="AF275" i="28"/>
  <c r="AF135" i="28" s="1"/>
  <c r="AF268" i="28"/>
  <c r="AF128" i="28" s="1"/>
  <c r="AF263" i="28"/>
  <c r="AF123" i="28" s="1"/>
  <c r="AF258" i="28"/>
  <c r="AF118" i="28" s="1"/>
  <c r="AD60" i="28"/>
  <c r="AD58" i="28"/>
  <c r="AD59" i="28"/>
  <c r="AD56" i="28"/>
  <c r="AD57" i="28"/>
  <c r="AF200" i="28"/>
  <c r="AG92" i="28"/>
  <c r="AF204" i="28"/>
  <c r="H98" i="16"/>
  <c r="H200" i="16"/>
  <c r="H246" i="16"/>
  <c r="H104" i="16"/>
  <c r="I197" i="16"/>
  <c r="I203" i="16" s="1"/>
  <c r="Z231" i="16"/>
  <c r="Z233" i="16"/>
  <c r="AA235" i="16"/>
  <c r="I204" i="16" l="1"/>
  <c r="AF270" i="16"/>
  <c r="AF63" i="16"/>
  <c r="AH209" i="16"/>
  <c r="AG54" i="16"/>
  <c r="AG249" i="16" s="1"/>
  <c r="AM213" i="16"/>
  <c r="AL58" i="16"/>
  <c r="AL253" i="16" s="1"/>
  <c r="AL272" i="16" s="1"/>
  <c r="AG67" i="16"/>
  <c r="AG274" i="16"/>
  <c r="AG275" i="16"/>
  <c r="AG271" i="16"/>
  <c r="AI212" i="16"/>
  <c r="AH57" i="16"/>
  <c r="AH252" i="16" s="1"/>
  <c r="AF54" i="32"/>
  <c r="AG234" i="32"/>
  <c r="AG214" i="32"/>
  <c r="AG212" i="32"/>
  <c r="AG213" i="32"/>
  <c r="AG77" i="32"/>
  <c r="AG76" i="32"/>
  <c r="AG75" i="32"/>
  <c r="AE65" i="32"/>
  <c r="AF64" i="32"/>
  <c r="AG202" i="32"/>
  <c r="AH94" i="32"/>
  <c r="AG201" i="32"/>
  <c r="AH93" i="32"/>
  <c r="AG322" i="32"/>
  <c r="AG182" i="32" s="1"/>
  <c r="AG317" i="32"/>
  <c r="AG177" i="32" s="1"/>
  <c r="AG312" i="32"/>
  <c r="AG172" i="32" s="1"/>
  <c r="AG305" i="32"/>
  <c r="AG165" i="32" s="1"/>
  <c r="AG300" i="32"/>
  <c r="AG160" i="32" s="1"/>
  <c r="AG295" i="32"/>
  <c r="AG155" i="32" s="1"/>
  <c r="AG288" i="32"/>
  <c r="AG148" i="32" s="1"/>
  <c r="AG283" i="32"/>
  <c r="AG143" i="32" s="1"/>
  <c r="AG278" i="32"/>
  <c r="AG138" i="32" s="1"/>
  <c r="AG271" i="32"/>
  <c r="AG131" i="32" s="1"/>
  <c r="AG266" i="32"/>
  <c r="AG126" i="32" s="1"/>
  <c r="AG261" i="32"/>
  <c r="AG121" i="32" s="1"/>
  <c r="AF59" i="32"/>
  <c r="AG200" i="32"/>
  <c r="AH92" i="32"/>
  <c r="AF205" i="32"/>
  <c r="AG97" i="32"/>
  <c r="AG321" i="32"/>
  <c r="AG181" i="32" s="1"/>
  <c r="AG316" i="32"/>
  <c r="AG176" i="32" s="1"/>
  <c r="AG320" i="32"/>
  <c r="AG180" i="32" s="1"/>
  <c r="AG315" i="32"/>
  <c r="AG175" i="32" s="1"/>
  <c r="AG310" i="32"/>
  <c r="AG170" i="32" s="1"/>
  <c r="AG299" i="32"/>
  <c r="AG159" i="32" s="1"/>
  <c r="AG286" i="32"/>
  <c r="AG146" i="32" s="1"/>
  <c r="AG281" i="32"/>
  <c r="AG141" i="32" s="1"/>
  <c r="AG304" i="32"/>
  <c r="AG164" i="32" s="1"/>
  <c r="AG303" i="32"/>
  <c r="AG163" i="32" s="1"/>
  <c r="AG293" i="32"/>
  <c r="AG153" i="32" s="1"/>
  <c r="AG298" i="32"/>
  <c r="AG158" i="32" s="1"/>
  <c r="AG311" i="32"/>
  <c r="AG171" i="32" s="1"/>
  <c r="AG287" i="32"/>
  <c r="AG147" i="32" s="1"/>
  <c r="AG282" i="32"/>
  <c r="AG142" i="32" s="1"/>
  <c r="AG277" i="32"/>
  <c r="AG137" i="32" s="1"/>
  <c r="AG270" i="32"/>
  <c r="AG130" i="32" s="1"/>
  <c r="AG265" i="32"/>
  <c r="AG125" i="32" s="1"/>
  <c r="AG260" i="32"/>
  <c r="AG120" i="32" s="1"/>
  <c r="AG269" i="32"/>
  <c r="AG129" i="32" s="1"/>
  <c r="AG294" i="32"/>
  <c r="AG154" i="32" s="1"/>
  <c r="AG276" i="32"/>
  <c r="AG136" i="32" s="1"/>
  <c r="AG264" i="32"/>
  <c r="AG124" i="32" s="1"/>
  <c r="AG259" i="32"/>
  <c r="AG119" i="32" s="1"/>
  <c r="AF58" i="32"/>
  <c r="AG216" i="32"/>
  <c r="AG224" i="32" s="1"/>
  <c r="AG67" i="32"/>
  <c r="AG68" i="32" s="1"/>
  <c r="AG69" i="32" s="1"/>
  <c r="AG62" i="32"/>
  <c r="AG63" i="32" s="1"/>
  <c r="AG52" i="32"/>
  <c r="AG53" i="32" s="1"/>
  <c r="AG39" i="32"/>
  <c r="AG26" i="32" s="1"/>
  <c r="AH36" i="32"/>
  <c r="AF70" i="32"/>
  <c r="AH211" i="32"/>
  <c r="AH210" i="32"/>
  <c r="AH196" i="32"/>
  <c r="AH198" i="32"/>
  <c r="AH194" i="32"/>
  <c r="AH193" i="32"/>
  <c r="AH197" i="32"/>
  <c r="AH195" i="32"/>
  <c r="AH8" i="32" s="1"/>
  <c r="AI7" i="32"/>
  <c r="AH227" i="32"/>
  <c r="AH232" i="32"/>
  <c r="AH233" i="32"/>
  <c r="AH228" i="32"/>
  <c r="AH229" i="32"/>
  <c r="AH252" i="32"/>
  <c r="AH89" i="32"/>
  <c r="AH88" i="32"/>
  <c r="AH87" i="32"/>
  <c r="AF60" i="32"/>
  <c r="AH46" i="32"/>
  <c r="AH231" i="32" s="1"/>
  <c r="AH49" i="32"/>
  <c r="AH45" i="32"/>
  <c r="AH230" i="32" s="1"/>
  <c r="AI84" i="32"/>
  <c r="AG204" i="32"/>
  <c r="AH96" i="32"/>
  <c r="AF15" i="32"/>
  <c r="AG206" i="32"/>
  <c r="AH98" i="32"/>
  <c r="AG203" i="32"/>
  <c r="AH95" i="32"/>
  <c r="AG319" i="32"/>
  <c r="AG179" i="32" s="1"/>
  <c r="AG309" i="32"/>
  <c r="AG169" i="32" s="1"/>
  <c r="AG314" i="32"/>
  <c r="AG174" i="32" s="1"/>
  <c r="AG297" i="32"/>
  <c r="AG157" i="32" s="1"/>
  <c r="AG292" i="32"/>
  <c r="AG152" i="32" s="1"/>
  <c r="AG285" i="32"/>
  <c r="AG145" i="32" s="1"/>
  <c r="AG302" i="32"/>
  <c r="AG162" i="32" s="1"/>
  <c r="AG280" i="32"/>
  <c r="AG140" i="32" s="1"/>
  <c r="AG275" i="32"/>
  <c r="AG135" i="32" s="1"/>
  <c r="AG268" i="32"/>
  <c r="AG128" i="32" s="1"/>
  <c r="AG263" i="32"/>
  <c r="AG123" i="32" s="1"/>
  <c r="AG258" i="32"/>
  <c r="AG118" i="32" s="1"/>
  <c r="AG207" i="32"/>
  <c r="AH99" i="32"/>
  <c r="AE56" i="32"/>
  <c r="AE57" i="32"/>
  <c r="AI8" i="31"/>
  <c r="AG94" i="31"/>
  <c r="AG202" i="31" s="1"/>
  <c r="AF70" i="31"/>
  <c r="AF54" i="31"/>
  <c r="AG203" i="31"/>
  <c r="AH95" i="31"/>
  <c r="AF15" i="31"/>
  <c r="AI77" i="31"/>
  <c r="AI76" i="31"/>
  <c r="AI75" i="31"/>
  <c r="AE65" i="31"/>
  <c r="AF64" i="31"/>
  <c r="AG201" i="31"/>
  <c r="AH93" i="31"/>
  <c r="AM214" i="31"/>
  <c r="AM213" i="31"/>
  <c r="AM212" i="31"/>
  <c r="AG206" i="31"/>
  <c r="AH98" i="31"/>
  <c r="AE60" i="31"/>
  <c r="AE59" i="31"/>
  <c r="AE58" i="31"/>
  <c r="AE57" i="31"/>
  <c r="AE56" i="31"/>
  <c r="AI321" i="31"/>
  <c r="AI181" i="31" s="1"/>
  <c r="AI316" i="31"/>
  <c r="AI176" i="31" s="1"/>
  <c r="AI311" i="31"/>
  <c r="AI171" i="31" s="1"/>
  <c r="AI304" i="31"/>
  <c r="AI164" i="31" s="1"/>
  <c r="AI320" i="31"/>
  <c r="AI180" i="31" s="1"/>
  <c r="AI315" i="31"/>
  <c r="AI175" i="31" s="1"/>
  <c r="AI310" i="31"/>
  <c r="AI170" i="31" s="1"/>
  <c r="AI299" i="31"/>
  <c r="AI159" i="31" s="1"/>
  <c r="AI294" i="31"/>
  <c r="AI154" i="31" s="1"/>
  <c r="AI303" i="31"/>
  <c r="AI163" i="31" s="1"/>
  <c r="AI298" i="31"/>
  <c r="AI158" i="31" s="1"/>
  <c r="AI293" i="31"/>
  <c r="AI153" i="31" s="1"/>
  <c r="AI287" i="31"/>
  <c r="AI147" i="31" s="1"/>
  <c r="AI282" i="31"/>
  <c r="AI142" i="31" s="1"/>
  <c r="AI277" i="31"/>
  <c r="AI137" i="31" s="1"/>
  <c r="AI286" i="31"/>
  <c r="AI146" i="31" s="1"/>
  <c r="AI281" i="31"/>
  <c r="AI141" i="31" s="1"/>
  <c r="AI276" i="31"/>
  <c r="AI136" i="31" s="1"/>
  <c r="AI270" i="31"/>
  <c r="AI130" i="31" s="1"/>
  <c r="AI265" i="31"/>
  <c r="AI125" i="31" s="1"/>
  <c r="AI260" i="31"/>
  <c r="AI120" i="31" s="1"/>
  <c r="AI269" i="31"/>
  <c r="AI129" i="31" s="1"/>
  <c r="AI264" i="31"/>
  <c r="AI124" i="31" s="1"/>
  <c r="AI259" i="31"/>
  <c r="AI119" i="31" s="1"/>
  <c r="AI319" i="31"/>
  <c r="AI179" i="31" s="1"/>
  <c r="AI314" i="31"/>
  <c r="AI174" i="31" s="1"/>
  <c r="AI309" i="31"/>
  <c r="AI169" i="31" s="1"/>
  <c r="AI292" i="31"/>
  <c r="AI152" i="31" s="1"/>
  <c r="AI302" i="31"/>
  <c r="AI162" i="31" s="1"/>
  <c r="AI285" i="31"/>
  <c r="AI145" i="31" s="1"/>
  <c r="AI280" i="31"/>
  <c r="AI140" i="31" s="1"/>
  <c r="AI275" i="31"/>
  <c r="AI135" i="31" s="1"/>
  <c r="AI297" i="31"/>
  <c r="AI157" i="31" s="1"/>
  <c r="AI268" i="31"/>
  <c r="AI128" i="31" s="1"/>
  <c r="AI263" i="31"/>
  <c r="AI123" i="31" s="1"/>
  <c r="AI258" i="31"/>
  <c r="AI118" i="31" s="1"/>
  <c r="AG216" i="31"/>
  <c r="AG224" i="31" s="1"/>
  <c r="AG67" i="31"/>
  <c r="AG68" i="31" s="1"/>
  <c r="AG69" i="31" s="1"/>
  <c r="AG52" i="31"/>
  <c r="AG53" i="31" s="1"/>
  <c r="AG39" i="31"/>
  <c r="AG24" i="31" s="1"/>
  <c r="AH36" i="31"/>
  <c r="AG62" i="31"/>
  <c r="AG63" i="31" s="1"/>
  <c r="AG205" i="31"/>
  <c r="AH97" i="31"/>
  <c r="AN46" i="31"/>
  <c r="AN49" i="31"/>
  <c r="AN45" i="31"/>
  <c r="AO84" i="31"/>
  <c r="AG200" i="31"/>
  <c r="AH92" i="31"/>
  <c r="AI322" i="31"/>
  <c r="AI182" i="31" s="1"/>
  <c r="AI317" i="31"/>
  <c r="AI177" i="31" s="1"/>
  <c r="AI312" i="31"/>
  <c r="AI172" i="31" s="1"/>
  <c r="AI305" i="31"/>
  <c r="AI165" i="31" s="1"/>
  <c r="AI300" i="31"/>
  <c r="AI160" i="31" s="1"/>
  <c r="AI295" i="31"/>
  <c r="AI155" i="31" s="1"/>
  <c r="AI288" i="31"/>
  <c r="AI148" i="31" s="1"/>
  <c r="AI283" i="31"/>
  <c r="AI143" i="31" s="1"/>
  <c r="AI278" i="31"/>
  <c r="AI138" i="31" s="1"/>
  <c r="AI271" i="31"/>
  <c r="AI131" i="31" s="1"/>
  <c r="AI266" i="31"/>
  <c r="AI126" i="31" s="1"/>
  <c r="AI261" i="31"/>
  <c r="AI121" i="31" s="1"/>
  <c r="AJ211" i="31"/>
  <c r="AJ198" i="31"/>
  <c r="AJ194" i="31"/>
  <c r="AJ197" i="31"/>
  <c r="AJ196" i="31"/>
  <c r="AJ210" i="31"/>
  <c r="AJ195" i="31"/>
  <c r="AJ193" i="31"/>
  <c r="AK7" i="31"/>
  <c r="AJ229" i="31"/>
  <c r="AJ227" i="31"/>
  <c r="AJ252" i="31"/>
  <c r="AJ232" i="31"/>
  <c r="AJ228" i="31"/>
  <c r="AJ233" i="31"/>
  <c r="AJ87" i="31"/>
  <c r="AJ88" i="31"/>
  <c r="AJ89" i="31"/>
  <c r="AJ234" i="31"/>
  <c r="AJ231" i="31"/>
  <c r="AJ230" i="31"/>
  <c r="AG207" i="31"/>
  <c r="AH99" i="31"/>
  <c r="AG204" i="31"/>
  <c r="AH96" i="31"/>
  <c r="AF15" i="30"/>
  <c r="AH8" i="30"/>
  <c r="AG214" i="30"/>
  <c r="AG213" i="30"/>
  <c r="AG212" i="30"/>
  <c r="AG234" i="30"/>
  <c r="AH319" i="30"/>
  <c r="AH179" i="30" s="1"/>
  <c r="AH309" i="30"/>
  <c r="AH169" i="30" s="1"/>
  <c r="AH302" i="30"/>
  <c r="AH162" i="30" s="1"/>
  <c r="AH297" i="30"/>
  <c r="AH157" i="30" s="1"/>
  <c r="AH314" i="30"/>
  <c r="AH174" i="30" s="1"/>
  <c r="AH292" i="30"/>
  <c r="AH152" i="30" s="1"/>
  <c r="AH285" i="30"/>
  <c r="AH145" i="30" s="1"/>
  <c r="AH280" i="30"/>
  <c r="AH140" i="30" s="1"/>
  <c r="AH275" i="30"/>
  <c r="AH135" i="30" s="1"/>
  <c r="AG207" i="30"/>
  <c r="AH99" i="30"/>
  <c r="AG203" i="30"/>
  <c r="AH95" i="30"/>
  <c r="AG260" i="30"/>
  <c r="AG120" i="30" s="1"/>
  <c r="AG266" i="30"/>
  <c r="AG126" i="30" s="1"/>
  <c r="AG268" i="30"/>
  <c r="AG128" i="30" s="1"/>
  <c r="AH322" i="30"/>
  <c r="AH182" i="30" s="1"/>
  <c r="AH317" i="30"/>
  <c r="AH177" i="30" s="1"/>
  <c r="AH312" i="30"/>
  <c r="AH172" i="30" s="1"/>
  <c r="AH305" i="30"/>
  <c r="AH165" i="30" s="1"/>
  <c r="AH300" i="30"/>
  <c r="AH160" i="30" s="1"/>
  <c r="AH295" i="30"/>
  <c r="AH155" i="30" s="1"/>
  <c r="AH288" i="30"/>
  <c r="AH148" i="30" s="1"/>
  <c r="AH283" i="30"/>
  <c r="AH143" i="30" s="1"/>
  <c r="AH278" i="30"/>
  <c r="AH138" i="30" s="1"/>
  <c r="AH321" i="30"/>
  <c r="AH181" i="30" s="1"/>
  <c r="AH316" i="30"/>
  <c r="AH176" i="30" s="1"/>
  <c r="AH311" i="30"/>
  <c r="AH171" i="30" s="1"/>
  <c r="AH320" i="30"/>
  <c r="AH180" i="30" s="1"/>
  <c r="AH315" i="30"/>
  <c r="AH175" i="30" s="1"/>
  <c r="AH310" i="30"/>
  <c r="AH170" i="30" s="1"/>
  <c r="AH299" i="30"/>
  <c r="AH159" i="30" s="1"/>
  <c r="AH303" i="30"/>
  <c r="AH163" i="30" s="1"/>
  <c r="AH298" i="30"/>
  <c r="AH158" i="30" s="1"/>
  <c r="AH287" i="30"/>
  <c r="AH147" i="30" s="1"/>
  <c r="AH282" i="30"/>
  <c r="AH142" i="30" s="1"/>
  <c r="AH293" i="30"/>
  <c r="AH153" i="30" s="1"/>
  <c r="AH286" i="30"/>
  <c r="AH146" i="30" s="1"/>
  <c r="AH281" i="30"/>
  <c r="AH141" i="30" s="1"/>
  <c r="AH304" i="30"/>
  <c r="AH164" i="30" s="1"/>
  <c r="AH294" i="30"/>
  <c r="AH154" i="30" s="1"/>
  <c r="AH276" i="30"/>
  <c r="AH136" i="30" s="1"/>
  <c r="AH277" i="30"/>
  <c r="AH137" i="30" s="1"/>
  <c r="AG269" i="30"/>
  <c r="AG129" i="30" s="1"/>
  <c r="AG261" i="30"/>
  <c r="AG121" i="30" s="1"/>
  <c r="AG204" i="30"/>
  <c r="AH96" i="30"/>
  <c r="AI198" i="30"/>
  <c r="AI211" i="30"/>
  <c r="AI210" i="30"/>
  <c r="AI196" i="30"/>
  <c r="AI195" i="30"/>
  <c r="AI194" i="30"/>
  <c r="AI193" i="30"/>
  <c r="AI197" i="30"/>
  <c r="AJ7" i="30"/>
  <c r="AI228" i="30"/>
  <c r="AI233" i="30"/>
  <c r="AI252" i="30"/>
  <c r="AI232" i="30"/>
  <c r="AI229" i="30"/>
  <c r="AI227" i="30"/>
  <c r="AI89" i="30"/>
  <c r="AI87" i="30"/>
  <c r="AI88" i="30"/>
  <c r="AG265" i="30"/>
  <c r="AG125" i="30" s="1"/>
  <c r="AG206" i="30"/>
  <c r="AH98" i="30"/>
  <c r="AG259" i="30"/>
  <c r="AG119" i="30" s="1"/>
  <c r="AG24" i="30"/>
  <c r="AG200" i="30"/>
  <c r="AH92" i="30"/>
  <c r="AG201" i="30"/>
  <c r="AH93" i="30"/>
  <c r="AG205" i="30"/>
  <c r="AH97" i="30"/>
  <c r="AG202" i="30"/>
  <c r="AH94" i="30"/>
  <c r="AG263" i="30"/>
  <c r="AG123" i="30" s="1"/>
  <c r="AH216" i="30"/>
  <c r="AH224" i="30" s="1"/>
  <c r="AH62" i="30"/>
  <c r="AH63" i="30" s="1"/>
  <c r="AH52" i="30"/>
  <c r="AH67" i="30"/>
  <c r="AH68" i="30" s="1"/>
  <c r="AH39" i="30"/>
  <c r="AH26" i="30" s="1"/>
  <c r="AI36" i="30"/>
  <c r="AH76" i="30"/>
  <c r="AH75" i="30"/>
  <c r="AH77" i="30"/>
  <c r="AE57" i="30"/>
  <c r="AE56" i="30"/>
  <c r="AG271" i="30"/>
  <c r="AG131" i="30" s="1"/>
  <c r="AG270" i="30"/>
  <c r="AG130" i="30" s="1"/>
  <c r="AE65" i="30"/>
  <c r="AF64" i="30"/>
  <c r="AG69" i="30"/>
  <c r="AF70" i="30"/>
  <c r="AF54" i="30"/>
  <c r="AF58" i="30" s="1"/>
  <c r="AG53" i="30"/>
  <c r="AH46" i="30"/>
  <c r="AH231" i="30" s="1"/>
  <c r="AH49" i="30"/>
  <c r="AH45" i="30"/>
  <c r="AH230" i="30" s="1"/>
  <c r="AI84" i="30"/>
  <c r="AG264" i="30"/>
  <c r="AG124" i="30" s="1"/>
  <c r="AG258" i="30"/>
  <c r="AG118" i="30" s="1"/>
  <c r="AF206" i="29"/>
  <c r="AE15" i="29"/>
  <c r="AG99" i="29"/>
  <c r="AG207" i="29" s="1"/>
  <c r="AF26" i="29"/>
  <c r="AF202" i="29"/>
  <c r="AG94" i="29"/>
  <c r="AG93" i="29"/>
  <c r="AG201" i="29" s="1"/>
  <c r="AG258" i="29"/>
  <c r="AG118" i="29" s="1"/>
  <c r="AH49" i="29"/>
  <c r="AI84" i="29"/>
  <c r="AH46" i="29"/>
  <c r="AH231" i="29" s="1"/>
  <c r="AH45" i="29"/>
  <c r="AH230" i="29" s="1"/>
  <c r="AG270" i="29"/>
  <c r="AG130" i="29" s="1"/>
  <c r="AG271" i="29"/>
  <c r="AG131" i="29" s="1"/>
  <c r="AG213" i="29"/>
  <c r="AG212" i="29"/>
  <c r="AG214" i="29"/>
  <c r="AG234" i="29"/>
  <c r="AG259" i="29"/>
  <c r="AG119" i="29" s="1"/>
  <c r="AG265" i="29"/>
  <c r="AG125" i="29" s="1"/>
  <c r="AG261" i="29"/>
  <c r="AG121" i="29" s="1"/>
  <c r="AG260" i="29"/>
  <c r="AG120" i="29" s="1"/>
  <c r="AH8" i="29"/>
  <c r="AG266" i="29"/>
  <c r="AG126" i="29" s="1"/>
  <c r="AG268" i="29"/>
  <c r="AG128" i="29" s="1"/>
  <c r="AG264" i="29"/>
  <c r="AG124" i="29" s="1"/>
  <c r="AG269" i="29"/>
  <c r="AG129" i="29" s="1"/>
  <c r="AG92" i="29"/>
  <c r="AF70" i="29"/>
  <c r="AF54" i="29"/>
  <c r="AG204" i="29"/>
  <c r="AH96" i="29"/>
  <c r="AG203" i="29"/>
  <c r="AH95" i="29"/>
  <c r="AH321" i="29"/>
  <c r="AH181" i="29" s="1"/>
  <c r="AH316" i="29"/>
  <c r="AH176" i="29" s="1"/>
  <c r="AH311" i="29"/>
  <c r="AH171" i="29" s="1"/>
  <c r="AH304" i="29"/>
  <c r="AH164" i="29" s="1"/>
  <c r="AH320" i="29"/>
  <c r="AH180" i="29" s="1"/>
  <c r="AH315" i="29"/>
  <c r="AH175" i="29" s="1"/>
  <c r="AH310" i="29"/>
  <c r="AH170" i="29" s="1"/>
  <c r="AH299" i="29"/>
  <c r="AH159" i="29" s="1"/>
  <c r="AH294" i="29"/>
  <c r="AH154" i="29" s="1"/>
  <c r="AH303" i="29"/>
  <c r="AH163" i="29" s="1"/>
  <c r="AH298" i="29"/>
  <c r="AH158" i="29" s="1"/>
  <c r="AH293" i="29"/>
  <c r="AH153" i="29" s="1"/>
  <c r="AH281" i="29"/>
  <c r="AH141" i="29" s="1"/>
  <c r="AH270" i="29"/>
  <c r="AH130" i="29" s="1"/>
  <c r="AH265" i="29"/>
  <c r="AH125" i="29" s="1"/>
  <c r="AH287" i="29"/>
  <c r="AH147" i="29" s="1"/>
  <c r="AH277" i="29"/>
  <c r="AH137" i="29" s="1"/>
  <c r="AH286" i="29"/>
  <c r="AH146" i="29" s="1"/>
  <c r="AH282" i="29"/>
  <c r="AH142" i="29" s="1"/>
  <c r="AH276" i="29"/>
  <c r="AH136" i="29" s="1"/>
  <c r="AH264" i="29"/>
  <c r="AH124" i="29" s="1"/>
  <c r="AH269" i="29"/>
  <c r="AH129" i="29" s="1"/>
  <c r="AH259" i="29"/>
  <c r="AH119" i="29" s="1"/>
  <c r="AH260" i="29"/>
  <c r="AH120" i="29" s="1"/>
  <c r="AH319" i="29"/>
  <c r="AH179" i="29" s="1"/>
  <c r="AH314" i="29"/>
  <c r="AH174" i="29" s="1"/>
  <c r="AH309" i="29"/>
  <c r="AH169" i="29" s="1"/>
  <c r="AH302" i="29"/>
  <c r="AH162" i="29" s="1"/>
  <c r="AH297" i="29"/>
  <c r="AH157" i="29" s="1"/>
  <c r="AH292" i="29"/>
  <c r="AH152" i="29" s="1"/>
  <c r="AH285" i="29"/>
  <c r="AH145" i="29" s="1"/>
  <c r="AH280" i="29"/>
  <c r="AH140" i="29" s="1"/>
  <c r="AH275" i="29"/>
  <c r="AH135" i="29" s="1"/>
  <c r="AH268" i="29"/>
  <c r="AH128" i="29" s="1"/>
  <c r="AH263" i="29"/>
  <c r="AH123" i="29" s="1"/>
  <c r="AH258" i="29"/>
  <c r="AH118" i="29" s="1"/>
  <c r="AH322" i="29"/>
  <c r="AH182" i="29" s="1"/>
  <c r="AH317" i="29"/>
  <c r="AH177" i="29" s="1"/>
  <c r="AH312" i="29"/>
  <c r="AH172" i="29" s="1"/>
  <c r="AH305" i="29"/>
  <c r="AH165" i="29" s="1"/>
  <c r="AH300" i="29"/>
  <c r="AH160" i="29" s="1"/>
  <c r="AH295" i="29"/>
  <c r="AH155" i="29" s="1"/>
  <c r="AH283" i="29"/>
  <c r="AH143" i="29" s="1"/>
  <c r="AH278" i="29"/>
  <c r="AH138" i="29" s="1"/>
  <c r="AH288" i="29"/>
  <c r="AH148" i="29" s="1"/>
  <c r="AH271" i="29"/>
  <c r="AH131" i="29" s="1"/>
  <c r="AH266" i="29"/>
  <c r="AH126" i="29" s="1"/>
  <c r="AH261" i="29"/>
  <c r="AH121" i="29" s="1"/>
  <c r="AI196" i="29"/>
  <c r="AI210" i="29"/>
  <c r="AI193" i="29"/>
  <c r="AI195" i="29"/>
  <c r="AI197" i="29"/>
  <c r="AI194" i="29"/>
  <c r="AI198" i="29"/>
  <c r="AJ7" i="29"/>
  <c r="AI229" i="29"/>
  <c r="AI233" i="29"/>
  <c r="AI211" i="29"/>
  <c r="AI227" i="29"/>
  <c r="AI232" i="29"/>
  <c r="AI228" i="29"/>
  <c r="AI252" i="29"/>
  <c r="AI87" i="29"/>
  <c r="AI89" i="29"/>
  <c r="AI88" i="29"/>
  <c r="AF64" i="29"/>
  <c r="AE65" i="29"/>
  <c r="AF205" i="29"/>
  <c r="AG97" i="29"/>
  <c r="AG206" i="29"/>
  <c r="AH98" i="29"/>
  <c r="AG216" i="29"/>
  <c r="AG224" i="29" s="1"/>
  <c r="AG39" i="29"/>
  <c r="AG24" i="29" s="1"/>
  <c r="AG62" i="29"/>
  <c r="AG63" i="29" s="1"/>
  <c r="AH36" i="29"/>
  <c r="AG52" i="29"/>
  <c r="AG53" i="29" s="1"/>
  <c r="AG67" i="29"/>
  <c r="AG68" i="29" s="1"/>
  <c r="AG69" i="29" s="1"/>
  <c r="AH76" i="29"/>
  <c r="AH77" i="29"/>
  <c r="AH75" i="29"/>
  <c r="AG200" i="29"/>
  <c r="AE59" i="29"/>
  <c r="AE60" i="29"/>
  <c r="AE58" i="29"/>
  <c r="AE56" i="29"/>
  <c r="AE57" i="29"/>
  <c r="AF24" i="28"/>
  <c r="AG97" i="28"/>
  <c r="AJ214" i="28"/>
  <c r="AJ213" i="28"/>
  <c r="AJ212" i="28"/>
  <c r="AG94" i="28"/>
  <c r="AG202" i="28" s="1"/>
  <c r="AK49" i="28"/>
  <c r="AK45" i="28"/>
  <c r="AK46" i="28"/>
  <c r="AL84" i="28"/>
  <c r="AG8" i="28"/>
  <c r="AG99" i="28"/>
  <c r="AG96" i="28"/>
  <c r="AG204" i="28" s="1"/>
  <c r="AF54" i="28"/>
  <c r="AF70" i="28"/>
  <c r="AE65" i="28"/>
  <c r="AF64" i="28"/>
  <c r="AG201" i="28"/>
  <c r="AH93" i="28"/>
  <c r="AG321" i="28"/>
  <c r="AG181" i="28" s="1"/>
  <c r="AG316" i="28"/>
  <c r="AG176" i="28" s="1"/>
  <c r="AG311" i="28"/>
  <c r="AG171" i="28" s="1"/>
  <c r="AG304" i="28"/>
  <c r="AG164" i="28" s="1"/>
  <c r="AG310" i="28"/>
  <c r="AG170" i="28" s="1"/>
  <c r="AG299" i="28"/>
  <c r="AG159" i="28" s="1"/>
  <c r="AG294" i="28"/>
  <c r="AG154" i="28" s="1"/>
  <c r="AG320" i="28"/>
  <c r="AG180" i="28" s="1"/>
  <c r="AG303" i="28"/>
  <c r="AG163" i="28" s="1"/>
  <c r="AG298" i="28"/>
  <c r="AG158" i="28" s="1"/>
  <c r="AG293" i="28"/>
  <c r="AG153" i="28" s="1"/>
  <c r="AG315" i="28"/>
  <c r="AG175" i="28" s="1"/>
  <c r="AG282" i="28"/>
  <c r="AG142" i="28" s="1"/>
  <c r="AG277" i="28"/>
  <c r="AG137" i="28" s="1"/>
  <c r="AG287" i="28"/>
  <c r="AG147" i="28" s="1"/>
  <c r="AG276" i="28"/>
  <c r="AG136" i="28" s="1"/>
  <c r="AG286" i="28"/>
  <c r="AG146" i="28" s="1"/>
  <c r="AG270" i="28"/>
  <c r="AG130" i="28" s="1"/>
  <c r="AG265" i="28"/>
  <c r="AG125" i="28" s="1"/>
  <c r="AG269" i="28"/>
  <c r="AG129" i="28" s="1"/>
  <c r="AG264" i="28"/>
  <c r="AG124" i="28" s="1"/>
  <c r="AG281" i="28"/>
  <c r="AG141" i="28" s="1"/>
  <c r="AG260" i="28"/>
  <c r="AG120" i="28" s="1"/>
  <c r="AG259" i="28"/>
  <c r="AG119" i="28" s="1"/>
  <c r="AG322" i="28"/>
  <c r="AG182" i="28" s="1"/>
  <c r="AG317" i="28"/>
  <c r="AG177" i="28" s="1"/>
  <c r="AG312" i="28"/>
  <c r="AG172" i="28" s="1"/>
  <c r="AG305" i="28"/>
  <c r="AG165" i="28" s="1"/>
  <c r="AG300" i="28"/>
  <c r="AG160" i="28" s="1"/>
  <c r="AG295" i="28"/>
  <c r="AG155" i="28" s="1"/>
  <c r="AG288" i="28"/>
  <c r="AG148" i="28" s="1"/>
  <c r="AG283" i="28"/>
  <c r="AG143" i="28" s="1"/>
  <c r="AG278" i="28"/>
  <c r="AG138" i="28" s="1"/>
  <c r="AG271" i="28"/>
  <c r="AG131" i="28" s="1"/>
  <c r="AG266" i="28"/>
  <c r="AG126" i="28" s="1"/>
  <c r="AG261" i="28"/>
  <c r="AG121" i="28" s="1"/>
  <c r="AG319" i="28"/>
  <c r="AG179" i="28" s="1"/>
  <c r="AG314" i="28"/>
  <c r="AG174" i="28" s="1"/>
  <c r="AG309" i="28"/>
  <c r="AG169" i="28" s="1"/>
  <c r="AG302" i="28"/>
  <c r="AG162" i="28" s="1"/>
  <c r="AG297" i="28"/>
  <c r="AG157" i="28" s="1"/>
  <c r="AG292" i="28"/>
  <c r="AG152" i="28" s="1"/>
  <c r="AG280" i="28"/>
  <c r="AG140" i="28" s="1"/>
  <c r="AG285" i="28"/>
  <c r="AG145" i="28" s="1"/>
  <c r="AG258" i="28"/>
  <c r="AG118" i="28" s="1"/>
  <c r="AG263" i="28"/>
  <c r="AG123" i="28" s="1"/>
  <c r="AG268" i="28"/>
  <c r="AG128" i="28" s="1"/>
  <c r="AG275" i="28"/>
  <c r="AG135" i="28" s="1"/>
  <c r="AE59" i="28"/>
  <c r="AE60" i="28"/>
  <c r="AE58" i="28"/>
  <c r="AE56" i="28"/>
  <c r="AE57" i="28"/>
  <c r="AG206" i="28"/>
  <c r="AF15" i="28"/>
  <c r="AG200" i="28"/>
  <c r="AG76" i="28"/>
  <c r="AG77" i="28"/>
  <c r="AG75" i="28"/>
  <c r="AH211" i="28"/>
  <c r="AH195" i="28"/>
  <c r="AH197" i="28"/>
  <c r="AH194" i="28"/>
  <c r="AH198" i="28"/>
  <c r="AH210" i="28"/>
  <c r="AH193" i="28"/>
  <c r="AH196" i="28"/>
  <c r="AI7" i="28"/>
  <c r="AH228" i="28"/>
  <c r="AH252" i="28"/>
  <c r="AH229" i="28"/>
  <c r="AH233" i="28"/>
  <c r="AH227" i="28"/>
  <c r="AH232" i="28"/>
  <c r="AH88" i="28"/>
  <c r="AH89" i="28"/>
  <c r="AH87" i="28"/>
  <c r="AH231" i="28"/>
  <c r="AH234" i="28"/>
  <c r="AH230" i="28"/>
  <c r="AG205" i="28"/>
  <c r="AG216" i="28"/>
  <c r="AG224" i="28" s="1"/>
  <c r="AG67" i="28"/>
  <c r="AG68" i="28" s="1"/>
  <c r="AG69" i="28" s="1"/>
  <c r="AG52" i="28"/>
  <c r="AG53" i="28" s="1"/>
  <c r="AG62" i="28"/>
  <c r="AG63" i="28" s="1"/>
  <c r="AG39" i="28"/>
  <c r="AG24" i="28" s="1"/>
  <c r="AH36" i="28"/>
  <c r="AH98" i="28" s="1"/>
  <c r="AG203" i="28"/>
  <c r="AH95" i="28"/>
  <c r="I104" i="16"/>
  <c r="I200" i="16"/>
  <c r="I246" i="16"/>
  <c r="I100" i="16"/>
  <c r="I98" i="16"/>
  <c r="J197" i="16"/>
  <c r="J203" i="16" s="1"/>
  <c r="AA233" i="16"/>
  <c r="AA231" i="16"/>
  <c r="AB235" i="16"/>
  <c r="J204" i="16" l="1"/>
  <c r="AN213" i="16"/>
  <c r="AM58" i="16"/>
  <c r="AM253" i="16" s="1"/>
  <c r="AM272" i="16" s="1"/>
  <c r="AG270" i="16"/>
  <c r="AG63" i="16"/>
  <c r="AI209" i="16"/>
  <c r="AH54" i="16"/>
  <c r="AH249" i="16" s="1"/>
  <c r="AH271" i="16"/>
  <c r="AH275" i="16"/>
  <c r="AH67" i="16"/>
  <c r="AH274" i="16"/>
  <c r="AJ212" i="16"/>
  <c r="AI57" i="16"/>
  <c r="AI252" i="16" s="1"/>
  <c r="AH8" i="28"/>
  <c r="AG54" i="32"/>
  <c r="AG70" i="32"/>
  <c r="AH204" i="32"/>
  <c r="AI96" i="32"/>
  <c r="AH322" i="32"/>
  <c r="AH182" i="32" s="1"/>
  <c r="AH317" i="32"/>
  <c r="AH177" i="32" s="1"/>
  <c r="AH312" i="32"/>
  <c r="AH172" i="32" s="1"/>
  <c r="AH305" i="32"/>
  <c r="AH165" i="32" s="1"/>
  <c r="AH300" i="32"/>
  <c r="AH160" i="32" s="1"/>
  <c r="AH295" i="32"/>
  <c r="AH155" i="32" s="1"/>
  <c r="AH278" i="32"/>
  <c r="AH138" i="32" s="1"/>
  <c r="AH271" i="32"/>
  <c r="AH131" i="32" s="1"/>
  <c r="AH266" i="32"/>
  <c r="AH126" i="32" s="1"/>
  <c r="AH288" i="32"/>
  <c r="AH148" i="32" s="1"/>
  <c r="AH283" i="32"/>
  <c r="AH143" i="32" s="1"/>
  <c r="AH261" i="32"/>
  <c r="AH121" i="32" s="1"/>
  <c r="AG24" i="32"/>
  <c r="AH201" i="32"/>
  <c r="AI93" i="32"/>
  <c r="AJ84" i="32"/>
  <c r="AI46" i="32"/>
  <c r="AI231" i="32" s="1"/>
  <c r="AI49" i="32"/>
  <c r="AI45" i="32"/>
  <c r="AI230" i="32" s="1"/>
  <c r="AG58" i="32"/>
  <c r="AH75" i="32"/>
  <c r="AH76" i="32"/>
  <c r="AH77" i="32"/>
  <c r="AI211" i="32"/>
  <c r="AI210" i="32"/>
  <c r="AI198" i="32"/>
  <c r="AI194" i="32"/>
  <c r="AI197" i="32"/>
  <c r="AI193" i="32"/>
  <c r="AI196" i="32"/>
  <c r="AI195" i="32"/>
  <c r="AI8" i="32"/>
  <c r="AJ7" i="32"/>
  <c r="AI227" i="32"/>
  <c r="AI232" i="32"/>
  <c r="AI252" i="32"/>
  <c r="AI233" i="32"/>
  <c r="AI228" i="32"/>
  <c r="AI229" i="32"/>
  <c r="AI88" i="32"/>
  <c r="AI89" i="32"/>
  <c r="AI87" i="32"/>
  <c r="AG60" i="32"/>
  <c r="AH203" i="32"/>
  <c r="AI95" i="32"/>
  <c r="AH202" i="32"/>
  <c r="AI94" i="32"/>
  <c r="AH207" i="32"/>
  <c r="AI99" i="32"/>
  <c r="AH206" i="32"/>
  <c r="AI98" i="32"/>
  <c r="AH234" i="32"/>
  <c r="AH213" i="32"/>
  <c r="AH214" i="32"/>
  <c r="AH212" i="32"/>
  <c r="AG64" i="32"/>
  <c r="AF65" i="32"/>
  <c r="AH321" i="32"/>
  <c r="AH181" i="32" s="1"/>
  <c r="AH316" i="32"/>
  <c r="AH176" i="32" s="1"/>
  <c r="AH320" i="32"/>
  <c r="AH180" i="32" s="1"/>
  <c r="AH315" i="32"/>
  <c r="AH175" i="32" s="1"/>
  <c r="AH310" i="32"/>
  <c r="AH170" i="32" s="1"/>
  <c r="AH304" i="32"/>
  <c r="AH164" i="32" s="1"/>
  <c r="AH299" i="32"/>
  <c r="AH159" i="32" s="1"/>
  <c r="AH294" i="32"/>
  <c r="AH154" i="32" s="1"/>
  <c r="AH311" i="32"/>
  <c r="AH171" i="32" s="1"/>
  <c r="AH303" i="32"/>
  <c r="AH163" i="32" s="1"/>
  <c r="AH298" i="32"/>
  <c r="AH158" i="32" s="1"/>
  <c r="AH293" i="32"/>
  <c r="AH153" i="32" s="1"/>
  <c r="AH286" i="32"/>
  <c r="AH146" i="32" s="1"/>
  <c r="AH282" i="32"/>
  <c r="AH142" i="32" s="1"/>
  <c r="AH281" i="32"/>
  <c r="AH141" i="32" s="1"/>
  <c r="AH276" i="32"/>
  <c r="AH136" i="32" s="1"/>
  <c r="AH269" i="32"/>
  <c r="AH129" i="32" s="1"/>
  <c r="AH277" i="32"/>
  <c r="AH137" i="32" s="1"/>
  <c r="AH265" i="32"/>
  <c r="AH125" i="32" s="1"/>
  <c r="AH260" i="32"/>
  <c r="AH120" i="32" s="1"/>
  <c r="AH264" i="32"/>
  <c r="AH124" i="32" s="1"/>
  <c r="AH259" i="32"/>
  <c r="AH119" i="32" s="1"/>
  <c r="AH270" i="32"/>
  <c r="AH130" i="32" s="1"/>
  <c r="AH287" i="32"/>
  <c r="AH147" i="32" s="1"/>
  <c r="AG59" i="32"/>
  <c r="AH200" i="32"/>
  <c r="AI92" i="32"/>
  <c r="AH314" i="32"/>
  <c r="AH174" i="32" s="1"/>
  <c r="AH319" i="32"/>
  <c r="AH179" i="32" s="1"/>
  <c r="AH309" i="32"/>
  <c r="AH169" i="32" s="1"/>
  <c r="AH302" i="32"/>
  <c r="AH162" i="32" s="1"/>
  <c r="AH297" i="32"/>
  <c r="AH157" i="32" s="1"/>
  <c r="AH292" i="32"/>
  <c r="AH152" i="32" s="1"/>
  <c r="AH285" i="32"/>
  <c r="AH145" i="32" s="1"/>
  <c r="AH280" i="32"/>
  <c r="AH140" i="32" s="1"/>
  <c r="AH275" i="32"/>
  <c r="AH135" i="32" s="1"/>
  <c r="AH268" i="32"/>
  <c r="AH128" i="32" s="1"/>
  <c r="AH263" i="32"/>
  <c r="AH123" i="32" s="1"/>
  <c r="AH258" i="32"/>
  <c r="AH118" i="32" s="1"/>
  <c r="AH216" i="32"/>
  <c r="AH224" i="32" s="1"/>
  <c r="AH52" i="32"/>
  <c r="AH53" i="32" s="1"/>
  <c r="AH62" i="32"/>
  <c r="AH63" i="32" s="1"/>
  <c r="AI36" i="32"/>
  <c r="AH67" i="32"/>
  <c r="AH68" i="32" s="1"/>
  <c r="AH69" i="32" s="1"/>
  <c r="AH39" i="32"/>
  <c r="AH26" i="32" s="1"/>
  <c r="AG205" i="32"/>
  <c r="AG15" i="32" s="1"/>
  <c r="AH97" i="32"/>
  <c r="AF57" i="32"/>
  <c r="AF56" i="32"/>
  <c r="AJ8" i="31"/>
  <c r="AH94" i="31"/>
  <c r="AG26" i="31"/>
  <c r="AG54" i="31"/>
  <c r="AG70" i="31"/>
  <c r="AJ319" i="31"/>
  <c r="AJ179" i="31" s="1"/>
  <c r="AJ314" i="31"/>
  <c r="AJ174" i="31" s="1"/>
  <c r="AJ309" i="31"/>
  <c r="AJ169" i="31" s="1"/>
  <c r="AJ302" i="31"/>
  <c r="AJ162" i="31" s="1"/>
  <c r="AJ297" i="31"/>
  <c r="AJ157" i="31" s="1"/>
  <c r="AJ292" i="31"/>
  <c r="AJ152" i="31" s="1"/>
  <c r="AJ285" i="31"/>
  <c r="AJ145" i="31" s="1"/>
  <c r="AJ280" i="31"/>
  <c r="AJ140" i="31" s="1"/>
  <c r="AJ275" i="31"/>
  <c r="AJ135" i="31" s="1"/>
  <c r="AJ268" i="31"/>
  <c r="AJ128" i="31" s="1"/>
  <c r="AJ263" i="31"/>
  <c r="AJ123" i="31" s="1"/>
  <c r="AJ258" i="31"/>
  <c r="AJ118" i="31" s="1"/>
  <c r="AH205" i="31"/>
  <c r="AI97" i="31"/>
  <c r="AH204" i="31"/>
  <c r="AJ321" i="31"/>
  <c r="AJ181" i="31" s="1"/>
  <c r="AJ316" i="31"/>
  <c r="AJ176" i="31" s="1"/>
  <c r="AJ320" i="31"/>
  <c r="AJ180" i="31" s="1"/>
  <c r="AJ315" i="31"/>
  <c r="AJ175" i="31" s="1"/>
  <c r="AJ310" i="31"/>
  <c r="AJ170" i="31" s="1"/>
  <c r="AJ311" i="31"/>
  <c r="AJ171" i="31" s="1"/>
  <c r="AJ299" i="31"/>
  <c r="AJ159" i="31" s="1"/>
  <c r="AJ294" i="31"/>
  <c r="AJ154" i="31" s="1"/>
  <c r="AJ304" i="31"/>
  <c r="AJ164" i="31" s="1"/>
  <c r="AJ303" i="31"/>
  <c r="AJ163" i="31" s="1"/>
  <c r="AJ298" i="31"/>
  <c r="AJ158" i="31" s="1"/>
  <c r="AJ293" i="31"/>
  <c r="AJ153" i="31" s="1"/>
  <c r="AJ286" i="31"/>
  <c r="AJ146" i="31" s="1"/>
  <c r="AJ281" i="31"/>
  <c r="AJ141" i="31" s="1"/>
  <c r="AJ276" i="31"/>
  <c r="AJ136" i="31" s="1"/>
  <c r="AJ277" i="31"/>
  <c r="AJ137" i="31" s="1"/>
  <c r="AJ270" i="31"/>
  <c r="AJ130" i="31" s="1"/>
  <c r="AJ265" i="31"/>
  <c r="AJ125" i="31" s="1"/>
  <c r="AJ260" i="31"/>
  <c r="AJ120" i="31" s="1"/>
  <c r="AJ287" i="31"/>
  <c r="AJ147" i="31" s="1"/>
  <c r="AJ269" i="31"/>
  <c r="AJ129" i="31" s="1"/>
  <c r="AJ264" i="31"/>
  <c r="AJ124" i="31" s="1"/>
  <c r="AJ282" i="31"/>
  <c r="AJ142" i="31" s="1"/>
  <c r="AJ259" i="31"/>
  <c r="AJ119" i="31" s="1"/>
  <c r="AK197" i="31"/>
  <c r="AK196" i="31"/>
  <c r="AK210" i="31"/>
  <c r="AK195" i="31"/>
  <c r="AK194" i="31"/>
  <c r="AK8" i="31" s="1"/>
  <c r="AK198" i="31"/>
  <c r="AK193" i="31"/>
  <c r="AL7" i="31"/>
  <c r="AK227" i="31"/>
  <c r="AK211" i="31"/>
  <c r="AK232" i="31"/>
  <c r="AK233" i="31"/>
  <c r="AK252" i="31"/>
  <c r="AK228" i="31"/>
  <c r="AK229" i="31"/>
  <c r="AK87" i="31"/>
  <c r="AK89" i="31"/>
  <c r="AK88" i="31"/>
  <c r="AK231" i="31"/>
  <c r="AK230" i="31"/>
  <c r="AK234" i="31"/>
  <c r="AG15" i="31"/>
  <c r="AJ322" i="31"/>
  <c r="AJ182" i="31" s="1"/>
  <c r="AJ317" i="31"/>
  <c r="AJ177" i="31" s="1"/>
  <c r="AJ312" i="31"/>
  <c r="AJ172" i="31" s="1"/>
  <c r="AJ305" i="31"/>
  <c r="AJ165" i="31" s="1"/>
  <c r="AJ300" i="31"/>
  <c r="AJ160" i="31" s="1"/>
  <c r="AJ295" i="31"/>
  <c r="AJ155" i="31" s="1"/>
  <c r="AJ288" i="31"/>
  <c r="AJ148" i="31" s="1"/>
  <c r="AJ283" i="31"/>
  <c r="AJ143" i="31" s="1"/>
  <c r="AJ278" i="31"/>
  <c r="AJ138" i="31" s="1"/>
  <c r="AJ271" i="31"/>
  <c r="AJ131" i="31" s="1"/>
  <c r="AJ266" i="31"/>
  <c r="AJ126" i="31" s="1"/>
  <c r="AJ261" i="31"/>
  <c r="AJ121" i="31" s="1"/>
  <c r="AH200" i="31"/>
  <c r="AI92" i="31"/>
  <c r="AH203" i="31"/>
  <c r="AI95" i="31"/>
  <c r="AH207" i="31"/>
  <c r="AH201" i="31"/>
  <c r="AI93" i="31"/>
  <c r="AP84" i="31"/>
  <c r="AO46" i="31"/>
  <c r="AO49" i="31"/>
  <c r="AO45" i="31"/>
  <c r="AH216" i="31"/>
  <c r="AH224" i="31" s="1"/>
  <c r="AH67" i="31"/>
  <c r="AH68" i="31" s="1"/>
  <c r="AH69" i="31" s="1"/>
  <c r="AH62" i="31"/>
  <c r="AH63" i="31" s="1"/>
  <c r="AH52" i="31"/>
  <c r="AH53" i="31" s="1"/>
  <c r="AI36" i="31"/>
  <c r="AI94" i="31" s="1"/>
  <c r="AH39" i="31"/>
  <c r="AH24" i="31" s="1"/>
  <c r="AH206" i="31"/>
  <c r="AI98" i="31"/>
  <c r="AF65" i="31"/>
  <c r="AG64" i="31"/>
  <c r="AF59" i="31"/>
  <c r="AF58" i="31"/>
  <c r="AF60" i="31"/>
  <c r="AF56" i="31"/>
  <c r="AF57" i="31"/>
  <c r="AJ76" i="31"/>
  <c r="AJ75" i="31"/>
  <c r="AJ77" i="31"/>
  <c r="AN214" i="31"/>
  <c r="AN213" i="31"/>
  <c r="AN212" i="31"/>
  <c r="AH202" i="31"/>
  <c r="AH268" i="30"/>
  <c r="AH128" i="30" s="1"/>
  <c r="AI8" i="30"/>
  <c r="AG15" i="30"/>
  <c r="AH24" i="30"/>
  <c r="AF60" i="30"/>
  <c r="AH202" i="30"/>
  <c r="AI94" i="30"/>
  <c r="AH234" i="30"/>
  <c r="AH214" i="30"/>
  <c r="AH212" i="30"/>
  <c r="AH213" i="30"/>
  <c r="AF59" i="30"/>
  <c r="AH200" i="30"/>
  <c r="AI92" i="30"/>
  <c r="AH269" i="30"/>
  <c r="AH129" i="30" s="1"/>
  <c r="AH258" i="30"/>
  <c r="AH118" i="30" s="1"/>
  <c r="AI321" i="30"/>
  <c r="AI181" i="30" s="1"/>
  <c r="AI316" i="30"/>
  <c r="AI176" i="30" s="1"/>
  <c r="AI311" i="30"/>
  <c r="AI171" i="30" s="1"/>
  <c r="AI304" i="30"/>
  <c r="AI164" i="30" s="1"/>
  <c r="AI320" i="30"/>
  <c r="AI180" i="30" s="1"/>
  <c r="AI315" i="30"/>
  <c r="AI175" i="30" s="1"/>
  <c r="AI310" i="30"/>
  <c r="AI170" i="30" s="1"/>
  <c r="AI299" i="30"/>
  <c r="AI159" i="30" s="1"/>
  <c r="AI294" i="30"/>
  <c r="AI154" i="30" s="1"/>
  <c r="AI287" i="30"/>
  <c r="AI147" i="30" s="1"/>
  <c r="AI282" i="30"/>
  <c r="AI142" i="30" s="1"/>
  <c r="AI293" i="30"/>
  <c r="AI153" i="30" s="1"/>
  <c r="AI286" i="30"/>
  <c r="AI146" i="30" s="1"/>
  <c r="AI281" i="30"/>
  <c r="AI141" i="30" s="1"/>
  <c r="AI303" i="30"/>
  <c r="AI163" i="30" s="1"/>
  <c r="AI298" i="30"/>
  <c r="AI158" i="30" s="1"/>
  <c r="AI277" i="30"/>
  <c r="AI137" i="30" s="1"/>
  <c r="AI276" i="30"/>
  <c r="AI136" i="30" s="1"/>
  <c r="AG54" i="30"/>
  <c r="AG58" i="30" s="1"/>
  <c r="AH53" i="30"/>
  <c r="AI216" i="30"/>
  <c r="AI224" i="30" s="1"/>
  <c r="AI67" i="30"/>
  <c r="AI68" i="30" s="1"/>
  <c r="AJ36" i="30"/>
  <c r="AI62" i="30"/>
  <c r="AI63" i="30" s="1"/>
  <c r="AI52" i="30"/>
  <c r="AI39" i="30"/>
  <c r="AI24" i="30" s="1"/>
  <c r="AI322" i="30"/>
  <c r="AI182" i="30" s="1"/>
  <c r="AI317" i="30"/>
  <c r="AI177" i="30" s="1"/>
  <c r="AI312" i="30"/>
  <c r="AI172" i="30" s="1"/>
  <c r="AI305" i="30"/>
  <c r="AI165" i="30" s="1"/>
  <c r="AI300" i="30"/>
  <c r="AI160" i="30" s="1"/>
  <c r="AI288" i="30"/>
  <c r="AI148" i="30" s="1"/>
  <c r="AI283" i="30"/>
  <c r="AI143" i="30" s="1"/>
  <c r="AI278" i="30"/>
  <c r="AI138" i="30" s="1"/>
  <c r="AI295" i="30"/>
  <c r="AI155" i="30" s="1"/>
  <c r="AH265" i="30"/>
  <c r="AH125" i="30" s="1"/>
  <c r="AH203" i="30"/>
  <c r="AI95" i="30"/>
  <c r="AF57" i="30"/>
  <c r="AF56" i="30"/>
  <c r="AH205" i="30"/>
  <c r="AI97" i="30"/>
  <c r="AI319" i="30"/>
  <c r="AI179" i="30" s="1"/>
  <c r="AI309" i="30"/>
  <c r="AI169" i="30" s="1"/>
  <c r="AI302" i="30"/>
  <c r="AI162" i="30" s="1"/>
  <c r="AI297" i="30"/>
  <c r="AI157" i="30" s="1"/>
  <c r="AI314" i="30"/>
  <c r="AI174" i="30" s="1"/>
  <c r="AI285" i="30"/>
  <c r="AI145" i="30" s="1"/>
  <c r="AI280" i="30"/>
  <c r="AI140" i="30" s="1"/>
  <c r="AI292" i="30"/>
  <c r="AI152" i="30" s="1"/>
  <c r="AI275" i="30"/>
  <c r="AI135" i="30" s="1"/>
  <c r="AH270" i="30"/>
  <c r="AH130" i="30" s="1"/>
  <c r="AH261" i="30"/>
  <c r="AH121" i="30" s="1"/>
  <c r="AJ211" i="30"/>
  <c r="AJ210" i="30"/>
  <c r="AJ198" i="30"/>
  <c r="AJ197" i="30"/>
  <c r="AJ193" i="30"/>
  <c r="AJ195" i="30"/>
  <c r="AJ194" i="30"/>
  <c r="AJ196" i="30"/>
  <c r="AK7" i="30"/>
  <c r="AJ227" i="30"/>
  <c r="AJ233" i="30"/>
  <c r="AJ232" i="30"/>
  <c r="AJ252" i="30"/>
  <c r="AJ229" i="30"/>
  <c r="AJ228" i="30"/>
  <c r="AJ89" i="30"/>
  <c r="AJ87" i="30"/>
  <c r="AJ88" i="30"/>
  <c r="AH260" i="30"/>
  <c r="AH120" i="30" s="1"/>
  <c r="AH266" i="30"/>
  <c r="AH126" i="30" s="1"/>
  <c r="AH207" i="30"/>
  <c r="AI99" i="30"/>
  <c r="AG59" i="30"/>
  <c r="AG70" i="30"/>
  <c r="AH69" i="30"/>
  <c r="AH201" i="30"/>
  <c r="AI93" i="30"/>
  <c r="AH206" i="30"/>
  <c r="AI98" i="30"/>
  <c r="AI26" i="30"/>
  <c r="AH259" i="30"/>
  <c r="AH119" i="30" s="1"/>
  <c r="AH271" i="30"/>
  <c r="AH131" i="30" s="1"/>
  <c r="AG60" i="30"/>
  <c r="AJ84" i="30"/>
  <c r="AI49" i="30"/>
  <c r="AI45" i="30"/>
  <c r="AI230" i="30" s="1"/>
  <c r="AI46" i="30"/>
  <c r="AI231" i="30" s="1"/>
  <c r="AF65" i="30"/>
  <c r="AG64" i="30"/>
  <c r="AH204" i="30"/>
  <c r="AI96" i="30"/>
  <c r="AI76" i="30"/>
  <c r="AI75" i="30"/>
  <c r="AI77" i="30"/>
  <c r="AH264" i="30"/>
  <c r="AH124" i="30" s="1"/>
  <c r="AH263" i="30"/>
  <c r="AH123" i="30" s="1"/>
  <c r="AF15" i="29"/>
  <c r="AG26" i="29"/>
  <c r="AH99" i="29"/>
  <c r="AH207" i="29" s="1"/>
  <c r="AH93" i="29"/>
  <c r="AI93" i="29" s="1"/>
  <c r="AH92" i="29"/>
  <c r="AH200" i="29" s="1"/>
  <c r="AG202" i="29"/>
  <c r="AH94" i="29"/>
  <c r="AJ84" i="29"/>
  <c r="AI45" i="29"/>
  <c r="AI230" i="29" s="1"/>
  <c r="AI49" i="29"/>
  <c r="AI46" i="29"/>
  <c r="AI231" i="29" s="1"/>
  <c r="AI8" i="29"/>
  <c r="AH213" i="29"/>
  <c r="AH212" i="29"/>
  <c r="AH214" i="29"/>
  <c r="AH234" i="29"/>
  <c r="AG70" i="29"/>
  <c r="AG54" i="29"/>
  <c r="AI77" i="29"/>
  <c r="AI76" i="29"/>
  <c r="AI75" i="29"/>
  <c r="AJ210" i="29"/>
  <c r="AJ193" i="29"/>
  <c r="AJ194" i="29"/>
  <c r="AJ211" i="29"/>
  <c r="AJ197" i="29"/>
  <c r="AJ198" i="29"/>
  <c r="AJ196" i="29"/>
  <c r="AJ195" i="29"/>
  <c r="AK7" i="29"/>
  <c r="AJ229" i="29"/>
  <c r="AJ232" i="29"/>
  <c r="AJ227" i="29"/>
  <c r="AJ252" i="29"/>
  <c r="AJ228" i="29"/>
  <c r="AJ233" i="29"/>
  <c r="AJ87" i="29"/>
  <c r="AJ88" i="29"/>
  <c r="AJ89" i="29"/>
  <c r="AH216" i="29"/>
  <c r="AH224" i="29" s="1"/>
  <c r="AH39" i="29"/>
  <c r="AH24" i="29" s="1"/>
  <c r="AH62" i="29"/>
  <c r="AH63" i="29" s="1"/>
  <c r="AI36" i="29"/>
  <c r="AH52" i="29"/>
  <c r="AH53" i="29" s="1"/>
  <c r="AH67" i="29"/>
  <c r="AH68" i="29" s="1"/>
  <c r="AH69" i="29" s="1"/>
  <c r="AG205" i="29"/>
  <c r="AH97" i="29"/>
  <c r="AG64" i="29"/>
  <c r="AF65" i="29"/>
  <c r="AF59" i="29"/>
  <c r="AF58" i="29"/>
  <c r="AF60" i="29"/>
  <c r="AF56" i="29"/>
  <c r="AF57" i="29"/>
  <c r="AI321" i="29"/>
  <c r="AI181" i="29" s="1"/>
  <c r="AI316" i="29"/>
  <c r="AI176" i="29" s="1"/>
  <c r="AI311" i="29"/>
  <c r="AI171" i="29" s="1"/>
  <c r="AI304" i="29"/>
  <c r="AI164" i="29" s="1"/>
  <c r="AI320" i="29"/>
  <c r="AI180" i="29" s="1"/>
  <c r="AI315" i="29"/>
  <c r="AI175" i="29" s="1"/>
  <c r="AI310" i="29"/>
  <c r="AI170" i="29" s="1"/>
  <c r="AI303" i="29"/>
  <c r="AI163" i="29" s="1"/>
  <c r="AI298" i="29"/>
  <c r="AI158" i="29" s="1"/>
  <c r="AI293" i="29"/>
  <c r="AI153" i="29" s="1"/>
  <c r="AI299" i="29"/>
  <c r="AI159" i="29" s="1"/>
  <c r="AI286" i="29"/>
  <c r="AI146" i="29" s="1"/>
  <c r="AI281" i="29"/>
  <c r="AI141" i="29" s="1"/>
  <c r="AI294" i="29"/>
  <c r="AI154" i="29" s="1"/>
  <c r="AI287" i="29"/>
  <c r="AI147" i="29" s="1"/>
  <c r="AI282" i="29"/>
  <c r="AI142" i="29" s="1"/>
  <c r="AI277" i="29"/>
  <c r="AI137" i="29" s="1"/>
  <c r="AI276" i="29"/>
  <c r="AI136" i="29" s="1"/>
  <c r="AH203" i="29"/>
  <c r="AI95" i="29"/>
  <c r="AI319" i="29"/>
  <c r="AI179" i="29" s="1"/>
  <c r="AI314" i="29"/>
  <c r="AI174" i="29" s="1"/>
  <c r="AI309" i="29"/>
  <c r="AI169" i="29" s="1"/>
  <c r="AI302" i="29"/>
  <c r="AI162" i="29" s="1"/>
  <c r="AI297" i="29"/>
  <c r="AI157" i="29" s="1"/>
  <c r="AI292" i="29"/>
  <c r="AI152" i="29" s="1"/>
  <c r="AI285" i="29"/>
  <c r="AI145" i="29" s="1"/>
  <c r="AI280" i="29"/>
  <c r="AI140" i="29" s="1"/>
  <c r="AI275" i="29"/>
  <c r="AI135" i="29" s="1"/>
  <c r="AH206" i="29"/>
  <c r="AI98" i="29"/>
  <c r="AI322" i="29"/>
  <c r="AI182" i="29" s="1"/>
  <c r="AI317" i="29"/>
  <c r="AI177" i="29" s="1"/>
  <c r="AI312" i="29"/>
  <c r="AI172" i="29" s="1"/>
  <c r="AI305" i="29"/>
  <c r="AI165" i="29" s="1"/>
  <c r="AI295" i="29"/>
  <c r="AI155" i="29" s="1"/>
  <c r="AI288" i="29"/>
  <c r="AI148" i="29" s="1"/>
  <c r="AI283" i="29"/>
  <c r="AI143" i="29" s="1"/>
  <c r="AI278" i="29"/>
  <c r="AI138" i="29" s="1"/>
  <c r="AI300" i="29"/>
  <c r="AI160" i="29" s="1"/>
  <c r="AI261" i="29"/>
  <c r="AI121" i="29" s="1"/>
  <c r="AH204" i="29"/>
  <c r="AI96" i="29"/>
  <c r="AH99" i="28"/>
  <c r="AH97" i="28"/>
  <c r="AH205" i="28" s="1"/>
  <c r="AG207" i="28"/>
  <c r="AH92" i="28"/>
  <c r="AI92" i="28" s="1"/>
  <c r="AL49" i="28"/>
  <c r="AL45" i="28"/>
  <c r="AM84" i="28"/>
  <c r="AL46" i="28"/>
  <c r="AH96" i="28"/>
  <c r="AH204" i="28" s="1"/>
  <c r="AK212" i="28"/>
  <c r="AK214" i="28"/>
  <c r="AK213" i="28"/>
  <c r="AH94" i="28"/>
  <c r="AH202" i="28" s="1"/>
  <c r="J100" i="16"/>
  <c r="AG54" i="28"/>
  <c r="AG70" i="28"/>
  <c r="AH76" i="28"/>
  <c r="AH75" i="28"/>
  <c r="AH77" i="28"/>
  <c r="AH203" i="28"/>
  <c r="AI95" i="28"/>
  <c r="AG15" i="28"/>
  <c r="AH319" i="28"/>
  <c r="AH179" i="28" s="1"/>
  <c r="AH314" i="28"/>
  <c r="AH174" i="28" s="1"/>
  <c r="AH309" i="28"/>
  <c r="AH169" i="28" s="1"/>
  <c r="AH285" i="28"/>
  <c r="AH145" i="28" s="1"/>
  <c r="AH280" i="28"/>
  <c r="AH140" i="28" s="1"/>
  <c r="AH275" i="28"/>
  <c r="AH135" i="28" s="1"/>
  <c r="AH292" i="28"/>
  <c r="AH152" i="28" s="1"/>
  <c r="AH302" i="28"/>
  <c r="AH162" i="28" s="1"/>
  <c r="AH297" i="28"/>
  <c r="AH157" i="28" s="1"/>
  <c r="AH268" i="28"/>
  <c r="AH128" i="28" s="1"/>
  <c r="AH263" i="28"/>
  <c r="AH123" i="28" s="1"/>
  <c r="AH258" i="28"/>
  <c r="AH118" i="28" s="1"/>
  <c r="AI211" i="28"/>
  <c r="AI210" i="28"/>
  <c r="AI198" i="28"/>
  <c r="AI194" i="28"/>
  <c r="AI197" i="28"/>
  <c r="AI196" i="28"/>
  <c r="AI193" i="28"/>
  <c r="AI195" i="28"/>
  <c r="AJ7" i="28"/>
  <c r="AI232" i="28"/>
  <c r="AI227" i="28"/>
  <c r="AI233" i="28"/>
  <c r="AI229" i="28"/>
  <c r="AI228" i="28"/>
  <c r="AI252" i="28"/>
  <c r="AI88" i="28"/>
  <c r="AI89" i="28"/>
  <c r="AI87" i="28"/>
  <c r="AI230" i="28"/>
  <c r="AI234" i="28"/>
  <c r="AI231" i="28"/>
  <c r="AH321" i="28"/>
  <c r="AH181" i="28" s="1"/>
  <c r="AH316" i="28"/>
  <c r="AH176" i="28" s="1"/>
  <c r="AH311" i="28"/>
  <c r="AH171" i="28" s="1"/>
  <c r="AH304" i="28"/>
  <c r="AH164" i="28" s="1"/>
  <c r="AH320" i="28"/>
  <c r="AH180" i="28" s="1"/>
  <c r="AH315" i="28"/>
  <c r="AH175" i="28" s="1"/>
  <c r="AH310" i="28"/>
  <c r="AH170" i="28" s="1"/>
  <c r="AH303" i="28"/>
  <c r="AH163" i="28" s="1"/>
  <c r="AH298" i="28"/>
  <c r="AH158" i="28" s="1"/>
  <c r="AH293" i="28"/>
  <c r="AH153" i="28" s="1"/>
  <c r="AH299" i="28"/>
  <c r="AH159" i="28" s="1"/>
  <c r="AH282" i="28"/>
  <c r="AH142" i="28" s="1"/>
  <c r="AH277" i="28"/>
  <c r="AH137" i="28" s="1"/>
  <c r="AH294" i="28"/>
  <c r="AH154" i="28" s="1"/>
  <c r="AH287" i="28"/>
  <c r="AH147" i="28" s="1"/>
  <c r="AH276" i="28"/>
  <c r="AH136" i="28" s="1"/>
  <c r="AH286" i="28"/>
  <c r="AH146" i="28" s="1"/>
  <c r="AH269" i="28"/>
  <c r="AH129" i="28" s="1"/>
  <c r="AH281" i="28"/>
  <c r="AH141" i="28" s="1"/>
  <c r="AH270" i="28"/>
  <c r="AH130" i="28" s="1"/>
  <c r="AH260" i="28"/>
  <c r="AH120" i="28" s="1"/>
  <c r="AH264" i="28"/>
  <c r="AH124" i="28" s="1"/>
  <c r="AH265" i="28"/>
  <c r="AH125" i="28" s="1"/>
  <c r="AH259" i="28"/>
  <c r="AH119" i="28" s="1"/>
  <c r="AH200" i="28"/>
  <c r="AH216" i="28"/>
  <c r="AH224" i="28" s="1"/>
  <c r="AH67" i="28"/>
  <c r="AH68" i="28" s="1"/>
  <c r="AH69" i="28" s="1"/>
  <c r="AH62" i="28"/>
  <c r="AH63" i="28" s="1"/>
  <c r="AH52" i="28"/>
  <c r="AH53" i="28" s="1"/>
  <c r="AH24" i="28"/>
  <c r="AH39" i="28"/>
  <c r="AH26" i="28" s="1"/>
  <c r="AI36" i="28"/>
  <c r="AI98" i="28" s="1"/>
  <c r="AH201" i="28"/>
  <c r="AI93" i="28"/>
  <c r="AG26" i="28"/>
  <c r="AH322" i="28"/>
  <c r="AH182" i="28" s="1"/>
  <c r="AH317" i="28"/>
  <c r="AH177" i="28" s="1"/>
  <c r="AH312" i="28"/>
  <c r="AH172" i="28" s="1"/>
  <c r="AH305" i="28"/>
  <c r="AH165" i="28" s="1"/>
  <c r="AH300" i="28"/>
  <c r="AH160" i="28" s="1"/>
  <c r="AH295" i="28"/>
  <c r="AH155" i="28" s="1"/>
  <c r="AH288" i="28"/>
  <c r="AH148" i="28" s="1"/>
  <c r="AH283" i="28"/>
  <c r="AH143" i="28" s="1"/>
  <c r="AH278" i="28"/>
  <c r="AH138" i="28" s="1"/>
  <c r="AH266" i="28"/>
  <c r="AH126" i="28" s="1"/>
  <c r="AH261" i="28"/>
  <c r="AH121" i="28" s="1"/>
  <c r="AH271" i="28"/>
  <c r="AH131" i="28" s="1"/>
  <c r="AH206" i="28"/>
  <c r="AH207" i="28"/>
  <c r="AG64" i="28"/>
  <c r="AF65" i="28"/>
  <c r="AF60" i="28"/>
  <c r="AF59" i="28"/>
  <c r="AF58" i="28"/>
  <c r="AF56" i="28"/>
  <c r="AF57" i="28"/>
  <c r="J98" i="16"/>
  <c r="J200" i="16"/>
  <c r="J246" i="16"/>
  <c r="J104" i="16"/>
  <c r="K197" i="16"/>
  <c r="K203" i="16" s="1"/>
  <c r="AB233" i="16"/>
  <c r="AB231" i="16"/>
  <c r="AC235" i="16"/>
  <c r="K204" i="16" l="1"/>
  <c r="AH270" i="16"/>
  <c r="AH63" i="16"/>
  <c r="AJ209" i="16"/>
  <c r="AI54" i="16"/>
  <c r="AI249" i="16" s="1"/>
  <c r="AO213" i="16"/>
  <c r="AN58" i="16"/>
  <c r="AN253" i="16" s="1"/>
  <c r="AN272" i="16" s="1"/>
  <c r="AI275" i="16"/>
  <c r="AI274" i="16"/>
  <c r="AI67" i="16"/>
  <c r="AI271" i="16"/>
  <c r="AK212" i="16"/>
  <c r="AJ57" i="16"/>
  <c r="AJ252" i="16" s="1"/>
  <c r="AH54" i="32"/>
  <c r="AH70" i="32"/>
  <c r="AI216" i="32"/>
  <c r="AI224" i="32" s="1"/>
  <c r="AI52" i="32"/>
  <c r="AI53" i="32" s="1"/>
  <c r="AI24" i="32"/>
  <c r="AI62" i="32"/>
  <c r="AI63" i="32" s="1"/>
  <c r="AI39" i="32"/>
  <c r="AI67" i="32"/>
  <c r="AI68" i="32" s="1"/>
  <c r="AI69" i="32" s="1"/>
  <c r="AJ36" i="32"/>
  <c r="AI200" i="32"/>
  <c r="AJ92" i="32"/>
  <c r="AH60" i="32"/>
  <c r="AJ210" i="32"/>
  <c r="AJ195" i="32"/>
  <c r="AJ198" i="32"/>
  <c r="AJ197" i="32"/>
  <c r="AJ193" i="32"/>
  <c r="AJ8" i="32" s="1"/>
  <c r="AJ211" i="32"/>
  <c r="AJ196" i="32"/>
  <c r="AJ194" i="32"/>
  <c r="AK7" i="32"/>
  <c r="AJ228" i="32"/>
  <c r="AJ252" i="32"/>
  <c r="AJ233" i="32"/>
  <c r="AJ232" i="32"/>
  <c r="AJ227" i="32"/>
  <c r="AJ229" i="32"/>
  <c r="AJ87" i="32"/>
  <c r="AJ88" i="32"/>
  <c r="AJ89" i="32"/>
  <c r="AI201" i="32"/>
  <c r="AJ93" i="32"/>
  <c r="AH59" i="32"/>
  <c r="AK84" i="32"/>
  <c r="AJ46" i="32"/>
  <c r="AJ231" i="32" s="1"/>
  <c r="AJ49" i="32"/>
  <c r="AJ45" i="32"/>
  <c r="AJ230" i="32" s="1"/>
  <c r="AH205" i="32"/>
  <c r="AI97" i="32"/>
  <c r="AH15" i="32"/>
  <c r="AI206" i="32"/>
  <c r="AJ98" i="32"/>
  <c r="AI77" i="32"/>
  <c r="AI76" i="32"/>
  <c r="AI75" i="32"/>
  <c r="AI203" i="32"/>
  <c r="AJ95" i="32"/>
  <c r="AI204" i="32"/>
  <c r="AJ96" i="32"/>
  <c r="AG65" i="32"/>
  <c r="AH64" i="32"/>
  <c r="AI207" i="32"/>
  <c r="AJ99" i="32"/>
  <c r="AI322" i="32"/>
  <c r="AI182" i="32" s="1"/>
  <c r="AI317" i="32"/>
  <c r="AI177" i="32" s="1"/>
  <c r="AI305" i="32"/>
  <c r="AI165" i="32" s="1"/>
  <c r="AI312" i="32"/>
  <c r="AI172" i="32" s="1"/>
  <c r="AI295" i="32"/>
  <c r="AI155" i="32" s="1"/>
  <c r="AI288" i="32"/>
  <c r="AI148" i="32" s="1"/>
  <c r="AI283" i="32"/>
  <c r="AI143" i="32" s="1"/>
  <c r="AI300" i="32"/>
  <c r="AI160" i="32" s="1"/>
  <c r="AI278" i="32"/>
  <c r="AI138" i="32" s="1"/>
  <c r="AI271" i="32"/>
  <c r="AI131" i="32" s="1"/>
  <c r="AI266" i="32"/>
  <c r="AI126" i="32" s="1"/>
  <c r="AI261" i="32"/>
  <c r="AI121" i="32" s="1"/>
  <c r="AI319" i="32"/>
  <c r="AI179" i="32" s="1"/>
  <c r="AI314" i="32"/>
  <c r="AI174" i="32" s="1"/>
  <c r="AI309" i="32"/>
  <c r="AI169" i="32" s="1"/>
  <c r="AI292" i="32"/>
  <c r="AI152" i="32" s="1"/>
  <c r="AI285" i="32"/>
  <c r="AI145" i="32" s="1"/>
  <c r="AI280" i="32"/>
  <c r="AI140" i="32" s="1"/>
  <c r="AI302" i="32"/>
  <c r="AI162" i="32" s="1"/>
  <c r="AI297" i="32"/>
  <c r="AI157" i="32" s="1"/>
  <c r="AI275" i="32"/>
  <c r="AI135" i="32" s="1"/>
  <c r="AI268" i="32"/>
  <c r="AI128" i="32" s="1"/>
  <c r="AI263" i="32"/>
  <c r="AI123" i="32" s="1"/>
  <c r="AI258" i="32"/>
  <c r="AI118" i="32" s="1"/>
  <c r="AI26" i="32"/>
  <c r="AH24" i="32"/>
  <c r="AH58" i="32"/>
  <c r="AI202" i="32"/>
  <c r="AJ94" i="32"/>
  <c r="AI321" i="32"/>
  <c r="AI181" i="32" s="1"/>
  <c r="AI316" i="32"/>
  <c r="AI176" i="32" s="1"/>
  <c r="AI311" i="32"/>
  <c r="AI171" i="32" s="1"/>
  <c r="AI304" i="32"/>
  <c r="AI164" i="32" s="1"/>
  <c r="AI320" i="32"/>
  <c r="AI180" i="32" s="1"/>
  <c r="AI315" i="32"/>
  <c r="AI175" i="32" s="1"/>
  <c r="AI303" i="32"/>
  <c r="AI163" i="32" s="1"/>
  <c r="AI298" i="32"/>
  <c r="AI158" i="32" s="1"/>
  <c r="AI310" i="32"/>
  <c r="AI170" i="32" s="1"/>
  <c r="AI299" i="32"/>
  <c r="AI159" i="32" s="1"/>
  <c r="AI294" i="32"/>
  <c r="AI154" i="32" s="1"/>
  <c r="AI287" i="32"/>
  <c r="AI147" i="32" s="1"/>
  <c r="AI282" i="32"/>
  <c r="AI142" i="32" s="1"/>
  <c r="AI286" i="32"/>
  <c r="AI146" i="32" s="1"/>
  <c r="AI281" i="32"/>
  <c r="AI141" i="32" s="1"/>
  <c r="AI277" i="32"/>
  <c r="AI137" i="32" s="1"/>
  <c r="AI270" i="32"/>
  <c r="AI130" i="32" s="1"/>
  <c r="AI276" i="32"/>
  <c r="AI136" i="32" s="1"/>
  <c r="AI265" i="32"/>
  <c r="AI125" i="32" s="1"/>
  <c r="AI260" i="32"/>
  <c r="AI120" i="32" s="1"/>
  <c r="AI293" i="32"/>
  <c r="AI153" i="32" s="1"/>
  <c r="AI269" i="32"/>
  <c r="AI129" i="32" s="1"/>
  <c r="AI264" i="32"/>
  <c r="AI124" i="32" s="1"/>
  <c r="AI259" i="32"/>
  <c r="AI119" i="32" s="1"/>
  <c r="AI234" i="32"/>
  <c r="AI213" i="32"/>
  <c r="AI214" i="32"/>
  <c r="AI212" i="32"/>
  <c r="AG57" i="32"/>
  <c r="AG56" i="32"/>
  <c r="AI99" i="31"/>
  <c r="AJ99" i="31" s="1"/>
  <c r="AI96" i="31"/>
  <c r="AI204" i="31" s="1"/>
  <c r="AH54" i="31"/>
  <c r="AH70" i="31"/>
  <c r="AI200" i="31"/>
  <c r="AJ92" i="31"/>
  <c r="AK76" i="31"/>
  <c r="AK75" i="31"/>
  <c r="AK77" i="31"/>
  <c r="AI202" i="31"/>
  <c r="AJ94" i="31"/>
  <c r="AI206" i="31"/>
  <c r="AJ98" i="31"/>
  <c r="AI201" i="31"/>
  <c r="AJ93" i="31"/>
  <c r="AH15" i="31"/>
  <c r="AI207" i="31"/>
  <c r="AH26" i="31"/>
  <c r="AK321" i="31"/>
  <c r="AK181" i="31" s="1"/>
  <c r="AK316" i="31"/>
  <c r="AK176" i="31" s="1"/>
  <c r="AK320" i="31"/>
  <c r="AK180" i="31" s="1"/>
  <c r="AK315" i="31"/>
  <c r="AK175" i="31" s="1"/>
  <c r="AK310" i="31"/>
  <c r="AK170" i="31" s="1"/>
  <c r="AK311" i="31"/>
  <c r="AK171" i="31" s="1"/>
  <c r="AK299" i="31"/>
  <c r="AK159" i="31" s="1"/>
  <c r="AK294" i="31"/>
  <c r="AK154" i="31" s="1"/>
  <c r="AK304" i="31"/>
  <c r="AK164" i="31" s="1"/>
  <c r="AK303" i="31"/>
  <c r="AK163" i="31" s="1"/>
  <c r="AK298" i="31"/>
  <c r="AK158" i="31" s="1"/>
  <c r="AK286" i="31"/>
  <c r="AK146" i="31" s="1"/>
  <c r="AK281" i="31"/>
  <c r="AK141" i="31" s="1"/>
  <c r="AK276" i="31"/>
  <c r="AK136" i="31" s="1"/>
  <c r="AK293" i="31"/>
  <c r="AK153" i="31" s="1"/>
  <c r="AK287" i="31"/>
  <c r="AK147" i="31" s="1"/>
  <c r="AK282" i="31"/>
  <c r="AK142" i="31" s="1"/>
  <c r="AK277" i="31"/>
  <c r="AK137" i="31" s="1"/>
  <c r="AK270" i="31"/>
  <c r="AK130" i="31" s="1"/>
  <c r="AK265" i="31"/>
  <c r="AK125" i="31" s="1"/>
  <c r="AK260" i="31"/>
  <c r="AK120" i="31" s="1"/>
  <c r="AK269" i="31"/>
  <c r="AK129" i="31" s="1"/>
  <c r="AK264" i="31"/>
  <c r="AK124" i="31" s="1"/>
  <c r="AK259" i="31"/>
  <c r="AK119" i="31" s="1"/>
  <c r="AK319" i="31"/>
  <c r="AK179" i="31" s="1"/>
  <c r="AK314" i="31"/>
  <c r="AK174" i="31" s="1"/>
  <c r="AK309" i="31"/>
  <c r="AK169" i="31" s="1"/>
  <c r="AK302" i="31"/>
  <c r="AK162" i="31" s="1"/>
  <c r="AK297" i="31"/>
  <c r="AK157" i="31" s="1"/>
  <c r="AK292" i="31"/>
  <c r="AK152" i="31" s="1"/>
  <c r="AK285" i="31"/>
  <c r="AK145" i="31" s="1"/>
  <c r="AK280" i="31"/>
  <c r="AK140" i="31" s="1"/>
  <c r="AK275" i="31"/>
  <c r="AK135" i="31" s="1"/>
  <c r="AK268" i="31"/>
  <c r="AK128" i="31" s="1"/>
  <c r="AK263" i="31"/>
  <c r="AK123" i="31" s="1"/>
  <c r="AK258" i="31"/>
  <c r="AK118" i="31" s="1"/>
  <c r="AI205" i="31"/>
  <c r="AJ97" i="31"/>
  <c r="AO213" i="31"/>
  <c r="AO212" i="31"/>
  <c r="AO214" i="31"/>
  <c r="AI216" i="31"/>
  <c r="AI224" i="31" s="1"/>
  <c r="AI67" i="31"/>
  <c r="AI68" i="31" s="1"/>
  <c r="AI69" i="31" s="1"/>
  <c r="AI39" i="31"/>
  <c r="AI24" i="31" s="1"/>
  <c r="AI62" i="31"/>
  <c r="AI63" i="31" s="1"/>
  <c r="AI52" i="31"/>
  <c r="AI53" i="31" s="1"/>
  <c r="AJ36" i="31"/>
  <c r="AK305" i="31"/>
  <c r="AK165" i="31" s="1"/>
  <c r="AK322" i="31"/>
  <c r="AK182" i="31" s="1"/>
  <c r="AK317" i="31"/>
  <c r="AK177" i="31" s="1"/>
  <c r="AK312" i="31"/>
  <c r="AK172" i="31" s="1"/>
  <c r="AK300" i="31"/>
  <c r="AK160" i="31" s="1"/>
  <c r="AK295" i="31"/>
  <c r="AK155" i="31" s="1"/>
  <c r="AK288" i="31"/>
  <c r="AK148" i="31" s="1"/>
  <c r="AK283" i="31"/>
  <c r="AK143" i="31" s="1"/>
  <c r="AK278" i="31"/>
  <c r="AK138" i="31" s="1"/>
  <c r="AK271" i="31"/>
  <c r="AK131" i="31" s="1"/>
  <c r="AK266" i="31"/>
  <c r="AK126" i="31" s="1"/>
  <c r="AK261" i="31"/>
  <c r="AK121" i="31" s="1"/>
  <c r="AL211" i="31"/>
  <c r="AL197" i="31"/>
  <c r="AL193" i="31"/>
  <c r="AL196" i="31"/>
  <c r="AL210" i="31"/>
  <c r="AL195" i="31"/>
  <c r="AL198" i="31"/>
  <c r="AL194" i="31"/>
  <c r="AM7" i="31"/>
  <c r="AL227" i="31"/>
  <c r="AL232" i="31"/>
  <c r="AL229" i="31"/>
  <c r="AL252" i="31"/>
  <c r="AL228" i="31"/>
  <c r="AL233" i="31"/>
  <c r="AL87" i="31"/>
  <c r="AL88" i="31"/>
  <c r="AL89" i="31"/>
  <c r="AL234" i="31"/>
  <c r="AL230" i="31"/>
  <c r="AL231" i="31"/>
  <c r="AI203" i="31"/>
  <c r="AJ95" i="31"/>
  <c r="AG65" i="31"/>
  <c r="AH64" i="31"/>
  <c r="AQ84" i="31"/>
  <c r="AP46" i="31"/>
  <c r="AP49" i="31"/>
  <c r="AP45" i="31"/>
  <c r="AG59" i="31"/>
  <c r="AG60" i="31"/>
  <c r="AG58" i="31"/>
  <c r="AG56" i="31"/>
  <c r="AG57" i="31"/>
  <c r="AI271" i="30"/>
  <c r="AI131" i="30" s="1"/>
  <c r="AI260" i="30"/>
  <c r="AI120" i="30" s="1"/>
  <c r="AJ8" i="30"/>
  <c r="AH15" i="30"/>
  <c r="AI201" i="30"/>
  <c r="AJ93" i="30"/>
  <c r="AJ77" i="30"/>
  <c r="AJ75" i="30"/>
  <c r="AJ76" i="30"/>
  <c r="AI205" i="30"/>
  <c r="AJ97" i="30"/>
  <c r="AI266" i="30"/>
  <c r="AI126" i="30" s="1"/>
  <c r="AI270" i="30"/>
  <c r="AI130" i="30" s="1"/>
  <c r="AI214" i="30"/>
  <c r="AI213" i="30"/>
  <c r="AI234" i="30"/>
  <c r="AI212" i="30"/>
  <c r="AK84" i="30"/>
  <c r="AJ49" i="30"/>
  <c r="AJ45" i="30"/>
  <c r="AJ230" i="30" s="1"/>
  <c r="AJ46" i="30"/>
  <c r="AJ231" i="30" s="1"/>
  <c r="AH54" i="30"/>
  <c r="AH59" i="30" s="1"/>
  <c r="AI53" i="30"/>
  <c r="AI204" i="30"/>
  <c r="AJ96" i="30"/>
  <c r="AH70" i="30"/>
  <c r="AI69" i="30"/>
  <c r="AJ321" i="30"/>
  <c r="AJ181" i="30" s="1"/>
  <c r="AJ316" i="30"/>
  <c r="AJ176" i="30" s="1"/>
  <c r="AJ320" i="30"/>
  <c r="AJ180" i="30" s="1"/>
  <c r="AJ315" i="30"/>
  <c r="AJ175" i="30" s="1"/>
  <c r="AJ310" i="30"/>
  <c r="AJ170" i="30" s="1"/>
  <c r="AJ299" i="30"/>
  <c r="AJ159" i="30" s="1"/>
  <c r="AJ294" i="30"/>
  <c r="AJ154" i="30" s="1"/>
  <c r="AJ311" i="30"/>
  <c r="AJ171" i="30" s="1"/>
  <c r="AJ304" i="30"/>
  <c r="AJ164" i="30" s="1"/>
  <c r="AJ303" i="30"/>
  <c r="AJ163" i="30" s="1"/>
  <c r="AJ298" i="30"/>
  <c r="AJ158" i="30" s="1"/>
  <c r="AJ287" i="30"/>
  <c r="AJ147" i="30" s="1"/>
  <c r="AJ282" i="30"/>
  <c r="AJ142" i="30" s="1"/>
  <c r="AJ293" i="30"/>
  <c r="AJ153" i="30" s="1"/>
  <c r="AJ286" i="30"/>
  <c r="AJ146" i="30" s="1"/>
  <c r="AJ281" i="30"/>
  <c r="AJ141" i="30" s="1"/>
  <c r="AJ277" i="30"/>
  <c r="AJ137" i="30" s="1"/>
  <c r="AJ270" i="30"/>
  <c r="AJ130" i="30" s="1"/>
  <c r="AJ265" i="30"/>
  <c r="AJ125" i="30" s="1"/>
  <c r="AJ260" i="30"/>
  <c r="AJ120" i="30" s="1"/>
  <c r="AJ276" i="30"/>
  <c r="AJ136" i="30" s="1"/>
  <c r="AJ259" i="30"/>
  <c r="AJ119" i="30" s="1"/>
  <c r="AG57" i="30"/>
  <c r="AG56" i="30"/>
  <c r="AH60" i="30"/>
  <c r="AJ305" i="30"/>
  <c r="AJ165" i="30" s="1"/>
  <c r="AJ300" i="30"/>
  <c r="AJ160" i="30" s="1"/>
  <c r="AJ295" i="30"/>
  <c r="AJ155" i="30" s="1"/>
  <c r="AJ322" i="30"/>
  <c r="AJ182" i="30" s="1"/>
  <c r="AJ317" i="30"/>
  <c r="AJ177" i="30" s="1"/>
  <c r="AJ312" i="30"/>
  <c r="AJ172" i="30" s="1"/>
  <c r="AJ288" i="30"/>
  <c r="AJ148" i="30" s="1"/>
  <c r="AJ283" i="30"/>
  <c r="AJ143" i="30" s="1"/>
  <c r="AJ278" i="30"/>
  <c r="AJ138" i="30" s="1"/>
  <c r="AJ271" i="30"/>
  <c r="AJ131" i="30" s="1"/>
  <c r="AJ266" i="30"/>
  <c r="AJ126" i="30" s="1"/>
  <c r="AK210" i="30"/>
  <c r="AK198" i="30"/>
  <c r="AK211" i="30"/>
  <c r="AK195" i="30"/>
  <c r="AK194" i="30"/>
  <c r="AK193" i="30"/>
  <c r="AK197" i="30"/>
  <c r="AK196" i="30"/>
  <c r="AL7" i="30"/>
  <c r="AK228" i="30"/>
  <c r="AK252" i="30"/>
  <c r="AK229" i="30"/>
  <c r="AK227" i="30"/>
  <c r="AK232" i="30"/>
  <c r="AK233" i="30"/>
  <c r="AK88" i="30"/>
  <c r="AK89" i="30"/>
  <c r="AK87" i="30"/>
  <c r="AI203" i="30"/>
  <c r="AJ95" i="30"/>
  <c r="AI264" i="30"/>
  <c r="AI124" i="30" s="1"/>
  <c r="AH64" i="30"/>
  <c r="AG65" i="30"/>
  <c r="AJ319" i="30"/>
  <c r="AJ179" i="30" s="1"/>
  <c r="AJ314" i="30"/>
  <c r="AJ174" i="30" s="1"/>
  <c r="AJ309" i="30"/>
  <c r="AJ169" i="30" s="1"/>
  <c r="AJ302" i="30"/>
  <c r="AJ162" i="30" s="1"/>
  <c r="AJ297" i="30"/>
  <c r="AJ157" i="30" s="1"/>
  <c r="AJ292" i="30"/>
  <c r="AJ152" i="30" s="1"/>
  <c r="AJ285" i="30"/>
  <c r="AJ145" i="30" s="1"/>
  <c r="AJ280" i="30"/>
  <c r="AJ140" i="30" s="1"/>
  <c r="AJ275" i="30"/>
  <c r="AJ135" i="30" s="1"/>
  <c r="AJ268" i="30"/>
  <c r="AJ128" i="30" s="1"/>
  <c r="AJ263" i="30"/>
  <c r="AJ123" i="30" s="1"/>
  <c r="AJ258" i="30"/>
  <c r="AJ118" i="30" s="1"/>
  <c r="AI258" i="30"/>
  <c r="AI118" i="30" s="1"/>
  <c r="AI265" i="30"/>
  <c r="AI125" i="30" s="1"/>
  <c r="AI202" i="30"/>
  <c r="AJ94" i="30"/>
  <c r="AI207" i="30"/>
  <c r="AJ99" i="30"/>
  <c r="AI268" i="30"/>
  <c r="AI128" i="30" s="1"/>
  <c r="AI259" i="30"/>
  <c r="AI119" i="30" s="1"/>
  <c r="AI200" i="30"/>
  <c r="AJ92" i="30"/>
  <c r="AI206" i="30"/>
  <c r="AJ98" i="30"/>
  <c r="AI263" i="30"/>
  <c r="AI123" i="30" s="1"/>
  <c r="AI261" i="30"/>
  <c r="AI121" i="30" s="1"/>
  <c r="AJ216" i="30"/>
  <c r="AJ224" i="30" s="1"/>
  <c r="AJ67" i="30"/>
  <c r="AJ68" i="30" s="1"/>
  <c r="AJ62" i="30"/>
  <c r="AJ63" i="30" s="1"/>
  <c r="AJ52" i="30"/>
  <c r="AK36" i="30"/>
  <c r="AJ39" i="30"/>
  <c r="AJ26" i="30" s="1"/>
  <c r="AI269" i="30"/>
  <c r="AI129" i="30" s="1"/>
  <c r="AH201" i="29"/>
  <c r="AG15" i="29"/>
  <c r="AI92" i="29"/>
  <c r="AH26" i="29"/>
  <c r="AI259" i="29"/>
  <c r="AI119" i="29" s="1"/>
  <c r="AI258" i="29"/>
  <c r="AI118" i="29" s="1"/>
  <c r="AI265" i="29"/>
  <c r="AI125" i="29" s="1"/>
  <c r="AI263" i="29"/>
  <c r="AI123" i="29" s="1"/>
  <c r="AI260" i="29"/>
  <c r="AI120" i="29" s="1"/>
  <c r="AI271" i="29"/>
  <c r="AI131" i="29" s="1"/>
  <c r="AI268" i="29"/>
  <c r="AI128" i="29" s="1"/>
  <c r="AI270" i="29"/>
  <c r="AI130" i="29" s="1"/>
  <c r="AI264" i="29"/>
  <c r="AI124" i="29" s="1"/>
  <c r="AI266" i="29"/>
  <c r="AI126" i="29" s="1"/>
  <c r="AI269" i="29"/>
  <c r="AI129" i="29" s="1"/>
  <c r="AI99" i="29"/>
  <c r="AI207" i="29" s="1"/>
  <c r="AI94" i="29"/>
  <c r="AH202" i="29"/>
  <c r="AI214" i="29"/>
  <c r="AI213" i="29"/>
  <c r="AI212" i="29"/>
  <c r="AI234" i="29"/>
  <c r="AK84" i="29"/>
  <c r="AJ45" i="29"/>
  <c r="AJ230" i="29" s="1"/>
  <c r="AJ49" i="29"/>
  <c r="AJ46" i="29"/>
  <c r="AJ231" i="29" s="1"/>
  <c r="AJ8" i="29"/>
  <c r="AH70" i="29"/>
  <c r="AH54" i="29"/>
  <c r="AI206" i="29"/>
  <c r="AJ98" i="29"/>
  <c r="AI216" i="29"/>
  <c r="AI224" i="29" s="1"/>
  <c r="AI67" i="29"/>
  <c r="AI68" i="29" s="1"/>
  <c r="AI69" i="29" s="1"/>
  <c r="AI62" i="29"/>
  <c r="AI63" i="29" s="1"/>
  <c r="AI52" i="29"/>
  <c r="AI53" i="29" s="1"/>
  <c r="AI39" i="29"/>
  <c r="AI26" i="29" s="1"/>
  <c r="AJ36" i="29"/>
  <c r="AJ75" i="29"/>
  <c r="AJ77" i="29"/>
  <c r="AJ76" i="29"/>
  <c r="AH205" i="29"/>
  <c r="AI97" i="29"/>
  <c r="AI204" i="29"/>
  <c r="AJ96" i="29"/>
  <c r="AG65" i="29"/>
  <c r="AH64" i="29"/>
  <c r="AJ319" i="29"/>
  <c r="AJ179" i="29" s="1"/>
  <c r="AJ314" i="29"/>
  <c r="AJ174" i="29" s="1"/>
  <c r="AJ309" i="29"/>
  <c r="AJ169" i="29" s="1"/>
  <c r="AJ292" i="29"/>
  <c r="AJ152" i="29" s="1"/>
  <c r="AJ302" i="29"/>
  <c r="AJ162" i="29" s="1"/>
  <c r="AJ280" i="29"/>
  <c r="AJ140" i="29" s="1"/>
  <c r="AJ297" i="29"/>
  <c r="AJ157" i="29" s="1"/>
  <c r="AJ285" i="29"/>
  <c r="AJ145" i="29" s="1"/>
  <c r="AJ275" i="29"/>
  <c r="AJ135" i="29" s="1"/>
  <c r="AJ268" i="29"/>
  <c r="AJ128" i="29" s="1"/>
  <c r="AG58" i="29"/>
  <c r="AG59" i="29"/>
  <c r="AG60" i="29"/>
  <c r="AG56" i="29"/>
  <c r="AG57" i="29"/>
  <c r="AI200" i="29"/>
  <c r="AI201" i="29"/>
  <c r="AJ93" i="29"/>
  <c r="AJ321" i="29"/>
  <c r="AJ181" i="29" s="1"/>
  <c r="AJ316" i="29"/>
  <c r="AJ176" i="29" s="1"/>
  <c r="AJ311" i="29"/>
  <c r="AJ171" i="29" s="1"/>
  <c r="AJ304" i="29"/>
  <c r="AJ164" i="29" s="1"/>
  <c r="AJ320" i="29"/>
  <c r="AJ180" i="29" s="1"/>
  <c r="AJ315" i="29"/>
  <c r="AJ175" i="29" s="1"/>
  <c r="AJ310" i="29"/>
  <c r="AJ170" i="29" s="1"/>
  <c r="AJ303" i="29"/>
  <c r="AJ163" i="29" s="1"/>
  <c r="AJ298" i="29"/>
  <c r="AJ158" i="29" s="1"/>
  <c r="AJ293" i="29"/>
  <c r="AJ153" i="29" s="1"/>
  <c r="AJ299" i="29"/>
  <c r="AJ159" i="29" s="1"/>
  <c r="AJ294" i="29"/>
  <c r="AJ154" i="29" s="1"/>
  <c r="AJ287" i="29"/>
  <c r="AJ147" i="29" s="1"/>
  <c r="AJ277" i="29"/>
  <c r="AJ137" i="29" s="1"/>
  <c r="AJ276" i="29"/>
  <c r="AJ136" i="29" s="1"/>
  <c r="AJ269" i="29"/>
  <c r="AJ129" i="29" s="1"/>
  <c r="AJ264" i="29"/>
  <c r="AJ124" i="29" s="1"/>
  <c r="AJ286" i="29"/>
  <c r="AJ146" i="29" s="1"/>
  <c r="AJ282" i="29"/>
  <c r="AJ142" i="29" s="1"/>
  <c r="AJ281" i="29"/>
  <c r="AJ141" i="29" s="1"/>
  <c r="AJ305" i="29"/>
  <c r="AJ165" i="29" s="1"/>
  <c r="AJ322" i="29"/>
  <c r="AJ182" i="29" s="1"/>
  <c r="AJ317" i="29"/>
  <c r="AJ177" i="29" s="1"/>
  <c r="AJ300" i="29"/>
  <c r="AJ160" i="29" s="1"/>
  <c r="AJ295" i="29"/>
  <c r="AJ155" i="29" s="1"/>
  <c r="AJ312" i="29"/>
  <c r="AJ172" i="29" s="1"/>
  <c r="AJ288" i="29"/>
  <c r="AJ148" i="29" s="1"/>
  <c r="AJ283" i="29"/>
  <c r="AJ143" i="29" s="1"/>
  <c r="AJ278" i="29"/>
  <c r="AJ138" i="29" s="1"/>
  <c r="AJ271" i="29"/>
  <c r="AJ131" i="29" s="1"/>
  <c r="AK195" i="29"/>
  <c r="AK194" i="29"/>
  <c r="AK198" i="29"/>
  <c r="AK196" i="29"/>
  <c r="AK211" i="29"/>
  <c r="AK193" i="29"/>
  <c r="AK197" i="29"/>
  <c r="AL7" i="29"/>
  <c r="AK229" i="29"/>
  <c r="AK227" i="29"/>
  <c r="AK210" i="29"/>
  <c r="AK232" i="29"/>
  <c r="AK228" i="29"/>
  <c r="AK233" i="29"/>
  <c r="AK252" i="29"/>
  <c r="AK87" i="29"/>
  <c r="AK88" i="29"/>
  <c r="AK89" i="29"/>
  <c r="AI203" i="29"/>
  <c r="AJ95" i="29"/>
  <c r="AI99" i="28"/>
  <c r="AI97" i="28"/>
  <c r="AI205" i="28" s="1"/>
  <c r="AM49" i="28"/>
  <c r="AN84" i="28"/>
  <c r="AM46" i="28"/>
  <c r="AM45" i="28"/>
  <c r="AI96" i="28"/>
  <c r="AI204" i="28" s="1"/>
  <c r="AL212" i="28"/>
  <c r="AL213" i="28"/>
  <c r="AL214" i="28"/>
  <c r="AI8" i="28"/>
  <c r="AH15" i="28"/>
  <c r="AI94" i="28"/>
  <c r="AI202" i="28" s="1"/>
  <c r="AH54" i="28"/>
  <c r="AH70" i="28"/>
  <c r="AI321" i="28"/>
  <c r="AI181" i="28" s="1"/>
  <c r="AI316" i="28"/>
  <c r="AI176" i="28" s="1"/>
  <c r="AI311" i="28"/>
  <c r="AI171" i="28" s="1"/>
  <c r="AI304" i="28"/>
  <c r="AI164" i="28" s="1"/>
  <c r="AI320" i="28"/>
  <c r="AI180" i="28" s="1"/>
  <c r="AI315" i="28"/>
  <c r="AI175" i="28" s="1"/>
  <c r="AI310" i="28"/>
  <c r="AI170" i="28" s="1"/>
  <c r="AI299" i="28"/>
  <c r="AI159" i="28" s="1"/>
  <c r="AI294" i="28"/>
  <c r="AI154" i="28" s="1"/>
  <c r="AI287" i="28"/>
  <c r="AI147" i="28" s="1"/>
  <c r="AI303" i="28"/>
  <c r="AI163" i="28" s="1"/>
  <c r="AI298" i="28"/>
  <c r="AI158" i="28" s="1"/>
  <c r="AI293" i="28"/>
  <c r="AI153" i="28" s="1"/>
  <c r="AI282" i="28"/>
  <c r="AI142" i="28" s="1"/>
  <c r="AI277" i="28"/>
  <c r="AI137" i="28" s="1"/>
  <c r="AI286" i="28"/>
  <c r="AI146" i="28" s="1"/>
  <c r="AI281" i="28"/>
  <c r="AI141" i="28" s="1"/>
  <c r="AI276" i="28"/>
  <c r="AI136" i="28" s="1"/>
  <c r="AI270" i="28"/>
  <c r="AI130" i="28" s="1"/>
  <c r="AI265" i="28"/>
  <c r="AI125" i="28" s="1"/>
  <c r="AI269" i="28"/>
  <c r="AI129" i="28" s="1"/>
  <c r="AI264" i="28"/>
  <c r="AI124" i="28" s="1"/>
  <c r="AI260" i="28"/>
  <c r="AI120" i="28" s="1"/>
  <c r="AI259" i="28"/>
  <c r="AI119" i="28" s="1"/>
  <c r="AJ198" i="28"/>
  <c r="AJ194" i="28"/>
  <c r="AJ196" i="28"/>
  <c r="AJ197" i="28"/>
  <c r="AJ193" i="28"/>
  <c r="AJ195" i="28"/>
  <c r="AK7" i="28"/>
  <c r="AJ233" i="28"/>
  <c r="AJ228" i="28"/>
  <c r="AJ229" i="28"/>
  <c r="AJ227" i="28"/>
  <c r="AJ210" i="28"/>
  <c r="AJ211" i="28"/>
  <c r="AJ232" i="28"/>
  <c r="AJ252" i="28"/>
  <c r="AJ89" i="28"/>
  <c r="AJ87" i="28"/>
  <c r="AJ88" i="28"/>
  <c r="AJ231" i="28"/>
  <c r="AJ230" i="28"/>
  <c r="AJ234" i="28"/>
  <c r="AI203" i="28"/>
  <c r="AJ95" i="28"/>
  <c r="AI206" i="28"/>
  <c r="AI216" i="28"/>
  <c r="AI224" i="28" s="1"/>
  <c r="AI52" i="28"/>
  <c r="AI53" i="28" s="1"/>
  <c r="AI62" i="28"/>
  <c r="AI63" i="28" s="1"/>
  <c r="AI39" i="28"/>
  <c r="AI26" i="28" s="1"/>
  <c r="AI67" i="28"/>
  <c r="AI68" i="28" s="1"/>
  <c r="AI69" i="28" s="1"/>
  <c r="AJ36" i="28"/>
  <c r="AJ98" i="28" s="1"/>
  <c r="AI76" i="28"/>
  <c r="AI77" i="28"/>
  <c r="AI75" i="28"/>
  <c r="AI201" i="28"/>
  <c r="AJ93" i="28"/>
  <c r="AI207" i="28"/>
  <c r="AG65" i="28"/>
  <c r="AH64" i="28"/>
  <c r="AI200" i="28"/>
  <c r="AJ92" i="28"/>
  <c r="AI322" i="28"/>
  <c r="AI182" i="28" s="1"/>
  <c r="AI317" i="28"/>
  <c r="AI177" i="28" s="1"/>
  <c r="AI312" i="28"/>
  <c r="AI172" i="28" s="1"/>
  <c r="AI305" i="28"/>
  <c r="AI165" i="28" s="1"/>
  <c r="AI300" i="28"/>
  <c r="AI160" i="28" s="1"/>
  <c r="AI295" i="28"/>
  <c r="AI155" i="28" s="1"/>
  <c r="AI288" i="28"/>
  <c r="AI148" i="28" s="1"/>
  <c r="AI283" i="28"/>
  <c r="AI143" i="28" s="1"/>
  <c r="AI278" i="28"/>
  <c r="AI138" i="28" s="1"/>
  <c r="AI261" i="28"/>
  <c r="AI121" i="28" s="1"/>
  <c r="AI271" i="28"/>
  <c r="AI131" i="28" s="1"/>
  <c r="AI266" i="28"/>
  <c r="AI126" i="28" s="1"/>
  <c r="AG59" i="28"/>
  <c r="AG58" i="28"/>
  <c r="AG60" i="28"/>
  <c r="AG57" i="28"/>
  <c r="AG56" i="28"/>
  <c r="AI319" i="28"/>
  <c r="AI179" i="28" s="1"/>
  <c r="AI314" i="28"/>
  <c r="AI174" i="28" s="1"/>
  <c r="AI309" i="28"/>
  <c r="AI169" i="28" s="1"/>
  <c r="AI302" i="28"/>
  <c r="AI162" i="28" s="1"/>
  <c r="AI297" i="28"/>
  <c r="AI157" i="28" s="1"/>
  <c r="AI292" i="28"/>
  <c r="AI152" i="28" s="1"/>
  <c r="AI280" i="28"/>
  <c r="AI140" i="28" s="1"/>
  <c r="AI275" i="28"/>
  <c r="AI135" i="28" s="1"/>
  <c r="AI285" i="28"/>
  <c r="AI145" i="28" s="1"/>
  <c r="AI268" i="28"/>
  <c r="AI128" i="28" s="1"/>
  <c r="AI263" i="28"/>
  <c r="AI123" i="28" s="1"/>
  <c r="AI258" i="28"/>
  <c r="AI118" i="28" s="1"/>
  <c r="K104" i="16"/>
  <c r="K200" i="16"/>
  <c r="K246" i="16"/>
  <c r="K100" i="16"/>
  <c r="K98" i="16"/>
  <c r="L197" i="16"/>
  <c r="L203" i="16" s="1"/>
  <c r="AC233" i="16"/>
  <c r="AC231" i="16"/>
  <c r="AD235" i="16"/>
  <c r="L204" i="16" l="1"/>
  <c r="AP213" i="16"/>
  <c r="AO58" i="16"/>
  <c r="AO253" i="16" s="1"/>
  <c r="AO272" i="16" s="1"/>
  <c r="AI63" i="16"/>
  <c r="AI270" i="16"/>
  <c r="AK209" i="16"/>
  <c r="AJ54" i="16"/>
  <c r="AJ249" i="16" s="1"/>
  <c r="AJ271" i="16"/>
  <c r="AJ67" i="16"/>
  <c r="AJ275" i="16"/>
  <c r="AJ274" i="16"/>
  <c r="AL212" i="16"/>
  <c r="AK57" i="16"/>
  <c r="AK252" i="16" s="1"/>
  <c r="AI70" i="32"/>
  <c r="AI54" i="32"/>
  <c r="AI58" i="32"/>
  <c r="AI205" i="32"/>
  <c r="AI15" i="32" s="1"/>
  <c r="AJ97" i="32"/>
  <c r="AJ204" i="32"/>
  <c r="AK96" i="32"/>
  <c r="AI60" i="32"/>
  <c r="AJ77" i="32"/>
  <c r="AJ75" i="32"/>
  <c r="AJ76" i="32"/>
  <c r="AJ200" i="32"/>
  <c r="AK92" i="32"/>
  <c r="AI59" i="32"/>
  <c r="AJ207" i="32"/>
  <c r="AK99" i="32"/>
  <c r="AJ319" i="32"/>
  <c r="AJ179" i="32" s="1"/>
  <c r="AJ314" i="32"/>
  <c r="AJ174" i="32" s="1"/>
  <c r="AJ309" i="32"/>
  <c r="AJ169" i="32" s="1"/>
  <c r="AJ302" i="32"/>
  <c r="AJ162" i="32" s="1"/>
  <c r="AJ297" i="32"/>
  <c r="AJ157" i="32" s="1"/>
  <c r="AJ280" i="32"/>
  <c r="AJ140" i="32" s="1"/>
  <c r="AJ292" i="32"/>
  <c r="AJ152" i="32" s="1"/>
  <c r="AJ275" i="32"/>
  <c r="AJ135" i="32" s="1"/>
  <c r="AJ285" i="32"/>
  <c r="AJ145" i="32" s="1"/>
  <c r="AJ268" i="32"/>
  <c r="AJ128" i="32" s="1"/>
  <c r="AJ263" i="32"/>
  <c r="AJ123" i="32" s="1"/>
  <c r="AJ258" i="32"/>
  <c r="AJ118" i="32" s="1"/>
  <c r="AJ216" i="32"/>
  <c r="AJ224" i="32" s="1"/>
  <c r="AJ52" i="32"/>
  <c r="AJ53" i="32" s="1"/>
  <c r="AJ62" i="32"/>
  <c r="AJ63" i="32" s="1"/>
  <c r="AJ39" i="32"/>
  <c r="AJ26" i="32" s="1"/>
  <c r="AK36" i="32"/>
  <c r="AJ67" i="32"/>
  <c r="AJ68" i="32" s="1"/>
  <c r="AJ69" i="32" s="1"/>
  <c r="AJ234" i="32"/>
  <c r="AJ212" i="32"/>
  <c r="AJ214" i="32"/>
  <c r="AJ213" i="32"/>
  <c r="AJ321" i="32"/>
  <c r="AJ181" i="32" s="1"/>
  <c r="AJ316" i="32"/>
  <c r="AJ176" i="32" s="1"/>
  <c r="AJ311" i="32"/>
  <c r="AJ171" i="32" s="1"/>
  <c r="AJ304" i="32"/>
  <c r="AJ164" i="32" s="1"/>
  <c r="AJ320" i="32"/>
  <c r="AJ180" i="32" s="1"/>
  <c r="AJ315" i="32"/>
  <c r="AJ175" i="32" s="1"/>
  <c r="AJ299" i="32"/>
  <c r="AJ159" i="32" s="1"/>
  <c r="AJ294" i="32"/>
  <c r="AJ154" i="32" s="1"/>
  <c r="AJ303" i="32"/>
  <c r="AJ163" i="32" s="1"/>
  <c r="AJ298" i="32"/>
  <c r="AJ158" i="32" s="1"/>
  <c r="AJ310" i="32"/>
  <c r="AJ170" i="32" s="1"/>
  <c r="AJ293" i="32"/>
  <c r="AJ153" i="32" s="1"/>
  <c r="AJ281" i="32"/>
  <c r="AJ141" i="32" s="1"/>
  <c r="AJ286" i="32"/>
  <c r="AJ146" i="32" s="1"/>
  <c r="AJ282" i="32"/>
  <c r="AJ142" i="32" s="1"/>
  <c r="AJ277" i="32"/>
  <c r="AJ137" i="32" s="1"/>
  <c r="AJ270" i="32"/>
  <c r="AJ130" i="32" s="1"/>
  <c r="AJ287" i="32"/>
  <c r="AJ147" i="32" s="1"/>
  <c r="AJ269" i="32"/>
  <c r="AJ129" i="32" s="1"/>
  <c r="AJ264" i="32"/>
  <c r="AJ124" i="32" s="1"/>
  <c r="AJ259" i="32"/>
  <c r="AJ119" i="32" s="1"/>
  <c r="AJ260" i="32"/>
  <c r="AJ120" i="32" s="1"/>
  <c r="AJ276" i="32"/>
  <c r="AJ136" i="32" s="1"/>
  <c r="AJ265" i="32"/>
  <c r="AJ125" i="32" s="1"/>
  <c r="AK210" i="32"/>
  <c r="AK197" i="32"/>
  <c r="AK8" i="32" s="1"/>
  <c r="AK193" i="32"/>
  <c r="AK211" i="32"/>
  <c r="AK196" i="32"/>
  <c r="AK198" i="32"/>
  <c r="AK195" i="32"/>
  <c r="AK194" i="32"/>
  <c r="AL7" i="32"/>
  <c r="AK228" i="32"/>
  <c r="AK229" i="32"/>
  <c r="AK252" i="32"/>
  <c r="AK233" i="32"/>
  <c r="AK232" i="32"/>
  <c r="AK227" i="32"/>
  <c r="AK88" i="32"/>
  <c r="AK89" i="32"/>
  <c r="AK87" i="32"/>
  <c r="AH57" i="32"/>
  <c r="AH56" i="32"/>
  <c r="AJ203" i="32"/>
  <c r="AK95" i="32"/>
  <c r="AJ202" i="32"/>
  <c r="AK94" i="32"/>
  <c r="AI64" i="32"/>
  <c r="AH65" i="32"/>
  <c r="AJ322" i="32"/>
  <c r="AJ182" i="32" s="1"/>
  <c r="AJ317" i="32"/>
  <c r="AJ177" i="32" s="1"/>
  <c r="AJ312" i="32"/>
  <c r="AJ172" i="32" s="1"/>
  <c r="AJ305" i="32"/>
  <c r="AJ165" i="32" s="1"/>
  <c r="AJ300" i="32"/>
  <c r="AJ160" i="32" s="1"/>
  <c r="AJ295" i="32"/>
  <c r="AJ155" i="32" s="1"/>
  <c r="AJ288" i="32"/>
  <c r="AJ148" i="32" s="1"/>
  <c r="AJ283" i="32"/>
  <c r="AJ143" i="32" s="1"/>
  <c r="AJ278" i="32"/>
  <c r="AJ138" i="32" s="1"/>
  <c r="AJ271" i="32"/>
  <c r="AJ131" i="32" s="1"/>
  <c r="AJ266" i="32"/>
  <c r="AJ126" i="32" s="1"/>
  <c r="AJ261" i="32"/>
  <c r="AJ121" i="32" s="1"/>
  <c r="AJ201" i="32"/>
  <c r="AK93" i="32"/>
  <c r="AJ206" i="32"/>
  <c r="AK98" i="32"/>
  <c r="AK46" i="32"/>
  <c r="AK231" i="32" s="1"/>
  <c r="AK49" i="32"/>
  <c r="AK45" i="32"/>
  <c r="AK230" i="32" s="1"/>
  <c r="AL84" i="32"/>
  <c r="AL8" i="31"/>
  <c r="AI26" i="31"/>
  <c r="AJ96" i="31"/>
  <c r="AK96" i="31" s="1"/>
  <c r="AI54" i="31"/>
  <c r="AR84" i="31"/>
  <c r="AQ49" i="31"/>
  <c r="AQ45" i="31"/>
  <c r="AQ46" i="31"/>
  <c r="AJ205" i="31"/>
  <c r="AK97" i="31"/>
  <c r="AJ201" i="31"/>
  <c r="AK93" i="31"/>
  <c r="AI64" i="31"/>
  <c r="AH65" i="31"/>
  <c r="AJ200" i="31"/>
  <c r="AK92" i="31"/>
  <c r="AJ206" i="31"/>
  <c r="AK98" i="31"/>
  <c r="AL319" i="31"/>
  <c r="AL179" i="31" s="1"/>
  <c r="AL314" i="31"/>
  <c r="AL174" i="31" s="1"/>
  <c r="AL309" i="31"/>
  <c r="AL169" i="31" s="1"/>
  <c r="AL302" i="31"/>
  <c r="AL162" i="31" s="1"/>
  <c r="AL297" i="31"/>
  <c r="AL157" i="31" s="1"/>
  <c r="AL292" i="31"/>
  <c r="AL152" i="31" s="1"/>
  <c r="AL285" i="31"/>
  <c r="AL145" i="31" s="1"/>
  <c r="AL280" i="31"/>
  <c r="AL140" i="31" s="1"/>
  <c r="AL275" i="31"/>
  <c r="AL135" i="31" s="1"/>
  <c r="AL268" i="31"/>
  <c r="AL128" i="31" s="1"/>
  <c r="AL263" i="31"/>
  <c r="AL123" i="31" s="1"/>
  <c r="AL258" i="31"/>
  <c r="AL118" i="31" s="1"/>
  <c r="AJ203" i="31"/>
  <c r="AK95" i="31"/>
  <c r="AL320" i="31"/>
  <c r="AL180" i="31" s="1"/>
  <c r="AL315" i="31"/>
  <c r="AL175" i="31" s="1"/>
  <c r="AL321" i="31"/>
  <c r="AL181" i="31" s="1"/>
  <c r="AL316" i="31"/>
  <c r="AL176" i="31" s="1"/>
  <c r="AL311" i="31"/>
  <c r="AL171" i="31" s="1"/>
  <c r="AL304" i="31"/>
  <c r="AL164" i="31" s="1"/>
  <c r="AL299" i="31"/>
  <c r="AL159" i="31" s="1"/>
  <c r="AL294" i="31"/>
  <c r="AL154" i="31" s="1"/>
  <c r="AL303" i="31"/>
  <c r="AL163" i="31" s="1"/>
  <c r="AL298" i="31"/>
  <c r="AL158" i="31" s="1"/>
  <c r="AL293" i="31"/>
  <c r="AL153" i="31" s="1"/>
  <c r="AL310" i="31"/>
  <c r="AL170" i="31" s="1"/>
  <c r="AL287" i="31"/>
  <c r="AL147" i="31" s="1"/>
  <c r="AL282" i="31"/>
  <c r="AL142" i="31" s="1"/>
  <c r="AL277" i="31"/>
  <c r="AL137" i="31" s="1"/>
  <c r="AL286" i="31"/>
  <c r="AL146" i="31" s="1"/>
  <c r="AL269" i="31"/>
  <c r="AL129" i="31" s="1"/>
  <c r="AL264" i="31"/>
  <c r="AL124" i="31" s="1"/>
  <c r="AL259" i="31"/>
  <c r="AL119" i="31" s="1"/>
  <c r="AL281" i="31"/>
  <c r="AL141" i="31" s="1"/>
  <c r="AL276" i="31"/>
  <c r="AL136" i="31" s="1"/>
  <c r="AL265" i="31"/>
  <c r="AL125" i="31" s="1"/>
  <c r="AL260" i="31"/>
  <c r="AL120" i="31" s="1"/>
  <c r="AL270" i="31"/>
  <c r="AL130" i="31" s="1"/>
  <c r="AI15" i="31"/>
  <c r="AJ207" i="31"/>
  <c r="AJ202" i="31"/>
  <c r="AI70" i="31"/>
  <c r="AM196" i="31"/>
  <c r="AM210" i="31"/>
  <c r="AM195" i="31"/>
  <c r="AM198" i="31"/>
  <c r="AM194" i="31"/>
  <c r="AM211" i="31"/>
  <c r="AM197" i="31"/>
  <c r="AM193" i="31"/>
  <c r="AN7" i="31"/>
  <c r="AM233" i="31"/>
  <c r="AM252" i="31"/>
  <c r="AM232" i="31"/>
  <c r="AM229" i="31"/>
  <c r="AM227" i="31"/>
  <c r="AM228" i="31"/>
  <c r="AM88" i="31"/>
  <c r="AM87" i="31"/>
  <c r="AM89" i="31"/>
  <c r="AM230" i="31"/>
  <c r="AM234" i="31"/>
  <c r="AM231" i="31"/>
  <c r="AJ216" i="31"/>
  <c r="AJ224" i="31" s="1"/>
  <c r="AJ67" i="31"/>
  <c r="AJ68" i="31" s="1"/>
  <c r="AJ69" i="31" s="1"/>
  <c r="AJ39" i="31"/>
  <c r="AJ24" i="31" s="1"/>
  <c r="AK36" i="31"/>
  <c r="AK99" i="31" s="1"/>
  <c r="AJ62" i="31"/>
  <c r="AJ63" i="31" s="1"/>
  <c r="AJ52" i="31"/>
  <c r="AJ53" i="31" s="1"/>
  <c r="AJ26" i="31"/>
  <c r="AL322" i="31"/>
  <c r="AL182" i="31" s="1"/>
  <c r="AL317" i="31"/>
  <c r="AL177" i="31" s="1"/>
  <c r="AL312" i="31"/>
  <c r="AL172" i="31" s="1"/>
  <c r="AL305" i="31"/>
  <c r="AL165" i="31" s="1"/>
  <c r="AL300" i="31"/>
  <c r="AL160" i="31" s="1"/>
  <c r="AL295" i="31"/>
  <c r="AL155" i="31" s="1"/>
  <c r="AL288" i="31"/>
  <c r="AL148" i="31" s="1"/>
  <c r="AL283" i="31"/>
  <c r="AL143" i="31" s="1"/>
  <c r="AL278" i="31"/>
  <c r="AL138" i="31" s="1"/>
  <c r="AL271" i="31"/>
  <c r="AL131" i="31" s="1"/>
  <c r="AL266" i="31"/>
  <c r="AL126" i="31" s="1"/>
  <c r="AL261" i="31"/>
  <c r="AL121" i="31" s="1"/>
  <c r="AP213" i="31"/>
  <c r="AP212" i="31"/>
  <c r="AP214" i="31"/>
  <c r="AL75" i="31"/>
  <c r="AL77" i="31"/>
  <c r="AL76" i="31"/>
  <c r="AH58" i="31"/>
  <c r="AH60" i="31"/>
  <c r="AH59" i="31"/>
  <c r="AH57" i="31"/>
  <c r="AH56" i="31"/>
  <c r="AH58" i="30"/>
  <c r="AJ264" i="30"/>
  <c r="AJ124" i="30" s="1"/>
  <c r="AJ261" i="30"/>
  <c r="AJ121" i="30" s="1"/>
  <c r="AJ269" i="30"/>
  <c r="AJ129" i="30" s="1"/>
  <c r="AK8" i="30"/>
  <c r="AI15" i="30"/>
  <c r="AJ203" i="30"/>
  <c r="AK95" i="30"/>
  <c r="AJ204" i="30"/>
  <c r="AK96" i="30"/>
  <c r="AJ213" i="30"/>
  <c r="AJ234" i="30"/>
  <c r="AJ214" i="30"/>
  <c r="AJ212" i="30"/>
  <c r="AJ205" i="30"/>
  <c r="AK97" i="30"/>
  <c r="AK75" i="30"/>
  <c r="AK77" i="30"/>
  <c r="AK76" i="30"/>
  <c r="AL84" i="30"/>
  <c r="AK46" i="30"/>
  <c r="AK231" i="30" s="1"/>
  <c r="AK49" i="30"/>
  <c r="AK45" i="30"/>
  <c r="AK230" i="30" s="1"/>
  <c r="AK216" i="30"/>
  <c r="AK224" i="30" s="1"/>
  <c r="AK62" i="30"/>
  <c r="AK63" i="30" s="1"/>
  <c r="AK52" i="30"/>
  <c r="AK67" i="30"/>
  <c r="AK68" i="30" s="1"/>
  <c r="AK39" i="30"/>
  <c r="AK24" i="30" s="1"/>
  <c r="AL36" i="30"/>
  <c r="AK305" i="30"/>
  <c r="AK165" i="30" s="1"/>
  <c r="AK300" i="30"/>
  <c r="AK160" i="30" s="1"/>
  <c r="AK295" i="30"/>
  <c r="AK155" i="30" s="1"/>
  <c r="AK322" i="30"/>
  <c r="AK182" i="30" s="1"/>
  <c r="AK317" i="30"/>
  <c r="AK177" i="30" s="1"/>
  <c r="AK312" i="30"/>
  <c r="AK172" i="30" s="1"/>
  <c r="AK288" i="30"/>
  <c r="AK148" i="30" s="1"/>
  <c r="AK278" i="30"/>
  <c r="AK138" i="30" s="1"/>
  <c r="AK283" i="30"/>
  <c r="AK143" i="30" s="1"/>
  <c r="AK271" i="30"/>
  <c r="AK131" i="30" s="1"/>
  <c r="AJ24" i="30"/>
  <c r="AJ206" i="30"/>
  <c r="AK98" i="30"/>
  <c r="AJ207" i="30"/>
  <c r="AK99" i="30"/>
  <c r="AK319" i="30"/>
  <c r="AK179" i="30" s="1"/>
  <c r="AK314" i="30"/>
  <c r="AK174" i="30" s="1"/>
  <c r="AK309" i="30"/>
  <c r="AK169" i="30" s="1"/>
  <c r="AK302" i="30"/>
  <c r="AK162" i="30" s="1"/>
  <c r="AK297" i="30"/>
  <c r="AK157" i="30" s="1"/>
  <c r="AK292" i="30"/>
  <c r="AK152" i="30" s="1"/>
  <c r="AK285" i="30"/>
  <c r="AK145" i="30" s="1"/>
  <c r="AK280" i="30"/>
  <c r="AK140" i="30" s="1"/>
  <c r="AK275" i="30"/>
  <c r="AK135" i="30" s="1"/>
  <c r="AK321" i="30"/>
  <c r="AK181" i="30" s="1"/>
  <c r="AK316" i="30"/>
  <c r="AK176" i="30" s="1"/>
  <c r="AK311" i="30"/>
  <c r="AK171" i="30" s="1"/>
  <c r="AK320" i="30"/>
  <c r="AK180" i="30" s="1"/>
  <c r="AK315" i="30"/>
  <c r="AK175" i="30" s="1"/>
  <c r="AK310" i="30"/>
  <c r="AK170" i="30" s="1"/>
  <c r="AK299" i="30"/>
  <c r="AK159" i="30" s="1"/>
  <c r="AK304" i="30"/>
  <c r="AK164" i="30" s="1"/>
  <c r="AK303" i="30"/>
  <c r="AK163" i="30" s="1"/>
  <c r="AK298" i="30"/>
  <c r="AK158" i="30" s="1"/>
  <c r="AK287" i="30"/>
  <c r="AK147" i="30" s="1"/>
  <c r="AK282" i="30"/>
  <c r="AK142" i="30" s="1"/>
  <c r="AK293" i="30"/>
  <c r="AK153" i="30" s="1"/>
  <c r="AK286" i="30"/>
  <c r="AK146" i="30" s="1"/>
  <c r="AK281" i="30"/>
  <c r="AK141" i="30" s="1"/>
  <c r="AK294" i="30"/>
  <c r="AK154" i="30" s="1"/>
  <c r="AK277" i="30"/>
  <c r="AK137" i="30" s="1"/>
  <c r="AK270" i="30"/>
  <c r="AK130" i="30" s="1"/>
  <c r="AK276" i="30"/>
  <c r="AK136" i="30" s="1"/>
  <c r="AK259" i="30"/>
  <c r="AK119" i="30" s="1"/>
  <c r="AI54" i="30"/>
  <c r="AI58" i="30" s="1"/>
  <c r="AJ53" i="30"/>
  <c r="AJ202" i="30"/>
  <c r="AK94" i="30"/>
  <c r="AH56" i="30"/>
  <c r="AH57" i="30"/>
  <c r="AJ201" i="30"/>
  <c r="AK93" i="30"/>
  <c r="AJ200" i="30"/>
  <c r="AK92" i="30"/>
  <c r="AH65" i="30"/>
  <c r="AI64" i="30"/>
  <c r="AL210" i="30"/>
  <c r="AL198" i="30"/>
  <c r="AL197" i="30"/>
  <c r="AL196" i="30"/>
  <c r="AL211" i="30"/>
  <c r="AL194" i="30"/>
  <c r="AL193" i="30"/>
  <c r="AL195" i="30"/>
  <c r="AM7" i="30"/>
  <c r="AL229" i="30"/>
  <c r="AL227" i="30"/>
  <c r="AL232" i="30"/>
  <c r="AL233" i="30"/>
  <c r="AL252" i="30"/>
  <c r="AL228" i="30"/>
  <c r="AL89" i="30"/>
  <c r="AL88" i="30"/>
  <c r="AL87" i="30"/>
  <c r="AI70" i="30"/>
  <c r="AJ69" i="30"/>
  <c r="AJ259" i="29"/>
  <c r="AJ119" i="29" s="1"/>
  <c r="AJ265" i="29"/>
  <c r="AJ125" i="29" s="1"/>
  <c r="AJ270" i="29"/>
  <c r="AJ130" i="29" s="1"/>
  <c r="AJ261" i="29"/>
  <c r="AJ121" i="29" s="1"/>
  <c r="AH15" i="29"/>
  <c r="AJ92" i="29"/>
  <c r="AI24" i="29"/>
  <c r="AJ258" i="29"/>
  <c r="AJ118" i="29" s="1"/>
  <c r="AJ260" i="29"/>
  <c r="AJ120" i="29" s="1"/>
  <c r="AJ263" i="29"/>
  <c r="AJ123" i="29" s="1"/>
  <c r="AJ266" i="29"/>
  <c r="AJ126" i="29" s="1"/>
  <c r="AJ99" i="29"/>
  <c r="AJ207" i="29" s="1"/>
  <c r="AJ94" i="29"/>
  <c r="AI202" i="29"/>
  <c r="AK8" i="29"/>
  <c r="AL84" i="29"/>
  <c r="AK49" i="29"/>
  <c r="AK46" i="29"/>
  <c r="AK231" i="29" s="1"/>
  <c r="AK45" i="29"/>
  <c r="AK230" i="29" s="1"/>
  <c r="AJ214" i="29"/>
  <c r="AJ212" i="29"/>
  <c r="AJ213" i="29"/>
  <c r="AJ234" i="29"/>
  <c r="AI54" i="29"/>
  <c r="AI70" i="29"/>
  <c r="AK321" i="29"/>
  <c r="AK181" i="29" s="1"/>
  <c r="AK316" i="29"/>
  <c r="AK176" i="29" s="1"/>
  <c r="AK311" i="29"/>
  <c r="AK171" i="29" s="1"/>
  <c r="AK304" i="29"/>
  <c r="AK164" i="29" s="1"/>
  <c r="AK320" i="29"/>
  <c r="AK180" i="29" s="1"/>
  <c r="AK315" i="29"/>
  <c r="AK175" i="29" s="1"/>
  <c r="AK310" i="29"/>
  <c r="AK170" i="29" s="1"/>
  <c r="AK303" i="29"/>
  <c r="AK163" i="29" s="1"/>
  <c r="AK299" i="29"/>
  <c r="AK159" i="29" s="1"/>
  <c r="AK298" i="29"/>
  <c r="AK158" i="29" s="1"/>
  <c r="AK294" i="29"/>
  <c r="AK154" i="29" s="1"/>
  <c r="AK287" i="29"/>
  <c r="AK147" i="29" s="1"/>
  <c r="AK282" i="29"/>
  <c r="AK142" i="29" s="1"/>
  <c r="AK286" i="29"/>
  <c r="AK146" i="29" s="1"/>
  <c r="AK281" i="29"/>
  <c r="AK141" i="29" s="1"/>
  <c r="AK277" i="29"/>
  <c r="AK137" i="29" s="1"/>
  <c r="AK293" i="29"/>
  <c r="AK153" i="29" s="1"/>
  <c r="AK276" i="29"/>
  <c r="AK136" i="29" s="1"/>
  <c r="AK270" i="29"/>
  <c r="AK130" i="29" s="1"/>
  <c r="AK265" i="29"/>
  <c r="AK125" i="29" s="1"/>
  <c r="AJ206" i="29"/>
  <c r="AK305" i="29"/>
  <c r="AK165" i="29" s="1"/>
  <c r="AK322" i="29"/>
  <c r="AK182" i="29" s="1"/>
  <c r="AK317" i="29"/>
  <c r="AK177" i="29" s="1"/>
  <c r="AK300" i="29"/>
  <c r="AK160" i="29" s="1"/>
  <c r="AK295" i="29"/>
  <c r="AK155" i="29" s="1"/>
  <c r="AK288" i="29"/>
  <c r="AK148" i="29" s="1"/>
  <c r="AK283" i="29"/>
  <c r="AK143" i="29" s="1"/>
  <c r="AK278" i="29"/>
  <c r="AK138" i="29" s="1"/>
  <c r="AK312" i="29"/>
  <c r="AK172" i="29" s="1"/>
  <c r="AK271" i="29"/>
  <c r="AK131" i="29" s="1"/>
  <c r="AK261" i="29"/>
  <c r="AK121" i="29" s="1"/>
  <c r="AH65" i="29"/>
  <c r="AI64" i="29"/>
  <c r="AJ216" i="29"/>
  <c r="AJ224" i="29" s="1"/>
  <c r="AJ39" i="29"/>
  <c r="AJ24" i="29" s="1"/>
  <c r="AK36" i="29"/>
  <c r="AJ62" i="29"/>
  <c r="AJ63" i="29" s="1"/>
  <c r="AJ52" i="29"/>
  <c r="AJ53" i="29" s="1"/>
  <c r="AJ67" i="29"/>
  <c r="AJ68" i="29" s="1"/>
  <c r="AJ69" i="29" s="1"/>
  <c r="AK319" i="29"/>
  <c r="AK179" i="29" s="1"/>
  <c r="AK314" i="29"/>
  <c r="AK174" i="29" s="1"/>
  <c r="AK309" i="29"/>
  <c r="AK169" i="29" s="1"/>
  <c r="AK302" i="29"/>
  <c r="AK162" i="29" s="1"/>
  <c r="AK297" i="29"/>
  <c r="AK157" i="29" s="1"/>
  <c r="AK292" i="29"/>
  <c r="AK152" i="29" s="1"/>
  <c r="AK285" i="29"/>
  <c r="AK145" i="29" s="1"/>
  <c r="AK280" i="29"/>
  <c r="AK140" i="29" s="1"/>
  <c r="AK275" i="29"/>
  <c r="AK135" i="29" s="1"/>
  <c r="AK268" i="29"/>
  <c r="AK128" i="29" s="1"/>
  <c r="AK263" i="29"/>
  <c r="AK123" i="29" s="1"/>
  <c r="AK258" i="29"/>
  <c r="AK118" i="29" s="1"/>
  <c r="AJ203" i="29"/>
  <c r="AK95" i="29"/>
  <c r="AK77" i="29"/>
  <c r="AK75" i="29"/>
  <c r="AK76" i="29"/>
  <c r="AH59" i="29"/>
  <c r="AH60" i="29"/>
  <c r="AH58" i="29"/>
  <c r="AH57" i="29"/>
  <c r="AH56" i="29"/>
  <c r="AL210" i="29"/>
  <c r="AL198" i="29"/>
  <c r="AL196" i="29"/>
  <c r="AL211" i="29"/>
  <c r="AL197" i="29"/>
  <c r="AL195" i="29"/>
  <c r="AL193" i="29"/>
  <c r="AL194" i="29"/>
  <c r="AM7" i="29"/>
  <c r="AL227" i="29"/>
  <c r="AL233" i="29"/>
  <c r="AL232" i="29"/>
  <c r="AL229" i="29"/>
  <c r="AL228" i="29"/>
  <c r="AL252" i="29"/>
  <c r="AL87" i="29"/>
  <c r="AL88" i="29"/>
  <c r="AL89" i="29"/>
  <c r="AJ204" i="29"/>
  <c r="AK96" i="29"/>
  <c r="AJ201" i="29"/>
  <c r="AI205" i="29"/>
  <c r="AJ97" i="29"/>
  <c r="AJ200" i="29"/>
  <c r="AJ99" i="28"/>
  <c r="AJ207" i="28" s="1"/>
  <c r="AJ96" i="28"/>
  <c r="AJ97" i="28"/>
  <c r="AJ94" i="28"/>
  <c r="AJ202" i="28" s="1"/>
  <c r="AO84" i="28"/>
  <c r="AN46" i="28"/>
  <c r="AN49" i="28"/>
  <c r="AN45" i="28"/>
  <c r="AM214" i="28"/>
  <c r="AM212" i="28"/>
  <c r="AM213" i="28"/>
  <c r="AJ8" i="28"/>
  <c r="L98" i="16"/>
  <c r="AI70" i="28"/>
  <c r="AI54" i="28"/>
  <c r="AJ200" i="28"/>
  <c r="AI15" i="28"/>
  <c r="AJ321" i="28"/>
  <c r="AJ181" i="28" s="1"/>
  <c r="AJ316" i="28"/>
  <c r="AJ176" i="28" s="1"/>
  <c r="AJ311" i="28"/>
  <c r="AJ171" i="28" s="1"/>
  <c r="AJ304" i="28"/>
  <c r="AJ164" i="28" s="1"/>
  <c r="AJ320" i="28"/>
  <c r="AJ180" i="28" s="1"/>
  <c r="AJ315" i="28"/>
  <c r="AJ175" i="28" s="1"/>
  <c r="AJ310" i="28"/>
  <c r="AJ170" i="28" s="1"/>
  <c r="AJ299" i="28"/>
  <c r="AJ159" i="28" s="1"/>
  <c r="AJ294" i="28"/>
  <c r="AJ154" i="28" s="1"/>
  <c r="AJ287" i="28"/>
  <c r="AJ147" i="28" s="1"/>
  <c r="AJ303" i="28"/>
  <c r="AJ163" i="28" s="1"/>
  <c r="AJ282" i="28"/>
  <c r="AJ142" i="28" s="1"/>
  <c r="AJ277" i="28"/>
  <c r="AJ137" i="28" s="1"/>
  <c r="AJ298" i="28"/>
  <c r="AJ158" i="28" s="1"/>
  <c r="AJ286" i="28"/>
  <c r="AJ146" i="28" s="1"/>
  <c r="AJ281" i="28"/>
  <c r="AJ141" i="28" s="1"/>
  <c r="AJ276" i="28"/>
  <c r="AJ136" i="28" s="1"/>
  <c r="AJ293" i="28"/>
  <c r="AJ153" i="28" s="1"/>
  <c r="AJ264" i="28"/>
  <c r="AJ124" i="28" s="1"/>
  <c r="AJ259" i="28"/>
  <c r="AJ119" i="28" s="1"/>
  <c r="AJ269" i="28"/>
  <c r="AJ129" i="28" s="1"/>
  <c r="AJ265" i="28"/>
  <c r="AJ125" i="28" s="1"/>
  <c r="AJ270" i="28"/>
  <c r="AJ130" i="28" s="1"/>
  <c r="AJ260" i="28"/>
  <c r="AJ120" i="28" s="1"/>
  <c r="AJ206" i="28"/>
  <c r="AK98" i="28"/>
  <c r="AJ322" i="28"/>
  <c r="AJ182" i="28" s="1"/>
  <c r="AJ317" i="28"/>
  <c r="AJ177" i="28" s="1"/>
  <c r="AJ312" i="28"/>
  <c r="AJ172" i="28" s="1"/>
  <c r="AJ305" i="28"/>
  <c r="AJ165" i="28" s="1"/>
  <c r="AJ283" i="28"/>
  <c r="AJ143" i="28" s="1"/>
  <c r="AJ278" i="28"/>
  <c r="AJ138" i="28" s="1"/>
  <c r="AJ300" i="28"/>
  <c r="AJ160" i="28" s="1"/>
  <c r="AJ288" i="28"/>
  <c r="AJ148" i="28" s="1"/>
  <c r="AJ295" i="28"/>
  <c r="AJ155" i="28" s="1"/>
  <c r="AJ271" i="28"/>
  <c r="AJ131" i="28" s="1"/>
  <c r="AJ266" i="28"/>
  <c r="AJ126" i="28" s="1"/>
  <c r="AJ261" i="28"/>
  <c r="AJ121" i="28" s="1"/>
  <c r="AJ216" i="28"/>
  <c r="AJ224" i="28" s="1"/>
  <c r="AJ52" i="28"/>
  <c r="AJ53" i="28" s="1"/>
  <c r="AJ62" i="28"/>
  <c r="AJ63" i="28" s="1"/>
  <c r="AJ39" i="28"/>
  <c r="AJ24" i="28" s="1"/>
  <c r="AK36" i="28"/>
  <c r="AK99" i="28" s="1"/>
  <c r="AJ67" i="28"/>
  <c r="AJ68" i="28" s="1"/>
  <c r="AJ69" i="28" s="1"/>
  <c r="AJ319" i="28"/>
  <c r="AJ179" i="28" s="1"/>
  <c r="AJ314" i="28"/>
  <c r="AJ174" i="28" s="1"/>
  <c r="AJ309" i="28"/>
  <c r="AJ169" i="28" s="1"/>
  <c r="AJ302" i="28"/>
  <c r="AJ162" i="28" s="1"/>
  <c r="AJ297" i="28"/>
  <c r="AJ157" i="28" s="1"/>
  <c r="AJ292" i="28"/>
  <c r="AJ152" i="28" s="1"/>
  <c r="AJ285" i="28"/>
  <c r="AJ145" i="28" s="1"/>
  <c r="AJ268" i="28"/>
  <c r="AJ128" i="28" s="1"/>
  <c r="AJ263" i="28"/>
  <c r="AJ123" i="28" s="1"/>
  <c r="AJ280" i="28"/>
  <c r="AJ140" i="28" s="1"/>
  <c r="AJ275" i="28"/>
  <c r="AJ135" i="28" s="1"/>
  <c r="AJ258" i="28"/>
  <c r="AJ118" i="28" s="1"/>
  <c r="AJ203" i="28"/>
  <c r="AK95" i="28"/>
  <c r="AJ77" i="28"/>
  <c r="AJ76" i="28"/>
  <c r="AJ75" i="28"/>
  <c r="AJ26" i="28"/>
  <c r="AJ204" i="28"/>
  <c r="AK210" i="28"/>
  <c r="AK197" i="28"/>
  <c r="AK193" i="28"/>
  <c r="AK211" i="28"/>
  <c r="AK198" i="28"/>
  <c r="AK195" i="28"/>
  <c r="AK194" i="28"/>
  <c r="AK196" i="28"/>
  <c r="AL7" i="28"/>
  <c r="AK227" i="28"/>
  <c r="AK228" i="28"/>
  <c r="AK229" i="28"/>
  <c r="AK233" i="28"/>
  <c r="AK232" i="28"/>
  <c r="AK252" i="28"/>
  <c r="AK89" i="28"/>
  <c r="AK87" i="28"/>
  <c r="AK88" i="28"/>
  <c r="AK231" i="28"/>
  <c r="AK230" i="28"/>
  <c r="AK234" i="28"/>
  <c r="AJ205" i="28"/>
  <c r="AK97" i="28"/>
  <c r="AH65" i="28"/>
  <c r="AI64" i="28"/>
  <c r="AI24" i="28"/>
  <c r="AH60" i="28"/>
  <c r="AH58" i="28"/>
  <c r="AH59" i="28"/>
  <c r="AH56" i="28"/>
  <c r="AH57" i="28"/>
  <c r="AJ201" i="28"/>
  <c r="AK93" i="28"/>
  <c r="L100" i="16"/>
  <c r="L200" i="16"/>
  <c r="L246" i="16"/>
  <c r="L104" i="16"/>
  <c r="M104" i="16" s="1"/>
  <c r="M197" i="16"/>
  <c r="M203" i="16" s="1"/>
  <c r="AD233" i="16"/>
  <c r="AD231" i="16"/>
  <c r="AE235" i="16"/>
  <c r="M204" i="16" l="1"/>
  <c r="AJ270" i="16"/>
  <c r="AJ63" i="16"/>
  <c r="AL209" i="16"/>
  <c r="AK54" i="16"/>
  <c r="AK249" i="16" s="1"/>
  <c r="AQ213" i="16"/>
  <c r="AP58" i="16"/>
  <c r="AP253" i="16" s="1"/>
  <c r="AP272" i="16" s="1"/>
  <c r="AK274" i="16"/>
  <c r="AK67" i="16"/>
  <c r="AK275" i="16"/>
  <c r="AK271" i="16"/>
  <c r="AM212" i="16"/>
  <c r="AL57" i="16"/>
  <c r="AL252" i="16" s="1"/>
  <c r="AJ70" i="32"/>
  <c r="AJ54" i="32"/>
  <c r="AK201" i="32"/>
  <c r="AL93" i="32"/>
  <c r="AK202" i="32"/>
  <c r="AL94" i="32"/>
  <c r="AK321" i="32"/>
  <c r="AK181" i="32" s="1"/>
  <c r="AK316" i="32"/>
  <c r="AK176" i="32" s="1"/>
  <c r="AK320" i="32"/>
  <c r="AK180" i="32" s="1"/>
  <c r="AK315" i="32"/>
  <c r="AK175" i="32" s="1"/>
  <c r="AK310" i="32"/>
  <c r="AK170" i="32" s="1"/>
  <c r="AK311" i="32"/>
  <c r="AK171" i="32" s="1"/>
  <c r="AK304" i="32"/>
  <c r="AK164" i="32" s="1"/>
  <c r="AK303" i="32"/>
  <c r="AK163" i="32" s="1"/>
  <c r="AK299" i="32"/>
  <c r="AK159" i="32" s="1"/>
  <c r="AK287" i="32"/>
  <c r="AK147" i="32" s="1"/>
  <c r="AK282" i="32"/>
  <c r="AK142" i="32" s="1"/>
  <c r="AK298" i="32"/>
  <c r="AK158" i="32" s="1"/>
  <c r="AK294" i="32"/>
  <c r="AK154" i="32" s="1"/>
  <c r="AK286" i="32"/>
  <c r="AK146" i="32" s="1"/>
  <c r="AK277" i="32"/>
  <c r="AK137" i="32" s="1"/>
  <c r="AK270" i="32"/>
  <c r="AK130" i="32" s="1"/>
  <c r="AK276" i="32"/>
  <c r="AK136" i="32" s="1"/>
  <c r="AK269" i="32"/>
  <c r="AK129" i="32" s="1"/>
  <c r="AK293" i="32"/>
  <c r="AK153" i="32" s="1"/>
  <c r="AK264" i="32"/>
  <c r="AK124" i="32" s="1"/>
  <c r="AK259" i="32"/>
  <c r="AK119" i="32" s="1"/>
  <c r="AK265" i="32"/>
  <c r="AK125" i="32" s="1"/>
  <c r="AK260" i="32"/>
  <c r="AK120" i="32" s="1"/>
  <c r="AK281" i="32"/>
  <c r="AK141" i="32" s="1"/>
  <c r="AJ205" i="32"/>
  <c r="AK97" i="32"/>
  <c r="AL49" i="32"/>
  <c r="AL45" i="32"/>
  <c r="AL230" i="32" s="1"/>
  <c r="AM84" i="32"/>
  <c r="AL46" i="32"/>
  <c r="AL231" i="32" s="1"/>
  <c r="AK203" i="32"/>
  <c r="AL95" i="32"/>
  <c r="AK207" i="32"/>
  <c r="AL99" i="32"/>
  <c r="AJ59" i="32"/>
  <c r="AK234" i="32"/>
  <c r="AK212" i="32"/>
  <c r="AK214" i="32"/>
  <c r="AK213" i="32"/>
  <c r="AK75" i="32"/>
  <c r="AK76" i="32"/>
  <c r="AK77" i="32"/>
  <c r="AJ60" i="32"/>
  <c r="AI57" i="32"/>
  <c r="AI56" i="32"/>
  <c r="AJ58" i="32"/>
  <c r="AJ15" i="32"/>
  <c r="AK200" i="32"/>
  <c r="AL92" i="32"/>
  <c r="AK216" i="32"/>
  <c r="AK224" i="32" s="1"/>
  <c r="AK67" i="32"/>
  <c r="AK68" i="32" s="1"/>
  <c r="AK69" i="32" s="1"/>
  <c r="AK62" i="32"/>
  <c r="AK63" i="32" s="1"/>
  <c r="AK52" i="32"/>
  <c r="AK53" i="32" s="1"/>
  <c r="AK39" i="32"/>
  <c r="AK26" i="32" s="1"/>
  <c r="AL36" i="32"/>
  <c r="AK206" i="32"/>
  <c r="AL98" i="32"/>
  <c r="AK322" i="32"/>
  <c r="AK182" i="32" s="1"/>
  <c r="AK317" i="32"/>
  <c r="AK177" i="32" s="1"/>
  <c r="AK312" i="32"/>
  <c r="AK172" i="32" s="1"/>
  <c r="AK305" i="32"/>
  <c r="AK165" i="32" s="1"/>
  <c r="AK295" i="32"/>
  <c r="AK155" i="32" s="1"/>
  <c r="AK288" i="32"/>
  <c r="AK148" i="32" s="1"/>
  <c r="AK283" i="32"/>
  <c r="AK143" i="32" s="1"/>
  <c r="AK300" i="32"/>
  <c r="AK160" i="32" s="1"/>
  <c r="AK266" i="32"/>
  <c r="AK126" i="32" s="1"/>
  <c r="AK278" i="32"/>
  <c r="AK138" i="32" s="1"/>
  <c r="AK261" i="32"/>
  <c r="AK121" i="32" s="1"/>
  <c r="AK271" i="32"/>
  <c r="AK131" i="32" s="1"/>
  <c r="AK204" i="32"/>
  <c r="AL96" i="32"/>
  <c r="AI65" i="32"/>
  <c r="AJ64" i="32"/>
  <c r="AK319" i="32"/>
  <c r="AK179" i="32" s="1"/>
  <c r="AK314" i="32"/>
  <c r="AK174" i="32" s="1"/>
  <c r="AK302" i="32"/>
  <c r="AK162" i="32" s="1"/>
  <c r="AK297" i="32"/>
  <c r="AK157" i="32" s="1"/>
  <c r="AK309" i="32"/>
  <c r="AK169" i="32" s="1"/>
  <c r="AK292" i="32"/>
  <c r="AK152" i="32" s="1"/>
  <c r="AK285" i="32"/>
  <c r="AK145" i="32" s="1"/>
  <c r="AK268" i="32"/>
  <c r="AK128" i="32" s="1"/>
  <c r="AK275" i="32"/>
  <c r="AK135" i="32" s="1"/>
  <c r="AK263" i="32"/>
  <c r="AK123" i="32" s="1"/>
  <c r="AK258" i="32"/>
  <c r="AK118" i="32" s="1"/>
  <c r="AK280" i="32"/>
  <c r="AK140" i="32" s="1"/>
  <c r="AL211" i="32"/>
  <c r="AL210" i="32"/>
  <c r="AL198" i="32"/>
  <c r="AL194" i="32"/>
  <c r="AL197" i="32"/>
  <c r="AL196" i="32"/>
  <c r="AL195" i="32"/>
  <c r="AL193" i="32"/>
  <c r="AL8" i="32" s="1"/>
  <c r="AM7" i="32"/>
  <c r="AL227" i="32"/>
  <c r="AL233" i="32"/>
  <c r="AL228" i="32"/>
  <c r="AL232" i="32"/>
  <c r="AL229" i="32"/>
  <c r="AL252" i="32"/>
  <c r="AL88" i="32"/>
  <c r="AL89" i="32"/>
  <c r="AL87" i="32"/>
  <c r="AJ24" i="32"/>
  <c r="AM8" i="31"/>
  <c r="AJ204" i="31"/>
  <c r="AK94" i="31"/>
  <c r="AK202" i="31" s="1"/>
  <c r="AJ54" i="31"/>
  <c r="AJ70" i="31"/>
  <c r="AM319" i="31"/>
  <c r="AM179" i="31" s="1"/>
  <c r="AM314" i="31"/>
  <c r="AM174" i="31" s="1"/>
  <c r="AM309" i="31"/>
  <c r="AM169" i="31" s="1"/>
  <c r="AM302" i="31"/>
  <c r="AM162" i="31" s="1"/>
  <c r="AM297" i="31"/>
  <c r="AM157" i="31" s="1"/>
  <c r="AM292" i="31"/>
  <c r="AM152" i="31" s="1"/>
  <c r="AM285" i="31"/>
  <c r="AM145" i="31" s="1"/>
  <c r="AM280" i="31"/>
  <c r="AM140" i="31" s="1"/>
  <c r="AM275" i="31"/>
  <c r="AM135" i="31" s="1"/>
  <c r="AM268" i="31"/>
  <c r="AM128" i="31" s="1"/>
  <c r="AM263" i="31"/>
  <c r="AM123" i="31" s="1"/>
  <c r="AM258" i="31"/>
  <c r="AM118" i="31" s="1"/>
  <c r="AK216" i="31"/>
  <c r="AK224" i="31" s="1"/>
  <c r="AK67" i="31"/>
  <c r="AK68" i="31" s="1"/>
  <c r="AK69" i="31" s="1"/>
  <c r="AL36" i="31"/>
  <c r="AK62" i="31"/>
  <c r="AK63" i="31" s="1"/>
  <c r="AK52" i="31"/>
  <c r="AK53" i="31" s="1"/>
  <c r="AK24" i="31"/>
  <c r="AK39" i="31"/>
  <c r="AK26" i="31" s="1"/>
  <c r="AM322" i="31"/>
  <c r="AM182" i="31" s="1"/>
  <c r="AM317" i="31"/>
  <c r="AM177" i="31" s="1"/>
  <c r="AM312" i="31"/>
  <c r="AM172" i="31" s="1"/>
  <c r="AM305" i="31"/>
  <c r="AM165" i="31" s="1"/>
  <c r="AM300" i="31"/>
  <c r="AM160" i="31" s="1"/>
  <c r="AM295" i="31"/>
  <c r="AM155" i="31" s="1"/>
  <c r="AM288" i="31"/>
  <c r="AM148" i="31" s="1"/>
  <c r="AM283" i="31"/>
  <c r="AM143" i="31" s="1"/>
  <c r="AM278" i="31"/>
  <c r="AM138" i="31" s="1"/>
  <c r="AM271" i="31"/>
  <c r="AM131" i="31" s="1"/>
  <c r="AM266" i="31"/>
  <c r="AM126" i="31" s="1"/>
  <c r="AM261" i="31"/>
  <c r="AM121" i="31" s="1"/>
  <c r="AK200" i="31"/>
  <c r="AL92" i="31"/>
  <c r="AM320" i="31"/>
  <c r="AM180" i="31" s="1"/>
  <c r="AM315" i="31"/>
  <c r="AM175" i="31" s="1"/>
  <c r="AM316" i="31"/>
  <c r="AM176" i="31" s="1"/>
  <c r="AM303" i="31"/>
  <c r="AM163" i="31" s="1"/>
  <c r="AM298" i="31"/>
  <c r="AM158" i="31" s="1"/>
  <c r="AM293" i="31"/>
  <c r="AM153" i="31" s="1"/>
  <c r="AM310" i="31"/>
  <c r="AM170" i="31" s="1"/>
  <c r="AM304" i="31"/>
  <c r="AM164" i="31" s="1"/>
  <c r="AM321" i="31"/>
  <c r="AM181" i="31" s="1"/>
  <c r="AM299" i="31"/>
  <c r="AM159" i="31" s="1"/>
  <c r="AM294" i="31"/>
  <c r="AM154" i="31" s="1"/>
  <c r="AM287" i="31"/>
  <c r="AM147" i="31" s="1"/>
  <c r="AM282" i="31"/>
  <c r="AM142" i="31" s="1"/>
  <c r="AM277" i="31"/>
  <c r="AM137" i="31" s="1"/>
  <c r="AM286" i="31"/>
  <c r="AM146" i="31" s="1"/>
  <c r="AM281" i="31"/>
  <c r="AM141" i="31" s="1"/>
  <c r="AM311" i="31"/>
  <c r="AM171" i="31" s="1"/>
  <c r="AM269" i="31"/>
  <c r="AM129" i="31" s="1"/>
  <c r="AM264" i="31"/>
  <c r="AM124" i="31" s="1"/>
  <c r="AM259" i="31"/>
  <c r="AM119" i="31" s="1"/>
  <c r="AM276" i="31"/>
  <c r="AM136" i="31" s="1"/>
  <c r="AM270" i="31"/>
  <c r="AM130" i="31" s="1"/>
  <c r="AM265" i="31"/>
  <c r="AM125" i="31" s="1"/>
  <c r="AM260" i="31"/>
  <c r="AM120" i="31" s="1"/>
  <c r="AQ212" i="31"/>
  <c r="AQ214" i="31"/>
  <c r="AQ213" i="31"/>
  <c r="AK207" i="31"/>
  <c r="AL99" i="31"/>
  <c r="AJ15" i="31"/>
  <c r="AN211" i="31"/>
  <c r="AN196" i="31"/>
  <c r="AN210" i="31"/>
  <c r="AN195" i="31"/>
  <c r="AN198" i="31"/>
  <c r="AN194" i="31"/>
  <c r="AN197" i="31"/>
  <c r="AN193" i="31"/>
  <c r="AN8" i="31"/>
  <c r="AO7" i="31"/>
  <c r="AN229" i="31"/>
  <c r="AN232" i="31"/>
  <c r="AN228" i="31"/>
  <c r="AN252" i="31"/>
  <c r="AN233" i="31"/>
  <c r="AN227" i="31"/>
  <c r="AN88" i="31"/>
  <c r="AN87" i="31"/>
  <c r="AN89" i="31"/>
  <c r="AN234" i="31"/>
  <c r="AN231" i="31"/>
  <c r="AN230" i="31"/>
  <c r="AK206" i="31"/>
  <c r="AL98" i="31"/>
  <c r="AI65" i="31"/>
  <c r="AJ64" i="31"/>
  <c r="AS84" i="31"/>
  <c r="AR49" i="31"/>
  <c r="AR45" i="31"/>
  <c r="AR46" i="31"/>
  <c r="AK201" i="31"/>
  <c r="AL93" i="31"/>
  <c r="AK203" i="31"/>
  <c r="AL95" i="31"/>
  <c r="AK204" i="31"/>
  <c r="AL96" i="31"/>
  <c r="AM75" i="31"/>
  <c r="AM77" i="31"/>
  <c r="AM76" i="31"/>
  <c r="AK205" i="31"/>
  <c r="AL97" i="31"/>
  <c r="AI58" i="31"/>
  <c r="AI60" i="31"/>
  <c r="AI59" i="31"/>
  <c r="AI57" i="31"/>
  <c r="AI56" i="31"/>
  <c r="AK258" i="30"/>
  <c r="AK118" i="30" s="1"/>
  <c r="AK265" i="30"/>
  <c r="AK125" i="30" s="1"/>
  <c r="AK269" i="30"/>
  <c r="AK129" i="30" s="1"/>
  <c r="AK268" i="30"/>
  <c r="AK128" i="30" s="1"/>
  <c r="AJ15" i="30"/>
  <c r="AK264" i="30"/>
  <c r="AK124" i="30" s="1"/>
  <c r="AK263" i="30"/>
  <c r="AK123" i="30" s="1"/>
  <c r="AK266" i="30"/>
  <c r="AK126" i="30" s="1"/>
  <c r="AK261" i="30"/>
  <c r="AK121" i="30" s="1"/>
  <c r="AK260" i="30"/>
  <c r="AK120" i="30" s="1"/>
  <c r="AL8" i="30"/>
  <c r="AK26" i="30"/>
  <c r="AI59" i="30"/>
  <c r="AL76" i="30"/>
  <c r="AL75" i="30"/>
  <c r="AL77" i="30"/>
  <c r="AK69" i="30"/>
  <c r="AJ70" i="30"/>
  <c r="AK202" i="30"/>
  <c r="AL94" i="30"/>
  <c r="AM84" i="30"/>
  <c r="AL46" i="30"/>
  <c r="AL231" i="30" s="1"/>
  <c r="AL49" i="30"/>
  <c r="AL45" i="30"/>
  <c r="AL230" i="30" s="1"/>
  <c r="AK200" i="30"/>
  <c r="AL92" i="30"/>
  <c r="AK204" i="30"/>
  <c r="AL96" i="30"/>
  <c r="AL322" i="30"/>
  <c r="AL182" i="30" s="1"/>
  <c r="AL317" i="30"/>
  <c r="AL177" i="30" s="1"/>
  <c r="AL312" i="30"/>
  <c r="AL172" i="30" s="1"/>
  <c r="AL305" i="30"/>
  <c r="AL165" i="30" s="1"/>
  <c r="AL300" i="30"/>
  <c r="AL160" i="30" s="1"/>
  <c r="AL295" i="30"/>
  <c r="AL155" i="30" s="1"/>
  <c r="AL288" i="30"/>
  <c r="AL148" i="30" s="1"/>
  <c r="AL283" i="30"/>
  <c r="AL143" i="30" s="1"/>
  <c r="AL278" i="30"/>
  <c r="AL138" i="30" s="1"/>
  <c r="AL320" i="30"/>
  <c r="AL180" i="30" s="1"/>
  <c r="AL315" i="30"/>
  <c r="AL175" i="30" s="1"/>
  <c r="AL310" i="30"/>
  <c r="AL170" i="30" s="1"/>
  <c r="AL316" i="30"/>
  <c r="AL176" i="30" s="1"/>
  <c r="AL299" i="30"/>
  <c r="AL159" i="30" s="1"/>
  <c r="AL294" i="30"/>
  <c r="AL154" i="30" s="1"/>
  <c r="AL311" i="30"/>
  <c r="AL171" i="30" s="1"/>
  <c r="AL304" i="30"/>
  <c r="AL164" i="30" s="1"/>
  <c r="AL303" i="30"/>
  <c r="AL163" i="30" s="1"/>
  <c r="AL298" i="30"/>
  <c r="AL158" i="30" s="1"/>
  <c r="AL321" i="30"/>
  <c r="AL181" i="30" s="1"/>
  <c r="AL293" i="30"/>
  <c r="AL153" i="30" s="1"/>
  <c r="AL286" i="30"/>
  <c r="AL146" i="30" s="1"/>
  <c r="AL281" i="30"/>
  <c r="AL141" i="30" s="1"/>
  <c r="AL287" i="30"/>
  <c r="AL147" i="30" s="1"/>
  <c r="AL282" i="30"/>
  <c r="AL142" i="30" s="1"/>
  <c r="AL276" i="30"/>
  <c r="AL136" i="30" s="1"/>
  <c r="AL277" i="30"/>
  <c r="AL137" i="30" s="1"/>
  <c r="AL260" i="30"/>
  <c r="AL120" i="30" s="1"/>
  <c r="AM211" i="30"/>
  <c r="AM198" i="30"/>
  <c r="AM194" i="30"/>
  <c r="AM210" i="30"/>
  <c r="AM197" i="30"/>
  <c r="AM193" i="30"/>
  <c r="AM196" i="30"/>
  <c r="AM195" i="30"/>
  <c r="AN7" i="30"/>
  <c r="AM227" i="30"/>
  <c r="AM229" i="30"/>
  <c r="AM228" i="30"/>
  <c r="AM252" i="30"/>
  <c r="AM233" i="30"/>
  <c r="AM232" i="30"/>
  <c r="AM89" i="30"/>
  <c r="AM87" i="30"/>
  <c r="AM88" i="30"/>
  <c r="AK201" i="30"/>
  <c r="AL93" i="30"/>
  <c r="AJ54" i="30"/>
  <c r="AK53" i="30"/>
  <c r="AK207" i="30"/>
  <c r="AL99" i="30"/>
  <c r="AK205" i="30"/>
  <c r="AL97" i="30"/>
  <c r="AK203" i="30"/>
  <c r="AL95" i="30"/>
  <c r="AJ64" i="30"/>
  <c r="AI65" i="30"/>
  <c r="AL319" i="30"/>
  <c r="AL179" i="30" s="1"/>
  <c r="AL314" i="30"/>
  <c r="AL174" i="30" s="1"/>
  <c r="AL302" i="30"/>
  <c r="AL162" i="30" s="1"/>
  <c r="AL297" i="30"/>
  <c r="AL157" i="30" s="1"/>
  <c r="AL309" i="30"/>
  <c r="AL169" i="30" s="1"/>
  <c r="AL292" i="30"/>
  <c r="AL152" i="30" s="1"/>
  <c r="AL285" i="30"/>
  <c r="AL145" i="30" s="1"/>
  <c r="AL280" i="30"/>
  <c r="AL140" i="30" s="1"/>
  <c r="AL275" i="30"/>
  <c r="AL135" i="30" s="1"/>
  <c r="AL263" i="30"/>
  <c r="AL123" i="30" s="1"/>
  <c r="AI56" i="30"/>
  <c r="AI57" i="30"/>
  <c r="AI60" i="30"/>
  <c r="AK206" i="30"/>
  <c r="AL98" i="30"/>
  <c r="AL216" i="30"/>
  <c r="AL224" i="30" s="1"/>
  <c r="AL62" i="30"/>
  <c r="AL63" i="30" s="1"/>
  <c r="AL52" i="30"/>
  <c r="AL67" i="30"/>
  <c r="AL68" i="30" s="1"/>
  <c r="AL39" i="30"/>
  <c r="AL26" i="30" s="1"/>
  <c r="AM36" i="30"/>
  <c r="AK234" i="30"/>
  <c r="AK213" i="30"/>
  <c r="AK212" i="30"/>
  <c r="AK214" i="30"/>
  <c r="AK266" i="29"/>
  <c r="AK126" i="29" s="1"/>
  <c r="AK269" i="29"/>
  <c r="AK129" i="29" s="1"/>
  <c r="AK260" i="29"/>
  <c r="AK120" i="29" s="1"/>
  <c r="AK264" i="29"/>
  <c r="AK124" i="29" s="1"/>
  <c r="AK99" i="29"/>
  <c r="AK207" i="29" s="1"/>
  <c r="AI15" i="29"/>
  <c r="AJ26" i="29"/>
  <c r="AK259" i="29"/>
  <c r="AK119" i="29" s="1"/>
  <c r="AK92" i="29"/>
  <c r="AK200" i="29" s="1"/>
  <c r="AK93" i="29"/>
  <c r="AK201" i="29" s="1"/>
  <c r="AK98" i="29"/>
  <c r="AJ202" i="29"/>
  <c r="AK94" i="29"/>
  <c r="AL8" i="29"/>
  <c r="AK212" i="29"/>
  <c r="AK213" i="29"/>
  <c r="AK214" i="29"/>
  <c r="AK234" i="29"/>
  <c r="AL46" i="29"/>
  <c r="AL231" i="29" s="1"/>
  <c r="AM84" i="29"/>
  <c r="AL49" i="29"/>
  <c r="AL45" i="29"/>
  <c r="AL230" i="29" s="1"/>
  <c r="AJ70" i="29"/>
  <c r="AJ54" i="29"/>
  <c r="AL319" i="29"/>
  <c r="AL179" i="29" s="1"/>
  <c r="AL314" i="29"/>
  <c r="AL174" i="29" s="1"/>
  <c r="AL309" i="29"/>
  <c r="AL169" i="29" s="1"/>
  <c r="AL302" i="29"/>
  <c r="AL162" i="29" s="1"/>
  <c r="AL297" i="29"/>
  <c r="AL157" i="29" s="1"/>
  <c r="AL292" i="29"/>
  <c r="AL152" i="29" s="1"/>
  <c r="AL280" i="29"/>
  <c r="AL140" i="29" s="1"/>
  <c r="AL275" i="29"/>
  <c r="AL135" i="29" s="1"/>
  <c r="AL285" i="29"/>
  <c r="AL145" i="29" s="1"/>
  <c r="AL320" i="29"/>
  <c r="AL180" i="29" s="1"/>
  <c r="AL315" i="29"/>
  <c r="AL175" i="29" s="1"/>
  <c r="AL310" i="29"/>
  <c r="AL170" i="29" s="1"/>
  <c r="AL316" i="29"/>
  <c r="AL176" i="29" s="1"/>
  <c r="AL311" i="29"/>
  <c r="AL171" i="29" s="1"/>
  <c r="AL304" i="29"/>
  <c r="AL164" i="29" s="1"/>
  <c r="AL299" i="29"/>
  <c r="AL159" i="29" s="1"/>
  <c r="AL294" i="29"/>
  <c r="AL154" i="29" s="1"/>
  <c r="AL321" i="29"/>
  <c r="AL181" i="29" s="1"/>
  <c r="AL303" i="29"/>
  <c r="AL163" i="29" s="1"/>
  <c r="AL298" i="29"/>
  <c r="AL158" i="29" s="1"/>
  <c r="AL293" i="29"/>
  <c r="AL153" i="29" s="1"/>
  <c r="AL287" i="29"/>
  <c r="AL147" i="29" s="1"/>
  <c r="AL282" i="29"/>
  <c r="AL142" i="29" s="1"/>
  <c r="AL286" i="29"/>
  <c r="AL146" i="29" s="1"/>
  <c r="AL277" i="29"/>
  <c r="AL137" i="29" s="1"/>
  <c r="AL276" i="29"/>
  <c r="AL136" i="29" s="1"/>
  <c r="AL281" i="29"/>
  <c r="AL141" i="29" s="1"/>
  <c r="AL259" i="29"/>
  <c r="AL119" i="29" s="1"/>
  <c r="AK216" i="29"/>
  <c r="AK224" i="29" s="1"/>
  <c r="AL36" i="29"/>
  <c r="AK62" i="29"/>
  <c r="AK63" i="29" s="1"/>
  <c r="AK52" i="29"/>
  <c r="AK53" i="29" s="1"/>
  <c r="AK67" i="29"/>
  <c r="AK68" i="29" s="1"/>
  <c r="AK69" i="29" s="1"/>
  <c r="AK39" i="29"/>
  <c r="AK24" i="29" s="1"/>
  <c r="AL322" i="29"/>
  <c r="AL182" i="29" s="1"/>
  <c r="AL317" i="29"/>
  <c r="AL177" i="29" s="1"/>
  <c r="AL312" i="29"/>
  <c r="AL172" i="29" s="1"/>
  <c r="AL305" i="29"/>
  <c r="AL165" i="29" s="1"/>
  <c r="AL295" i="29"/>
  <c r="AL155" i="29" s="1"/>
  <c r="AL300" i="29"/>
  <c r="AL160" i="29" s="1"/>
  <c r="AL283" i="29"/>
  <c r="AL143" i="29" s="1"/>
  <c r="AL278" i="29"/>
  <c r="AL138" i="29" s="1"/>
  <c r="AL288" i="29"/>
  <c r="AL148" i="29" s="1"/>
  <c r="AL261" i="29"/>
  <c r="AL121" i="29" s="1"/>
  <c r="AK204" i="29"/>
  <c r="AL96" i="29"/>
  <c r="AL76" i="29"/>
  <c r="AL77" i="29"/>
  <c r="AL75" i="29"/>
  <c r="AK206" i="29"/>
  <c r="AL98" i="29"/>
  <c r="AJ64" i="29"/>
  <c r="AI65" i="29"/>
  <c r="AM198" i="29"/>
  <c r="AM194" i="29"/>
  <c r="AM210" i="29"/>
  <c r="AM211" i="29"/>
  <c r="AM196" i="29"/>
  <c r="AM197" i="29"/>
  <c r="AM195" i="29"/>
  <c r="AM193" i="29"/>
  <c r="AN7" i="29"/>
  <c r="AM233" i="29"/>
  <c r="AM228" i="29"/>
  <c r="AM229" i="29"/>
  <c r="AM252" i="29"/>
  <c r="AM227" i="29"/>
  <c r="AM232" i="29"/>
  <c r="AM87" i="29"/>
  <c r="AM89" i="29"/>
  <c r="AM88" i="29"/>
  <c r="AJ205" i="29"/>
  <c r="AK97" i="29"/>
  <c r="AK203" i="29"/>
  <c r="AL95" i="29"/>
  <c r="AI59" i="29"/>
  <c r="AI60" i="29"/>
  <c r="AI58" i="29"/>
  <c r="AI56" i="29"/>
  <c r="AI57" i="29"/>
  <c r="AK96" i="28"/>
  <c r="AK204" i="28" s="1"/>
  <c r="AK92" i="28"/>
  <c r="AK200" i="28" s="1"/>
  <c r="AN213" i="28"/>
  <c r="AN212" i="28"/>
  <c r="AN214" i="28"/>
  <c r="AO46" i="28"/>
  <c r="AP84" i="28"/>
  <c r="AO49" i="28"/>
  <c r="AO45" i="28"/>
  <c r="AK8" i="28"/>
  <c r="AK94" i="28"/>
  <c r="AK202" i="28" s="1"/>
  <c r="M100" i="16"/>
  <c r="AJ70" i="28"/>
  <c r="AJ54" i="28"/>
  <c r="AK203" i="28"/>
  <c r="AL95" i="28"/>
  <c r="AK201" i="28"/>
  <c r="AL93" i="28"/>
  <c r="AJ15" i="28"/>
  <c r="AJ64" i="28"/>
  <c r="AI65" i="28"/>
  <c r="AK321" i="28"/>
  <c r="AK181" i="28" s="1"/>
  <c r="AK316" i="28"/>
  <c r="AK176" i="28" s="1"/>
  <c r="AK311" i="28"/>
  <c r="AK171" i="28" s="1"/>
  <c r="AK304" i="28"/>
  <c r="AK164" i="28" s="1"/>
  <c r="AK320" i="28"/>
  <c r="AK180" i="28" s="1"/>
  <c r="AK315" i="28"/>
  <c r="AK175" i="28" s="1"/>
  <c r="AK310" i="28"/>
  <c r="AK170" i="28" s="1"/>
  <c r="AK303" i="28"/>
  <c r="AK163" i="28" s="1"/>
  <c r="AK298" i="28"/>
  <c r="AK158" i="28" s="1"/>
  <c r="AK293" i="28"/>
  <c r="AK153" i="28" s="1"/>
  <c r="AK286" i="28"/>
  <c r="AK146" i="28" s="1"/>
  <c r="AK281" i="28"/>
  <c r="AK141" i="28" s="1"/>
  <c r="AK276" i="28"/>
  <c r="AK136" i="28" s="1"/>
  <c r="AK294" i="28"/>
  <c r="AK154" i="28" s="1"/>
  <c r="AK287" i="28"/>
  <c r="AK147" i="28" s="1"/>
  <c r="AK269" i="28"/>
  <c r="AK129" i="28" s="1"/>
  <c r="AK264" i="28"/>
  <c r="AK124" i="28" s="1"/>
  <c r="AK282" i="28"/>
  <c r="AK142" i="28" s="1"/>
  <c r="AK277" i="28"/>
  <c r="AK137" i="28" s="1"/>
  <c r="AK299" i="28"/>
  <c r="AK159" i="28" s="1"/>
  <c r="AK270" i="28"/>
  <c r="AK130" i="28" s="1"/>
  <c r="AK260" i="28"/>
  <c r="AK120" i="28" s="1"/>
  <c r="AK259" i="28"/>
  <c r="AK119" i="28" s="1"/>
  <c r="AK265" i="28"/>
  <c r="AK125" i="28" s="1"/>
  <c r="AK207" i="28"/>
  <c r="AK206" i="28"/>
  <c r="AK322" i="28"/>
  <c r="AK182" i="28" s="1"/>
  <c r="AK317" i="28"/>
  <c r="AK177" i="28" s="1"/>
  <c r="AK312" i="28"/>
  <c r="AK172" i="28" s="1"/>
  <c r="AK305" i="28"/>
  <c r="AK165" i="28" s="1"/>
  <c r="AK300" i="28"/>
  <c r="AK160" i="28" s="1"/>
  <c r="AK295" i="28"/>
  <c r="AK155" i="28" s="1"/>
  <c r="AK288" i="28"/>
  <c r="AK148" i="28" s="1"/>
  <c r="AK278" i="28"/>
  <c r="AK138" i="28" s="1"/>
  <c r="AK271" i="28"/>
  <c r="AK131" i="28" s="1"/>
  <c r="AK266" i="28"/>
  <c r="AK126" i="28" s="1"/>
  <c r="AK283" i="28"/>
  <c r="AK143" i="28" s="1"/>
  <c r="AK261" i="28"/>
  <c r="AK121" i="28" s="1"/>
  <c r="AK205" i="28"/>
  <c r="AK319" i="28"/>
  <c r="AK179" i="28" s="1"/>
  <c r="AK314" i="28"/>
  <c r="AK174" i="28" s="1"/>
  <c r="AK309" i="28"/>
  <c r="AK169" i="28" s="1"/>
  <c r="AK302" i="28"/>
  <c r="AK162" i="28" s="1"/>
  <c r="AK297" i="28"/>
  <c r="AK157" i="28" s="1"/>
  <c r="AK292" i="28"/>
  <c r="AK152" i="28" s="1"/>
  <c r="AK285" i="28"/>
  <c r="AK145" i="28" s="1"/>
  <c r="AK280" i="28"/>
  <c r="AK140" i="28" s="1"/>
  <c r="AK268" i="28"/>
  <c r="AK128" i="28" s="1"/>
  <c r="AK263" i="28"/>
  <c r="AK123" i="28" s="1"/>
  <c r="AK275" i="28"/>
  <c r="AK135" i="28" s="1"/>
  <c r="AK258" i="28"/>
  <c r="AK118" i="28" s="1"/>
  <c r="AL197" i="28"/>
  <c r="AL193" i="28"/>
  <c r="AL195" i="28"/>
  <c r="AL211" i="28"/>
  <c r="AL198" i="28"/>
  <c r="AL196" i="28"/>
  <c r="AL194" i="28"/>
  <c r="AM7" i="28"/>
  <c r="AL210" i="28"/>
  <c r="AL252" i="28"/>
  <c r="AL232" i="28"/>
  <c r="AL229" i="28"/>
  <c r="AL227" i="28"/>
  <c r="AL228" i="28"/>
  <c r="AL233" i="28"/>
  <c r="AL88" i="28"/>
  <c r="AL87" i="28"/>
  <c r="AL89" i="28"/>
  <c r="AL230" i="28"/>
  <c r="AL234" i="28"/>
  <c r="AL231" i="28"/>
  <c r="AK216" i="28"/>
  <c r="AK224" i="28" s="1"/>
  <c r="AK67" i="28"/>
  <c r="AK68" i="28" s="1"/>
  <c r="AK69" i="28" s="1"/>
  <c r="AK62" i="28"/>
  <c r="AK63" i="28" s="1"/>
  <c r="AK39" i="28"/>
  <c r="AK26" i="28" s="1"/>
  <c r="AL36" i="28"/>
  <c r="AL99" i="28" s="1"/>
  <c r="AK52" i="28"/>
  <c r="AK53" i="28" s="1"/>
  <c r="AI59" i="28"/>
  <c r="AI58" i="28"/>
  <c r="AI60" i="28"/>
  <c r="AI56" i="28"/>
  <c r="AI57" i="28"/>
  <c r="AK76" i="28"/>
  <c r="AK75" i="28"/>
  <c r="AK77" i="28"/>
  <c r="M246" i="16"/>
  <c r="M200" i="16"/>
  <c r="M98" i="16"/>
  <c r="N197" i="16"/>
  <c r="N203" i="16" s="1"/>
  <c r="AE233" i="16"/>
  <c r="AE231" i="16"/>
  <c r="AF235" i="16"/>
  <c r="N204" i="16" l="1"/>
  <c r="AK270" i="16"/>
  <c r="AK63" i="16"/>
  <c r="AR213" i="16"/>
  <c r="AQ58" i="16"/>
  <c r="AQ253" i="16" s="1"/>
  <c r="AQ272" i="16" s="1"/>
  <c r="AM209" i="16"/>
  <c r="AL54" i="16"/>
  <c r="AL249" i="16" s="1"/>
  <c r="AL67" i="16"/>
  <c r="AL275" i="16"/>
  <c r="AL274" i="16"/>
  <c r="AL271" i="16"/>
  <c r="AN212" i="16"/>
  <c r="AM57" i="16"/>
  <c r="AM252" i="16" s="1"/>
  <c r="AK54" i="32"/>
  <c r="AK70" i="32"/>
  <c r="AK60" i="32"/>
  <c r="AL322" i="32"/>
  <c r="AL182" i="32" s="1"/>
  <c r="AL317" i="32"/>
  <c r="AL177" i="32" s="1"/>
  <c r="AL312" i="32"/>
  <c r="AL172" i="32" s="1"/>
  <c r="AL305" i="32"/>
  <c r="AL165" i="32" s="1"/>
  <c r="AL300" i="32"/>
  <c r="AL160" i="32" s="1"/>
  <c r="AL295" i="32"/>
  <c r="AL155" i="32" s="1"/>
  <c r="AL288" i="32"/>
  <c r="AL148" i="32" s="1"/>
  <c r="AL283" i="32"/>
  <c r="AL143" i="32" s="1"/>
  <c r="AL278" i="32"/>
  <c r="AL138" i="32" s="1"/>
  <c r="AL271" i="32"/>
  <c r="AL131" i="32" s="1"/>
  <c r="AL266" i="32"/>
  <c r="AL126" i="32" s="1"/>
  <c r="AL261" i="32"/>
  <c r="AL121" i="32" s="1"/>
  <c r="AM49" i="32"/>
  <c r="AM45" i="32"/>
  <c r="AM230" i="32" s="1"/>
  <c r="AN84" i="32"/>
  <c r="AM46" i="32"/>
  <c r="AM231" i="32" s="1"/>
  <c r="AL319" i="32"/>
  <c r="AL179" i="32" s="1"/>
  <c r="AL314" i="32"/>
  <c r="AL174" i="32" s="1"/>
  <c r="AL302" i="32"/>
  <c r="AL162" i="32" s="1"/>
  <c r="AL297" i="32"/>
  <c r="AL157" i="32" s="1"/>
  <c r="AL309" i="32"/>
  <c r="AL169" i="32" s="1"/>
  <c r="AL292" i="32"/>
  <c r="AL152" i="32" s="1"/>
  <c r="AL285" i="32"/>
  <c r="AL145" i="32" s="1"/>
  <c r="AL280" i="32"/>
  <c r="AL140" i="32" s="1"/>
  <c r="AL275" i="32"/>
  <c r="AL135" i="32" s="1"/>
  <c r="AL263" i="32"/>
  <c r="AL123" i="32" s="1"/>
  <c r="AL258" i="32"/>
  <c r="AL118" i="32" s="1"/>
  <c r="AL268" i="32"/>
  <c r="AL128" i="32" s="1"/>
  <c r="AM211" i="32"/>
  <c r="AM198" i="32"/>
  <c r="AM196" i="32"/>
  <c r="AM210" i="32"/>
  <c r="AM195" i="32"/>
  <c r="AM8" i="32" s="1"/>
  <c r="AM197" i="32"/>
  <c r="AM194" i="32"/>
  <c r="AM193" i="32"/>
  <c r="AN7" i="32"/>
  <c r="AM233" i="32"/>
  <c r="AM227" i="32"/>
  <c r="AM228" i="32"/>
  <c r="AM252" i="32"/>
  <c r="AM229" i="32"/>
  <c r="AM232" i="32"/>
  <c r="AM89" i="32"/>
  <c r="AM88" i="32"/>
  <c r="AM87" i="32"/>
  <c r="AK64" i="32"/>
  <c r="AJ65" i="32"/>
  <c r="AL206" i="32"/>
  <c r="AM98" i="32"/>
  <c r="AL207" i="32"/>
  <c r="AM99" i="32"/>
  <c r="AL234" i="32"/>
  <c r="AL213" i="32"/>
  <c r="AL214" i="32"/>
  <c r="AL212" i="32"/>
  <c r="AJ57" i="32"/>
  <c r="AJ56" i="32"/>
  <c r="AL201" i="32"/>
  <c r="AM93" i="32"/>
  <c r="AL320" i="32"/>
  <c r="AL180" i="32" s="1"/>
  <c r="AL315" i="32"/>
  <c r="AL175" i="32" s="1"/>
  <c r="AL310" i="32"/>
  <c r="AL170" i="32" s="1"/>
  <c r="AL316" i="32"/>
  <c r="AL176" i="32" s="1"/>
  <c r="AL303" i="32"/>
  <c r="AL163" i="32" s="1"/>
  <c r="AL298" i="32"/>
  <c r="AL158" i="32" s="1"/>
  <c r="AL293" i="32"/>
  <c r="AL153" i="32" s="1"/>
  <c r="AL311" i="32"/>
  <c r="AL171" i="32" s="1"/>
  <c r="AL321" i="32"/>
  <c r="AL181" i="32" s="1"/>
  <c r="AL304" i="32"/>
  <c r="AL164" i="32" s="1"/>
  <c r="AL299" i="32"/>
  <c r="AL159" i="32" s="1"/>
  <c r="AL287" i="32"/>
  <c r="AL147" i="32" s="1"/>
  <c r="AL282" i="32"/>
  <c r="AL142" i="32" s="1"/>
  <c r="AL294" i="32"/>
  <c r="AL154" i="32" s="1"/>
  <c r="AL286" i="32"/>
  <c r="AL146" i="32" s="1"/>
  <c r="AL277" i="32"/>
  <c r="AL137" i="32" s="1"/>
  <c r="AL270" i="32"/>
  <c r="AL130" i="32" s="1"/>
  <c r="AL276" i="32"/>
  <c r="AL136" i="32" s="1"/>
  <c r="AL269" i="32"/>
  <c r="AL129" i="32" s="1"/>
  <c r="AL281" i="32"/>
  <c r="AL141" i="32" s="1"/>
  <c r="AL265" i="32"/>
  <c r="AL125" i="32" s="1"/>
  <c r="AL260" i="32"/>
  <c r="AL120" i="32" s="1"/>
  <c r="AL264" i="32"/>
  <c r="AL124" i="32" s="1"/>
  <c r="AL259" i="32"/>
  <c r="AL119" i="32" s="1"/>
  <c r="AL200" i="32"/>
  <c r="AM92" i="32"/>
  <c r="AK205" i="32"/>
  <c r="AK15" i="32" s="1"/>
  <c r="AL97" i="32"/>
  <c r="AK58" i="32"/>
  <c r="AL76" i="32"/>
  <c r="AL75" i="32"/>
  <c r="AL77" i="32"/>
  <c r="AL204" i="32"/>
  <c r="AM96" i="32"/>
  <c r="AK24" i="32"/>
  <c r="AL216" i="32"/>
  <c r="AL224" i="32" s="1"/>
  <c r="AL62" i="32"/>
  <c r="AL63" i="32" s="1"/>
  <c r="AM36" i="32"/>
  <c r="AL67" i="32"/>
  <c r="AL68" i="32" s="1"/>
  <c r="AL69" i="32" s="1"/>
  <c r="AL52" i="32"/>
  <c r="AL53" i="32" s="1"/>
  <c r="AL39" i="32"/>
  <c r="AL26" i="32" s="1"/>
  <c r="AL24" i="32"/>
  <c r="AK59" i="32"/>
  <c r="AL203" i="32"/>
  <c r="AM95" i="32"/>
  <c r="AL202" i="32"/>
  <c r="AM94" i="32"/>
  <c r="AL94" i="31"/>
  <c r="AL202" i="31" s="1"/>
  <c r="AK54" i="31"/>
  <c r="AK70" i="31"/>
  <c r="AR212" i="31"/>
  <c r="AR214" i="31"/>
  <c r="AR213" i="31"/>
  <c r="AL207" i="31"/>
  <c r="AJ65" i="31"/>
  <c r="AK64" i="31"/>
  <c r="AN322" i="31"/>
  <c r="AN182" i="31" s="1"/>
  <c r="AN317" i="31"/>
  <c r="AN177" i="31" s="1"/>
  <c r="AN312" i="31"/>
  <c r="AN172" i="31" s="1"/>
  <c r="AN305" i="31"/>
  <c r="AN165" i="31" s="1"/>
  <c r="AN300" i="31"/>
  <c r="AN160" i="31" s="1"/>
  <c r="AN295" i="31"/>
  <c r="AN155" i="31" s="1"/>
  <c r="AN283" i="31"/>
  <c r="AN143" i="31" s="1"/>
  <c r="AN278" i="31"/>
  <c r="AN138" i="31" s="1"/>
  <c r="AN288" i="31"/>
  <c r="AN148" i="31" s="1"/>
  <c r="AN271" i="31"/>
  <c r="AN131" i="31" s="1"/>
  <c r="AN266" i="31"/>
  <c r="AN126" i="31" s="1"/>
  <c r="AN261" i="31"/>
  <c r="AN121" i="31" s="1"/>
  <c r="AO211" i="31"/>
  <c r="AO210" i="31"/>
  <c r="AO195" i="31"/>
  <c r="AO198" i="31"/>
  <c r="AO194" i="31"/>
  <c r="AO197" i="31"/>
  <c r="AO193" i="31"/>
  <c r="AO196" i="31"/>
  <c r="AP7" i="31"/>
  <c r="AO228" i="31"/>
  <c r="AO227" i="31"/>
  <c r="AO252" i="31"/>
  <c r="AO232" i="31"/>
  <c r="AO233" i="31"/>
  <c r="AO229" i="31"/>
  <c r="AO87" i="31"/>
  <c r="AO88" i="31"/>
  <c r="AO89" i="31"/>
  <c r="AO230" i="31"/>
  <c r="AO231" i="31"/>
  <c r="AO234" i="31"/>
  <c r="AL201" i="31"/>
  <c r="AM93" i="31"/>
  <c r="AL206" i="31"/>
  <c r="AM98" i="31"/>
  <c r="AN321" i="31"/>
  <c r="AN181" i="31" s="1"/>
  <c r="AN316" i="31"/>
  <c r="AN176" i="31" s="1"/>
  <c r="AN311" i="31"/>
  <c r="AN171" i="31" s="1"/>
  <c r="AN304" i="31"/>
  <c r="AN164" i="31" s="1"/>
  <c r="AN320" i="31"/>
  <c r="AN180" i="31" s="1"/>
  <c r="AN315" i="31"/>
  <c r="AN175" i="31" s="1"/>
  <c r="AN310" i="31"/>
  <c r="AN170" i="31" s="1"/>
  <c r="AN303" i="31"/>
  <c r="AN163" i="31" s="1"/>
  <c r="AN298" i="31"/>
  <c r="AN158" i="31" s="1"/>
  <c r="AN293" i="31"/>
  <c r="AN153" i="31" s="1"/>
  <c r="AN299" i="31"/>
  <c r="AN159" i="31" s="1"/>
  <c r="AN294" i="31"/>
  <c r="AN154" i="31" s="1"/>
  <c r="AN287" i="31"/>
  <c r="AN147" i="31" s="1"/>
  <c r="AN282" i="31"/>
  <c r="AN142" i="31" s="1"/>
  <c r="AN286" i="31"/>
  <c r="AN146" i="31" s="1"/>
  <c r="AN281" i="31"/>
  <c r="AN141" i="31" s="1"/>
  <c r="AN276" i="31"/>
  <c r="AN136" i="31" s="1"/>
  <c r="AN270" i="31"/>
  <c r="AN130" i="31" s="1"/>
  <c r="AN265" i="31"/>
  <c r="AN125" i="31" s="1"/>
  <c r="AN260" i="31"/>
  <c r="AN120" i="31" s="1"/>
  <c r="AN277" i="31"/>
  <c r="AN137" i="31" s="1"/>
  <c r="AN269" i="31"/>
  <c r="AN129" i="31" s="1"/>
  <c r="AN259" i="31"/>
  <c r="AN119" i="31" s="1"/>
  <c r="AN264" i="31"/>
  <c r="AN124" i="31" s="1"/>
  <c r="AL204" i="31"/>
  <c r="AN77" i="31"/>
  <c r="AN76" i="31"/>
  <c r="AN75" i="31"/>
  <c r="AL216" i="31"/>
  <c r="AL224" i="31" s="1"/>
  <c r="AL67" i="31"/>
  <c r="AL68" i="31" s="1"/>
  <c r="AL69" i="31" s="1"/>
  <c r="AL62" i="31"/>
  <c r="AL63" i="31" s="1"/>
  <c r="AL52" i="31"/>
  <c r="AL53" i="31" s="1"/>
  <c r="AL39" i="31"/>
  <c r="AL26" i="31" s="1"/>
  <c r="AM36" i="31"/>
  <c r="AM96" i="31" s="1"/>
  <c r="AL205" i="31"/>
  <c r="AM97" i="31"/>
  <c r="AK15" i="31"/>
  <c r="AL203" i="31"/>
  <c r="AM95" i="31"/>
  <c r="AT84" i="31"/>
  <c r="AS46" i="31"/>
  <c r="AS45" i="31"/>
  <c r="AS49" i="31"/>
  <c r="AN319" i="31"/>
  <c r="AN179" i="31" s="1"/>
  <c r="AN314" i="31"/>
  <c r="AN174" i="31" s="1"/>
  <c r="AN302" i="31"/>
  <c r="AN162" i="31" s="1"/>
  <c r="AN297" i="31"/>
  <c r="AN157" i="31" s="1"/>
  <c r="AN292" i="31"/>
  <c r="AN152" i="31" s="1"/>
  <c r="AN309" i="31"/>
  <c r="AN169" i="31" s="1"/>
  <c r="AN280" i="31"/>
  <c r="AN140" i="31" s="1"/>
  <c r="AN275" i="31"/>
  <c r="AN135" i="31" s="1"/>
  <c r="AN268" i="31"/>
  <c r="AN128" i="31" s="1"/>
  <c r="AN263" i="31"/>
  <c r="AN123" i="31" s="1"/>
  <c r="AN285" i="31"/>
  <c r="AN145" i="31" s="1"/>
  <c r="AN258" i="31"/>
  <c r="AN118" i="31" s="1"/>
  <c r="AL200" i="31"/>
  <c r="AM92" i="31"/>
  <c r="AJ59" i="31"/>
  <c r="AJ60" i="31"/>
  <c r="AJ58" i="31"/>
  <c r="AJ56" i="31"/>
  <c r="AJ57" i="31"/>
  <c r="AL264" i="30"/>
  <c r="AL124" i="30" s="1"/>
  <c r="AL268" i="30"/>
  <c r="AL128" i="30" s="1"/>
  <c r="AL269" i="30"/>
  <c r="AL129" i="30" s="1"/>
  <c r="AL258" i="30"/>
  <c r="AL118" i="30" s="1"/>
  <c r="AL259" i="30"/>
  <c r="AL119" i="30" s="1"/>
  <c r="AL261" i="30"/>
  <c r="AL121" i="30" s="1"/>
  <c r="AL270" i="30"/>
  <c r="AL130" i="30" s="1"/>
  <c r="AL266" i="30"/>
  <c r="AL126" i="30" s="1"/>
  <c r="AL265" i="30"/>
  <c r="AL125" i="30" s="1"/>
  <c r="AL271" i="30"/>
  <c r="AL131" i="30" s="1"/>
  <c r="AM8" i="30"/>
  <c r="AK15" i="30"/>
  <c r="AJ56" i="30"/>
  <c r="AJ57" i="30"/>
  <c r="AJ58" i="30"/>
  <c r="AL201" i="30"/>
  <c r="AM93" i="30"/>
  <c r="AL69" i="30"/>
  <c r="AK70" i="30"/>
  <c r="AL205" i="30"/>
  <c r="AM97" i="30"/>
  <c r="AL234" i="30"/>
  <c r="AL212" i="30"/>
  <c r="AL213" i="30"/>
  <c r="AL214" i="30"/>
  <c r="AJ60" i="30"/>
  <c r="AL203" i="30"/>
  <c r="AM95" i="30"/>
  <c r="AM320" i="30"/>
  <c r="AM180" i="30" s="1"/>
  <c r="AM315" i="30"/>
  <c r="AM175" i="30" s="1"/>
  <c r="AM316" i="30"/>
  <c r="AM176" i="30" s="1"/>
  <c r="AM299" i="30"/>
  <c r="AM159" i="30" s="1"/>
  <c r="AM294" i="30"/>
  <c r="AM154" i="30" s="1"/>
  <c r="AM311" i="30"/>
  <c r="AM171" i="30" s="1"/>
  <c r="AM304" i="30"/>
  <c r="AM164" i="30" s="1"/>
  <c r="AM303" i="30"/>
  <c r="AM163" i="30" s="1"/>
  <c r="AM298" i="30"/>
  <c r="AM158" i="30" s="1"/>
  <c r="AM310" i="30"/>
  <c r="AM170" i="30" s="1"/>
  <c r="AM293" i="30"/>
  <c r="AM153" i="30" s="1"/>
  <c r="AM286" i="30"/>
  <c r="AM146" i="30" s="1"/>
  <c r="AM281" i="30"/>
  <c r="AM141" i="30" s="1"/>
  <c r="AM321" i="30"/>
  <c r="AM181" i="30" s="1"/>
  <c r="AM276" i="30"/>
  <c r="AM136" i="30" s="1"/>
  <c r="AM287" i="30"/>
  <c r="AM147" i="30" s="1"/>
  <c r="AM282" i="30"/>
  <c r="AM142" i="30" s="1"/>
  <c r="AM277" i="30"/>
  <c r="AM137" i="30" s="1"/>
  <c r="AM322" i="30"/>
  <c r="AM182" i="30" s="1"/>
  <c r="AM317" i="30"/>
  <c r="AM177" i="30" s="1"/>
  <c r="AM312" i="30"/>
  <c r="AM172" i="30" s="1"/>
  <c r="AM305" i="30"/>
  <c r="AM165" i="30" s="1"/>
  <c r="AM300" i="30"/>
  <c r="AM160" i="30" s="1"/>
  <c r="AM288" i="30"/>
  <c r="AM148" i="30" s="1"/>
  <c r="AM283" i="30"/>
  <c r="AM143" i="30" s="1"/>
  <c r="AM278" i="30"/>
  <c r="AM138" i="30" s="1"/>
  <c r="AM295" i="30"/>
  <c r="AM155" i="30" s="1"/>
  <c r="AN211" i="30"/>
  <c r="AN196" i="30"/>
  <c r="AN195" i="30"/>
  <c r="AN210" i="30"/>
  <c r="AN197" i="30"/>
  <c r="AN193" i="30"/>
  <c r="AN198" i="30"/>
  <c r="AN194" i="30"/>
  <c r="AO7" i="30"/>
  <c r="AN233" i="30"/>
  <c r="AN227" i="30"/>
  <c r="AN228" i="30"/>
  <c r="AN252" i="30"/>
  <c r="AN229" i="30"/>
  <c r="AN232" i="30"/>
  <c r="AN87" i="30"/>
  <c r="AN89" i="30"/>
  <c r="AN88" i="30"/>
  <c r="AN84" i="30"/>
  <c r="AM46" i="30"/>
  <c r="AM231" i="30" s="1"/>
  <c r="AM49" i="30"/>
  <c r="AM45" i="30"/>
  <c r="AM230" i="30" s="1"/>
  <c r="AM77" i="30"/>
  <c r="AM76" i="30"/>
  <c r="AM75" i="30"/>
  <c r="AL206" i="30"/>
  <c r="AM98" i="30"/>
  <c r="AL207" i="30"/>
  <c r="AM99" i="30"/>
  <c r="AM319" i="30"/>
  <c r="AM179" i="30" s="1"/>
  <c r="AM314" i="30"/>
  <c r="AM174" i="30" s="1"/>
  <c r="AM309" i="30"/>
  <c r="AM169" i="30" s="1"/>
  <c r="AM302" i="30"/>
  <c r="AM162" i="30" s="1"/>
  <c r="AM297" i="30"/>
  <c r="AM157" i="30" s="1"/>
  <c r="AM292" i="30"/>
  <c r="AM152" i="30" s="1"/>
  <c r="AM285" i="30"/>
  <c r="AM145" i="30" s="1"/>
  <c r="AM280" i="30"/>
  <c r="AM140" i="30" s="1"/>
  <c r="AM268" i="30"/>
  <c r="AM128" i="30" s="1"/>
  <c r="AM275" i="30"/>
  <c r="AM135" i="30" s="1"/>
  <c r="AM263" i="30"/>
  <c r="AM123" i="30" s="1"/>
  <c r="AL204" i="30"/>
  <c r="AM96" i="30"/>
  <c r="AJ59" i="30"/>
  <c r="AL24" i="30"/>
  <c r="AL202" i="30"/>
  <c r="AM94" i="30"/>
  <c r="AM216" i="30"/>
  <c r="AM224" i="30" s="1"/>
  <c r="AM62" i="30"/>
  <c r="AM63" i="30" s="1"/>
  <c r="AM52" i="30"/>
  <c r="AM67" i="30"/>
  <c r="AM68" i="30" s="1"/>
  <c r="AM39" i="30"/>
  <c r="AM26" i="30" s="1"/>
  <c r="AN36" i="30"/>
  <c r="AM24" i="30"/>
  <c r="AK64" i="30"/>
  <c r="AJ65" i="30"/>
  <c r="AK54" i="30"/>
  <c r="AL53" i="30"/>
  <c r="AL200" i="30"/>
  <c r="AM92" i="30"/>
  <c r="AL99" i="29"/>
  <c r="AL207" i="29" s="1"/>
  <c r="AK26" i="29"/>
  <c r="AJ15" i="29"/>
  <c r="AL93" i="29"/>
  <c r="AL270" i="29"/>
  <c r="AL130" i="29" s="1"/>
  <c r="AL258" i="29"/>
  <c r="AL118" i="29" s="1"/>
  <c r="AL260" i="29"/>
  <c r="AL120" i="29" s="1"/>
  <c r="AK202" i="29"/>
  <c r="AL94" i="29"/>
  <c r="AL92" i="29"/>
  <c r="AL271" i="29"/>
  <c r="AL131" i="29" s="1"/>
  <c r="AL264" i="29"/>
  <c r="AL124" i="29" s="1"/>
  <c r="AL214" i="29"/>
  <c r="AL212" i="29"/>
  <c r="AL213" i="29"/>
  <c r="AL234" i="29"/>
  <c r="AM46" i="29"/>
  <c r="AM231" i="29" s="1"/>
  <c r="AM45" i="29"/>
  <c r="AM230" i="29" s="1"/>
  <c r="AN84" i="29"/>
  <c r="AM49" i="29"/>
  <c r="AM8" i="29"/>
  <c r="AL266" i="29"/>
  <c r="AL126" i="29" s="1"/>
  <c r="AL263" i="29"/>
  <c r="AL123" i="29" s="1"/>
  <c r="AL269" i="29"/>
  <c r="AL129" i="29" s="1"/>
  <c r="AL268" i="29"/>
  <c r="AL128" i="29" s="1"/>
  <c r="AL265" i="29"/>
  <c r="AL125" i="29" s="1"/>
  <c r="AK70" i="29"/>
  <c r="AK54" i="29"/>
  <c r="AM76" i="29"/>
  <c r="AM75" i="29"/>
  <c r="AM77" i="29"/>
  <c r="AK64" i="29"/>
  <c r="AJ65" i="29"/>
  <c r="AL216" i="29"/>
  <c r="AL224" i="29" s="1"/>
  <c r="AL62" i="29"/>
  <c r="AL63" i="29" s="1"/>
  <c r="AL52" i="29"/>
  <c r="AL53" i="29" s="1"/>
  <c r="AL67" i="29"/>
  <c r="AL68" i="29" s="1"/>
  <c r="AL69" i="29" s="1"/>
  <c r="AL39" i="29"/>
  <c r="AL24" i="29" s="1"/>
  <c r="AM36" i="29"/>
  <c r="AL203" i="29"/>
  <c r="AM95" i="29"/>
  <c r="AM319" i="29"/>
  <c r="AM179" i="29" s="1"/>
  <c r="AM314" i="29"/>
  <c r="AM174" i="29" s="1"/>
  <c r="AM309" i="29"/>
  <c r="AM169" i="29" s="1"/>
  <c r="AM292" i="29"/>
  <c r="AM152" i="29" s="1"/>
  <c r="AM302" i="29"/>
  <c r="AM162" i="29" s="1"/>
  <c r="AM297" i="29"/>
  <c r="AM157" i="29" s="1"/>
  <c r="AM285" i="29"/>
  <c r="AM145" i="29" s="1"/>
  <c r="AM280" i="29"/>
  <c r="AM140" i="29" s="1"/>
  <c r="AM275" i="29"/>
  <c r="AM135" i="29" s="1"/>
  <c r="AL201" i="29"/>
  <c r="AM93" i="29"/>
  <c r="AM322" i="29"/>
  <c r="AM182" i="29" s="1"/>
  <c r="AM317" i="29"/>
  <c r="AM177" i="29" s="1"/>
  <c r="AM312" i="29"/>
  <c r="AM172" i="29" s="1"/>
  <c r="AM305" i="29"/>
  <c r="AM165" i="29" s="1"/>
  <c r="AM300" i="29"/>
  <c r="AM160" i="29" s="1"/>
  <c r="AM295" i="29"/>
  <c r="AM155" i="29" s="1"/>
  <c r="AM288" i="29"/>
  <c r="AM148" i="29" s="1"/>
  <c r="AM283" i="29"/>
  <c r="AM143" i="29" s="1"/>
  <c r="AM278" i="29"/>
  <c r="AM138" i="29" s="1"/>
  <c r="AL204" i="29"/>
  <c r="AM96" i="29"/>
  <c r="AM99" i="29"/>
  <c r="AJ60" i="29"/>
  <c r="AJ58" i="29"/>
  <c r="AJ59" i="29"/>
  <c r="AJ57" i="29"/>
  <c r="AJ56" i="29"/>
  <c r="AM320" i="29"/>
  <c r="AM180" i="29" s="1"/>
  <c r="AM315" i="29"/>
  <c r="AM175" i="29" s="1"/>
  <c r="AM310" i="29"/>
  <c r="AM170" i="29" s="1"/>
  <c r="AM316" i="29"/>
  <c r="AM176" i="29" s="1"/>
  <c r="AM311" i="29"/>
  <c r="AM171" i="29" s="1"/>
  <c r="AM304" i="29"/>
  <c r="AM164" i="29" s="1"/>
  <c r="AM299" i="29"/>
  <c r="AM159" i="29" s="1"/>
  <c r="AM294" i="29"/>
  <c r="AM154" i="29" s="1"/>
  <c r="AM321" i="29"/>
  <c r="AM181" i="29" s="1"/>
  <c r="AM303" i="29"/>
  <c r="AM163" i="29" s="1"/>
  <c r="AM298" i="29"/>
  <c r="AM158" i="29" s="1"/>
  <c r="AM287" i="29"/>
  <c r="AM147" i="29" s="1"/>
  <c r="AM282" i="29"/>
  <c r="AM142" i="29" s="1"/>
  <c r="AM277" i="29"/>
  <c r="AM137" i="29" s="1"/>
  <c r="AM293" i="29"/>
  <c r="AM153" i="29" s="1"/>
  <c r="AM286" i="29"/>
  <c r="AM146" i="29" s="1"/>
  <c r="AM281" i="29"/>
  <c r="AM141" i="29" s="1"/>
  <c r="AM276" i="29"/>
  <c r="AM136" i="29" s="1"/>
  <c r="AK205" i="29"/>
  <c r="AL97" i="29"/>
  <c r="AN252" i="29"/>
  <c r="AN211" i="29"/>
  <c r="AN193" i="29"/>
  <c r="AN210" i="29"/>
  <c r="AN194" i="29"/>
  <c r="AN198" i="29"/>
  <c r="AN196" i="29"/>
  <c r="AN197" i="29"/>
  <c r="AN195" i="29"/>
  <c r="AO7" i="29"/>
  <c r="AN229" i="29"/>
  <c r="AN232" i="29"/>
  <c r="AN228" i="29"/>
  <c r="AN233" i="29"/>
  <c r="AN227" i="29"/>
  <c r="AN89" i="29"/>
  <c r="AN87" i="29"/>
  <c r="AN88" i="29"/>
  <c r="AL206" i="29"/>
  <c r="AM98" i="29"/>
  <c r="AL97" i="28"/>
  <c r="AL205" i="28" s="1"/>
  <c r="AL92" i="28"/>
  <c r="AL98" i="28"/>
  <c r="AL94" i="28"/>
  <c r="AL202" i="28" s="1"/>
  <c r="AO214" i="28"/>
  <c r="AO212" i="28"/>
  <c r="AO213" i="28"/>
  <c r="AQ84" i="28"/>
  <c r="AP49" i="28"/>
  <c r="AP46" i="28"/>
  <c r="AP45" i="28"/>
  <c r="AL8" i="28"/>
  <c r="AL96" i="28"/>
  <c r="N98" i="16"/>
  <c r="AK70" i="28"/>
  <c r="AK54" i="28"/>
  <c r="AK15" i="28"/>
  <c r="AL319" i="28"/>
  <c r="AL179" i="28" s="1"/>
  <c r="AL314" i="28"/>
  <c r="AL174" i="28" s="1"/>
  <c r="AL309" i="28"/>
  <c r="AL169" i="28" s="1"/>
  <c r="AL302" i="28"/>
  <c r="AL162" i="28" s="1"/>
  <c r="AL285" i="28"/>
  <c r="AL145" i="28" s="1"/>
  <c r="AL280" i="28"/>
  <c r="AL140" i="28" s="1"/>
  <c r="AL292" i="28"/>
  <c r="AL152" i="28" s="1"/>
  <c r="AL297" i="28"/>
  <c r="AL157" i="28" s="1"/>
  <c r="AL275" i="28"/>
  <c r="AL135" i="28" s="1"/>
  <c r="AL263" i="28"/>
  <c r="AL123" i="28" s="1"/>
  <c r="AL258" i="28"/>
  <c r="AL118" i="28" s="1"/>
  <c r="AL268" i="28"/>
  <c r="AL128" i="28" s="1"/>
  <c r="AL77" i="28"/>
  <c r="AL75" i="28"/>
  <c r="AL76" i="28"/>
  <c r="AL322" i="28"/>
  <c r="AL182" i="28" s="1"/>
  <c r="AL317" i="28"/>
  <c r="AL177" i="28" s="1"/>
  <c r="AL312" i="28"/>
  <c r="AL172" i="28" s="1"/>
  <c r="AL305" i="28"/>
  <c r="AL165" i="28" s="1"/>
  <c r="AL300" i="28"/>
  <c r="AL160" i="28" s="1"/>
  <c r="AL295" i="28"/>
  <c r="AL155" i="28" s="1"/>
  <c r="AL288" i="28"/>
  <c r="AL148" i="28" s="1"/>
  <c r="AL278" i="28"/>
  <c r="AL138" i="28" s="1"/>
  <c r="AL271" i="28"/>
  <c r="AL131" i="28" s="1"/>
  <c r="AL266" i="28"/>
  <c r="AL126" i="28" s="1"/>
  <c r="AL283" i="28"/>
  <c r="AL143" i="28" s="1"/>
  <c r="AL261" i="28"/>
  <c r="AL121" i="28" s="1"/>
  <c r="AL206" i="28"/>
  <c r="AJ60" i="28"/>
  <c r="AJ59" i="28"/>
  <c r="AJ58" i="28"/>
  <c r="AJ57" i="28"/>
  <c r="AJ56" i="28"/>
  <c r="AL320" i="28"/>
  <c r="AL180" i="28" s="1"/>
  <c r="AL315" i="28"/>
  <c r="AL175" i="28" s="1"/>
  <c r="AL310" i="28"/>
  <c r="AL170" i="28" s="1"/>
  <c r="AL321" i="28"/>
  <c r="AL181" i="28" s="1"/>
  <c r="AL316" i="28"/>
  <c r="AL176" i="28" s="1"/>
  <c r="AL311" i="28"/>
  <c r="AL171" i="28" s="1"/>
  <c r="AL304" i="28"/>
  <c r="AL164" i="28" s="1"/>
  <c r="AL303" i="28"/>
  <c r="AL163" i="28" s="1"/>
  <c r="AL298" i="28"/>
  <c r="AL158" i="28" s="1"/>
  <c r="AL293" i="28"/>
  <c r="AL153" i="28" s="1"/>
  <c r="AL299" i="28"/>
  <c r="AL159" i="28" s="1"/>
  <c r="AL282" i="28"/>
  <c r="AL142" i="28" s="1"/>
  <c r="AL277" i="28"/>
  <c r="AL137" i="28" s="1"/>
  <c r="AL286" i="28"/>
  <c r="AL146" i="28" s="1"/>
  <c r="AL281" i="28"/>
  <c r="AL141" i="28" s="1"/>
  <c r="AL276" i="28"/>
  <c r="AL136" i="28" s="1"/>
  <c r="AL294" i="28"/>
  <c r="AL154" i="28" s="1"/>
  <c r="AL287" i="28"/>
  <c r="AL147" i="28" s="1"/>
  <c r="AL270" i="28"/>
  <c r="AL130" i="28" s="1"/>
  <c r="AL265" i="28"/>
  <c r="AL125" i="28" s="1"/>
  <c r="AL264" i="28"/>
  <c r="AL124" i="28" s="1"/>
  <c r="AL269" i="28"/>
  <c r="AL129" i="28" s="1"/>
  <c r="AL260" i="28"/>
  <c r="AL120" i="28" s="1"/>
  <c r="AL259" i="28"/>
  <c r="AL119" i="28" s="1"/>
  <c r="AL201" i="28"/>
  <c r="AM93" i="28"/>
  <c r="AK24" i="28"/>
  <c r="AM196" i="28"/>
  <c r="AM210" i="28"/>
  <c r="AM197" i="28"/>
  <c r="AM198" i="28"/>
  <c r="AM193" i="28"/>
  <c r="AM194" i="28"/>
  <c r="AM195" i="28"/>
  <c r="AN7" i="28"/>
  <c r="AM227" i="28"/>
  <c r="AM228" i="28"/>
  <c r="AM252" i="28"/>
  <c r="AM211" i="28"/>
  <c r="AM232" i="28"/>
  <c r="AM233" i="28"/>
  <c r="AM229" i="28"/>
  <c r="AM88" i="28"/>
  <c r="AM89" i="28"/>
  <c r="AM87" i="28"/>
  <c r="AM231" i="28"/>
  <c r="AM234" i="28"/>
  <c r="AM230" i="28"/>
  <c r="AL207" i="28"/>
  <c r="AJ65" i="28"/>
  <c r="AK64" i="28"/>
  <c r="AL200" i="28"/>
  <c r="AL216" i="28"/>
  <c r="AL224" i="28" s="1"/>
  <c r="AL39" i="28"/>
  <c r="AL26" i="28" s="1"/>
  <c r="AL62" i="28"/>
  <c r="AL63" i="28" s="1"/>
  <c r="AM36" i="28"/>
  <c r="AM99" i="28" s="1"/>
  <c r="AL67" i="28"/>
  <c r="AL68" i="28" s="1"/>
  <c r="AL69" i="28" s="1"/>
  <c r="AL52" i="28"/>
  <c r="AL53" i="28" s="1"/>
  <c r="AL203" i="28"/>
  <c r="AM95" i="28"/>
  <c r="N200" i="16"/>
  <c r="N246" i="16"/>
  <c r="N100" i="16"/>
  <c r="N104" i="16"/>
  <c r="O104" i="16" s="1"/>
  <c r="O197" i="16"/>
  <c r="O203" i="16" s="1"/>
  <c r="AF231" i="16"/>
  <c r="AF233" i="16"/>
  <c r="AG235" i="16"/>
  <c r="O204" i="16" l="1"/>
  <c r="AL270" i="16"/>
  <c r="AL63" i="16"/>
  <c r="AN209" i="16"/>
  <c r="AM54" i="16"/>
  <c r="AM249" i="16" s="1"/>
  <c r="AS213" i="16"/>
  <c r="AR58" i="16"/>
  <c r="AR253" i="16" s="1"/>
  <c r="AR272" i="16" s="1"/>
  <c r="AM67" i="16"/>
  <c r="AM275" i="16"/>
  <c r="AM274" i="16"/>
  <c r="AM271" i="16"/>
  <c r="AO212" i="16"/>
  <c r="AN57" i="16"/>
  <c r="AN252" i="16" s="1"/>
  <c r="AL54" i="32"/>
  <c r="AL70" i="32"/>
  <c r="AM322" i="32"/>
  <c r="AM182" i="32" s="1"/>
  <c r="AM317" i="32"/>
  <c r="AM177" i="32" s="1"/>
  <c r="AM312" i="32"/>
  <c r="AM172" i="32" s="1"/>
  <c r="AM300" i="32"/>
  <c r="AM160" i="32" s="1"/>
  <c r="AM295" i="32"/>
  <c r="AM155" i="32" s="1"/>
  <c r="AM305" i="32"/>
  <c r="AM165" i="32" s="1"/>
  <c r="AM288" i="32"/>
  <c r="AM148" i="32" s="1"/>
  <c r="AM283" i="32"/>
  <c r="AM143" i="32" s="1"/>
  <c r="AM278" i="32"/>
  <c r="AM138" i="32" s="1"/>
  <c r="AM266" i="32"/>
  <c r="AM126" i="32" s="1"/>
  <c r="AM261" i="32"/>
  <c r="AM121" i="32" s="1"/>
  <c r="AM271" i="32"/>
  <c r="AM131" i="32" s="1"/>
  <c r="AM200" i="32"/>
  <c r="AN92" i="32"/>
  <c r="AL59" i="32"/>
  <c r="AL64" i="32"/>
  <c r="AK65" i="32"/>
  <c r="AM216" i="32"/>
  <c r="AM224" i="32" s="1"/>
  <c r="AM67" i="32"/>
  <c r="AM68" i="32" s="1"/>
  <c r="AM69" i="32" s="1"/>
  <c r="AM62" i="32"/>
  <c r="AM63" i="32" s="1"/>
  <c r="AM39" i="32"/>
  <c r="AM52" i="32"/>
  <c r="AM53" i="32" s="1"/>
  <c r="AN36" i="32"/>
  <c r="AM24" i="32"/>
  <c r="AM201" i="32"/>
  <c r="AN93" i="32"/>
  <c r="AM207" i="32"/>
  <c r="AN99" i="32"/>
  <c r="AM320" i="32"/>
  <c r="AM180" i="32" s="1"/>
  <c r="AM321" i="32"/>
  <c r="AM181" i="32" s="1"/>
  <c r="AM316" i="32"/>
  <c r="AM176" i="32" s="1"/>
  <c r="AM311" i="32"/>
  <c r="AM171" i="32" s="1"/>
  <c r="AM304" i="32"/>
  <c r="AM164" i="32" s="1"/>
  <c r="AM315" i="32"/>
  <c r="AM175" i="32" s="1"/>
  <c r="AM310" i="32"/>
  <c r="AM170" i="32" s="1"/>
  <c r="AM303" i="32"/>
  <c r="AM163" i="32" s="1"/>
  <c r="AM299" i="32"/>
  <c r="AM159" i="32" s="1"/>
  <c r="AM287" i="32"/>
  <c r="AM147" i="32" s="1"/>
  <c r="AM282" i="32"/>
  <c r="AM142" i="32" s="1"/>
  <c r="AM294" i="32"/>
  <c r="AM154" i="32" s="1"/>
  <c r="AM298" i="32"/>
  <c r="AM158" i="32" s="1"/>
  <c r="AM286" i="32"/>
  <c r="AM146" i="32" s="1"/>
  <c r="AM281" i="32"/>
  <c r="AM141" i="32" s="1"/>
  <c r="AM293" i="32"/>
  <c r="AM153" i="32" s="1"/>
  <c r="AM276" i="32"/>
  <c r="AM136" i="32" s="1"/>
  <c r="AM269" i="32"/>
  <c r="AM129" i="32" s="1"/>
  <c r="AM270" i="32"/>
  <c r="AM130" i="32" s="1"/>
  <c r="AM264" i="32"/>
  <c r="AM124" i="32" s="1"/>
  <c r="AM259" i="32"/>
  <c r="AM119" i="32" s="1"/>
  <c r="AM260" i="32"/>
  <c r="AM120" i="32" s="1"/>
  <c r="AM277" i="32"/>
  <c r="AM137" i="32" s="1"/>
  <c r="AM265" i="32"/>
  <c r="AM125" i="32" s="1"/>
  <c r="AN210" i="32"/>
  <c r="AN198" i="32"/>
  <c r="AN197" i="32"/>
  <c r="AN193" i="32"/>
  <c r="AN211" i="32"/>
  <c r="AN195" i="32"/>
  <c r="AN8" i="32" s="1"/>
  <c r="AN196" i="32"/>
  <c r="AN194" i="32"/>
  <c r="AO7" i="32"/>
  <c r="AN228" i="32"/>
  <c r="AN233" i="32"/>
  <c r="AN252" i="32"/>
  <c r="AN232" i="32"/>
  <c r="AN229" i="32"/>
  <c r="AN227" i="32"/>
  <c r="AN89" i="32"/>
  <c r="AN87" i="32"/>
  <c r="AN88" i="32"/>
  <c r="AM203" i="32"/>
  <c r="AN95" i="32"/>
  <c r="AM319" i="32"/>
  <c r="AM179" i="32" s="1"/>
  <c r="AM314" i="32"/>
  <c r="AM174" i="32" s="1"/>
  <c r="AM309" i="32"/>
  <c r="AM169" i="32" s="1"/>
  <c r="AM302" i="32"/>
  <c r="AM162" i="32" s="1"/>
  <c r="AM292" i="32"/>
  <c r="AM152" i="32" s="1"/>
  <c r="AM285" i="32"/>
  <c r="AM145" i="32" s="1"/>
  <c r="AM297" i="32"/>
  <c r="AM157" i="32" s="1"/>
  <c r="AM275" i="32"/>
  <c r="AM135" i="32" s="1"/>
  <c r="AM268" i="32"/>
  <c r="AM128" i="32" s="1"/>
  <c r="AM280" i="32"/>
  <c r="AM140" i="32" s="1"/>
  <c r="AM263" i="32"/>
  <c r="AM123" i="32" s="1"/>
  <c r="AM258" i="32"/>
  <c r="AM118" i="32" s="1"/>
  <c r="AO84" i="32"/>
  <c r="AN46" i="32"/>
  <c r="AN231" i="32" s="1"/>
  <c r="AN49" i="32"/>
  <c r="AN45" i="32"/>
  <c r="AN230" i="32" s="1"/>
  <c r="AM26" i="32"/>
  <c r="AM202" i="32"/>
  <c r="AN94" i="32"/>
  <c r="AM206" i="32"/>
  <c r="AN98" i="32"/>
  <c r="AM234" i="32"/>
  <c r="AM213" i="32"/>
  <c r="AM214" i="32"/>
  <c r="AM212" i="32"/>
  <c r="AL205" i="32"/>
  <c r="AL15" i="32" s="1"/>
  <c r="AM97" i="32"/>
  <c r="AL58" i="32"/>
  <c r="AM76" i="32"/>
  <c r="AM75" i="32"/>
  <c r="AM77" i="32"/>
  <c r="AM204" i="32"/>
  <c r="AN96" i="32"/>
  <c r="AL60" i="32"/>
  <c r="AK56" i="32"/>
  <c r="AK57" i="32"/>
  <c r="AM94" i="31"/>
  <c r="AM202" i="31" s="1"/>
  <c r="AO8" i="31"/>
  <c r="AM99" i="31"/>
  <c r="AM207" i="31" s="1"/>
  <c r="AL54" i="31"/>
  <c r="AL70" i="31"/>
  <c r="AM203" i="31"/>
  <c r="AN95" i="31"/>
  <c r="AM216" i="31"/>
  <c r="AM224" i="31" s="1"/>
  <c r="AM67" i="31"/>
  <c r="AM68" i="31" s="1"/>
  <c r="AM69" i="31" s="1"/>
  <c r="AM62" i="31"/>
  <c r="AM63" i="31" s="1"/>
  <c r="AM52" i="31"/>
  <c r="AM53" i="31" s="1"/>
  <c r="AM39" i="31"/>
  <c r="AM24" i="31" s="1"/>
  <c r="AN36" i="31"/>
  <c r="AM26" i="31"/>
  <c r="AM206" i="31"/>
  <c r="AN98" i="31"/>
  <c r="AO319" i="31"/>
  <c r="AO179" i="31" s="1"/>
  <c r="AO314" i="31"/>
  <c r="AO174" i="31" s="1"/>
  <c r="AO302" i="31"/>
  <c r="AO162" i="31" s="1"/>
  <c r="AO297" i="31"/>
  <c r="AO157" i="31" s="1"/>
  <c r="AO292" i="31"/>
  <c r="AO152" i="31" s="1"/>
  <c r="AO309" i="31"/>
  <c r="AO169" i="31" s="1"/>
  <c r="AO285" i="31"/>
  <c r="AO145" i="31" s="1"/>
  <c r="AO280" i="31"/>
  <c r="AO140" i="31" s="1"/>
  <c r="AO268" i="31"/>
  <c r="AO128" i="31" s="1"/>
  <c r="AO263" i="31"/>
  <c r="AO123" i="31" s="1"/>
  <c r="AO258" i="31"/>
  <c r="AO118" i="31" s="1"/>
  <c r="AO275" i="31"/>
  <c r="AO135" i="31" s="1"/>
  <c r="AL24" i="31"/>
  <c r="AO321" i="31"/>
  <c r="AO181" i="31" s="1"/>
  <c r="AO316" i="31"/>
  <c r="AO176" i="31" s="1"/>
  <c r="AO311" i="31"/>
  <c r="AO171" i="31" s="1"/>
  <c r="AO304" i="31"/>
  <c r="AO164" i="31" s="1"/>
  <c r="AO310" i="31"/>
  <c r="AO170" i="31" s="1"/>
  <c r="AO320" i="31"/>
  <c r="AO180" i="31" s="1"/>
  <c r="AO299" i="31"/>
  <c r="AO159" i="31" s="1"/>
  <c r="AO294" i="31"/>
  <c r="AO154" i="31" s="1"/>
  <c r="AO315" i="31"/>
  <c r="AO175" i="31" s="1"/>
  <c r="AO287" i="31"/>
  <c r="AO147" i="31" s="1"/>
  <c r="AO282" i="31"/>
  <c r="AO142" i="31" s="1"/>
  <c r="AO277" i="31"/>
  <c r="AO137" i="31" s="1"/>
  <c r="AO293" i="31"/>
  <c r="AO153" i="31" s="1"/>
  <c r="AO286" i="31"/>
  <c r="AO146" i="31" s="1"/>
  <c r="AO281" i="31"/>
  <c r="AO141" i="31" s="1"/>
  <c r="AO276" i="31"/>
  <c r="AO136" i="31" s="1"/>
  <c r="AO303" i="31"/>
  <c r="AO163" i="31" s="1"/>
  <c r="AO298" i="31"/>
  <c r="AO158" i="31" s="1"/>
  <c r="AO270" i="31"/>
  <c r="AO130" i="31" s="1"/>
  <c r="AO265" i="31"/>
  <c r="AO125" i="31" s="1"/>
  <c r="AO260" i="31"/>
  <c r="AO120" i="31" s="1"/>
  <c r="AO269" i="31"/>
  <c r="AO129" i="31" s="1"/>
  <c r="AO264" i="31"/>
  <c r="AO124" i="31" s="1"/>
  <c r="AO259" i="31"/>
  <c r="AO119" i="31" s="1"/>
  <c r="AL64" i="31"/>
  <c r="AK65" i="31"/>
  <c r="AM204" i="31"/>
  <c r="AN96" i="31"/>
  <c r="AM201" i="31"/>
  <c r="AN93" i="31"/>
  <c r="AO322" i="31"/>
  <c r="AO182" i="31" s="1"/>
  <c r="AO317" i="31"/>
  <c r="AO177" i="31" s="1"/>
  <c r="AO312" i="31"/>
  <c r="AO172" i="31" s="1"/>
  <c r="AO305" i="31"/>
  <c r="AO165" i="31" s="1"/>
  <c r="AO300" i="31"/>
  <c r="AO160" i="31" s="1"/>
  <c r="AO295" i="31"/>
  <c r="AO155" i="31" s="1"/>
  <c r="AO283" i="31"/>
  <c r="AO143" i="31" s="1"/>
  <c r="AO278" i="31"/>
  <c r="AO138" i="31" s="1"/>
  <c r="AO288" i="31"/>
  <c r="AO148" i="31" s="1"/>
  <c r="AO271" i="31"/>
  <c r="AO131" i="31" s="1"/>
  <c r="AO266" i="31"/>
  <c r="AO126" i="31" s="1"/>
  <c r="AO261" i="31"/>
  <c r="AO121" i="31" s="1"/>
  <c r="AP211" i="31"/>
  <c r="AP210" i="31"/>
  <c r="AP195" i="31"/>
  <c r="AP198" i="31"/>
  <c r="AP197" i="31"/>
  <c r="AP193" i="31"/>
  <c r="AP196" i="31"/>
  <c r="AP194" i="31"/>
  <c r="AQ7" i="31"/>
  <c r="AP232" i="31"/>
  <c r="AP228" i="31"/>
  <c r="AP233" i="31"/>
  <c r="AP252" i="31"/>
  <c r="AP229" i="31"/>
  <c r="AP227" i="31"/>
  <c r="AP87" i="31"/>
  <c r="AP88" i="31"/>
  <c r="AP89" i="31"/>
  <c r="AP234" i="31"/>
  <c r="AP230" i="31"/>
  <c r="AP231" i="31"/>
  <c r="AS214" i="31"/>
  <c r="AS212" i="31"/>
  <c r="AS213" i="31"/>
  <c r="AM205" i="31"/>
  <c r="AN97" i="31"/>
  <c r="AN99" i="31"/>
  <c r="AM200" i="31"/>
  <c r="AN92" i="31"/>
  <c r="AL15" i="31"/>
  <c r="AU84" i="31"/>
  <c r="AT46" i="31"/>
  <c r="AT49" i="31"/>
  <c r="AT45" i="31"/>
  <c r="AO77" i="31"/>
  <c r="AO76" i="31"/>
  <c r="AO75" i="31"/>
  <c r="AK60" i="31"/>
  <c r="AK58" i="31"/>
  <c r="AK59" i="31"/>
  <c r="AK57" i="31"/>
  <c r="AK56" i="31"/>
  <c r="AM258" i="30"/>
  <c r="AM118" i="30" s="1"/>
  <c r="AM266" i="30"/>
  <c r="AM126" i="30" s="1"/>
  <c r="AM261" i="30"/>
  <c r="AM121" i="30" s="1"/>
  <c r="AM271" i="30"/>
  <c r="AM131" i="30" s="1"/>
  <c r="AN8" i="30"/>
  <c r="AL15" i="30"/>
  <c r="AO84" i="30"/>
  <c r="AN46" i="30"/>
  <c r="AN231" i="30" s="1"/>
  <c r="AN49" i="30"/>
  <c r="AN45" i="30"/>
  <c r="AN230" i="30" s="1"/>
  <c r="AK57" i="30"/>
  <c r="AK56" i="30"/>
  <c r="AK59" i="30"/>
  <c r="AM201" i="30"/>
  <c r="AN93" i="30"/>
  <c r="AL54" i="30"/>
  <c r="AL60" i="30" s="1"/>
  <c r="AM53" i="30"/>
  <c r="AN321" i="30"/>
  <c r="AN181" i="30" s="1"/>
  <c r="AN316" i="30"/>
  <c r="AN176" i="30" s="1"/>
  <c r="AN311" i="30"/>
  <c r="AN171" i="30" s="1"/>
  <c r="AN304" i="30"/>
  <c r="AN164" i="30" s="1"/>
  <c r="AN303" i="30"/>
  <c r="AN163" i="30" s="1"/>
  <c r="AN298" i="30"/>
  <c r="AN158" i="30" s="1"/>
  <c r="AN320" i="30"/>
  <c r="AN180" i="30" s="1"/>
  <c r="AN315" i="30"/>
  <c r="AN175" i="30" s="1"/>
  <c r="AN299" i="30"/>
  <c r="AN159" i="30" s="1"/>
  <c r="AN310" i="30"/>
  <c r="AN170" i="30" s="1"/>
  <c r="AN294" i="30"/>
  <c r="AN154" i="30" s="1"/>
  <c r="AN287" i="30"/>
  <c r="AN147" i="30" s="1"/>
  <c r="AN282" i="30"/>
  <c r="AN142" i="30" s="1"/>
  <c r="AN293" i="30"/>
  <c r="AN153" i="30" s="1"/>
  <c r="AN286" i="30"/>
  <c r="AN146" i="30" s="1"/>
  <c r="AN281" i="30"/>
  <c r="AN141" i="30" s="1"/>
  <c r="AN277" i="30"/>
  <c r="AN137" i="30" s="1"/>
  <c r="AN265" i="30"/>
  <c r="AN125" i="30" s="1"/>
  <c r="AN276" i="30"/>
  <c r="AN136" i="30" s="1"/>
  <c r="AM259" i="30"/>
  <c r="AM119" i="30" s="1"/>
  <c r="AL70" i="30"/>
  <c r="AM69" i="30"/>
  <c r="AL64" i="30"/>
  <c r="AK65" i="30"/>
  <c r="AM202" i="30"/>
  <c r="AN94" i="30"/>
  <c r="AN319" i="30"/>
  <c r="AN179" i="30" s="1"/>
  <c r="AN314" i="30"/>
  <c r="AN174" i="30" s="1"/>
  <c r="AN302" i="30"/>
  <c r="AN162" i="30" s="1"/>
  <c r="AN297" i="30"/>
  <c r="AN157" i="30" s="1"/>
  <c r="AN292" i="30"/>
  <c r="AN152" i="30" s="1"/>
  <c r="AN285" i="30"/>
  <c r="AN145" i="30" s="1"/>
  <c r="AN280" i="30"/>
  <c r="AN140" i="30" s="1"/>
  <c r="AN309" i="30"/>
  <c r="AN169" i="30" s="1"/>
  <c r="AN275" i="30"/>
  <c r="AN135" i="30" s="1"/>
  <c r="AN268" i="30"/>
  <c r="AN128" i="30" s="1"/>
  <c r="AN258" i="30"/>
  <c r="AN118" i="30" s="1"/>
  <c r="AM264" i="30"/>
  <c r="AM124" i="30" s="1"/>
  <c r="AN322" i="30"/>
  <c r="AN182" i="30" s="1"/>
  <c r="AN317" i="30"/>
  <c r="AN177" i="30" s="1"/>
  <c r="AN312" i="30"/>
  <c r="AN172" i="30" s="1"/>
  <c r="AN300" i="30"/>
  <c r="AN160" i="30" s="1"/>
  <c r="AN295" i="30"/>
  <c r="AN155" i="30" s="1"/>
  <c r="AN305" i="30"/>
  <c r="AN165" i="30" s="1"/>
  <c r="AN288" i="30"/>
  <c r="AN148" i="30" s="1"/>
  <c r="AN283" i="30"/>
  <c r="AN143" i="30" s="1"/>
  <c r="AN278" i="30"/>
  <c r="AN138" i="30" s="1"/>
  <c r="AN261" i="30"/>
  <c r="AN121" i="30" s="1"/>
  <c r="AM270" i="30"/>
  <c r="AM130" i="30" s="1"/>
  <c r="AM269" i="30"/>
  <c r="AM129" i="30" s="1"/>
  <c r="AK58" i="30"/>
  <c r="AM205" i="30"/>
  <c r="AN97" i="30"/>
  <c r="AM200" i="30"/>
  <c r="AN92" i="30"/>
  <c r="AN216" i="30"/>
  <c r="AN224" i="30" s="1"/>
  <c r="AN67" i="30"/>
  <c r="AN68" i="30" s="1"/>
  <c r="AN62" i="30"/>
  <c r="AN63" i="30" s="1"/>
  <c r="AN52" i="30"/>
  <c r="AO36" i="30"/>
  <c r="AN39" i="30"/>
  <c r="AN26" i="30" s="1"/>
  <c r="AM207" i="30"/>
  <c r="AN99" i="30"/>
  <c r="AO210" i="30"/>
  <c r="AO211" i="30"/>
  <c r="AO197" i="30"/>
  <c r="AO193" i="30"/>
  <c r="AO198" i="30"/>
  <c r="AO196" i="30"/>
  <c r="AO195" i="30"/>
  <c r="AO194" i="30"/>
  <c r="AP7" i="30"/>
  <c r="AO227" i="30"/>
  <c r="AO252" i="30"/>
  <c r="AO232" i="30"/>
  <c r="AO233" i="30"/>
  <c r="AO228" i="30"/>
  <c r="AO229" i="30"/>
  <c r="AO87" i="30"/>
  <c r="AO89" i="30"/>
  <c r="AO88" i="30"/>
  <c r="AM260" i="30"/>
  <c r="AM120" i="30" s="1"/>
  <c r="AM203" i="30"/>
  <c r="AN95" i="30"/>
  <c r="AM234" i="30"/>
  <c r="AM214" i="30"/>
  <c r="AM212" i="30"/>
  <c r="AM213" i="30"/>
  <c r="AM265" i="30"/>
  <c r="AM125" i="30" s="1"/>
  <c r="AK60" i="30"/>
  <c r="AM204" i="30"/>
  <c r="AN96" i="30"/>
  <c r="AM206" i="30"/>
  <c r="AN98" i="30"/>
  <c r="AN75" i="30"/>
  <c r="AN77" i="30"/>
  <c r="AN76" i="30"/>
  <c r="AM92" i="29"/>
  <c r="AM270" i="29"/>
  <c r="AM130" i="29" s="1"/>
  <c r="AL200" i="29"/>
  <c r="AK15" i="29"/>
  <c r="AL26" i="29"/>
  <c r="AM263" i="29"/>
  <c r="AM123" i="29" s="1"/>
  <c r="AM261" i="29"/>
  <c r="AM121" i="29" s="1"/>
  <c r="AM260" i="29"/>
  <c r="AM120" i="29" s="1"/>
  <c r="AL202" i="29"/>
  <c r="AM94" i="29"/>
  <c r="AM264" i="29"/>
  <c r="AM124" i="29" s="1"/>
  <c r="AM266" i="29"/>
  <c r="AM126" i="29" s="1"/>
  <c r="AM269" i="29"/>
  <c r="AM129" i="29" s="1"/>
  <c r="AM271" i="29"/>
  <c r="AM131" i="29" s="1"/>
  <c r="AM259" i="29"/>
  <c r="AM119" i="29" s="1"/>
  <c r="AM265" i="29"/>
  <c r="AM125" i="29" s="1"/>
  <c r="AM268" i="29"/>
  <c r="AM128" i="29" s="1"/>
  <c r="AM213" i="29"/>
  <c r="AM212" i="29"/>
  <c r="AM214" i="29"/>
  <c r="AM234" i="29"/>
  <c r="AM258" i="29"/>
  <c r="AM118" i="29" s="1"/>
  <c r="AO84" i="29"/>
  <c r="AN49" i="29"/>
  <c r="AN46" i="29"/>
  <c r="AN231" i="29" s="1"/>
  <c r="AN45" i="29"/>
  <c r="AN230" i="29" s="1"/>
  <c r="AN8" i="29"/>
  <c r="AL70" i="29"/>
  <c r="AL54" i="29"/>
  <c r="AM201" i="29"/>
  <c r="AM204" i="29"/>
  <c r="AN96" i="29"/>
  <c r="AM216" i="29"/>
  <c r="AM224" i="29" s="1"/>
  <c r="AM67" i="29"/>
  <c r="AM68" i="29" s="1"/>
  <c r="AM69" i="29" s="1"/>
  <c r="AM62" i="29"/>
  <c r="AM63" i="29" s="1"/>
  <c r="AM52" i="29"/>
  <c r="AM53" i="29" s="1"/>
  <c r="AM39" i="29"/>
  <c r="AM24" i="29" s="1"/>
  <c r="AN36" i="29"/>
  <c r="AM200" i="29"/>
  <c r="AN322" i="29"/>
  <c r="AN182" i="29" s="1"/>
  <c r="AN317" i="29"/>
  <c r="AN177" i="29" s="1"/>
  <c r="AN312" i="29"/>
  <c r="AN172" i="29" s="1"/>
  <c r="AN305" i="29"/>
  <c r="AN165" i="29" s="1"/>
  <c r="AN300" i="29"/>
  <c r="AN160" i="29" s="1"/>
  <c r="AN295" i="29"/>
  <c r="AN155" i="29" s="1"/>
  <c r="AN283" i="29"/>
  <c r="AN143" i="29" s="1"/>
  <c r="AN278" i="29"/>
  <c r="AN138" i="29" s="1"/>
  <c r="AN288" i="29"/>
  <c r="AN148" i="29" s="1"/>
  <c r="AK65" i="29"/>
  <c r="AL64" i="29"/>
  <c r="AN321" i="29"/>
  <c r="AN181" i="29" s="1"/>
  <c r="AN316" i="29"/>
  <c r="AN176" i="29" s="1"/>
  <c r="AN311" i="29"/>
  <c r="AN171" i="29" s="1"/>
  <c r="AN304" i="29"/>
  <c r="AN164" i="29" s="1"/>
  <c r="AN320" i="29"/>
  <c r="AN180" i="29" s="1"/>
  <c r="AN315" i="29"/>
  <c r="AN175" i="29" s="1"/>
  <c r="AN303" i="29"/>
  <c r="AN163" i="29" s="1"/>
  <c r="AN298" i="29"/>
  <c r="AN158" i="29" s="1"/>
  <c r="AN293" i="29"/>
  <c r="AN153" i="29" s="1"/>
  <c r="AN310" i="29"/>
  <c r="AN170" i="29" s="1"/>
  <c r="AN294" i="29"/>
  <c r="AN154" i="29" s="1"/>
  <c r="AN286" i="29"/>
  <c r="AN146" i="29" s="1"/>
  <c r="AN281" i="29"/>
  <c r="AN141" i="29" s="1"/>
  <c r="AN299" i="29"/>
  <c r="AN159" i="29" s="1"/>
  <c r="AN287" i="29"/>
  <c r="AN147" i="29" s="1"/>
  <c r="AN282" i="29"/>
  <c r="AN142" i="29" s="1"/>
  <c r="AN276" i="29"/>
  <c r="AN136" i="29" s="1"/>
  <c r="AN265" i="29"/>
  <c r="AN125" i="29" s="1"/>
  <c r="AN277" i="29"/>
  <c r="AN137" i="29" s="1"/>
  <c r="AN260" i="29"/>
  <c r="AN120" i="29" s="1"/>
  <c r="AN319" i="29"/>
  <c r="AN179" i="29" s="1"/>
  <c r="AN314" i="29"/>
  <c r="AN174" i="29" s="1"/>
  <c r="AN309" i="29"/>
  <c r="AN169" i="29" s="1"/>
  <c r="AN302" i="29"/>
  <c r="AN162" i="29" s="1"/>
  <c r="AN297" i="29"/>
  <c r="AN157" i="29" s="1"/>
  <c r="AN292" i="29"/>
  <c r="AN152" i="29" s="1"/>
  <c r="AN280" i="29"/>
  <c r="AN140" i="29" s="1"/>
  <c r="AN285" i="29"/>
  <c r="AN145" i="29" s="1"/>
  <c r="AN275" i="29"/>
  <c r="AN135" i="29" s="1"/>
  <c r="AO197" i="29"/>
  <c r="AO211" i="29"/>
  <c r="AO195" i="29"/>
  <c r="AO210" i="29"/>
  <c r="AO194" i="29"/>
  <c r="AO198" i="29"/>
  <c r="AO196" i="29"/>
  <c r="AO193" i="29"/>
  <c r="AP7" i="29"/>
  <c r="AO232" i="29"/>
  <c r="AO227" i="29"/>
  <c r="AO228" i="29"/>
  <c r="AO233" i="29"/>
  <c r="AO229" i="29"/>
  <c r="AO252" i="29"/>
  <c r="AO87" i="29"/>
  <c r="AO88" i="29"/>
  <c r="AO89" i="29"/>
  <c r="AM206" i="29"/>
  <c r="AN98" i="29"/>
  <c r="AK60" i="29"/>
  <c r="AK59" i="29"/>
  <c r="AK58" i="29"/>
  <c r="AK56" i="29"/>
  <c r="AK57" i="29"/>
  <c r="AN77" i="29"/>
  <c r="AN75" i="29"/>
  <c r="AN76" i="29"/>
  <c r="AL205" i="29"/>
  <c r="AM97" i="29"/>
  <c r="AM207" i="29"/>
  <c r="AN99" i="29"/>
  <c r="AM203" i="29"/>
  <c r="AN95" i="29"/>
  <c r="AM96" i="28"/>
  <c r="AL204" i="28"/>
  <c r="AM97" i="28"/>
  <c r="AM92" i="28"/>
  <c r="AM98" i="28"/>
  <c r="AP214" i="28"/>
  <c r="AP213" i="28"/>
  <c r="AP212" i="28"/>
  <c r="AQ45" i="28"/>
  <c r="AR84" i="28"/>
  <c r="AQ46" i="28"/>
  <c r="AQ49" i="28"/>
  <c r="AM8" i="28"/>
  <c r="AM94" i="28"/>
  <c r="AL24" i="28"/>
  <c r="AL54" i="28"/>
  <c r="AL70" i="28"/>
  <c r="AM203" i="28"/>
  <c r="AN95" i="28"/>
  <c r="AL15" i="28"/>
  <c r="AM320" i="28"/>
  <c r="AM180" i="28" s="1"/>
  <c r="AM315" i="28"/>
  <c r="AM175" i="28" s="1"/>
  <c r="AM310" i="28"/>
  <c r="AM170" i="28" s="1"/>
  <c r="AM316" i="28"/>
  <c r="AM176" i="28" s="1"/>
  <c r="AM303" i="28"/>
  <c r="AM163" i="28" s="1"/>
  <c r="AM311" i="28"/>
  <c r="AM171" i="28" s="1"/>
  <c r="AM304" i="28"/>
  <c r="AM164" i="28" s="1"/>
  <c r="AM299" i="28"/>
  <c r="AM159" i="28" s="1"/>
  <c r="AM294" i="28"/>
  <c r="AM154" i="28" s="1"/>
  <c r="AM287" i="28"/>
  <c r="AM147" i="28" s="1"/>
  <c r="AM321" i="28"/>
  <c r="AM181" i="28" s="1"/>
  <c r="AM298" i="28"/>
  <c r="AM158" i="28" s="1"/>
  <c r="AM293" i="28"/>
  <c r="AM153" i="28" s="1"/>
  <c r="AM286" i="28"/>
  <c r="AM146" i="28" s="1"/>
  <c r="AM282" i="28"/>
  <c r="AM142" i="28" s="1"/>
  <c r="AM281" i="28"/>
  <c r="AM141" i="28" s="1"/>
  <c r="AM277" i="28"/>
  <c r="AM137" i="28" s="1"/>
  <c r="AM270" i="28"/>
  <c r="AM130" i="28" s="1"/>
  <c r="AM265" i="28"/>
  <c r="AM125" i="28" s="1"/>
  <c r="AM259" i="28"/>
  <c r="AM119" i="28" s="1"/>
  <c r="AM269" i="28"/>
  <c r="AM129" i="28" s="1"/>
  <c r="AM276" i="28"/>
  <c r="AM136" i="28" s="1"/>
  <c r="AM260" i="28"/>
  <c r="AM120" i="28" s="1"/>
  <c r="AM264" i="28"/>
  <c r="AM124" i="28" s="1"/>
  <c r="AM205" i="28"/>
  <c r="AN97" i="28"/>
  <c r="AN196" i="28"/>
  <c r="AN211" i="28"/>
  <c r="AN198" i="28"/>
  <c r="AN197" i="28"/>
  <c r="AN193" i="28"/>
  <c r="AN195" i="28"/>
  <c r="AN210" i="28"/>
  <c r="AN194" i="28"/>
  <c r="AO7" i="28"/>
  <c r="AN232" i="28"/>
  <c r="AN228" i="28"/>
  <c r="AN252" i="28"/>
  <c r="AN233" i="28"/>
  <c r="AN227" i="28"/>
  <c r="AN229" i="28"/>
  <c r="AN88" i="28"/>
  <c r="AN87" i="28"/>
  <c r="AN89" i="28"/>
  <c r="AN231" i="28"/>
  <c r="AN234" i="28"/>
  <c r="AN230" i="28"/>
  <c r="AK60" i="28"/>
  <c r="AK58" i="28"/>
  <c r="AK59" i="28"/>
  <c r="AK57" i="28"/>
  <c r="AK56" i="28"/>
  <c r="AM204" i="28"/>
  <c r="AM216" i="28"/>
  <c r="AM224" i="28" s="1"/>
  <c r="AM67" i="28"/>
  <c r="AM68" i="28" s="1"/>
  <c r="AM69" i="28" s="1"/>
  <c r="AM62" i="28"/>
  <c r="AM63" i="28" s="1"/>
  <c r="AN36" i="28"/>
  <c r="AN96" i="28" s="1"/>
  <c r="AM52" i="28"/>
  <c r="AM53" i="28" s="1"/>
  <c r="AM39" i="28"/>
  <c r="AM26" i="28" s="1"/>
  <c r="AM200" i="28"/>
  <c r="AN92" i="28"/>
  <c r="AM75" i="28"/>
  <c r="AM77" i="28"/>
  <c r="AM76" i="28"/>
  <c r="AM322" i="28"/>
  <c r="AM182" i="28" s="1"/>
  <c r="AM317" i="28"/>
  <c r="AM177" i="28" s="1"/>
  <c r="AM312" i="28"/>
  <c r="AM172" i="28" s="1"/>
  <c r="AM305" i="28"/>
  <c r="AM165" i="28" s="1"/>
  <c r="AM300" i="28"/>
  <c r="AM160" i="28" s="1"/>
  <c r="AM295" i="28"/>
  <c r="AM155" i="28" s="1"/>
  <c r="AM288" i="28"/>
  <c r="AM148" i="28" s="1"/>
  <c r="AM283" i="28"/>
  <c r="AM143" i="28" s="1"/>
  <c r="AM278" i="28"/>
  <c r="AM138" i="28" s="1"/>
  <c r="AM271" i="28"/>
  <c r="AM131" i="28" s="1"/>
  <c r="AM266" i="28"/>
  <c r="AM126" i="28" s="1"/>
  <c r="AM261" i="28"/>
  <c r="AM121" i="28" s="1"/>
  <c r="AM201" i="28"/>
  <c r="AN93" i="28"/>
  <c r="AM207" i="28"/>
  <c r="AN99" i="28"/>
  <c r="AL64" i="28"/>
  <c r="AK65" i="28"/>
  <c r="AM319" i="28"/>
  <c r="AM179" i="28" s="1"/>
  <c r="AM314" i="28"/>
  <c r="AM174" i="28" s="1"/>
  <c r="AM309" i="28"/>
  <c r="AM169" i="28" s="1"/>
  <c r="AM302" i="28"/>
  <c r="AM162" i="28" s="1"/>
  <c r="AM297" i="28"/>
  <c r="AM157" i="28" s="1"/>
  <c r="AM292" i="28"/>
  <c r="AM152" i="28" s="1"/>
  <c r="AM285" i="28"/>
  <c r="AM145" i="28" s="1"/>
  <c r="AM280" i="28"/>
  <c r="AM140" i="28" s="1"/>
  <c r="AM268" i="28"/>
  <c r="AM128" i="28" s="1"/>
  <c r="AM263" i="28"/>
  <c r="AM123" i="28" s="1"/>
  <c r="AM275" i="28"/>
  <c r="AM135" i="28" s="1"/>
  <c r="AM258" i="28"/>
  <c r="AM118" i="28" s="1"/>
  <c r="AM206" i="28"/>
  <c r="AN98" i="28"/>
  <c r="O100" i="16"/>
  <c r="O246" i="16"/>
  <c r="O200" i="16"/>
  <c r="O98" i="16"/>
  <c r="P197" i="16"/>
  <c r="AG231" i="16"/>
  <c r="AG233" i="16"/>
  <c r="AH235" i="16"/>
  <c r="P104" i="16" l="1"/>
  <c r="P203" i="16"/>
  <c r="P204" i="16" s="1"/>
  <c r="AT213" i="16"/>
  <c r="AS58" i="16"/>
  <c r="AS253" i="16" s="1"/>
  <c r="AS272" i="16" s="1"/>
  <c r="AM270" i="16"/>
  <c r="AM63" i="16"/>
  <c r="AO209" i="16"/>
  <c r="AN54" i="16"/>
  <c r="AN249" i="16" s="1"/>
  <c r="AN67" i="16"/>
  <c r="AN274" i="16"/>
  <c r="AN275" i="16"/>
  <c r="AN271" i="16"/>
  <c r="AP212" i="16"/>
  <c r="AO57" i="16"/>
  <c r="AO252" i="16" s="1"/>
  <c r="AM54" i="32"/>
  <c r="AM70" i="32"/>
  <c r="AN206" i="32"/>
  <c r="AO98" i="32"/>
  <c r="AN201" i="32"/>
  <c r="AO93" i="32"/>
  <c r="AN234" i="32"/>
  <c r="AN214" i="32"/>
  <c r="AN212" i="32"/>
  <c r="AN213" i="32"/>
  <c r="AN77" i="32"/>
  <c r="AN76" i="32"/>
  <c r="AN75" i="32"/>
  <c r="AM205" i="32"/>
  <c r="AN97" i="32"/>
  <c r="AN202" i="32"/>
  <c r="AO94" i="32"/>
  <c r="AN322" i="32"/>
  <c r="AN182" i="32" s="1"/>
  <c r="AN317" i="32"/>
  <c r="AN177" i="32" s="1"/>
  <c r="AN312" i="32"/>
  <c r="AN172" i="32" s="1"/>
  <c r="AN300" i="32"/>
  <c r="AN160" i="32" s="1"/>
  <c r="AN295" i="32"/>
  <c r="AN155" i="32" s="1"/>
  <c r="AN305" i="32"/>
  <c r="AN165" i="32" s="1"/>
  <c r="AN288" i="32"/>
  <c r="AN148" i="32" s="1"/>
  <c r="AN283" i="32"/>
  <c r="AN143" i="32" s="1"/>
  <c r="AN261" i="32"/>
  <c r="AN121" i="32" s="1"/>
  <c r="AN278" i="32"/>
  <c r="AN138" i="32" s="1"/>
  <c r="AN271" i="32"/>
  <c r="AN131" i="32" s="1"/>
  <c r="AN266" i="32"/>
  <c r="AN126" i="32" s="1"/>
  <c r="AM64" i="32"/>
  <c r="AL65" i="32"/>
  <c r="AN321" i="32"/>
  <c r="AN181" i="32" s="1"/>
  <c r="AN316" i="32"/>
  <c r="AN176" i="32" s="1"/>
  <c r="AN311" i="32"/>
  <c r="AN171" i="32" s="1"/>
  <c r="AN304" i="32"/>
  <c r="AN164" i="32" s="1"/>
  <c r="AN310" i="32"/>
  <c r="AN170" i="32" s="1"/>
  <c r="AN320" i="32"/>
  <c r="AN180" i="32" s="1"/>
  <c r="AN299" i="32"/>
  <c r="AN159" i="32" s="1"/>
  <c r="AN315" i="32"/>
  <c r="AN175" i="32" s="1"/>
  <c r="AN303" i="32"/>
  <c r="AN163" i="32" s="1"/>
  <c r="AN298" i="32"/>
  <c r="AN158" i="32" s="1"/>
  <c r="AN294" i="32"/>
  <c r="AN154" i="32" s="1"/>
  <c r="AN286" i="32"/>
  <c r="AN146" i="32" s="1"/>
  <c r="AN281" i="32"/>
  <c r="AN141" i="32" s="1"/>
  <c r="AN282" i="32"/>
  <c r="AN142" i="32" s="1"/>
  <c r="AN276" i="32"/>
  <c r="AN136" i="32" s="1"/>
  <c r="AN269" i="32"/>
  <c r="AN129" i="32" s="1"/>
  <c r="AN293" i="32"/>
  <c r="AN153" i="32" s="1"/>
  <c r="AN287" i="32"/>
  <c r="AN147" i="32" s="1"/>
  <c r="AN277" i="32"/>
  <c r="AN137" i="32" s="1"/>
  <c r="AN270" i="32"/>
  <c r="AN130" i="32" s="1"/>
  <c r="AN265" i="32"/>
  <c r="AN125" i="32" s="1"/>
  <c r="AN260" i="32"/>
  <c r="AN120" i="32" s="1"/>
  <c r="AN264" i="32"/>
  <c r="AN124" i="32" s="1"/>
  <c r="AN259" i="32"/>
  <c r="AN119" i="32" s="1"/>
  <c r="AN204" i="32"/>
  <c r="AO96" i="32"/>
  <c r="AM58" i="32"/>
  <c r="AN319" i="32"/>
  <c r="AN179" i="32" s="1"/>
  <c r="AN314" i="32"/>
  <c r="AN174" i="32" s="1"/>
  <c r="AN309" i="32"/>
  <c r="AN169" i="32" s="1"/>
  <c r="AN302" i="32"/>
  <c r="AN162" i="32" s="1"/>
  <c r="AN297" i="32"/>
  <c r="AN157" i="32" s="1"/>
  <c r="AN285" i="32"/>
  <c r="AN145" i="32" s="1"/>
  <c r="AN275" i="32"/>
  <c r="AN135" i="32" s="1"/>
  <c r="AN268" i="32"/>
  <c r="AN128" i="32" s="1"/>
  <c r="AN292" i="32"/>
  <c r="AN152" i="32" s="1"/>
  <c r="AN280" i="32"/>
  <c r="AN140" i="32" s="1"/>
  <c r="AN258" i="32"/>
  <c r="AN118" i="32" s="1"/>
  <c r="AN263" i="32"/>
  <c r="AN123" i="32" s="1"/>
  <c r="AO210" i="32"/>
  <c r="AO197" i="32"/>
  <c r="AO211" i="32"/>
  <c r="AO195" i="32"/>
  <c r="AO198" i="32"/>
  <c r="AO194" i="32"/>
  <c r="AO8" i="32" s="1"/>
  <c r="AO196" i="32"/>
  <c r="AO193" i="32"/>
  <c r="AP7" i="32"/>
  <c r="AO228" i="32"/>
  <c r="AO233" i="32"/>
  <c r="AO252" i="32"/>
  <c r="AO232" i="32"/>
  <c r="AO229" i="32"/>
  <c r="AO227" i="32"/>
  <c r="AO87" i="32"/>
  <c r="AO88" i="32"/>
  <c r="AO89" i="32"/>
  <c r="AN216" i="32"/>
  <c r="AN224" i="32" s="1"/>
  <c r="AN62" i="32"/>
  <c r="AN63" i="32" s="1"/>
  <c r="AO36" i="32"/>
  <c r="AN67" i="32"/>
  <c r="AN68" i="32" s="1"/>
  <c r="AN69" i="32" s="1"/>
  <c r="AN52" i="32"/>
  <c r="AN53" i="32" s="1"/>
  <c r="AN39" i="32"/>
  <c r="AN26" i="32" s="1"/>
  <c r="AN24" i="32"/>
  <c r="AN200" i="32"/>
  <c r="AO92" i="32"/>
  <c r="AM60" i="32"/>
  <c r="AM59" i="32"/>
  <c r="AL57" i="32"/>
  <c r="AL56" i="32"/>
  <c r="AM15" i="32"/>
  <c r="AP84" i="32"/>
  <c r="AO46" i="32"/>
  <c r="AO231" i="32" s="1"/>
  <c r="AO49" i="32"/>
  <c r="AO45" i="32"/>
  <c r="AO230" i="32" s="1"/>
  <c r="AN203" i="32"/>
  <c r="AO95" i="32"/>
  <c r="AN207" i="32"/>
  <c r="AO99" i="32"/>
  <c r="AN94" i="31"/>
  <c r="AN202" i="31" s="1"/>
  <c r="AP8" i="31"/>
  <c r="AM70" i="31"/>
  <c r="AT214" i="31"/>
  <c r="AT213" i="31"/>
  <c r="AT212" i="31"/>
  <c r="AN200" i="31"/>
  <c r="AO92" i="31"/>
  <c r="AP319" i="31"/>
  <c r="AP179" i="31" s="1"/>
  <c r="AP314" i="31"/>
  <c r="AP174" i="31" s="1"/>
  <c r="AP309" i="31"/>
  <c r="AP169" i="31" s="1"/>
  <c r="AP302" i="31"/>
  <c r="AP162" i="31" s="1"/>
  <c r="AP297" i="31"/>
  <c r="AP157" i="31" s="1"/>
  <c r="AP292" i="31"/>
  <c r="AP152" i="31" s="1"/>
  <c r="AP285" i="31"/>
  <c r="AP145" i="31" s="1"/>
  <c r="AP280" i="31"/>
  <c r="AP140" i="31" s="1"/>
  <c r="AP275" i="31"/>
  <c r="AP135" i="31" s="1"/>
  <c r="AP258" i="31"/>
  <c r="AP118" i="31" s="1"/>
  <c r="AP268" i="31"/>
  <c r="AP128" i="31" s="1"/>
  <c r="AP263" i="31"/>
  <c r="AP123" i="31" s="1"/>
  <c r="AN216" i="31"/>
  <c r="AN224" i="31" s="1"/>
  <c r="AN52" i="31"/>
  <c r="AN39" i="31"/>
  <c r="AO36" i="31"/>
  <c r="AN67" i="31"/>
  <c r="AN68" i="31" s="1"/>
  <c r="AN69" i="31" s="1"/>
  <c r="AN62" i="31"/>
  <c r="AN63" i="31" s="1"/>
  <c r="AN24" i="31"/>
  <c r="AN26" i="31"/>
  <c r="AL65" i="31"/>
  <c r="AM64" i="31"/>
  <c r="AP321" i="31"/>
  <c r="AP181" i="31" s="1"/>
  <c r="AP316" i="31"/>
  <c r="AP176" i="31" s="1"/>
  <c r="AP311" i="31"/>
  <c r="AP171" i="31" s="1"/>
  <c r="AP304" i="31"/>
  <c r="AP164" i="31" s="1"/>
  <c r="AP320" i="31"/>
  <c r="AP180" i="31" s="1"/>
  <c r="AP315" i="31"/>
  <c r="AP175" i="31" s="1"/>
  <c r="AP310" i="31"/>
  <c r="AP170" i="31" s="1"/>
  <c r="AP299" i="31"/>
  <c r="AP159" i="31" s="1"/>
  <c r="AP294" i="31"/>
  <c r="AP154" i="31" s="1"/>
  <c r="AP303" i="31"/>
  <c r="AP163" i="31" s="1"/>
  <c r="AP298" i="31"/>
  <c r="AP158" i="31" s="1"/>
  <c r="AP293" i="31"/>
  <c r="AP153" i="31" s="1"/>
  <c r="AP287" i="31"/>
  <c r="AP147" i="31" s="1"/>
  <c r="AP282" i="31"/>
  <c r="AP142" i="31" s="1"/>
  <c r="AP277" i="31"/>
  <c r="AP137" i="31" s="1"/>
  <c r="AP286" i="31"/>
  <c r="AP146" i="31" s="1"/>
  <c r="AP281" i="31"/>
  <c r="AP141" i="31" s="1"/>
  <c r="AP270" i="31"/>
  <c r="AP130" i="31" s="1"/>
  <c r="AP265" i="31"/>
  <c r="AP125" i="31" s="1"/>
  <c r="AP260" i="31"/>
  <c r="AP120" i="31" s="1"/>
  <c r="AP276" i="31"/>
  <c r="AP136" i="31" s="1"/>
  <c r="AP269" i="31"/>
  <c r="AP129" i="31" s="1"/>
  <c r="AP264" i="31"/>
  <c r="AP124" i="31" s="1"/>
  <c r="AP259" i="31"/>
  <c r="AP119" i="31" s="1"/>
  <c r="AN201" i="31"/>
  <c r="AO93" i="31"/>
  <c r="AV84" i="31"/>
  <c r="AU46" i="31"/>
  <c r="AU49" i="31"/>
  <c r="AU45" i="31"/>
  <c r="AP322" i="31"/>
  <c r="AP182" i="31" s="1"/>
  <c r="AP317" i="31"/>
  <c r="AP177" i="31" s="1"/>
  <c r="AP312" i="31"/>
  <c r="AP172" i="31" s="1"/>
  <c r="AP300" i="31"/>
  <c r="AP160" i="31" s="1"/>
  <c r="AP295" i="31"/>
  <c r="AP155" i="31" s="1"/>
  <c r="AP288" i="31"/>
  <c r="AP148" i="31" s="1"/>
  <c r="AP305" i="31"/>
  <c r="AP165" i="31" s="1"/>
  <c r="AP271" i="31"/>
  <c r="AP131" i="31" s="1"/>
  <c r="AP266" i="31"/>
  <c r="AP126" i="31" s="1"/>
  <c r="AP261" i="31"/>
  <c r="AP121" i="31" s="1"/>
  <c r="AP283" i="31"/>
  <c r="AP143" i="31" s="1"/>
  <c r="AP278" i="31"/>
  <c r="AP138" i="31" s="1"/>
  <c r="AQ198" i="31"/>
  <c r="AQ197" i="31"/>
  <c r="AQ193" i="31"/>
  <c r="AQ196" i="31"/>
  <c r="AQ194" i="31"/>
  <c r="AQ195" i="31"/>
  <c r="AQ210" i="31"/>
  <c r="AR7" i="31"/>
  <c r="AQ228" i="31"/>
  <c r="AQ233" i="31"/>
  <c r="AQ227" i="31"/>
  <c r="AQ229" i="31"/>
  <c r="AQ232" i="31"/>
  <c r="AQ211" i="31"/>
  <c r="AQ252" i="31"/>
  <c r="AQ87" i="31"/>
  <c r="AQ88" i="31"/>
  <c r="AQ89" i="31"/>
  <c r="AQ231" i="31"/>
  <c r="AQ230" i="31"/>
  <c r="AQ234" i="31"/>
  <c r="AM15" i="31"/>
  <c r="AN205" i="31"/>
  <c r="AO97" i="31"/>
  <c r="AN203" i="31"/>
  <c r="AO95" i="31"/>
  <c r="AN204" i="31"/>
  <c r="AO96" i="31"/>
  <c r="AN207" i="31"/>
  <c r="AO99" i="31"/>
  <c r="AN206" i="31"/>
  <c r="AO98" i="31"/>
  <c r="AN53" i="31"/>
  <c r="AM54" i="31"/>
  <c r="AP77" i="31"/>
  <c r="AP76" i="31"/>
  <c r="AP75" i="31"/>
  <c r="AL58" i="31"/>
  <c r="AL60" i="31"/>
  <c r="AL59" i="31"/>
  <c r="AL57" i="31"/>
  <c r="AL56" i="31"/>
  <c r="AN266" i="30"/>
  <c r="AN126" i="30" s="1"/>
  <c r="AN264" i="30"/>
  <c r="AN124" i="30" s="1"/>
  <c r="AN259" i="30"/>
  <c r="AN119" i="30" s="1"/>
  <c r="AN260" i="30"/>
  <c r="AN120" i="30" s="1"/>
  <c r="AN263" i="30"/>
  <c r="AN123" i="30" s="1"/>
  <c r="AN270" i="30"/>
  <c r="AN130" i="30" s="1"/>
  <c r="AN271" i="30"/>
  <c r="AN131" i="30" s="1"/>
  <c r="AN269" i="30"/>
  <c r="AN129" i="30" s="1"/>
  <c r="AL58" i="30"/>
  <c r="AO8" i="30"/>
  <c r="AM15" i="30"/>
  <c r="AO321" i="30"/>
  <c r="AO181" i="30" s="1"/>
  <c r="AO316" i="30"/>
  <c r="AO176" i="30" s="1"/>
  <c r="AO311" i="30"/>
  <c r="AO171" i="30" s="1"/>
  <c r="AO304" i="30"/>
  <c r="AO164" i="30" s="1"/>
  <c r="AO303" i="30"/>
  <c r="AO163" i="30" s="1"/>
  <c r="AO298" i="30"/>
  <c r="AO158" i="30" s="1"/>
  <c r="AO320" i="30"/>
  <c r="AO180" i="30" s="1"/>
  <c r="AO315" i="30"/>
  <c r="AO175" i="30" s="1"/>
  <c r="AO310" i="30"/>
  <c r="AO170" i="30" s="1"/>
  <c r="AO294" i="30"/>
  <c r="AO154" i="30" s="1"/>
  <c r="AO287" i="30"/>
  <c r="AO147" i="30" s="1"/>
  <c r="AO282" i="30"/>
  <c r="AO142" i="30" s="1"/>
  <c r="AO299" i="30"/>
  <c r="AO159" i="30" s="1"/>
  <c r="AO293" i="30"/>
  <c r="AO153" i="30" s="1"/>
  <c r="AO286" i="30"/>
  <c r="AO146" i="30" s="1"/>
  <c r="AO281" i="30"/>
  <c r="AO141" i="30" s="1"/>
  <c r="AO276" i="30"/>
  <c r="AO136" i="30" s="1"/>
  <c r="AO277" i="30"/>
  <c r="AO137" i="30" s="1"/>
  <c r="AO216" i="30"/>
  <c r="AO224" i="30" s="1"/>
  <c r="AO62" i="30"/>
  <c r="AO63" i="30" s="1"/>
  <c r="AO52" i="30"/>
  <c r="AO67" i="30"/>
  <c r="AO68" i="30" s="1"/>
  <c r="AO39" i="30"/>
  <c r="AO26" i="30" s="1"/>
  <c r="AP36" i="30"/>
  <c r="AN205" i="30"/>
  <c r="AO97" i="30"/>
  <c r="AO319" i="30"/>
  <c r="AO179" i="30" s="1"/>
  <c r="AO314" i="30"/>
  <c r="AO174" i="30" s="1"/>
  <c r="AO302" i="30"/>
  <c r="AO162" i="30" s="1"/>
  <c r="AO297" i="30"/>
  <c r="AO157" i="30" s="1"/>
  <c r="AO309" i="30"/>
  <c r="AO169" i="30" s="1"/>
  <c r="AO292" i="30"/>
  <c r="AO152" i="30" s="1"/>
  <c r="AO285" i="30"/>
  <c r="AO145" i="30" s="1"/>
  <c r="AO280" i="30"/>
  <c r="AO140" i="30" s="1"/>
  <c r="AO275" i="30"/>
  <c r="AO135" i="30" s="1"/>
  <c r="AN24" i="30"/>
  <c r="AN53" i="30"/>
  <c r="AM54" i="30"/>
  <c r="AM59" i="30" s="1"/>
  <c r="AN206" i="30"/>
  <c r="AO98" i="30"/>
  <c r="AO322" i="30"/>
  <c r="AO182" i="30" s="1"/>
  <c r="AO317" i="30"/>
  <c r="AO177" i="30" s="1"/>
  <c r="AO312" i="30"/>
  <c r="AO172" i="30" s="1"/>
  <c r="AO305" i="30"/>
  <c r="AO165" i="30" s="1"/>
  <c r="AO300" i="30"/>
  <c r="AO160" i="30" s="1"/>
  <c r="AO295" i="30"/>
  <c r="AO155" i="30" s="1"/>
  <c r="AO288" i="30"/>
  <c r="AO148" i="30" s="1"/>
  <c r="AO283" i="30"/>
  <c r="AO143" i="30" s="1"/>
  <c r="AO278" i="30"/>
  <c r="AO138" i="30" s="1"/>
  <c r="AL65" i="30"/>
  <c r="AM64" i="30"/>
  <c r="AL57" i="30"/>
  <c r="AL56" i="30"/>
  <c r="AN214" i="30"/>
  <c r="AN234" i="30"/>
  <c r="AN213" i="30"/>
  <c r="AN212" i="30"/>
  <c r="AM60" i="30"/>
  <c r="AP210" i="30"/>
  <c r="AP211" i="30"/>
  <c r="AP194" i="30"/>
  <c r="AP198" i="30"/>
  <c r="AP196" i="30"/>
  <c r="AP193" i="30"/>
  <c r="AP197" i="30"/>
  <c r="AP195" i="30"/>
  <c r="AQ7" i="30"/>
  <c r="AP233" i="30"/>
  <c r="AP232" i="30"/>
  <c r="AP229" i="30"/>
  <c r="AP252" i="30"/>
  <c r="AP227" i="30"/>
  <c r="AP228" i="30"/>
  <c r="AP89" i="30"/>
  <c r="AP87" i="30"/>
  <c r="AP88" i="30"/>
  <c r="AN69" i="30"/>
  <c r="AM70" i="30"/>
  <c r="AN201" i="30"/>
  <c r="AO93" i="30"/>
  <c r="AN202" i="30"/>
  <c r="AO94" i="30"/>
  <c r="AN204" i="30"/>
  <c r="AO96" i="30"/>
  <c r="AP84" i="30"/>
  <c r="AO46" i="30"/>
  <c r="AO231" i="30" s="1"/>
  <c r="AO49" i="30"/>
  <c r="AO45" i="30"/>
  <c r="AO230" i="30" s="1"/>
  <c r="AN203" i="30"/>
  <c r="AO95" i="30"/>
  <c r="AN207" i="30"/>
  <c r="AO99" i="30"/>
  <c r="AL59" i="30"/>
  <c r="AO77" i="30"/>
  <c r="AO76" i="30"/>
  <c r="AO75" i="30"/>
  <c r="AN200" i="30"/>
  <c r="AO92" i="30"/>
  <c r="AN270" i="29"/>
  <c r="AN130" i="29" s="1"/>
  <c r="AN266" i="29"/>
  <c r="AN126" i="29" s="1"/>
  <c r="AN258" i="29"/>
  <c r="AN118" i="29" s="1"/>
  <c r="AN271" i="29"/>
  <c r="AN131" i="29" s="1"/>
  <c r="AN263" i="29"/>
  <c r="AN123" i="29" s="1"/>
  <c r="AN264" i="29"/>
  <c r="AN124" i="29" s="1"/>
  <c r="AN268" i="29"/>
  <c r="AN128" i="29" s="1"/>
  <c r="AN269" i="29"/>
  <c r="AN129" i="29" s="1"/>
  <c r="AN259" i="29"/>
  <c r="AN119" i="29" s="1"/>
  <c r="AL15" i="29"/>
  <c r="AN92" i="29"/>
  <c r="AM26" i="29"/>
  <c r="AN94" i="29"/>
  <c r="AM202" i="29"/>
  <c r="AN93" i="29"/>
  <c r="AN201" i="29" s="1"/>
  <c r="AN213" i="29"/>
  <c r="AN214" i="29"/>
  <c r="AN212" i="29"/>
  <c r="AN234" i="29"/>
  <c r="AO49" i="29"/>
  <c r="AO46" i="29"/>
  <c r="AO231" i="29" s="1"/>
  <c r="AO45" i="29"/>
  <c r="AO230" i="29" s="1"/>
  <c r="AP84" i="29"/>
  <c r="AN261" i="29"/>
  <c r="AN121" i="29" s="1"/>
  <c r="AO8" i="29"/>
  <c r="AM70" i="29"/>
  <c r="AM54" i="29"/>
  <c r="AM205" i="29"/>
  <c r="AN97" i="29"/>
  <c r="AN203" i="29"/>
  <c r="AO95" i="29"/>
  <c r="AN216" i="29"/>
  <c r="AN224" i="29" s="1"/>
  <c r="AN67" i="29"/>
  <c r="AN68" i="29" s="1"/>
  <c r="AN69" i="29" s="1"/>
  <c r="AN62" i="29"/>
  <c r="AN63" i="29" s="1"/>
  <c r="AN52" i="29"/>
  <c r="AN53" i="29" s="1"/>
  <c r="AN39" i="29"/>
  <c r="AN24" i="29" s="1"/>
  <c r="AO36" i="29"/>
  <c r="AO319" i="29"/>
  <c r="AO179" i="29" s="1"/>
  <c r="AO314" i="29"/>
  <c r="AO174" i="29" s="1"/>
  <c r="AO309" i="29"/>
  <c r="AO169" i="29" s="1"/>
  <c r="AO292" i="29"/>
  <c r="AO152" i="29" s="1"/>
  <c r="AO302" i="29"/>
  <c r="AO162" i="29" s="1"/>
  <c r="AO297" i="29"/>
  <c r="AO157" i="29" s="1"/>
  <c r="AO285" i="29"/>
  <c r="AO145" i="29" s="1"/>
  <c r="AO280" i="29"/>
  <c r="AO140" i="29" s="1"/>
  <c r="AO275" i="29"/>
  <c r="AO135" i="29" s="1"/>
  <c r="AL60" i="29"/>
  <c r="AL58" i="29"/>
  <c r="AL59" i="29"/>
  <c r="AL56" i="29"/>
  <c r="AL57" i="29"/>
  <c r="AN207" i="29"/>
  <c r="AO321" i="29"/>
  <c r="AO181" i="29" s="1"/>
  <c r="AO316" i="29"/>
  <c r="AO176" i="29" s="1"/>
  <c r="AO311" i="29"/>
  <c r="AO171" i="29" s="1"/>
  <c r="AO304" i="29"/>
  <c r="AO164" i="29" s="1"/>
  <c r="AO320" i="29"/>
  <c r="AO180" i="29" s="1"/>
  <c r="AO299" i="29"/>
  <c r="AO159" i="29" s="1"/>
  <c r="AO294" i="29"/>
  <c r="AO154" i="29" s="1"/>
  <c r="AO315" i="29"/>
  <c r="AO175" i="29" s="1"/>
  <c r="AO303" i="29"/>
  <c r="AO163" i="29" s="1"/>
  <c r="AO298" i="29"/>
  <c r="AO158" i="29" s="1"/>
  <c r="AO293" i="29"/>
  <c r="AO153" i="29" s="1"/>
  <c r="AO287" i="29"/>
  <c r="AO147" i="29" s="1"/>
  <c r="AO282" i="29"/>
  <c r="AO142" i="29" s="1"/>
  <c r="AO277" i="29"/>
  <c r="AO137" i="29" s="1"/>
  <c r="AO286" i="29"/>
  <c r="AO146" i="29" s="1"/>
  <c r="AO281" i="29"/>
  <c r="AO141" i="29" s="1"/>
  <c r="AO310" i="29"/>
  <c r="AO170" i="29" s="1"/>
  <c r="AO276" i="29"/>
  <c r="AO136" i="29" s="1"/>
  <c r="AN200" i="29"/>
  <c r="AO322" i="29"/>
  <c r="AO182" i="29" s="1"/>
  <c r="AO317" i="29"/>
  <c r="AO177" i="29" s="1"/>
  <c r="AO312" i="29"/>
  <c r="AO172" i="29" s="1"/>
  <c r="AO305" i="29"/>
  <c r="AO165" i="29" s="1"/>
  <c r="AO300" i="29"/>
  <c r="AO160" i="29" s="1"/>
  <c r="AO295" i="29"/>
  <c r="AO155" i="29" s="1"/>
  <c r="AO288" i="29"/>
  <c r="AO148" i="29" s="1"/>
  <c r="AO283" i="29"/>
  <c r="AO143" i="29" s="1"/>
  <c r="AO278" i="29"/>
  <c r="AO138" i="29" s="1"/>
  <c r="AP211" i="29"/>
  <c r="AP195" i="29"/>
  <c r="AP197" i="29"/>
  <c r="AP210" i="29"/>
  <c r="AP196" i="29"/>
  <c r="AP194" i="29"/>
  <c r="AP198" i="29"/>
  <c r="AP193" i="29"/>
  <c r="AQ7" i="29"/>
  <c r="AP227" i="29"/>
  <c r="AP232" i="29"/>
  <c r="AP233" i="29"/>
  <c r="AP252" i="29"/>
  <c r="AP228" i="29"/>
  <c r="AP229" i="29"/>
  <c r="AP87" i="29"/>
  <c r="AP89" i="29"/>
  <c r="AP88" i="29"/>
  <c r="AM64" i="29"/>
  <c r="AL65" i="29"/>
  <c r="AN206" i="29"/>
  <c r="AO98" i="29"/>
  <c r="AO75" i="29"/>
  <c r="AO76" i="29"/>
  <c r="AO77" i="29"/>
  <c r="AN204" i="29"/>
  <c r="AO96" i="29"/>
  <c r="AN94" i="28"/>
  <c r="AN202" i="28" s="1"/>
  <c r="AQ212" i="28"/>
  <c r="AQ213" i="28"/>
  <c r="AQ214" i="28"/>
  <c r="AS84" i="28"/>
  <c r="AR49" i="28"/>
  <c r="AR46" i="28"/>
  <c r="AR45" i="28"/>
  <c r="AM202" i="28"/>
  <c r="AM15" i="28" s="1"/>
  <c r="AN8" i="28"/>
  <c r="AM70" i="28"/>
  <c r="AM54" i="28"/>
  <c r="AN203" i="28"/>
  <c r="AO95" i="28"/>
  <c r="AN204" i="28"/>
  <c r="AM64" i="28"/>
  <c r="AL65" i="28"/>
  <c r="AN206" i="28"/>
  <c r="AN207" i="28"/>
  <c r="AN319" i="28"/>
  <c r="AN179" i="28" s="1"/>
  <c r="AN314" i="28"/>
  <c r="AN174" i="28" s="1"/>
  <c r="AN309" i="28"/>
  <c r="AN169" i="28" s="1"/>
  <c r="AN302" i="28"/>
  <c r="AN162" i="28" s="1"/>
  <c r="AN297" i="28"/>
  <c r="AN157" i="28" s="1"/>
  <c r="AN292" i="28"/>
  <c r="AN152" i="28" s="1"/>
  <c r="AN285" i="28"/>
  <c r="AN145" i="28" s="1"/>
  <c r="AN280" i="28"/>
  <c r="AN140" i="28" s="1"/>
  <c r="AN275" i="28"/>
  <c r="AN135" i="28" s="1"/>
  <c r="AN263" i="28"/>
  <c r="AN123" i="28" s="1"/>
  <c r="AN268" i="28"/>
  <c r="AN128" i="28" s="1"/>
  <c r="AN258" i="28"/>
  <c r="AN118" i="28" s="1"/>
  <c r="AN205" i="28"/>
  <c r="AM24" i="28"/>
  <c r="AN216" i="28"/>
  <c r="AN224" i="28" s="1"/>
  <c r="AN67" i="28"/>
  <c r="AN68" i="28" s="1"/>
  <c r="AN69" i="28" s="1"/>
  <c r="AN62" i="28"/>
  <c r="AN63" i="28" s="1"/>
  <c r="AN52" i="28"/>
  <c r="AN53" i="28" s="1"/>
  <c r="AN39" i="28"/>
  <c r="AN24" i="28" s="1"/>
  <c r="AO36" i="28"/>
  <c r="AO99" i="28" s="1"/>
  <c r="AN322" i="28"/>
  <c r="AN182" i="28" s="1"/>
  <c r="AN317" i="28"/>
  <c r="AN177" i="28" s="1"/>
  <c r="AN312" i="28"/>
  <c r="AN172" i="28" s="1"/>
  <c r="AN305" i="28"/>
  <c r="AN165" i="28" s="1"/>
  <c r="AN300" i="28"/>
  <c r="AN160" i="28" s="1"/>
  <c r="AN295" i="28"/>
  <c r="AN155" i="28" s="1"/>
  <c r="AN288" i="28"/>
  <c r="AN148" i="28" s="1"/>
  <c r="AN283" i="28"/>
  <c r="AN143" i="28" s="1"/>
  <c r="AN278" i="28"/>
  <c r="AN138" i="28" s="1"/>
  <c r="AN266" i="28"/>
  <c r="AN126" i="28" s="1"/>
  <c r="AN261" i="28"/>
  <c r="AN121" i="28" s="1"/>
  <c r="AN271" i="28"/>
  <c r="AN131" i="28" s="1"/>
  <c r="AN77" i="28"/>
  <c r="AN75" i="28"/>
  <c r="AN76" i="28"/>
  <c r="AN321" i="28"/>
  <c r="AN181" i="28" s="1"/>
  <c r="AN316" i="28"/>
  <c r="AN176" i="28" s="1"/>
  <c r="AN311" i="28"/>
  <c r="AN171" i="28" s="1"/>
  <c r="AN304" i="28"/>
  <c r="AN164" i="28" s="1"/>
  <c r="AN320" i="28"/>
  <c r="AN180" i="28" s="1"/>
  <c r="AN315" i="28"/>
  <c r="AN175" i="28" s="1"/>
  <c r="AN310" i="28"/>
  <c r="AN170" i="28" s="1"/>
  <c r="AN299" i="28"/>
  <c r="AN159" i="28" s="1"/>
  <c r="AN294" i="28"/>
  <c r="AN154" i="28" s="1"/>
  <c r="AN286" i="28"/>
  <c r="AN146" i="28" s="1"/>
  <c r="AN281" i="28"/>
  <c r="AN141" i="28" s="1"/>
  <c r="AN276" i="28"/>
  <c r="AN136" i="28" s="1"/>
  <c r="AN298" i="28"/>
  <c r="AN158" i="28" s="1"/>
  <c r="AN287" i="28"/>
  <c r="AN147" i="28" s="1"/>
  <c r="AN303" i="28"/>
  <c r="AN163" i="28" s="1"/>
  <c r="AN293" i="28"/>
  <c r="AN153" i="28" s="1"/>
  <c r="AN282" i="28"/>
  <c r="AN142" i="28" s="1"/>
  <c r="AN277" i="28"/>
  <c r="AN137" i="28" s="1"/>
  <c r="AN270" i="28"/>
  <c r="AN130" i="28" s="1"/>
  <c r="AN265" i="28"/>
  <c r="AN125" i="28" s="1"/>
  <c r="AN269" i="28"/>
  <c r="AN129" i="28" s="1"/>
  <c r="AN264" i="28"/>
  <c r="AN124" i="28" s="1"/>
  <c r="AN260" i="28"/>
  <c r="AN120" i="28" s="1"/>
  <c r="AN259" i="28"/>
  <c r="AN119" i="28" s="1"/>
  <c r="AN26" i="28"/>
  <c r="AN201" i="28"/>
  <c r="AO93" i="28"/>
  <c r="AO210" i="28"/>
  <c r="AO211" i="28"/>
  <c r="AO195" i="28"/>
  <c r="AO196" i="28"/>
  <c r="AO197" i="28"/>
  <c r="AO193" i="28"/>
  <c r="AO194" i="28"/>
  <c r="AO198" i="28"/>
  <c r="AP7" i="28"/>
  <c r="AO229" i="28"/>
  <c r="AO233" i="28"/>
  <c r="AO228" i="28"/>
  <c r="AO227" i="28"/>
  <c r="AO252" i="28"/>
  <c r="AO232" i="28"/>
  <c r="AO87" i="28"/>
  <c r="AO88" i="28"/>
  <c r="AO89" i="28"/>
  <c r="AO231" i="28"/>
  <c r="AO234" i="28"/>
  <c r="AO230" i="28"/>
  <c r="AN200" i="28"/>
  <c r="AO92" i="28"/>
  <c r="AL58" i="28"/>
  <c r="AL60" i="28"/>
  <c r="AL59" i="28"/>
  <c r="AL56" i="28"/>
  <c r="AL57" i="28"/>
  <c r="P98" i="16"/>
  <c r="P200" i="16"/>
  <c r="P246" i="16"/>
  <c r="P100" i="16"/>
  <c r="Q100" i="16" s="1"/>
  <c r="Q197" i="16"/>
  <c r="Q203" i="16" s="1"/>
  <c r="AH231" i="16"/>
  <c r="AH233" i="16"/>
  <c r="AI235" i="16"/>
  <c r="Q204" i="16" l="1"/>
  <c r="AU213" i="16"/>
  <c r="AT58" i="16"/>
  <c r="AT253" i="16" s="1"/>
  <c r="AT272" i="16" s="1"/>
  <c r="AN270" i="16"/>
  <c r="AN63" i="16"/>
  <c r="AP209" i="16"/>
  <c r="AO54" i="16"/>
  <c r="AO249" i="16" s="1"/>
  <c r="AO67" i="16"/>
  <c r="AO271" i="16"/>
  <c r="AO274" i="16"/>
  <c r="AO275" i="16"/>
  <c r="AQ212" i="16"/>
  <c r="AP57" i="16"/>
  <c r="AP252" i="16" s="1"/>
  <c r="AN54" i="32"/>
  <c r="AN70" i="32"/>
  <c r="AO63" i="32"/>
  <c r="AO206" i="32"/>
  <c r="AP98" i="32"/>
  <c r="AO200" i="32"/>
  <c r="AP92" i="32"/>
  <c r="AO319" i="32"/>
  <c r="AO179" i="32" s="1"/>
  <c r="AO314" i="32"/>
  <c r="AO174" i="32" s="1"/>
  <c r="AO309" i="32"/>
  <c r="AO169" i="32" s="1"/>
  <c r="AO302" i="32"/>
  <c r="AO162" i="32" s="1"/>
  <c r="AO292" i="32"/>
  <c r="AO152" i="32" s="1"/>
  <c r="AO285" i="32"/>
  <c r="AO145" i="32" s="1"/>
  <c r="AO280" i="32"/>
  <c r="AO140" i="32" s="1"/>
  <c r="AO297" i="32"/>
  <c r="AO157" i="32" s="1"/>
  <c r="AO275" i="32"/>
  <c r="AO135" i="32" s="1"/>
  <c r="AO268" i="32"/>
  <c r="AO128" i="32" s="1"/>
  <c r="AO263" i="32"/>
  <c r="AO123" i="32" s="1"/>
  <c r="AO258" i="32"/>
  <c r="AO118" i="32" s="1"/>
  <c r="AO207" i="32"/>
  <c r="AP99" i="32"/>
  <c r="AO321" i="32"/>
  <c r="AO181" i="32" s="1"/>
  <c r="AO316" i="32"/>
  <c r="AO176" i="32" s="1"/>
  <c r="AO320" i="32"/>
  <c r="AO180" i="32" s="1"/>
  <c r="AO315" i="32"/>
  <c r="AO175" i="32" s="1"/>
  <c r="AO310" i="32"/>
  <c r="AO170" i="32" s="1"/>
  <c r="AO311" i="32"/>
  <c r="AO171" i="32" s="1"/>
  <c r="AO299" i="32"/>
  <c r="AO159" i="32" s="1"/>
  <c r="AO294" i="32"/>
  <c r="AO154" i="32" s="1"/>
  <c r="AO304" i="32"/>
  <c r="AO164" i="32" s="1"/>
  <c r="AO286" i="32"/>
  <c r="AO146" i="32" s="1"/>
  <c r="AO281" i="32"/>
  <c r="AO141" i="32" s="1"/>
  <c r="AO298" i="32"/>
  <c r="AO158" i="32" s="1"/>
  <c r="AO293" i="32"/>
  <c r="AO153" i="32" s="1"/>
  <c r="AO303" i="32"/>
  <c r="AO163" i="32" s="1"/>
  <c r="AO287" i="32"/>
  <c r="AO147" i="32" s="1"/>
  <c r="AO282" i="32"/>
  <c r="AO142" i="32" s="1"/>
  <c r="AO277" i="32"/>
  <c r="AO137" i="32" s="1"/>
  <c r="AO269" i="32"/>
  <c r="AO129" i="32" s="1"/>
  <c r="AO265" i="32"/>
  <c r="AO125" i="32" s="1"/>
  <c r="AO260" i="32"/>
  <c r="AO120" i="32" s="1"/>
  <c r="AO276" i="32"/>
  <c r="AO136" i="32" s="1"/>
  <c r="AO270" i="32"/>
  <c r="AO130" i="32" s="1"/>
  <c r="AO264" i="32"/>
  <c r="AO124" i="32" s="1"/>
  <c r="AO259" i="32"/>
  <c r="AO119" i="32" s="1"/>
  <c r="AN59" i="32"/>
  <c r="AO322" i="32"/>
  <c r="AO182" i="32" s="1"/>
  <c r="AO317" i="32"/>
  <c r="AO177" i="32" s="1"/>
  <c r="AO312" i="32"/>
  <c r="AO172" i="32" s="1"/>
  <c r="AO305" i="32"/>
  <c r="AO165" i="32" s="1"/>
  <c r="AO295" i="32"/>
  <c r="AO155" i="32" s="1"/>
  <c r="AO300" i="32"/>
  <c r="AO160" i="32" s="1"/>
  <c r="AO288" i="32"/>
  <c r="AO148" i="32" s="1"/>
  <c r="AO283" i="32"/>
  <c r="AO143" i="32" s="1"/>
  <c r="AO278" i="32"/>
  <c r="AO138" i="32" s="1"/>
  <c r="AO271" i="32"/>
  <c r="AO131" i="32" s="1"/>
  <c r="AO266" i="32"/>
  <c r="AO126" i="32" s="1"/>
  <c r="AO261" i="32"/>
  <c r="AO121" i="32" s="1"/>
  <c r="AO204" i="32"/>
  <c r="AP96" i="32"/>
  <c r="AO202" i="32"/>
  <c r="AP94" i="32"/>
  <c r="AN58" i="32"/>
  <c r="AO203" i="32"/>
  <c r="AP95" i="32"/>
  <c r="AP211" i="32"/>
  <c r="AP196" i="32"/>
  <c r="AP210" i="32"/>
  <c r="AP198" i="32"/>
  <c r="AP194" i="32"/>
  <c r="AP197" i="32"/>
  <c r="AP195" i="32"/>
  <c r="AP193" i="32"/>
  <c r="AP8" i="32" s="1"/>
  <c r="AQ7" i="32"/>
  <c r="AP227" i="32"/>
  <c r="AP232" i="32"/>
  <c r="AP233" i="32"/>
  <c r="AP228" i="32"/>
  <c r="AP229" i="32"/>
  <c r="AP252" i="32"/>
  <c r="AP88" i="32"/>
  <c r="AP87" i="32"/>
  <c r="AP89" i="32"/>
  <c r="AN60" i="32"/>
  <c r="AN205" i="32"/>
  <c r="AN15" i="32" s="1"/>
  <c r="AO97" i="32"/>
  <c r="AO216" i="32"/>
  <c r="AO224" i="32" s="1"/>
  <c r="AO67" i="32"/>
  <c r="AO68" i="32" s="1"/>
  <c r="AO69" i="32" s="1"/>
  <c r="AO62" i="32"/>
  <c r="AO52" i="32"/>
  <c r="AO53" i="32" s="1"/>
  <c r="AO39" i="32"/>
  <c r="AO26" i="32" s="1"/>
  <c r="AO24" i="32"/>
  <c r="AP36" i="32"/>
  <c r="AM65" i="32"/>
  <c r="AN64" i="32"/>
  <c r="AQ84" i="32"/>
  <c r="AP46" i="32"/>
  <c r="AP231" i="32" s="1"/>
  <c r="AP49" i="32"/>
  <c r="AP45" i="32"/>
  <c r="AP230" i="32" s="1"/>
  <c r="AO234" i="32"/>
  <c r="AO214" i="32"/>
  <c r="AO212" i="32"/>
  <c r="AO213" i="32"/>
  <c r="AO76" i="32"/>
  <c r="AO75" i="32"/>
  <c r="AO77" i="32"/>
  <c r="AO201" i="32"/>
  <c r="AP93" i="32"/>
  <c r="AM57" i="32"/>
  <c r="AM56" i="32"/>
  <c r="AO94" i="31"/>
  <c r="AO202" i="31" s="1"/>
  <c r="AQ8" i="31"/>
  <c r="AN70" i="31"/>
  <c r="AO205" i="31"/>
  <c r="AP97" i="31"/>
  <c r="AQ322" i="31"/>
  <c r="AQ182" i="31" s="1"/>
  <c r="AQ317" i="31"/>
  <c r="AQ177" i="31" s="1"/>
  <c r="AQ312" i="31"/>
  <c r="AQ172" i="31" s="1"/>
  <c r="AQ300" i="31"/>
  <c r="AQ160" i="31" s="1"/>
  <c r="AQ295" i="31"/>
  <c r="AQ155" i="31" s="1"/>
  <c r="AQ288" i="31"/>
  <c r="AQ148" i="31" s="1"/>
  <c r="AQ305" i="31"/>
  <c r="AQ165" i="31" s="1"/>
  <c r="AQ283" i="31"/>
  <c r="AQ143" i="31" s="1"/>
  <c r="AQ278" i="31"/>
  <c r="AQ138" i="31" s="1"/>
  <c r="AQ271" i="31"/>
  <c r="AQ131" i="31" s="1"/>
  <c r="AQ266" i="31"/>
  <c r="AQ126" i="31" s="1"/>
  <c r="AQ261" i="31"/>
  <c r="AQ121" i="31" s="1"/>
  <c r="AM65" i="31"/>
  <c r="AN64" i="31"/>
  <c r="AM59" i="31"/>
  <c r="AM60" i="31"/>
  <c r="AM58" i="31"/>
  <c r="AM56" i="31"/>
  <c r="AM57" i="31"/>
  <c r="AQ77" i="31"/>
  <c r="AQ76" i="31"/>
  <c r="AQ75" i="31"/>
  <c r="AR211" i="31"/>
  <c r="AR198" i="31"/>
  <c r="AR194" i="31"/>
  <c r="AR197" i="31"/>
  <c r="AR196" i="31"/>
  <c r="AR210" i="31"/>
  <c r="AR195" i="31"/>
  <c r="AR193" i="31"/>
  <c r="AS7" i="31"/>
  <c r="AR228" i="31"/>
  <c r="AR233" i="31"/>
  <c r="AR229" i="31"/>
  <c r="AR227" i="31"/>
  <c r="AR252" i="31"/>
  <c r="AR232" i="31"/>
  <c r="AR87" i="31"/>
  <c r="AR88" i="31"/>
  <c r="AR89" i="31"/>
  <c r="AR230" i="31"/>
  <c r="AR231" i="31"/>
  <c r="AR234" i="31"/>
  <c r="AU214" i="31"/>
  <c r="AU213" i="31"/>
  <c r="AU212" i="31"/>
  <c r="AN54" i="31"/>
  <c r="AO204" i="31"/>
  <c r="AN15" i="31"/>
  <c r="AO206" i="31"/>
  <c r="AP98" i="31"/>
  <c r="AV46" i="31"/>
  <c r="AV49" i="31"/>
  <c r="AV45" i="31"/>
  <c r="AW84" i="31"/>
  <c r="AO201" i="31"/>
  <c r="AP93" i="31"/>
  <c r="AO207" i="31"/>
  <c r="AO203" i="31"/>
  <c r="AP95" i="31"/>
  <c r="AQ319" i="31"/>
  <c r="AQ179" i="31" s="1"/>
  <c r="AQ309" i="31"/>
  <c r="AQ169" i="31" s="1"/>
  <c r="AQ314" i="31"/>
  <c r="AQ174" i="31" s="1"/>
  <c r="AQ302" i="31"/>
  <c r="AQ162" i="31" s="1"/>
  <c r="AQ297" i="31"/>
  <c r="AQ157" i="31" s="1"/>
  <c r="AQ285" i="31"/>
  <c r="AQ145" i="31" s="1"/>
  <c r="AQ280" i="31"/>
  <c r="AQ140" i="31" s="1"/>
  <c r="AQ275" i="31"/>
  <c r="AQ135" i="31" s="1"/>
  <c r="AQ292" i="31"/>
  <c r="AQ152" i="31" s="1"/>
  <c r="AQ268" i="31"/>
  <c r="AQ128" i="31" s="1"/>
  <c r="AQ263" i="31"/>
  <c r="AQ123" i="31" s="1"/>
  <c r="AQ258" i="31"/>
  <c r="AQ118" i="31" s="1"/>
  <c r="AQ321" i="31"/>
  <c r="AQ181" i="31" s="1"/>
  <c r="AQ316" i="31"/>
  <c r="AQ176" i="31" s="1"/>
  <c r="AQ311" i="31"/>
  <c r="AQ171" i="31" s="1"/>
  <c r="AQ304" i="31"/>
  <c r="AQ164" i="31" s="1"/>
  <c r="AQ320" i="31"/>
  <c r="AQ180" i="31" s="1"/>
  <c r="AQ315" i="31"/>
  <c r="AQ175" i="31" s="1"/>
  <c r="AQ310" i="31"/>
  <c r="AQ170" i="31" s="1"/>
  <c r="AQ299" i="31"/>
  <c r="AQ159" i="31" s="1"/>
  <c r="AQ294" i="31"/>
  <c r="AQ154" i="31" s="1"/>
  <c r="AQ303" i="31"/>
  <c r="AQ163" i="31" s="1"/>
  <c r="AQ298" i="31"/>
  <c r="AQ158" i="31" s="1"/>
  <c r="AQ293" i="31"/>
  <c r="AQ153" i="31" s="1"/>
  <c r="AQ287" i="31"/>
  <c r="AQ147" i="31" s="1"/>
  <c r="AQ282" i="31"/>
  <c r="AQ142" i="31" s="1"/>
  <c r="AQ277" i="31"/>
  <c r="AQ137" i="31" s="1"/>
  <c r="AQ286" i="31"/>
  <c r="AQ146" i="31" s="1"/>
  <c r="AQ281" i="31"/>
  <c r="AQ141" i="31" s="1"/>
  <c r="AQ276" i="31"/>
  <c r="AQ136" i="31" s="1"/>
  <c r="AQ270" i="31"/>
  <c r="AQ130" i="31" s="1"/>
  <c r="AQ265" i="31"/>
  <c r="AQ125" i="31" s="1"/>
  <c r="AQ260" i="31"/>
  <c r="AQ120" i="31" s="1"/>
  <c r="AQ269" i="31"/>
  <c r="AQ129" i="31" s="1"/>
  <c r="AQ264" i="31"/>
  <c r="AQ124" i="31" s="1"/>
  <c r="AQ259" i="31"/>
  <c r="AQ119" i="31" s="1"/>
  <c r="AO216" i="31"/>
  <c r="AO224" i="31" s="1"/>
  <c r="AO67" i="31"/>
  <c r="AO68" i="31" s="1"/>
  <c r="AO69" i="31" s="1"/>
  <c r="AO52" i="31"/>
  <c r="AO53" i="31" s="1"/>
  <c r="AO24" i="31"/>
  <c r="AO39" i="31"/>
  <c r="AP36" i="31"/>
  <c r="AP99" i="31" s="1"/>
  <c r="AO62" i="31"/>
  <c r="AO63" i="31" s="1"/>
  <c r="AO26" i="31"/>
  <c r="AO200" i="31"/>
  <c r="AP92" i="31"/>
  <c r="AO266" i="30"/>
  <c r="AO126" i="30" s="1"/>
  <c r="AO260" i="30"/>
  <c r="AO120" i="30" s="1"/>
  <c r="AP8" i="30"/>
  <c r="AN15" i="30"/>
  <c r="AM58" i="30"/>
  <c r="AO203" i="30"/>
  <c r="AP95" i="30"/>
  <c r="AP321" i="30"/>
  <c r="AP181" i="30" s="1"/>
  <c r="AP316" i="30"/>
  <c r="AP176" i="30" s="1"/>
  <c r="AP311" i="30"/>
  <c r="AP171" i="30" s="1"/>
  <c r="AP320" i="30"/>
  <c r="AP180" i="30" s="1"/>
  <c r="AP315" i="30"/>
  <c r="AP175" i="30" s="1"/>
  <c r="AP310" i="30"/>
  <c r="AP170" i="30" s="1"/>
  <c r="AP299" i="30"/>
  <c r="AP159" i="30" s="1"/>
  <c r="AP304" i="30"/>
  <c r="AP164" i="30" s="1"/>
  <c r="AP303" i="30"/>
  <c r="AP163" i="30" s="1"/>
  <c r="AP298" i="30"/>
  <c r="AP158" i="30" s="1"/>
  <c r="AP294" i="30"/>
  <c r="AP154" i="30" s="1"/>
  <c r="AP287" i="30"/>
  <c r="AP147" i="30" s="1"/>
  <c r="AP282" i="30"/>
  <c r="AP142" i="30" s="1"/>
  <c r="AP277" i="30"/>
  <c r="AP137" i="30" s="1"/>
  <c r="AP293" i="30"/>
  <c r="AP153" i="30" s="1"/>
  <c r="AP286" i="30"/>
  <c r="AP146" i="30" s="1"/>
  <c r="AP281" i="30"/>
  <c r="AP141" i="30" s="1"/>
  <c r="AP276" i="30"/>
  <c r="AP136" i="30" s="1"/>
  <c r="AO261" i="30"/>
  <c r="AO121" i="30" s="1"/>
  <c r="AO258" i="30"/>
  <c r="AO118" i="30" s="1"/>
  <c r="AO265" i="30"/>
  <c r="AO125" i="30" s="1"/>
  <c r="AO200" i="30"/>
  <c r="AP92" i="30"/>
  <c r="AO202" i="30"/>
  <c r="AP94" i="30"/>
  <c r="AP322" i="30"/>
  <c r="AP182" i="30" s="1"/>
  <c r="AP317" i="30"/>
  <c r="AP177" i="30" s="1"/>
  <c r="AP312" i="30"/>
  <c r="AP172" i="30" s="1"/>
  <c r="AP300" i="30"/>
  <c r="AP160" i="30" s="1"/>
  <c r="AP295" i="30"/>
  <c r="AP155" i="30" s="1"/>
  <c r="AP305" i="30"/>
  <c r="AP165" i="30" s="1"/>
  <c r="AP288" i="30"/>
  <c r="AP148" i="30" s="1"/>
  <c r="AP283" i="30"/>
  <c r="AP143" i="30" s="1"/>
  <c r="AP278" i="30"/>
  <c r="AP138" i="30" s="1"/>
  <c r="AO263" i="30"/>
  <c r="AO123" i="30" s="1"/>
  <c r="AO24" i="30"/>
  <c r="AO259" i="30"/>
  <c r="AO119" i="30" s="1"/>
  <c r="AP216" i="30"/>
  <c r="AP224" i="30" s="1"/>
  <c r="AP62" i="30"/>
  <c r="AP63" i="30" s="1"/>
  <c r="AP52" i="30"/>
  <c r="AP39" i="30"/>
  <c r="AP24" i="30" s="1"/>
  <c r="AP67" i="30"/>
  <c r="AP68" i="30" s="1"/>
  <c r="AQ36" i="30"/>
  <c r="AP314" i="30"/>
  <c r="AP174" i="30" s="1"/>
  <c r="AP302" i="30"/>
  <c r="AP162" i="30" s="1"/>
  <c r="AP297" i="30"/>
  <c r="AP157" i="30" s="1"/>
  <c r="AP309" i="30"/>
  <c r="AP169" i="30" s="1"/>
  <c r="AP319" i="30"/>
  <c r="AP179" i="30" s="1"/>
  <c r="AP292" i="30"/>
  <c r="AP152" i="30" s="1"/>
  <c r="AP285" i="30"/>
  <c r="AP145" i="30" s="1"/>
  <c r="AP280" i="30"/>
  <c r="AP140" i="30" s="1"/>
  <c r="AP275" i="30"/>
  <c r="AP135" i="30" s="1"/>
  <c r="AP26" i="30"/>
  <c r="AO268" i="30"/>
  <c r="AO128" i="30" s="1"/>
  <c r="AO264" i="30"/>
  <c r="AO124" i="30" s="1"/>
  <c r="AO214" i="30"/>
  <c r="AO234" i="30"/>
  <c r="AO213" i="30"/>
  <c r="AO212" i="30"/>
  <c r="AO201" i="30"/>
  <c r="AP93" i="30"/>
  <c r="AQ198" i="30"/>
  <c r="AQ211" i="30"/>
  <c r="AQ210" i="30"/>
  <c r="AQ196" i="30"/>
  <c r="AQ195" i="30"/>
  <c r="AQ197" i="30"/>
  <c r="AQ194" i="30"/>
  <c r="AQ193" i="30"/>
  <c r="AR7" i="30"/>
  <c r="AQ228" i="30"/>
  <c r="AQ233" i="30"/>
  <c r="AQ252" i="30"/>
  <c r="AQ232" i="30"/>
  <c r="AQ229" i="30"/>
  <c r="AQ227" i="30"/>
  <c r="AQ89" i="30"/>
  <c r="AQ87" i="30"/>
  <c r="AQ88" i="30"/>
  <c r="AO206" i="30"/>
  <c r="AP98" i="30"/>
  <c r="AN64" i="30"/>
  <c r="AM65" i="30"/>
  <c r="AP46" i="30"/>
  <c r="AP231" i="30" s="1"/>
  <c r="AP49" i="30"/>
  <c r="AP45" i="30"/>
  <c r="AP230" i="30" s="1"/>
  <c r="AQ84" i="30"/>
  <c r="AP76" i="30"/>
  <c r="AP77" i="30"/>
  <c r="AP75" i="30"/>
  <c r="AM57" i="30"/>
  <c r="AM56" i="30"/>
  <c r="AO205" i="30"/>
  <c r="AP97" i="30"/>
  <c r="AO269" i="30"/>
  <c r="AO129" i="30" s="1"/>
  <c r="AO204" i="30"/>
  <c r="AP96" i="30"/>
  <c r="AO207" i="30"/>
  <c r="AP99" i="30"/>
  <c r="AN70" i="30"/>
  <c r="AO69" i="30"/>
  <c r="AO271" i="30"/>
  <c r="AO131" i="30" s="1"/>
  <c r="AN54" i="30"/>
  <c r="AN58" i="30" s="1"/>
  <c r="AO53" i="30"/>
  <c r="AO270" i="30"/>
  <c r="AO130" i="30" s="1"/>
  <c r="AO270" i="29"/>
  <c r="AO130" i="29" s="1"/>
  <c r="AO271" i="29"/>
  <c r="AO131" i="29" s="1"/>
  <c r="AM15" i="29"/>
  <c r="AO99" i="29"/>
  <c r="AO207" i="29" s="1"/>
  <c r="AN26" i="29"/>
  <c r="AN202" i="29"/>
  <c r="AO94" i="29"/>
  <c r="AO93" i="29"/>
  <c r="AO201" i="29" s="1"/>
  <c r="AO266" i="29"/>
  <c r="AO126" i="29" s="1"/>
  <c r="AO265" i="29"/>
  <c r="AO125" i="29" s="1"/>
  <c r="AP49" i="29"/>
  <c r="AP46" i="29"/>
  <c r="AP231" i="29" s="1"/>
  <c r="AP45" i="29"/>
  <c r="AP230" i="29" s="1"/>
  <c r="AQ84" i="29"/>
  <c r="AO261" i="29"/>
  <c r="AO121" i="29" s="1"/>
  <c r="AO258" i="29"/>
  <c r="AO118" i="29" s="1"/>
  <c r="AO259" i="29"/>
  <c r="AO119" i="29" s="1"/>
  <c r="AO263" i="29"/>
  <c r="AO123" i="29" s="1"/>
  <c r="AO214" i="29"/>
  <c r="AO212" i="29"/>
  <c r="AO213" i="29"/>
  <c r="AO234" i="29"/>
  <c r="AO268" i="29"/>
  <c r="AO128" i="29" s="1"/>
  <c r="AO260" i="29"/>
  <c r="AO120" i="29" s="1"/>
  <c r="AO264" i="29"/>
  <c r="AO124" i="29" s="1"/>
  <c r="AO269" i="29"/>
  <c r="AO129" i="29" s="1"/>
  <c r="AP8" i="29"/>
  <c r="AO92" i="29"/>
  <c r="AO200" i="29" s="1"/>
  <c r="AN54" i="29"/>
  <c r="AN70" i="29"/>
  <c r="AP322" i="29"/>
  <c r="AP182" i="29" s="1"/>
  <c r="AP317" i="29"/>
  <c r="AP177" i="29" s="1"/>
  <c r="AP312" i="29"/>
  <c r="AP172" i="29" s="1"/>
  <c r="AP305" i="29"/>
  <c r="AP165" i="29" s="1"/>
  <c r="AP300" i="29"/>
  <c r="AP160" i="29" s="1"/>
  <c r="AP295" i="29"/>
  <c r="AP155" i="29" s="1"/>
  <c r="AP288" i="29"/>
  <c r="AP148" i="29" s="1"/>
  <c r="AP283" i="29"/>
  <c r="AP143" i="29" s="1"/>
  <c r="AP278" i="29"/>
  <c r="AP138" i="29" s="1"/>
  <c r="AP261" i="29"/>
  <c r="AP121" i="29" s="1"/>
  <c r="AQ196" i="29"/>
  <c r="AQ197" i="29"/>
  <c r="AQ193" i="29"/>
  <c r="AQ210" i="29"/>
  <c r="AQ198" i="29"/>
  <c r="AQ195" i="29"/>
  <c r="AQ194" i="29"/>
  <c r="AR7" i="29"/>
  <c r="AQ228" i="29"/>
  <c r="AQ252" i="29"/>
  <c r="AQ229" i="29"/>
  <c r="AQ233" i="29"/>
  <c r="AQ211" i="29"/>
  <c r="AQ227" i="29"/>
  <c r="AQ232" i="29"/>
  <c r="AQ87" i="29"/>
  <c r="AQ88" i="29"/>
  <c r="AQ89" i="29"/>
  <c r="AO216" i="29"/>
  <c r="AO224" i="29" s="1"/>
  <c r="AO52" i="29"/>
  <c r="AO53" i="29" s="1"/>
  <c r="AO67" i="29"/>
  <c r="AO68" i="29" s="1"/>
  <c r="AO69" i="29" s="1"/>
  <c r="AO39" i="29"/>
  <c r="AO24" i="29" s="1"/>
  <c r="AP36" i="29"/>
  <c r="AO62" i="29"/>
  <c r="AO63" i="29" s="1"/>
  <c r="AN64" i="29"/>
  <c r="AM65" i="29"/>
  <c r="AP314" i="29"/>
  <c r="AP174" i="29" s="1"/>
  <c r="AP309" i="29"/>
  <c r="AP169" i="29" s="1"/>
  <c r="AP302" i="29"/>
  <c r="AP162" i="29" s="1"/>
  <c r="AP297" i="29"/>
  <c r="AP157" i="29" s="1"/>
  <c r="AP292" i="29"/>
  <c r="AP152" i="29" s="1"/>
  <c r="AP319" i="29"/>
  <c r="AP179" i="29" s="1"/>
  <c r="AP285" i="29"/>
  <c r="AP145" i="29" s="1"/>
  <c r="AP280" i="29"/>
  <c r="AP140" i="29" s="1"/>
  <c r="AP275" i="29"/>
  <c r="AP135" i="29" s="1"/>
  <c r="AP76" i="29"/>
  <c r="AP77" i="29"/>
  <c r="AP75" i="29"/>
  <c r="AO203" i="29"/>
  <c r="AP95" i="29"/>
  <c r="AO204" i="29"/>
  <c r="AP96" i="29"/>
  <c r="AM58" i="29"/>
  <c r="AM60" i="29"/>
  <c r="AM59" i="29"/>
  <c r="AM56" i="29"/>
  <c r="AM57" i="29"/>
  <c r="AO206" i="29"/>
  <c r="AP98" i="29"/>
  <c r="AN205" i="29"/>
  <c r="AO97" i="29"/>
  <c r="AP321" i="29"/>
  <c r="AP181" i="29" s="1"/>
  <c r="AP316" i="29"/>
  <c r="AP176" i="29" s="1"/>
  <c r="AP311" i="29"/>
  <c r="AP171" i="29" s="1"/>
  <c r="AP304" i="29"/>
  <c r="AP164" i="29" s="1"/>
  <c r="AP320" i="29"/>
  <c r="AP180" i="29" s="1"/>
  <c r="AP315" i="29"/>
  <c r="AP175" i="29" s="1"/>
  <c r="AP310" i="29"/>
  <c r="AP170" i="29" s="1"/>
  <c r="AP299" i="29"/>
  <c r="AP159" i="29" s="1"/>
  <c r="AP294" i="29"/>
  <c r="AP154" i="29" s="1"/>
  <c r="AP303" i="29"/>
  <c r="AP163" i="29" s="1"/>
  <c r="AP298" i="29"/>
  <c r="AP158" i="29" s="1"/>
  <c r="AP293" i="29"/>
  <c r="AP153" i="29" s="1"/>
  <c r="AP286" i="29"/>
  <c r="AP146" i="29" s="1"/>
  <c r="AP282" i="29"/>
  <c r="AP142" i="29" s="1"/>
  <c r="AP281" i="29"/>
  <c r="AP141" i="29" s="1"/>
  <c r="AP277" i="29"/>
  <c r="AP137" i="29" s="1"/>
  <c r="AP287" i="29"/>
  <c r="AP147" i="29" s="1"/>
  <c r="AP269" i="29"/>
  <c r="AP129" i="29" s="1"/>
  <c r="AP276" i="29"/>
  <c r="AP136" i="29" s="1"/>
  <c r="AO96" i="28"/>
  <c r="AO94" i="28"/>
  <c r="AO98" i="28"/>
  <c r="AO206" i="28" s="1"/>
  <c r="AO97" i="28"/>
  <c r="AO205" i="28" s="1"/>
  <c r="AR213" i="28"/>
  <c r="AR212" i="28"/>
  <c r="AR214" i="28"/>
  <c r="AT84" i="28"/>
  <c r="AS49" i="28"/>
  <c r="AS45" i="28"/>
  <c r="AS46" i="28"/>
  <c r="AO8" i="28"/>
  <c r="AN54" i="28"/>
  <c r="AN70" i="28"/>
  <c r="AO207" i="28"/>
  <c r="AO77" i="28"/>
  <c r="AO76" i="28"/>
  <c r="AO75" i="28"/>
  <c r="AP211" i="28"/>
  <c r="AP195" i="28"/>
  <c r="AP197" i="28"/>
  <c r="AP193" i="28"/>
  <c r="AP196" i="28"/>
  <c r="AP194" i="28"/>
  <c r="AP210" i="28"/>
  <c r="AP198" i="28"/>
  <c r="AQ7" i="28"/>
  <c r="AP228" i="28"/>
  <c r="AP227" i="28"/>
  <c r="AP233" i="28"/>
  <c r="AP229" i="28"/>
  <c r="AP232" i="28"/>
  <c r="AP252" i="28"/>
  <c r="AP89" i="28"/>
  <c r="AP88" i="28"/>
  <c r="AP87" i="28"/>
  <c r="AP234" i="28"/>
  <c r="AP231" i="28"/>
  <c r="AP230" i="28"/>
  <c r="AO216" i="28"/>
  <c r="AO224" i="28" s="1"/>
  <c r="AO62" i="28"/>
  <c r="AO63" i="28" s="1"/>
  <c r="AO52" i="28"/>
  <c r="AO53" i="28" s="1"/>
  <c r="AO24" i="28"/>
  <c r="AO67" i="28"/>
  <c r="AO68" i="28" s="1"/>
  <c r="AO69" i="28" s="1"/>
  <c r="AO39" i="28"/>
  <c r="AO26" i="28" s="1"/>
  <c r="AP36" i="28"/>
  <c r="AP99" i="28" s="1"/>
  <c r="AP97" i="28"/>
  <c r="AO201" i="28"/>
  <c r="AP93" i="28"/>
  <c r="AO203" i="28"/>
  <c r="AP95" i="28"/>
  <c r="AO202" i="28"/>
  <c r="AP94" i="28"/>
  <c r="AP98" i="28"/>
  <c r="AM58" i="28"/>
  <c r="AM60" i="28"/>
  <c r="AM59" i="28"/>
  <c r="AM57" i="28"/>
  <c r="AM56" i="28"/>
  <c r="AM65" i="28"/>
  <c r="AN64" i="28"/>
  <c r="AO200" i="28"/>
  <c r="AP92" i="28"/>
  <c r="AO321" i="28"/>
  <c r="AO181" i="28" s="1"/>
  <c r="AO316" i="28"/>
  <c r="AO176" i="28" s="1"/>
  <c r="AO311" i="28"/>
  <c r="AO171" i="28" s="1"/>
  <c r="AO304" i="28"/>
  <c r="AO164" i="28" s="1"/>
  <c r="AO299" i="28"/>
  <c r="AO159" i="28" s="1"/>
  <c r="AO294" i="28"/>
  <c r="AO154" i="28" s="1"/>
  <c r="AO320" i="28"/>
  <c r="AO180" i="28" s="1"/>
  <c r="AO315" i="28"/>
  <c r="AO175" i="28" s="1"/>
  <c r="AO303" i="28"/>
  <c r="AO163" i="28" s="1"/>
  <c r="AO298" i="28"/>
  <c r="AO158" i="28" s="1"/>
  <c r="AO293" i="28"/>
  <c r="AO153" i="28" s="1"/>
  <c r="AO282" i="28"/>
  <c r="AO142" i="28" s="1"/>
  <c r="AO277" i="28"/>
  <c r="AO137" i="28" s="1"/>
  <c r="AO310" i="28"/>
  <c r="AO170" i="28" s="1"/>
  <c r="AO286" i="28"/>
  <c r="AO146" i="28" s="1"/>
  <c r="AO281" i="28"/>
  <c r="AO141" i="28" s="1"/>
  <c r="AO270" i="28"/>
  <c r="AO130" i="28" s="1"/>
  <c r="AO265" i="28"/>
  <c r="AO125" i="28" s="1"/>
  <c r="AO269" i="28"/>
  <c r="AO129" i="28" s="1"/>
  <c r="AO264" i="28"/>
  <c r="AO124" i="28" s="1"/>
  <c r="AO276" i="28"/>
  <c r="AO136" i="28" s="1"/>
  <c r="AO260" i="28"/>
  <c r="AO120" i="28" s="1"/>
  <c r="AO287" i="28"/>
  <c r="AO147" i="28" s="1"/>
  <c r="AO259" i="28"/>
  <c r="AO119" i="28" s="1"/>
  <c r="AO204" i="28"/>
  <c r="AP96" i="28"/>
  <c r="AO319" i="28"/>
  <c r="AO179" i="28" s="1"/>
  <c r="AO314" i="28"/>
  <c r="AO174" i="28" s="1"/>
  <c r="AO309" i="28"/>
  <c r="AO169" i="28" s="1"/>
  <c r="AO302" i="28"/>
  <c r="AO162" i="28" s="1"/>
  <c r="AO292" i="28"/>
  <c r="AO152" i="28" s="1"/>
  <c r="AO297" i="28"/>
  <c r="AO157" i="28" s="1"/>
  <c r="AO285" i="28"/>
  <c r="AO145" i="28" s="1"/>
  <c r="AO275" i="28"/>
  <c r="AO135" i="28" s="1"/>
  <c r="AO280" i="28"/>
  <c r="AO140" i="28" s="1"/>
  <c r="AO258" i="28"/>
  <c r="AO118" i="28" s="1"/>
  <c r="AO268" i="28"/>
  <c r="AO128" i="28" s="1"/>
  <c r="AO263" i="28"/>
  <c r="AO123" i="28" s="1"/>
  <c r="AO322" i="28"/>
  <c r="AO182" i="28" s="1"/>
  <c r="AO317" i="28"/>
  <c r="AO177" i="28" s="1"/>
  <c r="AO312" i="28"/>
  <c r="AO172" i="28" s="1"/>
  <c r="AO305" i="28"/>
  <c r="AO165" i="28" s="1"/>
  <c r="AO300" i="28"/>
  <c r="AO160" i="28" s="1"/>
  <c r="AO295" i="28"/>
  <c r="AO155" i="28" s="1"/>
  <c r="AO288" i="28"/>
  <c r="AO148" i="28" s="1"/>
  <c r="AO283" i="28"/>
  <c r="AO143" i="28" s="1"/>
  <c r="AO278" i="28"/>
  <c r="AO138" i="28" s="1"/>
  <c r="AO271" i="28"/>
  <c r="AO131" i="28" s="1"/>
  <c r="AO266" i="28"/>
  <c r="AO126" i="28" s="1"/>
  <c r="AO261" i="28"/>
  <c r="AO121" i="28" s="1"/>
  <c r="AN15" i="28"/>
  <c r="Q200" i="16"/>
  <c r="Q246" i="16"/>
  <c r="Q98" i="16"/>
  <c r="Q104" i="16"/>
  <c r="R197" i="16"/>
  <c r="R203" i="16" s="1"/>
  <c r="R204" i="16" s="1"/>
  <c r="AI231" i="16"/>
  <c r="AI233" i="16"/>
  <c r="AJ235" i="16"/>
  <c r="AO270" i="16" l="1"/>
  <c r="AO63" i="16"/>
  <c r="AQ209" i="16"/>
  <c r="AP54" i="16"/>
  <c r="AP249" i="16" s="1"/>
  <c r="AV213" i="16"/>
  <c r="AU58" i="16"/>
  <c r="AU253" i="16" s="1"/>
  <c r="AU272" i="16" s="1"/>
  <c r="AP271" i="16"/>
  <c r="AP274" i="16"/>
  <c r="AP275" i="16"/>
  <c r="AP67" i="16"/>
  <c r="AR212" i="16"/>
  <c r="AQ57" i="16"/>
  <c r="AQ252" i="16" s="1"/>
  <c r="AO70" i="32"/>
  <c r="AO54" i="32"/>
  <c r="AP216" i="32"/>
  <c r="AP224" i="32" s="1"/>
  <c r="AP67" i="32"/>
  <c r="AP68" i="32" s="1"/>
  <c r="AP69" i="32" s="1"/>
  <c r="AP52" i="32"/>
  <c r="AP53" i="32" s="1"/>
  <c r="AQ36" i="32"/>
  <c r="AP39" i="32"/>
  <c r="AP26" i="32" s="1"/>
  <c r="AP24" i="32"/>
  <c r="AP62" i="32"/>
  <c r="AP203" i="32"/>
  <c r="AQ95" i="32"/>
  <c r="AO59" i="32"/>
  <c r="AO64" i="32"/>
  <c r="AN65" i="32"/>
  <c r="AP77" i="32"/>
  <c r="AP75" i="32"/>
  <c r="AP76" i="32"/>
  <c r="AQ211" i="32"/>
  <c r="AQ210" i="32"/>
  <c r="AQ198" i="32"/>
  <c r="AQ194" i="32"/>
  <c r="AQ197" i="32"/>
  <c r="AQ193" i="32"/>
  <c r="AQ195" i="32"/>
  <c r="AQ196" i="32"/>
  <c r="AR7" i="32"/>
  <c r="AQ8" i="32"/>
  <c r="AQ229" i="32"/>
  <c r="AQ227" i="32"/>
  <c r="AQ232" i="32"/>
  <c r="AQ252" i="32"/>
  <c r="AQ233" i="32"/>
  <c r="AQ228" i="32"/>
  <c r="AQ88" i="32"/>
  <c r="AQ89" i="32"/>
  <c r="AQ87" i="32"/>
  <c r="AP206" i="32"/>
  <c r="AQ98" i="32"/>
  <c r="AO60" i="32"/>
  <c r="AP201" i="32"/>
  <c r="AQ93" i="32"/>
  <c r="AO58" i="32"/>
  <c r="AO205" i="32"/>
  <c r="AO15" i="32" s="1"/>
  <c r="AP97" i="32"/>
  <c r="AP63" i="32"/>
  <c r="AP234" i="32"/>
  <c r="AP213" i="32"/>
  <c r="AP214" i="32"/>
  <c r="AP212" i="32"/>
  <c r="AP319" i="32"/>
  <c r="AP179" i="32" s="1"/>
  <c r="AP309" i="32"/>
  <c r="AP169" i="32" s="1"/>
  <c r="AP314" i="32"/>
  <c r="AP174" i="32" s="1"/>
  <c r="AP302" i="32"/>
  <c r="AP162" i="32" s="1"/>
  <c r="AP297" i="32"/>
  <c r="AP157" i="32" s="1"/>
  <c r="AP292" i="32"/>
  <c r="AP152" i="32" s="1"/>
  <c r="AP285" i="32"/>
  <c r="AP145" i="32" s="1"/>
  <c r="AP280" i="32"/>
  <c r="AP140" i="32" s="1"/>
  <c r="AP275" i="32"/>
  <c r="AP135" i="32" s="1"/>
  <c r="AP268" i="32"/>
  <c r="AP128" i="32" s="1"/>
  <c r="AP263" i="32"/>
  <c r="AP123" i="32" s="1"/>
  <c r="AP258" i="32"/>
  <c r="AP118" i="32" s="1"/>
  <c r="AP202" i="32"/>
  <c r="AQ94" i="32"/>
  <c r="AP322" i="32"/>
  <c r="AP182" i="32" s="1"/>
  <c r="AP317" i="32"/>
  <c r="AP177" i="32" s="1"/>
  <c r="AP312" i="32"/>
  <c r="AP172" i="32" s="1"/>
  <c r="AP305" i="32"/>
  <c r="AP165" i="32" s="1"/>
  <c r="AP300" i="32"/>
  <c r="AP160" i="32" s="1"/>
  <c r="AP295" i="32"/>
  <c r="AP155" i="32" s="1"/>
  <c r="AP288" i="32"/>
  <c r="AP148" i="32" s="1"/>
  <c r="AP278" i="32"/>
  <c r="AP138" i="32" s="1"/>
  <c r="AP271" i="32"/>
  <c r="AP131" i="32" s="1"/>
  <c r="AP266" i="32"/>
  <c r="AP126" i="32" s="1"/>
  <c r="AP283" i="32"/>
  <c r="AP143" i="32" s="1"/>
  <c r="AP261" i="32"/>
  <c r="AP121" i="32" s="1"/>
  <c r="AP200" i="32"/>
  <c r="AQ92" i="32"/>
  <c r="AR84" i="32"/>
  <c r="AQ46" i="32"/>
  <c r="AQ231" i="32" s="1"/>
  <c r="AQ49" i="32"/>
  <c r="AQ45" i="32"/>
  <c r="AQ230" i="32" s="1"/>
  <c r="AP321" i="32"/>
  <c r="AP181" i="32" s="1"/>
  <c r="AP316" i="32"/>
  <c r="AP176" i="32" s="1"/>
  <c r="AP320" i="32"/>
  <c r="AP180" i="32" s="1"/>
  <c r="AP315" i="32"/>
  <c r="AP175" i="32" s="1"/>
  <c r="AP310" i="32"/>
  <c r="AP170" i="32" s="1"/>
  <c r="AP311" i="32"/>
  <c r="AP171" i="32" s="1"/>
  <c r="AP299" i="32"/>
  <c r="AP159" i="32" s="1"/>
  <c r="AP294" i="32"/>
  <c r="AP154" i="32" s="1"/>
  <c r="AP304" i="32"/>
  <c r="AP164" i="32" s="1"/>
  <c r="AP303" i="32"/>
  <c r="AP163" i="32" s="1"/>
  <c r="AP298" i="32"/>
  <c r="AP158" i="32" s="1"/>
  <c r="AP293" i="32"/>
  <c r="AP153" i="32" s="1"/>
  <c r="AP281" i="32"/>
  <c r="AP141" i="32" s="1"/>
  <c r="AP276" i="32"/>
  <c r="AP136" i="32" s="1"/>
  <c r="AP269" i="32"/>
  <c r="AP129" i="32" s="1"/>
  <c r="AP282" i="32"/>
  <c r="AP142" i="32" s="1"/>
  <c r="AP265" i="32"/>
  <c r="AP125" i="32" s="1"/>
  <c r="AP260" i="32"/>
  <c r="AP120" i="32" s="1"/>
  <c r="AP286" i="32"/>
  <c r="AP146" i="32" s="1"/>
  <c r="AP264" i="32"/>
  <c r="AP124" i="32" s="1"/>
  <c r="AP259" i="32"/>
  <c r="AP119" i="32" s="1"/>
  <c r="AP287" i="32"/>
  <c r="AP147" i="32" s="1"/>
  <c r="AP277" i="32"/>
  <c r="AP137" i="32" s="1"/>
  <c r="AP270" i="32"/>
  <c r="AP130" i="32" s="1"/>
  <c r="AP204" i="32"/>
  <c r="AQ96" i="32"/>
  <c r="AP207" i="32"/>
  <c r="AQ99" i="32"/>
  <c r="AN57" i="32"/>
  <c r="AN56" i="32"/>
  <c r="AR8" i="31"/>
  <c r="AP96" i="31"/>
  <c r="AP204" i="31" s="1"/>
  <c r="AP94" i="31"/>
  <c r="AQ94" i="31" s="1"/>
  <c r="AO70" i="31"/>
  <c r="AO54" i="31"/>
  <c r="AP203" i="31"/>
  <c r="AQ95" i="31"/>
  <c r="AX84" i="31"/>
  <c r="AW46" i="31"/>
  <c r="AW49" i="31"/>
  <c r="AW45" i="31"/>
  <c r="AR76" i="31"/>
  <c r="AR75" i="31"/>
  <c r="AR77" i="31"/>
  <c r="AP200" i="31"/>
  <c r="AQ92" i="31"/>
  <c r="AP207" i="31"/>
  <c r="AV214" i="31"/>
  <c r="AV213" i="31"/>
  <c r="AV212" i="31"/>
  <c r="AP205" i="31"/>
  <c r="AQ97" i="31"/>
  <c r="AO15" i="31"/>
  <c r="AN65" i="31"/>
  <c r="AO64" i="31"/>
  <c r="AP201" i="31"/>
  <c r="AQ93" i="31"/>
  <c r="AP206" i="31"/>
  <c r="AQ98" i="31"/>
  <c r="AN58" i="31"/>
  <c r="AN60" i="31"/>
  <c r="AN59" i="31"/>
  <c r="AN57" i="31"/>
  <c r="AN56" i="31"/>
  <c r="AR319" i="31"/>
  <c r="AR179" i="31" s="1"/>
  <c r="AR314" i="31"/>
  <c r="AR174" i="31" s="1"/>
  <c r="AR309" i="31"/>
  <c r="AR169" i="31" s="1"/>
  <c r="AR302" i="31"/>
  <c r="AR162" i="31" s="1"/>
  <c r="AR297" i="31"/>
  <c r="AR157" i="31" s="1"/>
  <c r="AR292" i="31"/>
  <c r="AR152" i="31" s="1"/>
  <c r="AR285" i="31"/>
  <c r="AR145" i="31" s="1"/>
  <c r="AR280" i="31"/>
  <c r="AR140" i="31" s="1"/>
  <c r="AR268" i="31"/>
  <c r="AR128" i="31" s="1"/>
  <c r="AR263" i="31"/>
  <c r="AR123" i="31" s="1"/>
  <c r="AR275" i="31"/>
  <c r="AR135" i="31" s="1"/>
  <c r="AR258" i="31"/>
  <c r="AR118" i="31" s="1"/>
  <c r="AP216" i="31"/>
  <c r="AP224" i="31" s="1"/>
  <c r="AP67" i="31"/>
  <c r="AP68" i="31" s="1"/>
  <c r="AP69" i="31" s="1"/>
  <c r="AP62" i="31"/>
  <c r="AP63" i="31" s="1"/>
  <c r="AP52" i="31"/>
  <c r="AP53" i="31" s="1"/>
  <c r="AQ36" i="31"/>
  <c r="AQ99" i="31" s="1"/>
  <c r="AP39" i="31"/>
  <c r="AP26" i="31" s="1"/>
  <c r="AR321" i="31"/>
  <c r="AR181" i="31" s="1"/>
  <c r="AR316" i="31"/>
  <c r="AR176" i="31" s="1"/>
  <c r="AR320" i="31"/>
  <c r="AR180" i="31" s="1"/>
  <c r="AR315" i="31"/>
  <c r="AR175" i="31" s="1"/>
  <c r="AR310" i="31"/>
  <c r="AR170" i="31" s="1"/>
  <c r="AR304" i="31"/>
  <c r="AR164" i="31" s="1"/>
  <c r="AR299" i="31"/>
  <c r="AR159" i="31" s="1"/>
  <c r="AR294" i="31"/>
  <c r="AR154" i="31" s="1"/>
  <c r="AR303" i="31"/>
  <c r="AR163" i="31" s="1"/>
  <c r="AR298" i="31"/>
  <c r="AR158" i="31" s="1"/>
  <c r="AR293" i="31"/>
  <c r="AR153" i="31" s="1"/>
  <c r="AR311" i="31"/>
  <c r="AR171" i="31" s="1"/>
  <c r="AR286" i="31"/>
  <c r="AR146" i="31" s="1"/>
  <c r="AR281" i="31"/>
  <c r="AR141" i="31" s="1"/>
  <c r="AR276" i="31"/>
  <c r="AR136" i="31" s="1"/>
  <c r="AR270" i="31"/>
  <c r="AR130" i="31" s="1"/>
  <c r="AR265" i="31"/>
  <c r="AR125" i="31" s="1"/>
  <c r="AR260" i="31"/>
  <c r="AR120" i="31" s="1"/>
  <c r="AR287" i="31"/>
  <c r="AR147" i="31" s="1"/>
  <c r="AR282" i="31"/>
  <c r="AR142" i="31" s="1"/>
  <c r="AR269" i="31"/>
  <c r="AR129" i="31" s="1"/>
  <c r="AR264" i="31"/>
  <c r="AR124" i="31" s="1"/>
  <c r="AR277" i="31"/>
  <c r="AR137" i="31" s="1"/>
  <c r="AR259" i="31"/>
  <c r="AR119" i="31" s="1"/>
  <c r="AR322" i="31"/>
  <c r="AR182" i="31" s="1"/>
  <c r="AR317" i="31"/>
  <c r="AR177" i="31" s="1"/>
  <c r="AR312" i="31"/>
  <c r="AR172" i="31" s="1"/>
  <c r="AR305" i="31"/>
  <c r="AR165" i="31" s="1"/>
  <c r="AR300" i="31"/>
  <c r="AR160" i="31" s="1"/>
  <c r="AR295" i="31"/>
  <c r="AR155" i="31" s="1"/>
  <c r="AR288" i="31"/>
  <c r="AR148" i="31" s="1"/>
  <c r="AR283" i="31"/>
  <c r="AR143" i="31" s="1"/>
  <c r="AR278" i="31"/>
  <c r="AR138" i="31" s="1"/>
  <c r="AR271" i="31"/>
  <c r="AR131" i="31" s="1"/>
  <c r="AR266" i="31"/>
  <c r="AR126" i="31" s="1"/>
  <c r="AR261" i="31"/>
  <c r="AR121" i="31" s="1"/>
  <c r="AS197" i="31"/>
  <c r="AS196" i="31"/>
  <c r="AS195" i="31"/>
  <c r="AS194" i="31"/>
  <c r="AS193" i="31"/>
  <c r="AS198" i="31"/>
  <c r="AT7" i="31"/>
  <c r="AS227" i="31"/>
  <c r="AS210" i="31"/>
  <c r="AS232" i="31"/>
  <c r="AS233" i="31"/>
  <c r="AS252" i="31"/>
  <c r="AS228" i="31"/>
  <c r="AS229" i="31"/>
  <c r="AS211" i="31"/>
  <c r="AS87" i="31"/>
  <c r="AS88" i="31"/>
  <c r="AS89" i="31"/>
  <c r="AS234" i="31"/>
  <c r="AS230" i="31"/>
  <c r="AS231" i="31"/>
  <c r="AP270" i="30"/>
  <c r="AP130" i="30" s="1"/>
  <c r="AQ8" i="30"/>
  <c r="AO15" i="30"/>
  <c r="AN60" i="30"/>
  <c r="AP206" i="30"/>
  <c r="AQ98" i="30"/>
  <c r="AP201" i="30"/>
  <c r="AQ93" i="30"/>
  <c r="AP261" i="30"/>
  <c r="AP121" i="30" s="1"/>
  <c r="AP264" i="30"/>
  <c r="AP124" i="30" s="1"/>
  <c r="AR84" i="30"/>
  <c r="AQ49" i="30"/>
  <c r="AQ45" i="30"/>
  <c r="AQ230" i="30" s="1"/>
  <c r="AQ46" i="30"/>
  <c r="AQ231" i="30" s="1"/>
  <c r="AQ76" i="30"/>
  <c r="AQ75" i="30"/>
  <c r="AQ77" i="30"/>
  <c r="AP258" i="30"/>
  <c r="AP118" i="30" s="1"/>
  <c r="AP266" i="30"/>
  <c r="AP126" i="30" s="1"/>
  <c r="AP269" i="30"/>
  <c r="AP129" i="30" s="1"/>
  <c r="AO70" i="30"/>
  <c r="AP69" i="30"/>
  <c r="AP205" i="30"/>
  <c r="AQ97" i="30"/>
  <c r="AP271" i="30"/>
  <c r="AP131" i="30" s="1"/>
  <c r="AQ321" i="30"/>
  <c r="AQ181" i="30" s="1"/>
  <c r="AQ316" i="30"/>
  <c r="AQ176" i="30" s="1"/>
  <c r="AQ311" i="30"/>
  <c r="AQ171" i="30" s="1"/>
  <c r="AQ304" i="30"/>
  <c r="AQ164" i="30" s="1"/>
  <c r="AQ320" i="30"/>
  <c r="AQ180" i="30" s="1"/>
  <c r="AQ315" i="30"/>
  <c r="AQ175" i="30" s="1"/>
  <c r="AQ310" i="30"/>
  <c r="AQ170" i="30" s="1"/>
  <c r="AQ299" i="30"/>
  <c r="AQ159" i="30" s="1"/>
  <c r="AQ294" i="30"/>
  <c r="AQ154" i="30" s="1"/>
  <c r="AQ287" i="30"/>
  <c r="AQ147" i="30" s="1"/>
  <c r="AQ282" i="30"/>
  <c r="AQ142" i="30" s="1"/>
  <c r="AQ303" i="30"/>
  <c r="AQ163" i="30" s="1"/>
  <c r="AQ293" i="30"/>
  <c r="AQ153" i="30" s="1"/>
  <c r="AQ286" i="30"/>
  <c r="AQ146" i="30" s="1"/>
  <c r="AQ281" i="30"/>
  <c r="AQ141" i="30" s="1"/>
  <c r="AQ298" i="30"/>
  <c r="AQ158" i="30" s="1"/>
  <c r="AQ259" i="30"/>
  <c r="AQ119" i="30" s="1"/>
  <c r="AQ276" i="30"/>
  <c r="AQ136" i="30" s="1"/>
  <c r="AQ277" i="30"/>
  <c r="AQ137" i="30" s="1"/>
  <c r="AQ265" i="30"/>
  <c r="AQ125" i="30" s="1"/>
  <c r="AQ264" i="30"/>
  <c r="AQ124" i="30" s="1"/>
  <c r="AQ260" i="30"/>
  <c r="AQ120" i="30" s="1"/>
  <c r="AQ270" i="30"/>
  <c r="AQ130" i="30" s="1"/>
  <c r="AQ269" i="30"/>
  <c r="AQ129" i="30" s="1"/>
  <c r="AP268" i="30"/>
  <c r="AP128" i="30" s="1"/>
  <c r="AN56" i="30"/>
  <c r="AN57" i="30"/>
  <c r="AP200" i="30"/>
  <c r="AQ92" i="30"/>
  <c r="AP234" i="30"/>
  <c r="AP214" i="30"/>
  <c r="AP213" i="30"/>
  <c r="AP212" i="30"/>
  <c r="AP207" i="30"/>
  <c r="AQ99" i="30"/>
  <c r="AQ322" i="30"/>
  <c r="AQ182" i="30" s="1"/>
  <c r="AQ317" i="30"/>
  <c r="AQ177" i="30" s="1"/>
  <c r="AQ312" i="30"/>
  <c r="AQ172" i="30" s="1"/>
  <c r="AQ300" i="30"/>
  <c r="AQ160" i="30" s="1"/>
  <c r="AQ305" i="30"/>
  <c r="AQ165" i="30" s="1"/>
  <c r="AQ288" i="30"/>
  <c r="AQ148" i="30" s="1"/>
  <c r="AQ283" i="30"/>
  <c r="AQ143" i="30" s="1"/>
  <c r="AQ278" i="30"/>
  <c r="AQ138" i="30" s="1"/>
  <c r="AQ295" i="30"/>
  <c r="AQ155" i="30" s="1"/>
  <c r="AQ271" i="30"/>
  <c r="AQ131" i="30" s="1"/>
  <c r="AQ266" i="30"/>
  <c r="AQ126" i="30" s="1"/>
  <c r="AQ261" i="30"/>
  <c r="AQ121" i="30" s="1"/>
  <c r="AR211" i="30"/>
  <c r="AR210" i="30"/>
  <c r="AR197" i="30"/>
  <c r="AR193" i="30"/>
  <c r="AR195" i="30"/>
  <c r="AR198" i="30"/>
  <c r="AR196" i="30"/>
  <c r="AR194" i="30"/>
  <c r="AS7" i="30"/>
  <c r="AR228" i="30"/>
  <c r="AR227" i="30"/>
  <c r="AR233" i="30"/>
  <c r="AR232" i="30"/>
  <c r="AR252" i="30"/>
  <c r="AR229" i="30"/>
  <c r="AR89" i="30"/>
  <c r="AR87" i="30"/>
  <c r="AR88" i="30"/>
  <c r="AP263" i="30"/>
  <c r="AP123" i="30" s="1"/>
  <c r="AP202" i="30"/>
  <c r="AQ94" i="30"/>
  <c r="AP260" i="30"/>
  <c r="AP120" i="30" s="1"/>
  <c r="AP203" i="30"/>
  <c r="AQ95" i="30"/>
  <c r="AQ314" i="30"/>
  <c r="AQ174" i="30" s="1"/>
  <c r="AQ302" i="30"/>
  <c r="AQ162" i="30" s="1"/>
  <c r="AQ297" i="30"/>
  <c r="AQ157" i="30" s="1"/>
  <c r="AQ309" i="30"/>
  <c r="AQ169" i="30" s="1"/>
  <c r="AQ319" i="30"/>
  <c r="AQ179" i="30" s="1"/>
  <c r="AQ280" i="30"/>
  <c r="AQ140" i="30" s="1"/>
  <c r="AQ285" i="30"/>
  <c r="AQ145" i="30" s="1"/>
  <c r="AQ292" i="30"/>
  <c r="AQ152" i="30" s="1"/>
  <c r="AQ263" i="30"/>
  <c r="AQ123" i="30" s="1"/>
  <c r="AQ268" i="30"/>
  <c r="AQ128" i="30" s="1"/>
  <c r="AQ275" i="30"/>
  <c r="AQ135" i="30" s="1"/>
  <c r="AQ258" i="30"/>
  <c r="AQ118" i="30" s="1"/>
  <c r="AQ216" i="30"/>
  <c r="AQ224" i="30" s="1"/>
  <c r="AQ67" i="30"/>
  <c r="AQ68" i="30" s="1"/>
  <c r="AR36" i="30"/>
  <c r="AQ62" i="30"/>
  <c r="AQ63" i="30" s="1"/>
  <c r="AQ52" i="30"/>
  <c r="AQ24" i="30"/>
  <c r="AQ39" i="30"/>
  <c r="AQ26" i="30" s="1"/>
  <c r="AP259" i="30"/>
  <c r="AP119" i="30" s="1"/>
  <c r="AO54" i="30"/>
  <c r="AO58" i="30" s="1"/>
  <c r="AP53" i="30"/>
  <c r="AP204" i="30"/>
  <c r="AQ96" i="30"/>
  <c r="AN65" i="30"/>
  <c r="AO64" i="30"/>
  <c r="AN59" i="30"/>
  <c r="AP265" i="30"/>
  <c r="AP125" i="30" s="1"/>
  <c r="AP93" i="29"/>
  <c r="AP259" i="29"/>
  <c r="AP119" i="29" s="1"/>
  <c r="AP258" i="29"/>
  <c r="AP118" i="29" s="1"/>
  <c r="AP271" i="29"/>
  <c r="AP131" i="29" s="1"/>
  <c r="AP265" i="29"/>
  <c r="AP125" i="29" s="1"/>
  <c r="AP263" i="29"/>
  <c r="AP123" i="29" s="1"/>
  <c r="AP264" i="29"/>
  <c r="AP124" i="29" s="1"/>
  <c r="AP270" i="29"/>
  <c r="AP130" i="29" s="1"/>
  <c r="AP268" i="29"/>
  <c r="AP128" i="29" s="1"/>
  <c r="AP260" i="29"/>
  <c r="AP120" i="29" s="1"/>
  <c r="AP266" i="29"/>
  <c r="AP126" i="29" s="1"/>
  <c r="AP99" i="29"/>
  <c r="AP207" i="29" s="1"/>
  <c r="AN15" i="29"/>
  <c r="AO26" i="29"/>
  <c r="AO202" i="29"/>
  <c r="AP94" i="29"/>
  <c r="AR84" i="29"/>
  <c r="AQ45" i="29"/>
  <c r="AQ230" i="29" s="1"/>
  <c r="AQ49" i="29"/>
  <c r="AQ46" i="29"/>
  <c r="AQ231" i="29" s="1"/>
  <c r="AP213" i="29"/>
  <c r="AP212" i="29"/>
  <c r="AP214" i="29"/>
  <c r="AP234" i="29"/>
  <c r="AQ8" i="29"/>
  <c r="AP92" i="29"/>
  <c r="AP200" i="29" s="1"/>
  <c r="AO70" i="29"/>
  <c r="AO54" i="29"/>
  <c r="AP206" i="29"/>
  <c r="AP201" i="29"/>
  <c r="AP216" i="29"/>
  <c r="AP224" i="29" s="1"/>
  <c r="AP52" i="29"/>
  <c r="AP53" i="29" s="1"/>
  <c r="AP67" i="29"/>
  <c r="AP68" i="29" s="1"/>
  <c r="AP69" i="29" s="1"/>
  <c r="AP39" i="29"/>
  <c r="AP24" i="29" s="1"/>
  <c r="AQ36" i="29"/>
  <c r="AP62" i="29"/>
  <c r="AP63" i="29" s="1"/>
  <c r="AQ314" i="29"/>
  <c r="AQ174" i="29" s="1"/>
  <c r="AQ309" i="29"/>
  <c r="AQ169" i="29" s="1"/>
  <c r="AQ302" i="29"/>
  <c r="AQ162" i="29" s="1"/>
  <c r="AQ297" i="29"/>
  <c r="AQ157" i="29" s="1"/>
  <c r="AQ285" i="29"/>
  <c r="AQ145" i="29" s="1"/>
  <c r="AQ280" i="29"/>
  <c r="AQ140" i="29" s="1"/>
  <c r="AQ319" i="29"/>
  <c r="AQ179" i="29" s="1"/>
  <c r="AQ292" i="29"/>
  <c r="AQ152" i="29" s="1"/>
  <c r="AQ275" i="29"/>
  <c r="AQ135" i="29" s="1"/>
  <c r="AQ77" i="29"/>
  <c r="AQ76" i="29"/>
  <c r="AQ75" i="29"/>
  <c r="AO205" i="29"/>
  <c r="AP97" i="29"/>
  <c r="AQ321" i="29"/>
  <c r="AQ181" i="29" s="1"/>
  <c r="AQ316" i="29"/>
  <c r="AQ176" i="29" s="1"/>
  <c r="AQ311" i="29"/>
  <c r="AQ171" i="29" s="1"/>
  <c r="AQ304" i="29"/>
  <c r="AQ164" i="29" s="1"/>
  <c r="AQ320" i="29"/>
  <c r="AQ180" i="29" s="1"/>
  <c r="AQ315" i="29"/>
  <c r="AQ175" i="29" s="1"/>
  <c r="AQ310" i="29"/>
  <c r="AQ170" i="29" s="1"/>
  <c r="AQ303" i="29"/>
  <c r="AQ163" i="29" s="1"/>
  <c r="AQ298" i="29"/>
  <c r="AQ158" i="29" s="1"/>
  <c r="AQ293" i="29"/>
  <c r="AQ153" i="29" s="1"/>
  <c r="AQ294" i="29"/>
  <c r="AQ154" i="29" s="1"/>
  <c r="AQ286" i="29"/>
  <c r="AQ146" i="29" s="1"/>
  <c r="AQ281" i="29"/>
  <c r="AQ141" i="29" s="1"/>
  <c r="AQ287" i="29"/>
  <c r="AQ147" i="29" s="1"/>
  <c r="AQ282" i="29"/>
  <c r="AQ142" i="29" s="1"/>
  <c r="AQ299" i="29"/>
  <c r="AQ159" i="29" s="1"/>
  <c r="AQ276" i="29"/>
  <c r="AQ136" i="29" s="1"/>
  <c r="AQ277" i="29"/>
  <c r="AQ137" i="29" s="1"/>
  <c r="AP204" i="29"/>
  <c r="AQ96" i="29"/>
  <c r="AQ322" i="29"/>
  <c r="AQ182" i="29" s="1"/>
  <c r="AQ317" i="29"/>
  <c r="AQ177" i="29" s="1"/>
  <c r="AQ312" i="29"/>
  <c r="AQ172" i="29" s="1"/>
  <c r="AQ305" i="29"/>
  <c r="AQ165" i="29" s="1"/>
  <c r="AQ300" i="29"/>
  <c r="AQ160" i="29" s="1"/>
  <c r="AQ288" i="29"/>
  <c r="AQ148" i="29" s="1"/>
  <c r="AQ283" i="29"/>
  <c r="AQ143" i="29" s="1"/>
  <c r="AQ295" i="29"/>
  <c r="AQ155" i="29" s="1"/>
  <c r="AQ278" i="29"/>
  <c r="AQ138" i="29" s="1"/>
  <c r="AR211" i="29"/>
  <c r="AR193" i="29"/>
  <c r="AR210" i="29"/>
  <c r="AR196" i="29"/>
  <c r="AR195" i="29"/>
  <c r="AR197" i="29"/>
  <c r="AR194" i="29"/>
  <c r="AR198" i="29"/>
  <c r="AS7" i="29"/>
  <c r="AR252" i="29"/>
  <c r="AR229" i="29"/>
  <c r="AR232" i="29"/>
  <c r="AR227" i="29"/>
  <c r="AR228" i="29"/>
  <c r="AR233" i="29"/>
  <c r="AR87" i="29"/>
  <c r="AR88" i="29"/>
  <c r="AR89" i="29"/>
  <c r="AP203" i="29"/>
  <c r="AQ95" i="29"/>
  <c r="AN59" i="29"/>
  <c r="AN60" i="29"/>
  <c r="AN58" i="29"/>
  <c r="AN57" i="29"/>
  <c r="AN56" i="29"/>
  <c r="AO64" i="29"/>
  <c r="AN65" i="29"/>
  <c r="AS213" i="28"/>
  <c r="AS212" i="28"/>
  <c r="AS214" i="28"/>
  <c r="AT46" i="28"/>
  <c r="AT45" i="28"/>
  <c r="AU84" i="28"/>
  <c r="AT49" i="28"/>
  <c r="AP8" i="28"/>
  <c r="R104" i="16"/>
  <c r="AO54" i="28"/>
  <c r="AO70" i="28"/>
  <c r="AP207" i="28"/>
  <c r="AP200" i="28"/>
  <c r="AP321" i="28"/>
  <c r="AP181" i="28" s="1"/>
  <c r="AP316" i="28"/>
  <c r="AP176" i="28" s="1"/>
  <c r="AP311" i="28"/>
  <c r="AP171" i="28" s="1"/>
  <c r="AP304" i="28"/>
  <c r="AP164" i="28" s="1"/>
  <c r="AP320" i="28"/>
  <c r="AP180" i="28" s="1"/>
  <c r="AP315" i="28"/>
  <c r="AP175" i="28" s="1"/>
  <c r="AP310" i="28"/>
  <c r="AP170" i="28" s="1"/>
  <c r="AP303" i="28"/>
  <c r="AP163" i="28" s="1"/>
  <c r="AP298" i="28"/>
  <c r="AP158" i="28" s="1"/>
  <c r="AP293" i="28"/>
  <c r="AP153" i="28" s="1"/>
  <c r="AP287" i="28"/>
  <c r="AP147" i="28" s="1"/>
  <c r="AP294" i="28"/>
  <c r="AP154" i="28" s="1"/>
  <c r="AP282" i="28"/>
  <c r="AP142" i="28" s="1"/>
  <c r="AP277" i="28"/>
  <c r="AP137" i="28" s="1"/>
  <c r="AP281" i="28"/>
  <c r="AP141" i="28" s="1"/>
  <c r="AP269" i="28"/>
  <c r="AP129" i="28" s="1"/>
  <c r="AP299" i="28"/>
  <c r="AP159" i="28" s="1"/>
  <c r="AP276" i="28"/>
  <c r="AP136" i="28" s="1"/>
  <c r="AP264" i="28"/>
  <c r="AP124" i="28" s="1"/>
  <c r="AP265" i="28"/>
  <c r="AP125" i="28" s="1"/>
  <c r="AP260" i="28"/>
  <c r="AP120" i="28" s="1"/>
  <c r="AP259" i="28"/>
  <c r="AP119" i="28" s="1"/>
  <c r="AP270" i="28"/>
  <c r="AP130" i="28" s="1"/>
  <c r="AP286" i="28"/>
  <c r="AP146" i="28" s="1"/>
  <c r="AQ211" i="28"/>
  <c r="AQ198" i="28"/>
  <c r="AQ194" i="28"/>
  <c r="AQ210" i="28"/>
  <c r="AQ195" i="28"/>
  <c r="AQ196" i="28"/>
  <c r="AQ193" i="28"/>
  <c r="AQ197" i="28"/>
  <c r="AR7" i="28"/>
  <c r="AQ232" i="28"/>
  <c r="AQ227" i="28"/>
  <c r="AQ233" i="28"/>
  <c r="AQ252" i="28"/>
  <c r="AQ229" i="28"/>
  <c r="AQ228" i="28"/>
  <c r="AQ89" i="28"/>
  <c r="AQ87" i="28"/>
  <c r="AQ88" i="28"/>
  <c r="AQ234" i="28"/>
  <c r="AQ231" i="28"/>
  <c r="AQ230" i="28"/>
  <c r="AO64" i="28"/>
  <c r="AN65" i="28"/>
  <c r="AP206" i="28"/>
  <c r="AQ98" i="28"/>
  <c r="AP319" i="28"/>
  <c r="AP179" i="28" s="1"/>
  <c r="AP314" i="28"/>
  <c r="AP174" i="28" s="1"/>
  <c r="AP309" i="28"/>
  <c r="AP169" i="28" s="1"/>
  <c r="AP285" i="28"/>
  <c r="AP145" i="28" s="1"/>
  <c r="AP280" i="28"/>
  <c r="AP140" i="28" s="1"/>
  <c r="AP275" i="28"/>
  <c r="AP135" i="28" s="1"/>
  <c r="AP302" i="28"/>
  <c r="AP162" i="28" s="1"/>
  <c r="AP297" i="28"/>
  <c r="AP157" i="28" s="1"/>
  <c r="AP268" i="28"/>
  <c r="AP128" i="28" s="1"/>
  <c r="AP263" i="28"/>
  <c r="AP123" i="28" s="1"/>
  <c r="AP292" i="28"/>
  <c r="AP152" i="28" s="1"/>
  <c r="AP258" i="28"/>
  <c r="AP118" i="28" s="1"/>
  <c r="AP201" i="28"/>
  <c r="AQ93" i="28"/>
  <c r="AP204" i="28"/>
  <c r="AP205" i="28"/>
  <c r="AO15" i="28"/>
  <c r="AP76" i="28"/>
  <c r="AP77" i="28"/>
  <c r="AP75" i="28"/>
  <c r="AP202" i="28"/>
  <c r="AP216" i="28"/>
  <c r="AP224" i="28" s="1"/>
  <c r="AP67" i="28"/>
  <c r="AP68" i="28" s="1"/>
  <c r="AP69" i="28" s="1"/>
  <c r="AP62" i="28"/>
  <c r="AP63" i="28" s="1"/>
  <c r="AP52" i="28"/>
  <c r="AP53" i="28" s="1"/>
  <c r="AP39" i="28"/>
  <c r="AP26" i="28" s="1"/>
  <c r="AQ36" i="28"/>
  <c r="AQ94" i="28" s="1"/>
  <c r="AP322" i="28"/>
  <c r="AP182" i="28" s="1"/>
  <c r="AP317" i="28"/>
  <c r="AP177" i="28" s="1"/>
  <c r="AP312" i="28"/>
  <c r="AP172" i="28" s="1"/>
  <c r="AP305" i="28"/>
  <c r="AP165" i="28" s="1"/>
  <c r="AP300" i="28"/>
  <c r="AP160" i="28" s="1"/>
  <c r="AP295" i="28"/>
  <c r="AP155" i="28" s="1"/>
  <c r="AP288" i="28"/>
  <c r="AP148" i="28" s="1"/>
  <c r="AP283" i="28"/>
  <c r="AP143" i="28" s="1"/>
  <c r="AP278" i="28"/>
  <c r="AP138" i="28" s="1"/>
  <c r="AP271" i="28"/>
  <c r="AP131" i="28" s="1"/>
  <c r="AP266" i="28"/>
  <c r="AP126" i="28" s="1"/>
  <c r="AP261" i="28"/>
  <c r="AP121" i="28" s="1"/>
  <c r="AP203" i="28"/>
  <c r="AQ95" i="28"/>
  <c r="AN60" i="28"/>
  <c r="AN59" i="28"/>
  <c r="AN58" i="28"/>
  <c r="AN56" i="28"/>
  <c r="AN57" i="28"/>
  <c r="R98" i="16"/>
  <c r="R200" i="16"/>
  <c r="R246" i="16"/>
  <c r="R100" i="16"/>
  <c r="S197" i="16"/>
  <c r="S203" i="16" s="1"/>
  <c r="S204" i="16" s="1"/>
  <c r="AJ231" i="16"/>
  <c r="AJ233" i="16"/>
  <c r="AK235" i="16"/>
  <c r="AW213" i="16" l="1"/>
  <c r="AV58" i="16"/>
  <c r="AV253" i="16" s="1"/>
  <c r="AV272" i="16" s="1"/>
  <c r="AP270" i="16"/>
  <c r="AP63" i="16"/>
  <c r="AR209" i="16"/>
  <c r="AQ54" i="16"/>
  <c r="AQ249" i="16" s="1"/>
  <c r="AQ275" i="16"/>
  <c r="AQ67" i="16"/>
  <c r="AQ271" i="16"/>
  <c r="AQ274" i="16"/>
  <c r="AS212" i="16"/>
  <c r="AR57" i="16"/>
  <c r="AR252" i="16" s="1"/>
  <c r="AP54" i="32"/>
  <c r="AP70" i="32"/>
  <c r="AQ319" i="32"/>
  <c r="AQ179" i="32" s="1"/>
  <c r="AQ314" i="32"/>
  <c r="AQ174" i="32" s="1"/>
  <c r="AQ309" i="32"/>
  <c r="AQ169" i="32" s="1"/>
  <c r="AQ302" i="32"/>
  <c r="AQ162" i="32" s="1"/>
  <c r="AQ292" i="32"/>
  <c r="AQ152" i="32" s="1"/>
  <c r="AQ285" i="32"/>
  <c r="AQ145" i="32" s="1"/>
  <c r="AQ280" i="32"/>
  <c r="AQ140" i="32" s="1"/>
  <c r="AQ297" i="32"/>
  <c r="AQ157" i="32" s="1"/>
  <c r="AQ268" i="32"/>
  <c r="AQ128" i="32" s="1"/>
  <c r="AQ275" i="32"/>
  <c r="AQ135" i="32" s="1"/>
  <c r="AQ258" i="32"/>
  <c r="AQ118" i="32" s="1"/>
  <c r="AQ263" i="32"/>
  <c r="AQ123" i="32" s="1"/>
  <c r="AQ216" i="32"/>
  <c r="AQ224" i="32" s="1"/>
  <c r="AQ67" i="32"/>
  <c r="AQ68" i="32" s="1"/>
  <c r="AQ69" i="32" s="1"/>
  <c r="AQ52" i="32"/>
  <c r="AQ53" i="32" s="1"/>
  <c r="AQ39" i="32"/>
  <c r="AQ26" i="32" s="1"/>
  <c r="AQ62" i="32"/>
  <c r="AQ63" i="32" s="1"/>
  <c r="AR36" i="32"/>
  <c r="AP58" i="32"/>
  <c r="AQ201" i="32"/>
  <c r="AR93" i="32"/>
  <c r="AR210" i="32"/>
  <c r="AR195" i="32"/>
  <c r="AR211" i="32"/>
  <c r="AR198" i="32"/>
  <c r="AR197" i="32"/>
  <c r="AR8" i="32" s="1"/>
  <c r="AR193" i="32"/>
  <c r="AR194" i="32"/>
  <c r="AR196" i="32"/>
  <c r="AS7" i="32"/>
  <c r="AR227" i="32"/>
  <c r="AR229" i="32"/>
  <c r="AR228" i="32"/>
  <c r="AR252" i="32"/>
  <c r="AR233" i="32"/>
  <c r="AR232" i="32"/>
  <c r="AR88" i="32"/>
  <c r="AR87" i="32"/>
  <c r="AR89" i="32"/>
  <c r="AQ202" i="32"/>
  <c r="AR94" i="32"/>
  <c r="AP59" i="32"/>
  <c r="AQ203" i="32"/>
  <c r="AR95" i="32"/>
  <c r="AP15" i="32"/>
  <c r="AO65" i="32"/>
  <c r="AP64" i="32"/>
  <c r="AQ207" i="32"/>
  <c r="AR99" i="32"/>
  <c r="AS84" i="32"/>
  <c r="AR46" i="32"/>
  <c r="AR231" i="32" s="1"/>
  <c r="AR49" i="32"/>
  <c r="AR45" i="32"/>
  <c r="AR230" i="32" s="1"/>
  <c r="AQ76" i="32"/>
  <c r="AQ75" i="32"/>
  <c r="AQ77" i="32"/>
  <c r="AQ200" i="32"/>
  <c r="AR92" i="32"/>
  <c r="AQ206" i="32"/>
  <c r="AR98" i="32"/>
  <c r="AO57" i="32"/>
  <c r="AO56" i="32"/>
  <c r="AQ234" i="32"/>
  <c r="AQ213" i="32"/>
  <c r="AQ214" i="32"/>
  <c r="AQ212" i="32"/>
  <c r="AP60" i="32"/>
  <c r="AQ204" i="32"/>
  <c r="AR96" i="32"/>
  <c r="AP205" i="32"/>
  <c r="AQ97" i="32"/>
  <c r="AQ321" i="32"/>
  <c r="AQ181" i="32" s="1"/>
  <c r="AQ316" i="32"/>
  <c r="AQ176" i="32" s="1"/>
  <c r="AQ311" i="32"/>
  <c r="AQ171" i="32" s="1"/>
  <c r="AQ304" i="32"/>
  <c r="AQ164" i="32" s="1"/>
  <c r="AQ320" i="32"/>
  <c r="AQ180" i="32" s="1"/>
  <c r="AQ310" i="32"/>
  <c r="AQ170" i="32" s="1"/>
  <c r="AQ303" i="32"/>
  <c r="AQ163" i="32" s="1"/>
  <c r="AQ298" i="32"/>
  <c r="AQ158" i="32" s="1"/>
  <c r="AQ294" i="32"/>
  <c r="AQ154" i="32" s="1"/>
  <c r="AQ293" i="32"/>
  <c r="AQ153" i="32" s="1"/>
  <c r="AQ315" i="32"/>
  <c r="AQ175" i="32" s="1"/>
  <c r="AQ287" i="32"/>
  <c r="AQ147" i="32" s="1"/>
  <c r="AQ282" i="32"/>
  <c r="AQ142" i="32" s="1"/>
  <c r="AQ299" i="32"/>
  <c r="AQ159" i="32" s="1"/>
  <c r="AQ286" i="32"/>
  <c r="AQ146" i="32" s="1"/>
  <c r="AQ277" i="32"/>
  <c r="AQ137" i="32" s="1"/>
  <c r="AQ270" i="32"/>
  <c r="AQ130" i="32" s="1"/>
  <c r="AQ276" i="32"/>
  <c r="AQ136" i="32" s="1"/>
  <c r="AQ265" i="32"/>
  <c r="AQ125" i="32" s="1"/>
  <c r="AQ260" i="32"/>
  <c r="AQ120" i="32" s="1"/>
  <c r="AQ264" i="32"/>
  <c r="AQ124" i="32" s="1"/>
  <c r="AQ259" i="32"/>
  <c r="AQ119" i="32" s="1"/>
  <c r="AQ281" i="32"/>
  <c r="AQ141" i="32" s="1"/>
  <c r="AQ269" i="32"/>
  <c r="AQ129" i="32" s="1"/>
  <c r="AQ322" i="32"/>
  <c r="AQ182" i="32" s="1"/>
  <c r="AQ317" i="32"/>
  <c r="AQ177" i="32" s="1"/>
  <c r="AQ312" i="32"/>
  <c r="AQ172" i="32" s="1"/>
  <c r="AQ305" i="32"/>
  <c r="AQ165" i="32" s="1"/>
  <c r="AQ288" i="32"/>
  <c r="AQ148" i="32" s="1"/>
  <c r="AQ283" i="32"/>
  <c r="AQ143" i="32" s="1"/>
  <c r="AQ300" i="32"/>
  <c r="AQ160" i="32" s="1"/>
  <c r="AQ295" i="32"/>
  <c r="AQ155" i="32" s="1"/>
  <c r="AQ278" i="32"/>
  <c r="AQ138" i="32" s="1"/>
  <c r="AQ271" i="32"/>
  <c r="AQ131" i="32" s="1"/>
  <c r="AQ266" i="32"/>
  <c r="AQ126" i="32" s="1"/>
  <c r="AQ261" i="32"/>
  <c r="AQ121" i="32" s="1"/>
  <c r="AP202" i="31"/>
  <c r="AS8" i="31"/>
  <c r="AQ96" i="31"/>
  <c r="AP70" i="31"/>
  <c r="AQ216" i="31"/>
  <c r="AQ224" i="31" s="1"/>
  <c r="AQ39" i="31"/>
  <c r="AQ26" i="31" s="1"/>
  <c r="AQ62" i="31"/>
  <c r="AQ67" i="31"/>
  <c r="AQ68" i="31" s="1"/>
  <c r="AQ69" i="31" s="1"/>
  <c r="AR36" i="31"/>
  <c r="AQ24" i="31"/>
  <c r="AQ52" i="31"/>
  <c r="AP24" i="31"/>
  <c r="AY84" i="31"/>
  <c r="AX46" i="31"/>
  <c r="AX49" i="31"/>
  <c r="AX45" i="31"/>
  <c r="AQ202" i="31"/>
  <c r="AR94" i="31"/>
  <c r="AS76" i="31"/>
  <c r="AS75" i="31"/>
  <c r="AS77" i="31"/>
  <c r="AQ203" i="31"/>
  <c r="AR95" i="31"/>
  <c r="AQ206" i="31"/>
  <c r="AR98" i="31"/>
  <c r="AQ205" i="31"/>
  <c r="AR97" i="31"/>
  <c r="AQ207" i="31"/>
  <c r="AR99" i="31"/>
  <c r="AS319" i="31"/>
  <c r="AS179" i="31" s="1"/>
  <c r="AS314" i="31"/>
  <c r="AS174" i="31" s="1"/>
  <c r="AS309" i="31"/>
  <c r="AS169" i="31" s="1"/>
  <c r="AS302" i="31"/>
  <c r="AS162" i="31" s="1"/>
  <c r="AS297" i="31"/>
  <c r="AS157" i="31" s="1"/>
  <c r="AS292" i="31"/>
  <c r="AS152" i="31" s="1"/>
  <c r="AS285" i="31"/>
  <c r="AS145" i="31" s="1"/>
  <c r="AS280" i="31"/>
  <c r="AS140" i="31" s="1"/>
  <c r="AS275" i="31"/>
  <c r="AS135" i="31" s="1"/>
  <c r="AS268" i="31"/>
  <c r="AS128" i="31" s="1"/>
  <c r="AS263" i="31"/>
  <c r="AS123" i="31" s="1"/>
  <c r="AS258" i="31"/>
  <c r="AS118" i="31" s="1"/>
  <c r="AQ63" i="31"/>
  <c r="AP54" i="31"/>
  <c r="AQ53" i="31"/>
  <c r="AS321" i="31"/>
  <c r="AS181" i="31" s="1"/>
  <c r="AS316" i="31"/>
  <c r="AS176" i="31" s="1"/>
  <c r="AS320" i="31"/>
  <c r="AS180" i="31" s="1"/>
  <c r="AS315" i="31"/>
  <c r="AS175" i="31" s="1"/>
  <c r="AS310" i="31"/>
  <c r="AS170" i="31" s="1"/>
  <c r="AS304" i="31"/>
  <c r="AS164" i="31" s="1"/>
  <c r="AS299" i="31"/>
  <c r="AS159" i="31" s="1"/>
  <c r="AS294" i="31"/>
  <c r="AS154" i="31" s="1"/>
  <c r="AS303" i="31"/>
  <c r="AS163" i="31" s="1"/>
  <c r="AS298" i="31"/>
  <c r="AS158" i="31" s="1"/>
  <c r="AS311" i="31"/>
  <c r="AS171" i="31" s="1"/>
  <c r="AS286" i="31"/>
  <c r="AS146" i="31" s="1"/>
  <c r="AS281" i="31"/>
  <c r="AS141" i="31" s="1"/>
  <c r="AS276" i="31"/>
  <c r="AS136" i="31" s="1"/>
  <c r="AS293" i="31"/>
  <c r="AS153" i="31" s="1"/>
  <c r="AS287" i="31"/>
  <c r="AS147" i="31" s="1"/>
  <c r="AS282" i="31"/>
  <c r="AS142" i="31" s="1"/>
  <c r="AS277" i="31"/>
  <c r="AS137" i="31" s="1"/>
  <c r="AS270" i="31"/>
  <c r="AS130" i="31" s="1"/>
  <c r="AS265" i="31"/>
  <c r="AS125" i="31" s="1"/>
  <c r="AS260" i="31"/>
  <c r="AS120" i="31" s="1"/>
  <c r="AS269" i="31"/>
  <c r="AS129" i="31" s="1"/>
  <c r="AS264" i="31"/>
  <c r="AS124" i="31" s="1"/>
  <c r="AS259" i="31"/>
  <c r="AS119" i="31" s="1"/>
  <c r="AP15" i="31"/>
  <c r="AQ201" i="31"/>
  <c r="AR93" i="31"/>
  <c r="AQ204" i="31"/>
  <c r="AR96" i="31"/>
  <c r="AQ200" i="31"/>
  <c r="AR92" i="31"/>
  <c r="AO60" i="31"/>
  <c r="AO58" i="31"/>
  <c r="AO59" i="31"/>
  <c r="AO57" i="31"/>
  <c r="AO56" i="31"/>
  <c r="AS322" i="31"/>
  <c r="AS182" i="31" s="1"/>
  <c r="AS317" i="31"/>
  <c r="AS177" i="31" s="1"/>
  <c r="AS312" i="31"/>
  <c r="AS172" i="31" s="1"/>
  <c r="AS305" i="31"/>
  <c r="AS165" i="31" s="1"/>
  <c r="AS288" i="31"/>
  <c r="AS148" i="31" s="1"/>
  <c r="AS300" i="31"/>
  <c r="AS160" i="31" s="1"/>
  <c r="AS295" i="31"/>
  <c r="AS155" i="31" s="1"/>
  <c r="AS283" i="31"/>
  <c r="AS143" i="31" s="1"/>
  <c r="AS278" i="31"/>
  <c r="AS138" i="31" s="1"/>
  <c r="AS271" i="31"/>
  <c r="AS131" i="31" s="1"/>
  <c r="AS266" i="31"/>
  <c r="AS126" i="31" s="1"/>
  <c r="AS261" i="31"/>
  <c r="AS121" i="31" s="1"/>
  <c r="AT211" i="31"/>
  <c r="AT197" i="31"/>
  <c r="AT193" i="31"/>
  <c r="AT196" i="31"/>
  <c r="AT195" i="31"/>
  <c r="AT210" i="31"/>
  <c r="AT198" i="31"/>
  <c r="AT194" i="31"/>
  <c r="AU7" i="31"/>
  <c r="AT227" i="31"/>
  <c r="AT232" i="31"/>
  <c r="AT229" i="31"/>
  <c r="AT252" i="31"/>
  <c r="AT228" i="31"/>
  <c r="AT233" i="31"/>
  <c r="AT87" i="31"/>
  <c r="AT88" i="31"/>
  <c r="AT89" i="31"/>
  <c r="AT231" i="31"/>
  <c r="AT234" i="31"/>
  <c r="AT230" i="31"/>
  <c r="AO65" i="31"/>
  <c r="AP64" i="31"/>
  <c r="AW213" i="31"/>
  <c r="AW212" i="31"/>
  <c r="AW214" i="31"/>
  <c r="AP15" i="30"/>
  <c r="AR8" i="30"/>
  <c r="AR63" i="30"/>
  <c r="AO65" i="30"/>
  <c r="AP64" i="30"/>
  <c r="AQ204" i="30"/>
  <c r="AR96" i="30"/>
  <c r="AR321" i="30"/>
  <c r="AR181" i="30" s="1"/>
  <c r="AR316" i="30"/>
  <c r="AR176" i="30" s="1"/>
  <c r="AR311" i="30"/>
  <c r="AR171" i="30" s="1"/>
  <c r="AR320" i="30"/>
  <c r="AR180" i="30" s="1"/>
  <c r="AR315" i="30"/>
  <c r="AR175" i="30" s="1"/>
  <c r="AR299" i="30"/>
  <c r="AR159" i="30" s="1"/>
  <c r="AR294" i="30"/>
  <c r="AR154" i="30" s="1"/>
  <c r="AR310" i="30"/>
  <c r="AR170" i="30" s="1"/>
  <c r="AR303" i="30"/>
  <c r="AR163" i="30" s="1"/>
  <c r="AR298" i="30"/>
  <c r="AR158" i="30" s="1"/>
  <c r="AR287" i="30"/>
  <c r="AR147" i="30" s="1"/>
  <c r="AR282" i="30"/>
  <c r="AR142" i="30" s="1"/>
  <c r="AR293" i="30"/>
  <c r="AR153" i="30" s="1"/>
  <c r="AR286" i="30"/>
  <c r="AR146" i="30" s="1"/>
  <c r="AR281" i="30"/>
  <c r="AR141" i="30" s="1"/>
  <c r="AR304" i="30"/>
  <c r="AR164" i="30" s="1"/>
  <c r="AR276" i="30"/>
  <c r="AR136" i="30" s="1"/>
  <c r="AR277" i="30"/>
  <c r="AR137" i="30" s="1"/>
  <c r="AQ205" i="30"/>
  <c r="AR97" i="30"/>
  <c r="AQ201" i="30"/>
  <c r="AR93" i="30"/>
  <c r="AQ200" i="30"/>
  <c r="AR92" i="30"/>
  <c r="AR216" i="30"/>
  <c r="AR224" i="30" s="1"/>
  <c r="AR67" i="30"/>
  <c r="AR68" i="30" s="1"/>
  <c r="AR62" i="30"/>
  <c r="AR52" i="30"/>
  <c r="AR39" i="30"/>
  <c r="AR24" i="30" s="1"/>
  <c r="AS36" i="30"/>
  <c r="AR322" i="30"/>
  <c r="AR182" i="30" s="1"/>
  <c r="AR300" i="30"/>
  <c r="AR160" i="30" s="1"/>
  <c r="AR295" i="30"/>
  <c r="AR155" i="30" s="1"/>
  <c r="AR317" i="30"/>
  <c r="AR177" i="30" s="1"/>
  <c r="AR305" i="30"/>
  <c r="AR165" i="30" s="1"/>
  <c r="AR312" i="30"/>
  <c r="AR172" i="30" s="1"/>
  <c r="AR288" i="30"/>
  <c r="AR148" i="30" s="1"/>
  <c r="AR283" i="30"/>
  <c r="AR143" i="30" s="1"/>
  <c r="AR278" i="30"/>
  <c r="AR138" i="30" s="1"/>
  <c r="AQ207" i="30"/>
  <c r="AR99" i="30"/>
  <c r="AP54" i="30"/>
  <c r="AP60" i="30" s="1"/>
  <c r="AQ53" i="30"/>
  <c r="AQ203" i="30"/>
  <c r="AR95" i="30"/>
  <c r="AR319" i="30"/>
  <c r="AR179" i="30" s="1"/>
  <c r="AR314" i="30"/>
  <c r="AR174" i="30" s="1"/>
  <c r="AR309" i="30"/>
  <c r="AR169" i="30" s="1"/>
  <c r="AR302" i="30"/>
  <c r="AR162" i="30" s="1"/>
  <c r="AR297" i="30"/>
  <c r="AR157" i="30" s="1"/>
  <c r="AR292" i="30"/>
  <c r="AR152" i="30" s="1"/>
  <c r="AR285" i="30"/>
  <c r="AR145" i="30" s="1"/>
  <c r="AR280" i="30"/>
  <c r="AR140" i="30" s="1"/>
  <c r="AR275" i="30"/>
  <c r="AR135" i="30" s="1"/>
  <c r="AS210" i="30"/>
  <c r="AS211" i="30"/>
  <c r="AS195" i="30"/>
  <c r="AS194" i="30"/>
  <c r="AS197" i="30"/>
  <c r="AS198" i="30"/>
  <c r="AS196" i="30"/>
  <c r="AS193" i="30"/>
  <c r="AT7" i="30"/>
  <c r="AS228" i="30"/>
  <c r="AS252" i="30"/>
  <c r="AS229" i="30"/>
  <c r="AS227" i="30"/>
  <c r="AS232" i="30"/>
  <c r="AS233" i="30"/>
  <c r="AS87" i="30"/>
  <c r="AS89" i="30"/>
  <c r="AS88" i="30"/>
  <c r="AP70" i="30"/>
  <c r="AQ69" i="30"/>
  <c r="AQ206" i="30"/>
  <c r="AR98" i="30"/>
  <c r="AO56" i="30"/>
  <c r="AO57" i="30"/>
  <c r="AO60" i="30"/>
  <c r="AR77" i="30"/>
  <c r="AR75" i="30"/>
  <c r="AR76" i="30"/>
  <c r="AQ214" i="30"/>
  <c r="AQ234" i="30"/>
  <c r="AQ213" i="30"/>
  <c r="AQ212" i="30"/>
  <c r="AQ202" i="30"/>
  <c r="AR94" i="30"/>
  <c r="AO59" i="30"/>
  <c r="AS84" i="30"/>
  <c r="AR49" i="30"/>
  <c r="AR45" i="30"/>
  <c r="AR230" i="30" s="1"/>
  <c r="AR46" i="30"/>
  <c r="AR231" i="30" s="1"/>
  <c r="AQ265" i="29"/>
  <c r="AQ125" i="29" s="1"/>
  <c r="AQ266" i="29"/>
  <c r="AQ126" i="29" s="1"/>
  <c r="AQ260" i="29"/>
  <c r="AQ120" i="29" s="1"/>
  <c r="AQ271" i="29"/>
  <c r="AQ131" i="29" s="1"/>
  <c r="AQ264" i="29"/>
  <c r="AQ124" i="29" s="1"/>
  <c r="AQ258" i="29"/>
  <c r="AQ118" i="29" s="1"/>
  <c r="AQ261" i="29"/>
  <c r="AQ121" i="29" s="1"/>
  <c r="AQ269" i="29"/>
  <c r="AQ129" i="29" s="1"/>
  <c r="AQ263" i="29"/>
  <c r="AQ123" i="29" s="1"/>
  <c r="AQ268" i="29"/>
  <c r="AQ128" i="29" s="1"/>
  <c r="AQ270" i="29"/>
  <c r="AQ130" i="29" s="1"/>
  <c r="AQ259" i="29"/>
  <c r="AQ119" i="29" s="1"/>
  <c r="AP26" i="29"/>
  <c r="AO15" i="29"/>
  <c r="AQ99" i="29"/>
  <c r="AQ207" i="29" s="1"/>
  <c r="AR8" i="29"/>
  <c r="AQ93" i="29"/>
  <c r="AQ201" i="29" s="1"/>
  <c r="AQ98" i="29"/>
  <c r="AQ206" i="29" s="1"/>
  <c r="AP202" i="29"/>
  <c r="AQ94" i="29"/>
  <c r="AQ214" i="29"/>
  <c r="AQ212" i="29"/>
  <c r="AQ213" i="29"/>
  <c r="AQ234" i="29"/>
  <c r="AR45" i="29"/>
  <c r="AR230" i="29" s="1"/>
  <c r="AR49" i="29"/>
  <c r="AR46" i="29"/>
  <c r="AR231" i="29" s="1"/>
  <c r="AS84" i="29"/>
  <c r="AQ92" i="29"/>
  <c r="AQ200" i="29" s="1"/>
  <c r="AP54" i="29"/>
  <c r="AP70" i="29"/>
  <c r="AP205" i="29"/>
  <c r="AQ97" i="29"/>
  <c r="AR319" i="29"/>
  <c r="AR179" i="29" s="1"/>
  <c r="AR314" i="29"/>
  <c r="AR174" i="29" s="1"/>
  <c r="AR309" i="29"/>
  <c r="AR169" i="29" s="1"/>
  <c r="AR302" i="29"/>
  <c r="AR162" i="29" s="1"/>
  <c r="AR297" i="29"/>
  <c r="AR157" i="29" s="1"/>
  <c r="AR285" i="29"/>
  <c r="AR145" i="29" s="1"/>
  <c r="AR280" i="29"/>
  <c r="AR140" i="29" s="1"/>
  <c r="AR275" i="29"/>
  <c r="AR135" i="29" s="1"/>
  <c r="AR292" i="29"/>
  <c r="AR152" i="29" s="1"/>
  <c r="AR263" i="29"/>
  <c r="AR123" i="29" s="1"/>
  <c r="AR75" i="29"/>
  <c r="AR77" i="29"/>
  <c r="AR76" i="29"/>
  <c r="AO60" i="29"/>
  <c r="AO58" i="29"/>
  <c r="AO59" i="29"/>
  <c r="AO56" i="29"/>
  <c r="AO57" i="29"/>
  <c r="AO65" i="29"/>
  <c r="AP64" i="29"/>
  <c r="AQ203" i="29"/>
  <c r="AR95" i="29"/>
  <c r="AR321" i="29"/>
  <c r="AR181" i="29" s="1"/>
  <c r="AR316" i="29"/>
  <c r="AR176" i="29" s="1"/>
  <c r="AR311" i="29"/>
  <c r="AR171" i="29" s="1"/>
  <c r="AR304" i="29"/>
  <c r="AR164" i="29" s="1"/>
  <c r="AR320" i="29"/>
  <c r="AR180" i="29" s="1"/>
  <c r="AR315" i="29"/>
  <c r="AR175" i="29" s="1"/>
  <c r="AR310" i="29"/>
  <c r="AR170" i="29" s="1"/>
  <c r="AR303" i="29"/>
  <c r="AR163" i="29" s="1"/>
  <c r="AR298" i="29"/>
  <c r="AR158" i="29" s="1"/>
  <c r="AR293" i="29"/>
  <c r="AR153" i="29" s="1"/>
  <c r="AR299" i="29"/>
  <c r="AR159" i="29" s="1"/>
  <c r="AR294" i="29"/>
  <c r="AR154" i="29" s="1"/>
  <c r="AR286" i="29"/>
  <c r="AR146" i="29" s="1"/>
  <c r="AR282" i="29"/>
  <c r="AR142" i="29" s="1"/>
  <c r="AR276" i="29"/>
  <c r="AR136" i="29" s="1"/>
  <c r="AR269" i="29"/>
  <c r="AR129" i="29" s="1"/>
  <c r="AR264" i="29"/>
  <c r="AR124" i="29" s="1"/>
  <c r="AR277" i="29"/>
  <c r="AR137" i="29" s="1"/>
  <c r="AR281" i="29"/>
  <c r="AR141" i="29" s="1"/>
  <c r="AR270" i="29"/>
  <c r="AR130" i="29" s="1"/>
  <c r="AR265" i="29"/>
  <c r="AR125" i="29" s="1"/>
  <c r="AR260" i="29"/>
  <c r="AR120" i="29" s="1"/>
  <c r="AR287" i="29"/>
  <c r="AR147" i="29" s="1"/>
  <c r="AR259" i="29"/>
  <c r="AR119" i="29" s="1"/>
  <c r="AQ204" i="29"/>
  <c r="AR96" i="29"/>
  <c r="AQ216" i="29"/>
  <c r="AQ224" i="29" s="1"/>
  <c r="AQ67" i="29"/>
  <c r="AQ68" i="29" s="1"/>
  <c r="AQ69" i="29" s="1"/>
  <c r="AQ62" i="29"/>
  <c r="AQ63" i="29" s="1"/>
  <c r="AQ52" i="29"/>
  <c r="AQ53" i="29" s="1"/>
  <c r="AQ39" i="29"/>
  <c r="AQ24" i="29" s="1"/>
  <c r="AR36" i="29"/>
  <c r="AR322" i="29"/>
  <c r="AR182" i="29" s="1"/>
  <c r="AR317" i="29"/>
  <c r="AR177" i="29" s="1"/>
  <c r="AR312" i="29"/>
  <c r="AR172" i="29" s="1"/>
  <c r="AR300" i="29"/>
  <c r="AR160" i="29" s="1"/>
  <c r="AR295" i="29"/>
  <c r="AR155" i="29" s="1"/>
  <c r="AR305" i="29"/>
  <c r="AR165" i="29" s="1"/>
  <c r="AR288" i="29"/>
  <c r="AR148" i="29" s="1"/>
  <c r="AR283" i="29"/>
  <c r="AR143" i="29" s="1"/>
  <c r="AR278" i="29"/>
  <c r="AR138" i="29" s="1"/>
  <c r="AR271" i="29"/>
  <c r="AR131" i="29" s="1"/>
  <c r="AR266" i="29"/>
  <c r="AR126" i="29" s="1"/>
  <c r="AR261" i="29"/>
  <c r="AR121" i="29" s="1"/>
  <c r="AS195" i="29"/>
  <c r="AS194" i="29"/>
  <c r="AS211" i="29"/>
  <c r="AS197" i="29"/>
  <c r="AS193" i="29"/>
  <c r="AS198" i="29"/>
  <c r="AS196" i="29"/>
  <c r="AT7" i="29"/>
  <c r="AS229" i="29"/>
  <c r="AS227" i="29"/>
  <c r="AS210" i="29"/>
  <c r="AS232" i="29"/>
  <c r="AS228" i="29"/>
  <c r="AS233" i="29"/>
  <c r="AS252" i="29"/>
  <c r="AS87" i="29"/>
  <c r="AS88" i="29"/>
  <c r="AS89" i="29"/>
  <c r="AQ96" i="28"/>
  <c r="AQ92" i="28"/>
  <c r="AQ97" i="28"/>
  <c r="AT214" i="28"/>
  <c r="AT213" i="28"/>
  <c r="AT212" i="28"/>
  <c r="AU49" i="28"/>
  <c r="AU45" i="28"/>
  <c r="AV84" i="28"/>
  <c r="AU46" i="28"/>
  <c r="AQ8" i="28"/>
  <c r="AQ99" i="28"/>
  <c r="AQ207" i="28" s="1"/>
  <c r="AP54" i="28"/>
  <c r="AQ216" i="28"/>
  <c r="AQ224" i="28" s="1"/>
  <c r="AQ52" i="28"/>
  <c r="AQ53" i="28" s="1"/>
  <c r="AQ67" i="28"/>
  <c r="AQ68" i="28" s="1"/>
  <c r="AQ69" i="28" s="1"/>
  <c r="AQ39" i="28"/>
  <c r="AQ24" i="28" s="1"/>
  <c r="AR36" i="28"/>
  <c r="AQ62" i="28"/>
  <c r="AQ63" i="28" s="1"/>
  <c r="AQ321" i="28"/>
  <c r="AQ181" i="28" s="1"/>
  <c r="AQ316" i="28"/>
  <c r="AQ176" i="28" s="1"/>
  <c r="AQ311" i="28"/>
  <c r="AQ171" i="28" s="1"/>
  <c r="AQ304" i="28"/>
  <c r="AQ164" i="28" s="1"/>
  <c r="AQ320" i="28"/>
  <c r="AQ180" i="28" s="1"/>
  <c r="AQ315" i="28"/>
  <c r="AQ175" i="28" s="1"/>
  <c r="AQ310" i="28"/>
  <c r="AQ170" i="28" s="1"/>
  <c r="AQ299" i="28"/>
  <c r="AQ159" i="28" s="1"/>
  <c r="AQ294" i="28"/>
  <c r="AQ154" i="28" s="1"/>
  <c r="AQ287" i="28"/>
  <c r="AQ147" i="28" s="1"/>
  <c r="AQ303" i="28"/>
  <c r="AQ163" i="28" s="1"/>
  <c r="AQ298" i="28"/>
  <c r="AQ158" i="28" s="1"/>
  <c r="AQ293" i="28"/>
  <c r="AQ153" i="28" s="1"/>
  <c r="AQ282" i="28"/>
  <c r="AQ142" i="28" s="1"/>
  <c r="AQ277" i="28"/>
  <c r="AQ137" i="28" s="1"/>
  <c r="AQ286" i="28"/>
  <c r="AQ146" i="28" s="1"/>
  <c r="AQ281" i="28"/>
  <c r="AQ141" i="28" s="1"/>
  <c r="AQ276" i="28"/>
  <c r="AQ136" i="28" s="1"/>
  <c r="AQ270" i="28"/>
  <c r="AQ130" i="28" s="1"/>
  <c r="AQ265" i="28"/>
  <c r="AQ125" i="28" s="1"/>
  <c r="AQ269" i="28"/>
  <c r="AQ129" i="28" s="1"/>
  <c r="AQ264" i="28"/>
  <c r="AQ124" i="28" s="1"/>
  <c r="AQ260" i="28"/>
  <c r="AQ120" i="28" s="1"/>
  <c r="AQ259" i="28"/>
  <c r="AQ119" i="28" s="1"/>
  <c r="AQ204" i="28"/>
  <c r="AQ206" i="28"/>
  <c r="AR98" i="28"/>
  <c r="AP70" i="28"/>
  <c r="AP24" i="28"/>
  <c r="AQ202" i="28"/>
  <c r="AR94" i="28"/>
  <c r="AQ319" i="28"/>
  <c r="AQ179" i="28" s="1"/>
  <c r="AQ314" i="28"/>
  <c r="AQ174" i="28" s="1"/>
  <c r="AQ309" i="28"/>
  <c r="AQ169" i="28" s="1"/>
  <c r="AQ302" i="28"/>
  <c r="AQ162" i="28" s="1"/>
  <c r="AQ297" i="28"/>
  <c r="AQ157" i="28" s="1"/>
  <c r="AQ292" i="28"/>
  <c r="AQ152" i="28" s="1"/>
  <c r="AQ285" i="28"/>
  <c r="AQ145" i="28" s="1"/>
  <c r="AQ280" i="28"/>
  <c r="AQ140" i="28" s="1"/>
  <c r="AQ268" i="28"/>
  <c r="AQ128" i="28" s="1"/>
  <c r="AQ263" i="28"/>
  <c r="AQ123" i="28" s="1"/>
  <c r="AQ275" i="28"/>
  <c r="AQ135" i="28" s="1"/>
  <c r="AQ258" i="28"/>
  <c r="AQ118" i="28" s="1"/>
  <c r="AR210" i="28"/>
  <c r="AR198" i="28"/>
  <c r="AR194" i="28"/>
  <c r="AR196" i="28"/>
  <c r="AR195" i="28"/>
  <c r="AR197" i="28"/>
  <c r="AR193" i="28"/>
  <c r="AS7" i="28"/>
  <c r="AR232" i="28"/>
  <c r="AR211" i="28"/>
  <c r="AR233" i="28"/>
  <c r="AR228" i="28"/>
  <c r="AR229" i="28"/>
  <c r="AR227" i="28"/>
  <c r="AR252" i="28"/>
  <c r="AR89" i="28"/>
  <c r="AR87" i="28"/>
  <c r="AR88" i="28"/>
  <c r="AR234" i="28"/>
  <c r="AR230" i="28"/>
  <c r="AR231" i="28"/>
  <c r="AQ322" i="28"/>
  <c r="AQ182" i="28" s="1"/>
  <c r="AQ317" i="28"/>
  <c r="AQ177" i="28" s="1"/>
  <c r="AQ312" i="28"/>
  <c r="AQ172" i="28" s="1"/>
  <c r="AQ305" i="28"/>
  <c r="AQ165" i="28" s="1"/>
  <c r="AQ300" i="28"/>
  <c r="AQ160" i="28" s="1"/>
  <c r="AQ288" i="28"/>
  <c r="AQ148" i="28" s="1"/>
  <c r="AQ278" i="28"/>
  <c r="AQ138" i="28" s="1"/>
  <c r="AQ295" i="28"/>
  <c r="AQ155" i="28" s="1"/>
  <c r="AQ283" i="28"/>
  <c r="AQ143" i="28" s="1"/>
  <c r="AQ261" i="28"/>
  <c r="AQ121" i="28" s="1"/>
  <c r="AQ271" i="28"/>
  <c r="AQ131" i="28" s="1"/>
  <c r="AQ266" i="28"/>
  <c r="AQ126" i="28" s="1"/>
  <c r="AQ201" i="28"/>
  <c r="AR93" i="28"/>
  <c r="AO65" i="28"/>
  <c r="AP64" i="28"/>
  <c r="AO58" i="28"/>
  <c r="AO59" i="28"/>
  <c r="AO60" i="28"/>
  <c r="AO56" i="28"/>
  <c r="AO57" i="28"/>
  <c r="AQ205" i="28"/>
  <c r="AR97" i="28"/>
  <c r="AQ76" i="28"/>
  <c r="AQ75" i="28"/>
  <c r="AQ77" i="28"/>
  <c r="AQ200" i="28"/>
  <c r="AR92" i="28"/>
  <c r="AQ26" i="28"/>
  <c r="AQ203" i="28"/>
  <c r="AR95" i="28"/>
  <c r="AP15" i="28"/>
  <c r="S100" i="16"/>
  <c r="S200" i="16"/>
  <c r="S246" i="16"/>
  <c r="S98" i="16"/>
  <c r="S104" i="16"/>
  <c r="T197" i="16"/>
  <c r="T203" i="16" s="1"/>
  <c r="T204" i="16" s="1"/>
  <c r="AK233" i="16"/>
  <c r="AK231" i="16"/>
  <c r="AL235" i="16"/>
  <c r="AX213" i="16" l="1"/>
  <c r="AW58" i="16"/>
  <c r="AW253" i="16" s="1"/>
  <c r="AW272" i="16" s="1"/>
  <c r="AQ270" i="16"/>
  <c r="AQ63" i="16"/>
  <c r="AS209" i="16"/>
  <c r="AR54" i="16"/>
  <c r="AR249" i="16" s="1"/>
  <c r="AR67" i="16"/>
  <c r="AR271" i="16"/>
  <c r="AR275" i="16"/>
  <c r="AR274" i="16"/>
  <c r="AT212" i="16"/>
  <c r="AS57" i="16"/>
  <c r="AS252" i="16" s="1"/>
  <c r="AQ70" i="32"/>
  <c r="AQ54" i="32"/>
  <c r="AR321" i="32"/>
  <c r="AR181" i="32" s="1"/>
  <c r="AR316" i="32"/>
  <c r="AR176" i="32" s="1"/>
  <c r="AR311" i="32"/>
  <c r="AR171" i="32" s="1"/>
  <c r="AR304" i="32"/>
  <c r="AR164" i="32" s="1"/>
  <c r="AR320" i="32"/>
  <c r="AR180" i="32" s="1"/>
  <c r="AR310" i="32"/>
  <c r="AR170" i="32" s="1"/>
  <c r="AR299" i="32"/>
  <c r="AR159" i="32" s="1"/>
  <c r="AR294" i="32"/>
  <c r="AR154" i="32" s="1"/>
  <c r="AR303" i="32"/>
  <c r="AR163" i="32" s="1"/>
  <c r="AR298" i="32"/>
  <c r="AR158" i="32" s="1"/>
  <c r="AR315" i="32"/>
  <c r="AR175" i="32" s="1"/>
  <c r="AR277" i="32"/>
  <c r="AR137" i="32" s="1"/>
  <c r="AR270" i="32"/>
  <c r="AR130" i="32" s="1"/>
  <c r="AR287" i="32"/>
  <c r="AR147" i="32" s="1"/>
  <c r="AR281" i="32"/>
  <c r="AR141" i="32" s="1"/>
  <c r="AR286" i="32"/>
  <c r="AR146" i="32" s="1"/>
  <c r="AR282" i="32"/>
  <c r="AR142" i="32" s="1"/>
  <c r="AR293" i="32"/>
  <c r="AR153" i="32" s="1"/>
  <c r="AR264" i="32"/>
  <c r="AR124" i="32" s="1"/>
  <c r="AR259" i="32"/>
  <c r="AR119" i="32" s="1"/>
  <c r="AR276" i="32"/>
  <c r="AR136" i="32" s="1"/>
  <c r="AR269" i="32"/>
  <c r="AR129" i="32" s="1"/>
  <c r="AR265" i="32"/>
  <c r="AR125" i="32" s="1"/>
  <c r="AR260" i="32"/>
  <c r="AR120" i="32" s="1"/>
  <c r="AR204" i="32"/>
  <c r="AS96" i="32"/>
  <c r="AR319" i="32"/>
  <c r="AR179" i="32" s="1"/>
  <c r="AR314" i="32"/>
  <c r="AR174" i="32" s="1"/>
  <c r="AR309" i="32"/>
  <c r="AR169" i="32" s="1"/>
  <c r="AR302" i="32"/>
  <c r="AR162" i="32" s="1"/>
  <c r="AR297" i="32"/>
  <c r="AR157" i="32" s="1"/>
  <c r="AR285" i="32"/>
  <c r="AR145" i="32" s="1"/>
  <c r="AR280" i="32"/>
  <c r="AR140" i="32" s="1"/>
  <c r="AR292" i="32"/>
  <c r="AR152" i="32" s="1"/>
  <c r="AR275" i="32"/>
  <c r="AR135" i="32" s="1"/>
  <c r="AR263" i="32"/>
  <c r="AR123" i="32" s="1"/>
  <c r="AR258" i="32"/>
  <c r="AR118" i="32" s="1"/>
  <c r="AR268" i="32"/>
  <c r="AR128" i="32" s="1"/>
  <c r="AR216" i="32"/>
  <c r="AR224" i="32" s="1"/>
  <c r="AR67" i="32"/>
  <c r="AR68" i="32" s="1"/>
  <c r="AR69" i="32" s="1"/>
  <c r="AR52" i="32"/>
  <c r="AR53" i="32" s="1"/>
  <c r="AR39" i="32"/>
  <c r="AR26" i="32" s="1"/>
  <c r="AS36" i="32"/>
  <c r="AR62" i="32"/>
  <c r="AR63" i="32" s="1"/>
  <c r="AS210" i="32"/>
  <c r="AS211" i="32"/>
  <c r="AS197" i="32"/>
  <c r="AS193" i="32"/>
  <c r="AS196" i="32"/>
  <c r="AS8" i="32" s="1"/>
  <c r="AS198" i="32"/>
  <c r="AS195" i="32"/>
  <c r="AS194" i="32"/>
  <c r="AT7" i="32"/>
  <c r="AS227" i="32"/>
  <c r="AS228" i="32"/>
  <c r="AS229" i="32"/>
  <c r="AS252" i="32"/>
  <c r="AS233" i="32"/>
  <c r="AS232" i="32"/>
  <c r="AS88" i="32"/>
  <c r="AS89" i="32"/>
  <c r="AS87" i="32"/>
  <c r="AQ58" i="32"/>
  <c r="AQ24" i="32"/>
  <c r="AQ60" i="32"/>
  <c r="AR200" i="32"/>
  <c r="AS92" i="32"/>
  <c r="AS46" i="32"/>
  <c r="AS231" i="32" s="1"/>
  <c r="AS49" i="32"/>
  <c r="AS45" i="32"/>
  <c r="AS230" i="32" s="1"/>
  <c r="AT84" i="32"/>
  <c r="AR322" i="32"/>
  <c r="AR182" i="32" s="1"/>
  <c r="AR317" i="32"/>
  <c r="AR177" i="32" s="1"/>
  <c r="AR305" i="32"/>
  <c r="AR165" i="32" s="1"/>
  <c r="AR312" i="32"/>
  <c r="AR172" i="32" s="1"/>
  <c r="AR300" i="32"/>
  <c r="AR160" i="32" s="1"/>
  <c r="AR295" i="32"/>
  <c r="AR155" i="32" s="1"/>
  <c r="AR288" i="32"/>
  <c r="AR148" i="32" s="1"/>
  <c r="AR283" i="32"/>
  <c r="AR143" i="32" s="1"/>
  <c r="AR278" i="32"/>
  <c r="AR138" i="32" s="1"/>
  <c r="AR271" i="32"/>
  <c r="AR131" i="32" s="1"/>
  <c r="AR266" i="32"/>
  <c r="AR126" i="32" s="1"/>
  <c r="AR261" i="32"/>
  <c r="AR121" i="32" s="1"/>
  <c r="AR203" i="32"/>
  <c r="AS95" i="32"/>
  <c r="AQ59" i="32"/>
  <c r="AR207" i="32"/>
  <c r="AS99" i="32"/>
  <c r="AR77" i="32"/>
  <c r="AR75" i="32"/>
  <c r="AR76" i="32"/>
  <c r="AR201" i="32"/>
  <c r="AS93" i="32"/>
  <c r="AR234" i="32"/>
  <c r="AR212" i="32"/>
  <c r="AR214" i="32"/>
  <c r="AR213" i="32"/>
  <c r="AQ205" i="32"/>
  <c r="AQ15" i="32" s="1"/>
  <c r="AR97" i="32"/>
  <c r="AR202" i="32"/>
  <c r="AS94" i="32"/>
  <c r="AP57" i="32"/>
  <c r="AP56" i="32"/>
  <c r="AR206" i="32"/>
  <c r="AS98" i="32"/>
  <c r="AQ64" i="32"/>
  <c r="AP65" i="32"/>
  <c r="AT8" i="31"/>
  <c r="AQ70" i="31"/>
  <c r="AR207" i="31"/>
  <c r="AY49" i="31"/>
  <c r="AY45" i="31"/>
  <c r="AY46" i="31"/>
  <c r="AR216" i="31"/>
  <c r="AR224" i="31" s="1"/>
  <c r="AR39" i="31"/>
  <c r="AR24" i="31" s="1"/>
  <c r="AS36" i="31"/>
  <c r="AS99" i="31" s="1"/>
  <c r="AR62" i="31"/>
  <c r="AR67" i="31"/>
  <c r="AR68" i="31" s="1"/>
  <c r="AR69" i="31" s="1"/>
  <c r="AR52" i="31"/>
  <c r="AT319" i="31"/>
  <c r="AT179" i="31" s="1"/>
  <c r="AT314" i="31"/>
  <c r="AT174" i="31" s="1"/>
  <c r="AT309" i="31"/>
  <c r="AT169" i="31" s="1"/>
  <c r="AT302" i="31"/>
  <c r="AT162" i="31" s="1"/>
  <c r="AT297" i="31"/>
  <c r="AT157" i="31" s="1"/>
  <c r="AT292" i="31"/>
  <c r="AT152" i="31" s="1"/>
  <c r="AT285" i="31"/>
  <c r="AT145" i="31" s="1"/>
  <c r="AT280" i="31"/>
  <c r="AT140" i="31" s="1"/>
  <c r="AT275" i="31"/>
  <c r="AT135" i="31" s="1"/>
  <c r="AT268" i="31"/>
  <c r="AT128" i="31" s="1"/>
  <c r="AT263" i="31"/>
  <c r="AT123" i="31" s="1"/>
  <c r="AT258" i="31"/>
  <c r="AT118" i="31" s="1"/>
  <c r="AR200" i="31"/>
  <c r="AS92" i="31"/>
  <c r="AQ54" i="31"/>
  <c r="AR53" i="31"/>
  <c r="AT320" i="31"/>
  <c r="AT180" i="31" s="1"/>
  <c r="AT315" i="31"/>
  <c r="AT175" i="31" s="1"/>
  <c r="AT321" i="31"/>
  <c r="AT181" i="31" s="1"/>
  <c r="AT316" i="31"/>
  <c r="AT176" i="31" s="1"/>
  <c r="AT311" i="31"/>
  <c r="AT171" i="31" s="1"/>
  <c r="AT304" i="31"/>
  <c r="AT164" i="31" s="1"/>
  <c r="AT310" i="31"/>
  <c r="AT170" i="31" s="1"/>
  <c r="AT299" i="31"/>
  <c r="AT159" i="31" s="1"/>
  <c r="AT294" i="31"/>
  <c r="AT154" i="31" s="1"/>
  <c r="AT303" i="31"/>
  <c r="AT163" i="31" s="1"/>
  <c r="AT298" i="31"/>
  <c r="AT158" i="31" s="1"/>
  <c r="AT293" i="31"/>
  <c r="AT153" i="31" s="1"/>
  <c r="AT287" i="31"/>
  <c r="AT147" i="31" s="1"/>
  <c r="AT282" i="31"/>
  <c r="AT142" i="31" s="1"/>
  <c r="AT277" i="31"/>
  <c r="AT137" i="31" s="1"/>
  <c r="AT286" i="31"/>
  <c r="AT146" i="31" s="1"/>
  <c r="AT281" i="31"/>
  <c r="AT141" i="31" s="1"/>
  <c r="AT269" i="31"/>
  <c r="AT129" i="31" s="1"/>
  <c r="AT264" i="31"/>
  <c r="AT124" i="31" s="1"/>
  <c r="AT259" i="31"/>
  <c r="AT119" i="31" s="1"/>
  <c r="AT276" i="31"/>
  <c r="AT136" i="31" s="1"/>
  <c r="AT260" i="31"/>
  <c r="AT120" i="31" s="1"/>
  <c r="AT270" i="31"/>
  <c r="AT130" i="31" s="1"/>
  <c r="AT265" i="31"/>
  <c r="AT125" i="31" s="1"/>
  <c r="AP60" i="31"/>
  <c r="AP58" i="31"/>
  <c r="AP59" i="31"/>
  <c r="AP57" i="31"/>
  <c r="AP56" i="31"/>
  <c r="AR205" i="31"/>
  <c r="AS97" i="31"/>
  <c r="AT322" i="31"/>
  <c r="AT182" i="31" s="1"/>
  <c r="AT317" i="31"/>
  <c r="AT177" i="31" s="1"/>
  <c r="AT312" i="31"/>
  <c r="AT172" i="31" s="1"/>
  <c r="AT305" i="31"/>
  <c r="AT165" i="31" s="1"/>
  <c r="AT300" i="31"/>
  <c r="AT160" i="31" s="1"/>
  <c r="AT295" i="31"/>
  <c r="AT155" i="31" s="1"/>
  <c r="AT288" i="31"/>
  <c r="AT148" i="31" s="1"/>
  <c r="AT283" i="31"/>
  <c r="AT143" i="31" s="1"/>
  <c r="AT278" i="31"/>
  <c r="AT138" i="31" s="1"/>
  <c r="AT271" i="31"/>
  <c r="AT131" i="31" s="1"/>
  <c r="AT266" i="31"/>
  <c r="AT126" i="31" s="1"/>
  <c r="AT261" i="31"/>
  <c r="AT121" i="31" s="1"/>
  <c r="AR204" i="31"/>
  <c r="AS96" i="31"/>
  <c r="AR63" i="31"/>
  <c r="AR202" i="31"/>
  <c r="AQ64" i="31"/>
  <c r="AP65" i="31"/>
  <c r="AU196" i="31"/>
  <c r="AU195" i="31"/>
  <c r="AU210" i="31"/>
  <c r="AU198" i="31"/>
  <c r="AU194" i="31"/>
  <c r="AU211" i="31"/>
  <c r="AU193" i="31"/>
  <c r="AU197" i="31"/>
  <c r="AV7" i="31"/>
  <c r="AU229" i="31"/>
  <c r="AU228" i="31"/>
  <c r="AU233" i="31"/>
  <c r="AU252" i="31"/>
  <c r="AU232" i="31"/>
  <c r="AU227" i="31"/>
  <c r="AU88" i="31"/>
  <c r="AU87" i="31"/>
  <c r="AU89" i="31"/>
  <c r="AU234" i="31"/>
  <c r="AU230" i="31"/>
  <c r="AU231" i="31"/>
  <c r="AR206" i="31"/>
  <c r="AS98" i="31"/>
  <c r="AQ15" i="31"/>
  <c r="AR201" i="31"/>
  <c r="AS93" i="31"/>
  <c r="AT75" i="31"/>
  <c r="AT77" i="31"/>
  <c r="AT76" i="31"/>
  <c r="AR203" i="31"/>
  <c r="AS95" i="31"/>
  <c r="AX213" i="31"/>
  <c r="AX212" i="31"/>
  <c r="AX214" i="31"/>
  <c r="AR258" i="30"/>
  <c r="AR118" i="30" s="1"/>
  <c r="AS8" i="30"/>
  <c r="AQ15" i="30"/>
  <c r="AP58" i="30"/>
  <c r="AP59" i="30"/>
  <c r="AQ70" i="30"/>
  <c r="AR69" i="30"/>
  <c r="AR263" i="30"/>
  <c r="AR123" i="30" s="1"/>
  <c r="AR234" i="30"/>
  <c r="AR213" i="30"/>
  <c r="AR214" i="30"/>
  <c r="AR212" i="30"/>
  <c r="AS75" i="30"/>
  <c r="AS77" i="30"/>
  <c r="AS76" i="30"/>
  <c r="AR268" i="30"/>
  <c r="AR128" i="30" s="1"/>
  <c r="AR26" i="30"/>
  <c r="AR205" i="30"/>
  <c r="AS97" i="30"/>
  <c r="AR265" i="30"/>
  <c r="AR125" i="30" s="1"/>
  <c r="AR260" i="30"/>
  <c r="AR120" i="30" s="1"/>
  <c r="AT84" i="30"/>
  <c r="AS46" i="30"/>
  <c r="AS231" i="30" s="1"/>
  <c r="AS49" i="30"/>
  <c r="AS45" i="30"/>
  <c r="AS230" i="30" s="1"/>
  <c r="AS321" i="30"/>
  <c r="AS181" i="30" s="1"/>
  <c r="AS316" i="30"/>
  <c r="AS176" i="30" s="1"/>
  <c r="AS311" i="30"/>
  <c r="AS171" i="30" s="1"/>
  <c r="AS320" i="30"/>
  <c r="AS180" i="30" s="1"/>
  <c r="AS315" i="30"/>
  <c r="AS175" i="30" s="1"/>
  <c r="AS310" i="30"/>
  <c r="AS170" i="30" s="1"/>
  <c r="AS299" i="30"/>
  <c r="AS159" i="30" s="1"/>
  <c r="AS303" i="30"/>
  <c r="AS163" i="30" s="1"/>
  <c r="AS298" i="30"/>
  <c r="AS158" i="30" s="1"/>
  <c r="AS304" i="30"/>
  <c r="AS164" i="30" s="1"/>
  <c r="AS287" i="30"/>
  <c r="AS147" i="30" s="1"/>
  <c r="AS282" i="30"/>
  <c r="AS142" i="30" s="1"/>
  <c r="AS277" i="30"/>
  <c r="AS137" i="30" s="1"/>
  <c r="AS294" i="30"/>
  <c r="AS154" i="30" s="1"/>
  <c r="AS293" i="30"/>
  <c r="AS153" i="30" s="1"/>
  <c r="AS286" i="30"/>
  <c r="AS146" i="30" s="1"/>
  <c r="AS281" i="30"/>
  <c r="AS141" i="30" s="1"/>
  <c r="AS276" i="30"/>
  <c r="AS136" i="30" s="1"/>
  <c r="AS269" i="30"/>
  <c r="AS129" i="30" s="1"/>
  <c r="AR261" i="30"/>
  <c r="AR121" i="30" s="1"/>
  <c r="AR270" i="30"/>
  <c r="AR130" i="30" s="1"/>
  <c r="AR203" i="30"/>
  <c r="AS95" i="30"/>
  <c r="AR204" i="30"/>
  <c r="AS96" i="30"/>
  <c r="AS322" i="30"/>
  <c r="AS182" i="30" s="1"/>
  <c r="AS300" i="30"/>
  <c r="AS160" i="30" s="1"/>
  <c r="AS295" i="30"/>
  <c r="AS155" i="30" s="1"/>
  <c r="AS317" i="30"/>
  <c r="AS177" i="30" s="1"/>
  <c r="AS305" i="30"/>
  <c r="AS165" i="30" s="1"/>
  <c r="AS312" i="30"/>
  <c r="AS172" i="30" s="1"/>
  <c r="AS288" i="30"/>
  <c r="AS148" i="30" s="1"/>
  <c r="AS283" i="30"/>
  <c r="AS143" i="30" s="1"/>
  <c r="AS278" i="30"/>
  <c r="AS138" i="30" s="1"/>
  <c r="AR271" i="30"/>
  <c r="AR131" i="30" s="1"/>
  <c r="AR269" i="30"/>
  <c r="AR129" i="30" s="1"/>
  <c r="AR202" i="30"/>
  <c r="AS94" i="30"/>
  <c r="AQ54" i="30"/>
  <c r="AQ60" i="30" s="1"/>
  <c r="AR53" i="30"/>
  <c r="AR200" i="30"/>
  <c r="AS92" i="30"/>
  <c r="AR264" i="30"/>
  <c r="AR124" i="30" s="1"/>
  <c r="AP65" i="30"/>
  <c r="AQ64" i="30"/>
  <c r="AS319" i="30"/>
  <c r="AS179" i="30" s="1"/>
  <c r="AS314" i="30"/>
  <c r="AS174" i="30" s="1"/>
  <c r="AS309" i="30"/>
  <c r="AS169" i="30" s="1"/>
  <c r="AS302" i="30"/>
  <c r="AS162" i="30" s="1"/>
  <c r="AS297" i="30"/>
  <c r="AS157" i="30" s="1"/>
  <c r="AS292" i="30"/>
  <c r="AS152" i="30" s="1"/>
  <c r="AS285" i="30"/>
  <c r="AS145" i="30" s="1"/>
  <c r="AS280" i="30"/>
  <c r="AS140" i="30" s="1"/>
  <c r="AS275" i="30"/>
  <c r="AS135" i="30" s="1"/>
  <c r="AS268" i="30"/>
  <c r="AS128" i="30" s="1"/>
  <c r="AR266" i="30"/>
  <c r="AR126" i="30" s="1"/>
  <c r="AR259" i="30"/>
  <c r="AR119" i="30" s="1"/>
  <c r="AR206" i="30"/>
  <c r="AS98" i="30"/>
  <c r="AT210" i="30"/>
  <c r="AT211" i="30"/>
  <c r="AT197" i="30"/>
  <c r="AT198" i="30"/>
  <c r="AT196" i="30"/>
  <c r="AT194" i="30"/>
  <c r="AT195" i="30"/>
  <c r="AT193" i="30"/>
  <c r="AU7" i="30"/>
  <c r="AT228" i="30"/>
  <c r="AT229" i="30"/>
  <c r="AT227" i="30"/>
  <c r="AT232" i="30"/>
  <c r="AT233" i="30"/>
  <c r="AT252" i="30"/>
  <c r="AT89" i="30"/>
  <c r="AT87" i="30"/>
  <c r="AT88" i="30"/>
  <c r="AP56" i="30"/>
  <c r="AP57" i="30"/>
  <c r="AS216" i="30"/>
  <c r="AS224" i="30" s="1"/>
  <c r="AS67" i="30"/>
  <c r="AS68" i="30" s="1"/>
  <c r="AS62" i="30"/>
  <c r="AS63" i="30" s="1"/>
  <c r="AS52" i="30"/>
  <c r="AS39" i="30"/>
  <c r="AS26" i="30" s="1"/>
  <c r="AT36" i="30"/>
  <c r="AR207" i="30"/>
  <c r="AS99" i="30"/>
  <c r="AR201" i="30"/>
  <c r="AS93" i="30"/>
  <c r="AR258" i="29"/>
  <c r="AR118" i="29" s="1"/>
  <c r="AR268" i="29"/>
  <c r="AR128" i="29" s="1"/>
  <c r="AQ26" i="29"/>
  <c r="AP15" i="29"/>
  <c r="AR93" i="29"/>
  <c r="AR201" i="29" s="1"/>
  <c r="AR99" i="29"/>
  <c r="AR207" i="29" s="1"/>
  <c r="AR98" i="29"/>
  <c r="AR206" i="29" s="1"/>
  <c r="AQ202" i="29"/>
  <c r="AR94" i="29"/>
  <c r="AT84" i="29"/>
  <c r="AS49" i="29"/>
  <c r="AS46" i="29"/>
  <c r="AS231" i="29" s="1"/>
  <c r="AS45" i="29"/>
  <c r="AS230" i="29" s="1"/>
  <c r="AR212" i="29"/>
  <c r="AR213" i="29"/>
  <c r="AR214" i="29"/>
  <c r="AR234" i="29"/>
  <c r="AS8" i="29"/>
  <c r="AR92" i="29"/>
  <c r="AR200" i="29" s="1"/>
  <c r="AQ54" i="29"/>
  <c r="AQ70" i="29"/>
  <c r="AS319" i="29"/>
  <c r="AS179" i="29" s="1"/>
  <c r="AS314" i="29"/>
  <c r="AS174" i="29" s="1"/>
  <c r="AS309" i="29"/>
  <c r="AS169" i="29" s="1"/>
  <c r="AS302" i="29"/>
  <c r="AS162" i="29" s="1"/>
  <c r="AS297" i="29"/>
  <c r="AS157" i="29" s="1"/>
  <c r="AS292" i="29"/>
  <c r="AS152" i="29" s="1"/>
  <c r="AS285" i="29"/>
  <c r="AS145" i="29" s="1"/>
  <c r="AS280" i="29"/>
  <c r="AS140" i="29" s="1"/>
  <c r="AS275" i="29"/>
  <c r="AS135" i="29" s="1"/>
  <c r="AP65" i="29"/>
  <c r="AQ64" i="29"/>
  <c r="AS321" i="29"/>
  <c r="AS181" i="29" s="1"/>
  <c r="AS316" i="29"/>
  <c r="AS176" i="29" s="1"/>
  <c r="AS311" i="29"/>
  <c r="AS171" i="29" s="1"/>
  <c r="AS304" i="29"/>
  <c r="AS164" i="29" s="1"/>
  <c r="AS320" i="29"/>
  <c r="AS180" i="29" s="1"/>
  <c r="AS315" i="29"/>
  <c r="AS175" i="29" s="1"/>
  <c r="AS310" i="29"/>
  <c r="AS170" i="29" s="1"/>
  <c r="AS303" i="29"/>
  <c r="AS163" i="29" s="1"/>
  <c r="AS298" i="29"/>
  <c r="AS158" i="29" s="1"/>
  <c r="AS294" i="29"/>
  <c r="AS154" i="29" s="1"/>
  <c r="AS293" i="29"/>
  <c r="AS153" i="29" s="1"/>
  <c r="AS299" i="29"/>
  <c r="AS159" i="29" s="1"/>
  <c r="AS287" i="29"/>
  <c r="AS147" i="29" s="1"/>
  <c r="AS282" i="29"/>
  <c r="AS142" i="29" s="1"/>
  <c r="AS286" i="29"/>
  <c r="AS146" i="29" s="1"/>
  <c r="AS281" i="29"/>
  <c r="AS141" i="29" s="1"/>
  <c r="AS277" i="29"/>
  <c r="AS137" i="29" s="1"/>
  <c r="AS276" i="29"/>
  <c r="AS136" i="29" s="1"/>
  <c r="AT210" i="29"/>
  <c r="AT194" i="29"/>
  <c r="AT198" i="29"/>
  <c r="AT196" i="29"/>
  <c r="AT211" i="29"/>
  <c r="AT197" i="29"/>
  <c r="AT195" i="29"/>
  <c r="AT193" i="29"/>
  <c r="AU7" i="29"/>
  <c r="AT252" i="29"/>
  <c r="AT227" i="29"/>
  <c r="AT233" i="29"/>
  <c r="AT232" i="29"/>
  <c r="AT229" i="29"/>
  <c r="AT228" i="29"/>
  <c r="AT87" i="29"/>
  <c r="AT88" i="29"/>
  <c r="AT89" i="29"/>
  <c r="AR204" i="29"/>
  <c r="AS96" i="29"/>
  <c r="AP59" i="29"/>
  <c r="AP60" i="29"/>
  <c r="AP58" i="29"/>
  <c r="AP57" i="29"/>
  <c r="AP56" i="29"/>
  <c r="AQ205" i="29"/>
  <c r="AR97" i="29"/>
  <c r="AS77" i="29"/>
  <c r="AS76" i="29"/>
  <c r="AS75" i="29"/>
  <c r="AS322" i="29"/>
  <c r="AS182" i="29" s="1"/>
  <c r="AS317" i="29"/>
  <c r="AS177" i="29" s="1"/>
  <c r="AS312" i="29"/>
  <c r="AS172" i="29" s="1"/>
  <c r="AS300" i="29"/>
  <c r="AS160" i="29" s="1"/>
  <c r="AS295" i="29"/>
  <c r="AS155" i="29" s="1"/>
  <c r="AS305" i="29"/>
  <c r="AS165" i="29" s="1"/>
  <c r="AS288" i="29"/>
  <c r="AS148" i="29" s="1"/>
  <c r="AS283" i="29"/>
  <c r="AS143" i="29" s="1"/>
  <c r="AS278" i="29"/>
  <c r="AS138" i="29" s="1"/>
  <c r="AR216" i="29"/>
  <c r="AR224" i="29" s="1"/>
  <c r="AR67" i="29"/>
  <c r="AR68" i="29" s="1"/>
  <c r="AR69" i="29" s="1"/>
  <c r="AR39" i="29"/>
  <c r="AR24" i="29" s="1"/>
  <c r="AS36" i="29"/>
  <c r="AR62" i="29"/>
  <c r="AR63" i="29" s="1"/>
  <c r="AR52" i="29"/>
  <c r="AR53" i="29" s="1"/>
  <c r="AR203" i="29"/>
  <c r="AS95" i="29"/>
  <c r="AR96" i="28"/>
  <c r="AV46" i="28"/>
  <c r="AV49" i="28"/>
  <c r="AV45" i="28"/>
  <c r="AW84" i="28"/>
  <c r="AU214" i="28"/>
  <c r="AU212" i="28"/>
  <c r="AU213" i="28"/>
  <c r="AR99" i="28"/>
  <c r="AR207" i="28" s="1"/>
  <c r="AR8" i="28"/>
  <c r="T104" i="16"/>
  <c r="AQ70" i="28"/>
  <c r="AR202" i="28"/>
  <c r="AR321" i="28"/>
  <c r="AR181" i="28" s="1"/>
  <c r="AR316" i="28"/>
  <c r="AR176" i="28" s="1"/>
  <c r="AR311" i="28"/>
  <c r="AR171" i="28" s="1"/>
  <c r="AR304" i="28"/>
  <c r="AR164" i="28" s="1"/>
  <c r="AR320" i="28"/>
  <c r="AR180" i="28" s="1"/>
  <c r="AR315" i="28"/>
  <c r="AR175" i="28" s="1"/>
  <c r="AR310" i="28"/>
  <c r="AR170" i="28" s="1"/>
  <c r="AR299" i="28"/>
  <c r="AR159" i="28" s="1"/>
  <c r="AR294" i="28"/>
  <c r="AR154" i="28" s="1"/>
  <c r="AR287" i="28"/>
  <c r="AR147" i="28" s="1"/>
  <c r="AR303" i="28"/>
  <c r="AR163" i="28" s="1"/>
  <c r="AR282" i="28"/>
  <c r="AR142" i="28" s="1"/>
  <c r="AR277" i="28"/>
  <c r="AR137" i="28" s="1"/>
  <c r="AR293" i="28"/>
  <c r="AR153" i="28" s="1"/>
  <c r="AR286" i="28"/>
  <c r="AR146" i="28" s="1"/>
  <c r="AR281" i="28"/>
  <c r="AR141" i="28" s="1"/>
  <c r="AR276" i="28"/>
  <c r="AR136" i="28" s="1"/>
  <c r="AR298" i="28"/>
  <c r="AR158" i="28" s="1"/>
  <c r="AR259" i="28"/>
  <c r="AR119" i="28" s="1"/>
  <c r="AR270" i="28"/>
  <c r="AR130" i="28" s="1"/>
  <c r="AR269" i="28"/>
  <c r="AR129" i="28" s="1"/>
  <c r="AR260" i="28"/>
  <c r="AR120" i="28" s="1"/>
  <c r="AR265" i="28"/>
  <c r="AR125" i="28" s="1"/>
  <c r="AR264" i="28"/>
  <c r="AR124" i="28" s="1"/>
  <c r="AR200" i="28"/>
  <c r="AP65" i="28"/>
  <c r="AQ64" i="28"/>
  <c r="AR319" i="28"/>
  <c r="AR179" i="28" s="1"/>
  <c r="AR314" i="28"/>
  <c r="AR174" i="28" s="1"/>
  <c r="AR309" i="28"/>
  <c r="AR169" i="28" s="1"/>
  <c r="AR302" i="28"/>
  <c r="AR162" i="28" s="1"/>
  <c r="AR297" i="28"/>
  <c r="AR157" i="28" s="1"/>
  <c r="AR292" i="28"/>
  <c r="AR152" i="28" s="1"/>
  <c r="AR285" i="28"/>
  <c r="AR145" i="28" s="1"/>
  <c r="AR275" i="28"/>
  <c r="AR135" i="28" s="1"/>
  <c r="AR280" i="28"/>
  <c r="AR140" i="28" s="1"/>
  <c r="AR268" i="28"/>
  <c r="AR128" i="28" s="1"/>
  <c r="AR263" i="28"/>
  <c r="AR123" i="28" s="1"/>
  <c r="AR258" i="28"/>
  <c r="AR118" i="28" s="1"/>
  <c r="AR203" i="28"/>
  <c r="AS95" i="28"/>
  <c r="AR77" i="28"/>
  <c r="AR76" i="28"/>
  <c r="AR75" i="28"/>
  <c r="AS197" i="28"/>
  <c r="AS193" i="28"/>
  <c r="AS210" i="28"/>
  <c r="AS211" i="28"/>
  <c r="AS198" i="28"/>
  <c r="AS196" i="28"/>
  <c r="AS195" i="28"/>
  <c r="AS194" i="28"/>
  <c r="AT7" i="28"/>
  <c r="AS227" i="28"/>
  <c r="AS232" i="28"/>
  <c r="AS233" i="28"/>
  <c r="AS228" i="28"/>
  <c r="AS229" i="28"/>
  <c r="AS252" i="28"/>
  <c r="AS87" i="28"/>
  <c r="AS89" i="28"/>
  <c r="AS88" i="28"/>
  <c r="AS230" i="28"/>
  <c r="AS234" i="28"/>
  <c r="AS231" i="28"/>
  <c r="AR204" i="28"/>
  <c r="AR322" i="28"/>
  <c r="AR182" i="28" s="1"/>
  <c r="AR317" i="28"/>
  <c r="AR177" i="28" s="1"/>
  <c r="AR312" i="28"/>
  <c r="AR172" i="28" s="1"/>
  <c r="AR305" i="28"/>
  <c r="AR165" i="28" s="1"/>
  <c r="AR283" i="28"/>
  <c r="AR143" i="28" s="1"/>
  <c r="AR278" i="28"/>
  <c r="AR138" i="28" s="1"/>
  <c r="AR300" i="28"/>
  <c r="AR160" i="28" s="1"/>
  <c r="AR295" i="28"/>
  <c r="AR155" i="28" s="1"/>
  <c r="AR288" i="28"/>
  <c r="AR148" i="28" s="1"/>
  <c r="AR271" i="28"/>
  <c r="AR131" i="28" s="1"/>
  <c r="AR266" i="28"/>
  <c r="AR126" i="28" s="1"/>
  <c r="AR261" i="28"/>
  <c r="AR121" i="28" s="1"/>
  <c r="AQ15" i="28"/>
  <c r="AR201" i="28"/>
  <c r="AS93" i="28"/>
  <c r="AP59" i="28"/>
  <c r="AP58" i="28"/>
  <c r="AP60" i="28"/>
  <c r="AP56" i="28"/>
  <c r="AP57" i="28"/>
  <c r="AQ54" i="28"/>
  <c r="AR205" i="28"/>
  <c r="AR206" i="28"/>
  <c r="AS98" i="28"/>
  <c r="AR216" i="28"/>
  <c r="AR224" i="28" s="1"/>
  <c r="AR52" i="28"/>
  <c r="AR53" i="28" s="1"/>
  <c r="AR24" i="28"/>
  <c r="AR67" i="28"/>
  <c r="AR68" i="28" s="1"/>
  <c r="AR69" i="28" s="1"/>
  <c r="AR39" i="28"/>
  <c r="AR26" i="28" s="1"/>
  <c r="AS36" i="28"/>
  <c r="AS96" i="28" s="1"/>
  <c r="AR62" i="28"/>
  <c r="AR63" i="28" s="1"/>
  <c r="T98" i="16"/>
  <c r="T200" i="16"/>
  <c r="T246" i="16"/>
  <c r="T100" i="16"/>
  <c r="U197" i="16"/>
  <c r="U203" i="16" s="1"/>
  <c r="U204" i="16" s="1"/>
  <c r="AL231" i="16"/>
  <c r="AL233" i="16"/>
  <c r="AM235" i="16"/>
  <c r="AR270" i="16" l="1"/>
  <c r="AR63" i="16"/>
  <c r="AT209" i="16"/>
  <c r="AS54" i="16"/>
  <c r="AS249" i="16" s="1"/>
  <c r="AY213" i="16"/>
  <c r="AY58" i="16" s="1"/>
  <c r="AY253" i="16" s="1"/>
  <c r="AY272" i="16" s="1"/>
  <c r="AX58" i="16"/>
  <c r="AX253" i="16" s="1"/>
  <c r="AX272" i="16" s="1"/>
  <c r="AS274" i="16"/>
  <c r="AS67" i="16"/>
  <c r="AS271" i="16"/>
  <c r="AS275" i="16"/>
  <c r="AU212" i="16"/>
  <c r="AT57" i="16"/>
  <c r="AT252" i="16" s="1"/>
  <c r="AR54" i="32"/>
  <c r="AR70" i="32"/>
  <c r="AS216" i="32"/>
  <c r="AS224" i="32" s="1"/>
  <c r="AS67" i="32"/>
  <c r="AS68" i="32" s="1"/>
  <c r="AS69" i="32" s="1"/>
  <c r="AS62" i="32"/>
  <c r="AS63" i="32" s="1"/>
  <c r="AS52" i="32"/>
  <c r="AS53" i="32" s="1"/>
  <c r="AS39" i="32"/>
  <c r="AS24" i="32" s="1"/>
  <c r="AT36" i="32"/>
  <c r="AS322" i="32"/>
  <c r="AS182" i="32" s="1"/>
  <c r="AS317" i="32"/>
  <c r="AS177" i="32" s="1"/>
  <c r="AS312" i="32"/>
  <c r="AS172" i="32" s="1"/>
  <c r="AS305" i="32"/>
  <c r="AS165" i="32" s="1"/>
  <c r="AS288" i="32"/>
  <c r="AS148" i="32" s="1"/>
  <c r="AS283" i="32"/>
  <c r="AS143" i="32" s="1"/>
  <c r="AS300" i="32"/>
  <c r="AS160" i="32" s="1"/>
  <c r="AS295" i="32"/>
  <c r="AS155" i="32" s="1"/>
  <c r="AS278" i="32"/>
  <c r="AS138" i="32" s="1"/>
  <c r="AS271" i="32"/>
  <c r="AS131" i="32" s="1"/>
  <c r="AS266" i="32"/>
  <c r="AS126" i="32" s="1"/>
  <c r="AS261" i="32"/>
  <c r="AS121" i="32" s="1"/>
  <c r="AS204" i="32"/>
  <c r="AT96" i="32"/>
  <c r="AS202" i="32"/>
  <c r="AT94" i="32"/>
  <c r="AQ65" i="32"/>
  <c r="AR64" i="32"/>
  <c r="AR205" i="32"/>
  <c r="AR15" i="32" s="1"/>
  <c r="AS97" i="32"/>
  <c r="AS234" i="32"/>
  <c r="AS212" i="32"/>
  <c r="AS214" i="32"/>
  <c r="AS213" i="32"/>
  <c r="AS319" i="32"/>
  <c r="AS179" i="32" s="1"/>
  <c r="AS309" i="32"/>
  <c r="AS169" i="32" s="1"/>
  <c r="AS302" i="32"/>
  <c r="AS162" i="32" s="1"/>
  <c r="AS297" i="32"/>
  <c r="AS157" i="32" s="1"/>
  <c r="AS314" i="32"/>
  <c r="AS174" i="32" s="1"/>
  <c r="AS292" i="32"/>
  <c r="AS152" i="32" s="1"/>
  <c r="AS285" i="32"/>
  <c r="AS145" i="32" s="1"/>
  <c r="AS280" i="32"/>
  <c r="AS140" i="32" s="1"/>
  <c r="AS275" i="32"/>
  <c r="AS135" i="32" s="1"/>
  <c r="AS263" i="32"/>
  <c r="AS123" i="32" s="1"/>
  <c r="AS258" i="32"/>
  <c r="AS118" i="32" s="1"/>
  <c r="AS268" i="32"/>
  <c r="AS128" i="32" s="1"/>
  <c r="AS201" i="32"/>
  <c r="AT93" i="32"/>
  <c r="AS206" i="32"/>
  <c r="AT98" i="32"/>
  <c r="AS321" i="32"/>
  <c r="AS181" i="32" s="1"/>
  <c r="AS316" i="32"/>
  <c r="AS176" i="32" s="1"/>
  <c r="AS320" i="32"/>
  <c r="AS180" i="32" s="1"/>
  <c r="AS315" i="32"/>
  <c r="AS175" i="32" s="1"/>
  <c r="AS310" i="32"/>
  <c r="AS170" i="32" s="1"/>
  <c r="AS311" i="32"/>
  <c r="AS171" i="32" s="1"/>
  <c r="AS304" i="32"/>
  <c r="AS164" i="32" s="1"/>
  <c r="AS298" i="32"/>
  <c r="AS158" i="32" s="1"/>
  <c r="AS287" i="32"/>
  <c r="AS147" i="32" s="1"/>
  <c r="AS282" i="32"/>
  <c r="AS142" i="32" s="1"/>
  <c r="AS286" i="32"/>
  <c r="AS146" i="32" s="1"/>
  <c r="AS294" i="32"/>
  <c r="AS154" i="32" s="1"/>
  <c r="AS293" i="32"/>
  <c r="AS153" i="32" s="1"/>
  <c r="AS277" i="32"/>
  <c r="AS137" i="32" s="1"/>
  <c r="AS270" i="32"/>
  <c r="AS130" i="32" s="1"/>
  <c r="AS281" i="32"/>
  <c r="AS141" i="32" s="1"/>
  <c r="AS276" i="32"/>
  <c r="AS136" i="32" s="1"/>
  <c r="AS269" i="32"/>
  <c r="AS129" i="32" s="1"/>
  <c r="AS303" i="32"/>
  <c r="AS163" i="32" s="1"/>
  <c r="AS264" i="32"/>
  <c r="AS124" i="32" s="1"/>
  <c r="AS259" i="32"/>
  <c r="AS119" i="32" s="1"/>
  <c r="AS299" i="32"/>
  <c r="AS159" i="32" s="1"/>
  <c r="AS265" i="32"/>
  <c r="AS125" i="32" s="1"/>
  <c r="AS260" i="32"/>
  <c r="AS120" i="32" s="1"/>
  <c r="AT211" i="32"/>
  <c r="AT198" i="32"/>
  <c r="AT194" i="32"/>
  <c r="AT210" i="32"/>
  <c r="AT197" i="32"/>
  <c r="AT196" i="32"/>
  <c r="AT193" i="32"/>
  <c r="AT195" i="32"/>
  <c r="AU7" i="32"/>
  <c r="AT8" i="32"/>
  <c r="AT229" i="32"/>
  <c r="AT252" i="32"/>
  <c r="AT227" i="32"/>
  <c r="AT233" i="32"/>
  <c r="AT228" i="32"/>
  <c r="AT232" i="32"/>
  <c r="AT88" i="32"/>
  <c r="AT89" i="32"/>
  <c r="AT87" i="32"/>
  <c r="AU84" i="32"/>
  <c r="AT49" i="32"/>
  <c r="AT45" i="32"/>
  <c r="AT230" i="32" s="1"/>
  <c r="AT46" i="32"/>
  <c r="AT231" i="32" s="1"/>
  <c r="AS203" i="32"/>
  <c r="AT95" i="32"/>
  <c r="AS200" i="32"/>
  <c r="AT92" i="32"/>
  <c r="AS26" i="32"/>
  <c r="AQ57" i="32"/>
  <c r="AQ56" i="32"/>
  <c r="AR60" i="32"/>
  <c r="AS207" i="32"/>
  <c r="AT99" i="32"/>
  <c r="AS77" i="32"/>
  <c r="AS75" i="32"/>
  <c r="AS76" i="32"/>
  <c r="AR24" i="32"/>
  <c r="AR59" i="32"/>
  <c r="AR58" i="32"/>
  <c r="AU8" i="31"/>
  <c r="AS94" i="31"/>
  <c r="AS202" i="31" s="1"/>
  <c r="AR70" i="31"/>
  <c r="AS207" i="31"/>
  <c r="AV211" i="31"/>
  <c r="AV196" i="31"/>
  <c r="AV195" i="31"/>
  <c r="AV210" i="31"/>
  <c r="AV198" i="31"/>
  <c r="AV194" i="31"/>
  <c r="AV197" i="31"/>
  <c r="AV193" i="31"/>
  <c r="AW7" i="31"/>
  <c r="AV229" i="31"/>
  <c r="AV232" i="31"/>
  <c r="AV233" i="31"/>
  <c r="AV228" i="31"/>
  <c r="AV252" i="31"/>
  <c r="AV227" i="31"/>
  <c r="AV88" i="31"/>
  <c r="AV89" i="31"/>
  <c r="AV87" i="31"/>
  <c r="AV230" i="31"/>
  <c r="AV234" i="31"/>
  <c r="AV231" i="31"/>
  <c r="AS206" i="31"/>
  <c r="AT98" i="31"/>
  <c r="AU75" i="31"/>
  <c r="AU77" i="31"/>
  <c r="AU76" i="31"/>
  <c r="AS216" i="31"/>
  <c r="AS224" i="31" s="1"/>
  <c r="AS67" i="31"/>
  <c r="AS68" i="31" s="1"/>
  <c r="AS69" i="31" s="1"/>
  <c r="AT36" i="31"/>
  <c r="AT99" i="31" s="1"/>
  <c r="AS62" i="31"/>
  <c r="AS52" i="31"/>
  <c r="AS53" i="31" s="1"/>
  <c r="AS39" i="31"/>
  <c r="AS26" i="31" s="1"/>
  <c r="AQ65" i="31"/>
  <c r="AR64" i="31"/>
  <c r="AS201" i="31"/>
  <c r="AT93" i="31"/>
  <c r="AR54" i="31"/>
  <c r="AR15" i="31"/>
  <c r="AU319" i="31"/>
  <c r="AU179" i="31" s="1"/>
  <c r="AU314" i="31"/>
  <c r="AU174" i="31" s="1"/>
  <c r="AU309" i="31"/>
  <c r="AU169" i="31" s="1"/>
  <c r="AU302" i="31"/>
  <c r="AU162" i="31" s="1"/>
  <c r="AU297" i="31"/>
  <c r="AU157" i="31" s="1"/>
  <c r="AU285" i="31"/>
  <c r="AU145" i="31" s="1"/>
  <c r="AU280" i="31"/>
  <c r="AU140" i="31" s="1"/>
  <c r="AU275" i="31"/>
  <c r="AU135" i="31" s="1"/>
  <c r="AU292" i="31"/>
  <c r="AU152" i="31" s="1"/>
  <c r="AU268" i="31"/>
  <c r="AU128" i="31" s="1"/>
  <c r="AU263" i="31"/>
  <c r="AU123" i="31" s="1"/>
  <c r="AU258" i="31"/>
  <c r="AU118" i="31" s="1"/>
  <c r="AS205" i="31"/>
  <c r="AT97" i="31"/>
  <c r="AQ59" i="31"/>
  <c r="AQ60" i="31"/>
  <c r="AQ58" i="31"/>
  <c r="AQ57" i="31"/>
  <c r="AQ56" i="31"/>
  <c r="AR26" i="31"/>
  <c r="AS203" i="31"/>
  <c r="AT95" i="31"/>
  <c r="AU322" i="31"/>
  <c r="AU182" i="31" s="1"/>
  <c r="AU317" i="31"/>
  <c r="AU177" i="31" s="1"/>
  <c r="AU312" i="31"/>
  <c r="AU172" i="31" s="1"/>
  <c r="AU305" i="31"/>
  <c r="AU165" i="31" s="1"/>
  <c r="AU300" i="31"/>
  <c r="AU160" i="31" s="1"/>
  <c r="AU295" i="31"/>
  <c r="AU155" i="31" s="1"/>
  <c r="AU288" i="31"/>
  <c r="AU148" i="31" s="1"/>
  <c r="AU283" i="31"/>
  <c r="AU143" i="31" s="1"/>
  <c r="AU278" i="31"/>
  <c r="AU138" i="31" s="1"/>
  <c r="AU271" i="31"/>
  <c r="AU131" i="31" s="1"/>
  <c r="AU266" i="31"/>
  <c r="AU126" i="31" s="1"/>
  <c r="AU261" i="31"/>
  <c r="AU121" i="31" s="1"/>
  <c r="AS63" i="31"/>
  <c r="AS200" i="31"/>
  <c r="AT92" i="31"/>
  <c r="AU320" i="31"/>
  <c r="AU180" i="31" s="1"/>
  <c r="AU315" i="31"/>
  <c r="AU175" i="31" s="1"/>
  <c r="AU303" i="31"/>
  <c r="AU163" i="31" s="1"/>
  <c r="AU298" i="31"/>
  <c r="AU158" i="31" s="1"/>
  <c r="AU293" i="31"/>
  <c r="AU153" i="31" s="1"/>
  <c r="AU311" i="31"/>
  <c r="AU171" i="31" s="1"/>
  <c r="AU321" i="31"/>
  <c r="AU181" i="31" s="1"/>
  <c r="AU304" i="31"/>
  <c r="AU164" i="31" s="1"/>
  <c r="AU294" i="31"/>
  <c r="AU154" i="31" s="1"/>
  <c r="AU310" i="31"/>
  <c r="AU170" i="31" s="1"/>
  <c r="AU316" i="31"/>
  <c r="AU176" i="31" s="1"/>
  <c r="AU287" i="31"/>
  <c r="AU147" i="31" s="1"/>
  <c r="AU282" i="31"/>
  <c r="AU142" i="31" s="1"/>
  <c r="AU277" i="31"/>
  <c r="AU137" i="31" s="1"/>
  <c r="AU286" i="31"/>
  <c r="AU146" i="31" s="1"/>
  <c r="AU281" i="31"/>
  <c r="AU141" i="31" s="1"/>
  <c r="AU269" i="31"/>
  <c r="AU129" i="31" s="1"/>
  <c r="AU264" i="31"/>
  <c r="AU124" i="31" s="1"/>
  <c r="AU259" i="31"/>
  <c r="AU119" i="31" s="1"/>
  <c r="AU276" i="31"/>
  <c r="AU136" i="31" s="1"/>
  <c r="AU299" i="31"/>
  <c r="AU159" i="31" s="1"/>
  <c r="AU270" i="31"/>
  <c r="AU130" i="31" s="1"/>
  <c r="AU265" i="31"/>
  <c r="AU125" i="31" s="1"/>
  <c r="AU260" i="31"/>
  <c r="AU120" i="31" s="1"/>
  <c r="AS204" i="31"/>
  <c r="AY212" i="31"/>
  <c r="AY214" i="31"/>
  <c r="AY213" i="31"/>
  <c r="AS261" i="30"/>
  <c r="AS121" i="30" s="1"/>
  <c r="AS263" i="30"/>
  <c r="AS123" i="30" s="1"/>
  <c r="AS266" i="30"/>
  <c r="AS126" i="30" s="1"/>
  <c r="AS264" i="30"/>
  <c r="AS124" i="30" s="1"/>
  <c r="AS258" i="30"/>
  <c r="AS118" i="30" s="1"/>
  <c r="AT8" i="30"/>
  <c r="AR15" i="30"/>
  <c r="AS207" i="30"/>
  <c r="AT99" i="30"/>
  <c r="AS259" i="30"/>
  <c r="AS119" i="30" s="1"/>
  <c r="AQ56" i="30"/>
  <c r="AQ57" i="30"/>
  <c r="AS205" i="30"/>
  <c r="AT97" i="30"/>
  <c r="AS206" i="30"/>
  <c r="AT98" i="30"/>
  <c r="AR64" i="30"/>
  <c r="AQ65" i="30"/>
  <c r="AS202" i="30"/>
  <c r="AT94" i="30"/>
  <c r="AT216" i="30"/>
  <c r="AT224" i="30" s="1"/>
  <c r="AT67" i="30"/>
  <c r="AT68" i="30" s="1"/>
  <c r="AT62" i="30"/>
  <c r="AT63" i="30" s="1"/>
  <c r="AT52" i="30"/>
  <c r="AT39" i="30"/>
  <c r="AT26" i="30" s="1"/>
  <c r="AU36" i="30"/>
  <c r="AS204" i="30"/>
  <c r="AT96" i="30"/>
  <c r="AS234" i="30"/>
  <c r="AS213" i="30"/>
  <c r="AS212" i="30"/>
  <c r="AS214" i="30"/>
  <c r="AR70" i="30"/>
  <c r="AS69" i="30"/>
  <c r="AS24" i="30"/>
  <c r="AT320" i="30"/>
  <c r="AT180" i="30" s="1"/>
  <c r="AT315" i="30"/>
  <c r="AT175" i="30" s="1"/>
  <c r="AT311" i="30"/>
  <c r="AT171" i="30" s="1"/>
  <c r="AT299" i="30"/>
  <c r="AT159" i="30" s="1"/>
  <c r="AT294" i="30"/>
  <c r="AT154" i="30" s="1"/>
  <c r="AT310" i="30"/>
  <c r="AT170" i="30" s="1"/>
  <c r="AT303" i="30"/>
  <c r="AT163" i="30" s="1"/>
  <c r="AT298" i="30"/>
  <c r="AT158" i="30" s="1"/>
  <c r="AT304" i="30"/>
  <c r="AT164" i="30" s="1"/>
  <c r="AT321" i="30"/>
  <c r="AT181" i="30" s="1"/>
  <c r="AT316" i="30"/>
  <c r="AT176" i="30" s="1"/>
  <c r="AT293" i="30"/>
  <c r="AT153" i="30" s="1"/>
  <c r="AT286" i="30"/>
  <c r="AT146" i="30" s="1"/>
  <c r="AT281" i="30"/>
  <c r="AT141" i="30" s="1"/>
  <c r="AT287" i="30"/>
  <c r="AT147" i="30" s="1"/>
  <c r="AT282" i="30"/>
  <c r="AT142" i="30" s="1"/>
  <c r="AT277" i="30"/>
  <c r="AT137" i="30" s="1"/>
  <c r="AT276" i="30"/>
  <c r="AT136" i="30" s="1"/>
  <c r="AS200" i="30"/>
  <c r="AT92" i="30"/>
  <c r="AS203" i="30"/>
  <c r="AT95" i="30"/>
  <c r="AS260" i="30"/>
  <c r="AS120" i="30" s="1"/>
  <c r="AT46" i="30"/>
  <c r="AT231" i="30" s="1"/>
  <c r="AU84" i="30"/>
  <c r="AT49" i="30"/>
  <c r="AT45" i="30"/>
  <c r="AT230" i="30" s="1"/>
  <c r="AT322" i="30"/>
  <c r="AT182" i="30" s="1"/>
  <c r="AT317" i="30"/>
  <c r="AT177" i="30" s="1"/>
  <c r="AT312" i="30"/>
  <c r="AT172" i="30" s="1"/>
  <c r="AT305" i="30"/>
  <c r="AT165" i="30" s="1"/>
  <c r="AT300" i="30"/>
  <c r="AT160" i="30" s="1"/>
  <c r="AT295" i="30"/>
  <c r="AT155" i="30" s="1"/>
  <c r="AT288" i="30"/>
  <c r="AT148" i="30" s="1"/>
  <c r="AT283" i="30"/>
  <c r="AT143" i="30" s="1"/>
  <c r="AT278" i="30"/>
  <c r="AT138" i="30" s="1"/>
  <c r="AT271" i="30"/>
  <c r="AT131" i="30" s="1"/>
  <c r="AU211" i="30"/>
  <c r="AU198" i="30"/>
  <c r="AU210" i="30"/>
  <c r="AU194" i="30"/>
  <c r="AU197" i="30"/>
  <c r="AU193" i="30"/>
  <c r="AU196" i="30"/>
  <c r="AU195" i="30"/>
  <c r="AV7" i="30"/>
  <c r="AU233" i="30"/>
  <c r="AU232" i="30"/>
  <c r="AU227" i="30"/>
  <c r="AU229" i="30"/>
  <c r="AU228" i="30"/>
  <c r="AU252" i="30"/>
  <c r="AU89" i="30"/>
  <c r="AU87" i="30"/>
  <c r="AU88" i="30"/>
  <c r="AS265" i="30"/>
  <c r="AS125" i="30" s="1"/>
  <c r="AQ59" i="30"/>
  <c r="AT76" i="30"/>
  <c r="AT77" i="30"/>
  <c r="AT75" i="30"/>
  <c r="AS201" i="30"/>
  <c r="AT93" i="30"/>
  <c r="AT319" i="30"/>
  <c r="AT179" i="30" s="1"/>
  <c r="AT314" i="30"/>
  <c r="AT174" i="30" s="1"/>
  <c r="AT309" i="30"/>
  <c r="AT169" i="30" s="1"/>
  <c r="AT302" i="30"/>
  <c r="AT162" i="30" s="1"/>
  <c r="AT297" i="30"/>
  <c r="AT157" i="30" s="1"/>
  <c r="AT292" i="30"/>
  <c r="AT152" i="30" s="1"/>
  <c r="AT285" i="30"/>
  <c r="AT145" i="30" s="1"/>
  <c r="AT280" i="30"/>
  <c r="AT140" i="30" s="1"/>
  <c r="AT258" i="30"/>
  <c r="AT118" i="30" s="1"/>
  <c r="AT268" i="30"/>
  <c r="AT128" i="30" s="1"/>
  <c r="AT263" i="30"/>
  <c r="AT123" i="30" s="1"/>
  <c r="AT275" i="30"/>
  <c r="AT135" i="30" s="1"/>
  <c r="AR54" i="30"/>
  <c r="AR60" i="30" s="1"/>
  <c r="AS53" i="30"/>
  <c r="AS271" i="30"/>
  <c r="AS131" i="30" s="1"/>
  <c r="AS270" i="30"/>
  <c r="AS130" i="30" s="1"/>
  <c r="AQ58" i="30"/>
  <c r="AS258" i="29"/>
  <c r="AS118" i="29" s="1"/>
  <c r="AS271" i="29"/>
  <c r="AS131" i="29" s="1"/>
  <c r="AS259" i="29"/>
  <c r="AS119" i="29" s="1"/>
  <c r="AS261" i="29"/>
  <c r="AS121" i="29" s="1"/>
  <c r="AS265" i="29"/>
  <c r="AS125" i="29" s="1"/>
  <c r="AS268" i="29"/>
  <c r="AS128" i="29" s="1"/>
  <c r="AS260" i="29"/>
  <c r="AS120" i="29" s="1"/>
  <c r="AS263" i="29"/>
  <c r="AS123" i="29" s="1"/>
  <c r="AS266" i="29"/>
  <c r="AS126" i="29" s="1"/>
  <c r="AS269" i="29"/>
  <c r="AS129" i="29" s="1"/>
  <c r="AS270" i="29"/>
  <c r="AS130" i="29" s="1"/>
  <c r="AS264" i="29"/>
  <c r="AS124" i="29" s="1"/>
  <c r="AQ15" i="29"/>
  <c r="AR26" i="29"/>
  <c r="AS93" i="29"/>
  <c r="AS201" i="29" s="1"/>
  <c r="AS24" i="29"/>
  <c r="AS99" i="29"/>
  <c r="AS92" i="29"/>
  <c r="AR202" i="29"/>
  <c r="AS94" i="29"/>
  <c r="AS98" i="29"/>
  <c r="AS206" i="29" s="1"/>
  <c r="AS213" i="29"/>
  <c r="AS214" i="29"/>
  <c r="AS212" i="29"/>
  <c r="AS234" i="29"/>
  <c r="AU84" i="29"/>
  <c r="AT46" i="29"/>
  <c r="AT231" i="29" s="1"/>
  <c r="AT49" i="29"/>
  <c r="AT45" i="29"/>
  <c r="AT230" i="29" s="1"/>
  <c r="AT8" i="29"/>
  <c r="AR54" i="29"/>
  <c r="AR70" i="29"/>
  <c r="AS216" i="29"/>
  <c r="AS224" i="29" s="1"/>
  <c r="AT36" i="29"/>
  <c r="AT92" i="29" s="1"/>
  <c r="AS62" i="29"/>
  <c r="AS63" i="29" s="1"/>
  <c r="AS52" i="29"/>
  <c r="AS53" i="29" s="1"/>
  <c r="AS67" i="29"/>
  <c r="AS68" i="29" s="1"/>
  <c r="AS69" i="29" s="1"/>
  <c r="AS39" i="29"/>
  <c r="AS26" i="29" s="1"/>
  <c r="AS203" i="29"/>
  <c r="AT95" i="29"/>
  <c r="AS207" i="29"/>
  <c r="AT319" i="29"/>
  <c r="AT179" i="29" s="1"/>
  <c r="AT314" i="29"/>
  <c r="AT174" i="29" s="1"/>
  <c r="AT309" i="29"/>
  <c r="AT169" i="29" s="1"/>
  <c r="AT302" i="29"/>
  <c r="AT162" i="29" s="1"/>
  <c r="AT297" i="29"/>
  <c r="AT157" i="29" s="1"/>
  <c r="AT292" i="29"/>
  <c r="AT152" i="29" s="1"/>
  <c r="AT275" i="29"/>
  <c r="AT135" i="29" s="1"/>
  <c r="AT285" i="29"/>
  <c r="AT145" i="29" s="1"/>
  <c r="AT280" i="29"/>
  <c r="AT140" i="29" s="1"/>
  <c r="AT263" i="29"/>
  <c r="AT123" i="29" s="1"/>
  <c r="AT76" i="29"/>
  <c r="AT77" i="29"/>
  <c r="AT75" i="29"/>
  <c r="AR64" i="29"/>
  <c r="AQ65" i="29"/>
  <c r="AR205" i="29"/>
  <c r="AS97" i="29"/>
  <c r="AT320" i="29"/>
  <c r="AT180" i="29" s="1"/>
  <c r="AT315" i="29"/>
  <c r="AT175" i="29" s="1"/>
  <c r="AT310" i="29"/>
  <c r="AT170" i="29" s="1"/>
  <c r="AT311" i="29"/>
  <c r="AT171" i="29" s="1"/>
  <c r="AT304" i="29"/>
  <c r="AT164" i="29" s="1"/>
  <c r="AT321" i="29"/>
  <c r="AT181" i="29" s="1"/>
  <c r="AT299" i="29"/>
  <c r="AT159" i="29" s="1"/>
  <c r="AT294" i="29"/>
  <c r="AT154" i="29" s="1"/>
  <c r="AT316" i="29"/>
  <c r="AT176" i="29" s="1"/>
  <c r="AT303" i="29"/>
  <c r="AT163" i="29" s="1"/>
  <c r="AT298" i="29"/>
  <c r="AT158" i="29" s="1"/>
  <c r="AT293" i="29"/>
  <c r="AT153" i="29" s="1"/>
  <c r="AT287" i="29"/>
  <c r="AT147" i="29" s="1"/>
  <c r="AT282" i="29"/>
  <c r="AT142" i="29" s="1"/>
  <c r="AT286" i="29"/>
  <c r="AT146" i="29" s="1"/>
  <c r="AT277" i="29"/>
  <c r="AT137" i="29" s="1"/>
  <c r="AT281" i="29"/>
  <c r="AT141" i="29" s="1"/>
  <c r="AT270" i="29"/>
  <c r="AT130" i="29" s="1"/>
  <c r="AT265" i="29"/>
  <c r="AT125" i="29" s="1"/>
  <c r="AT276" i="29"/>
  <c r="AT136" i="29" s="1"/>
  <c r="AT269" i="29"/>
  <c r="AT129" i="29" s="1"/>
  <c r="AT259" i="29"/>
  <c r="AT119" i="29" s="1"/>
  <c r="AT264" i="29"/>
  <c r="AT124" i="29" s="1"/>
  <c r="AT260" i="29"/>
  <c r="AT120" i="29" s="1"/>
  <c r="AS200" i="29"/>
  <c r="AS204" i="29"/>
  <c r="AT96" i="29"/>
  <c r="AT322" i="29"/>
  <c r="AT182" i="29" s="1"/>
  <c r="AT317" i="29"/>
  <c r="AT177" i="29" s="1"/>
  <c r="AT312" i="29"/>
  <c r="AT172" i="29" s="1"/>
  <c r="AT305" i="29"/>
  <c r="AT165" i="29" s="1"/>
  <c r="AT300" i="29"/>
  <c r="AT160" i="29" s="1"/>
  <c r="AT288" i="29"/>
  <c r="AT148" i="29" s="1"/>
  <c r="AT295" i="29"/>
  <c r="AT155" i="29" s="1"/>
  <c r="AT278" i="29"/>
  <c r="AT138" i="29" s="1"/>
  <c r="AT271" i="29"/>
  <c r="AT131" i="29" s="1"/>
  <c r="AT283" i="29"/>
  <c r="AT143" i="29" s="1"/>
  <c r="AT266" i="29"/>
  <c r="AT126" i="29" s="1"/>
  <c r="AT261" i="29"/>
  <c r="AT121" i="29" s="1"/>
  <c r="AU198" i="29"/>
  <c r="AU194" i="29"/>
  <c r="AU210" i="29"/>
  <c r="AU196" i="29"/>
  <c r="AU211" i="29"/>
  <c r="AU197" i="29"/>
  <c r="AU195" i="29"/>
  <c r="AU193" i="29"/>
  <c r="AV7" i="29"/>
  <c r="AU232" i="29"/>
  <c r="AU233" i="29"/>
  <c r="AU228" i="29"/>
  <c r="AU229" i="29"/>
  <c r="AU252" i="29"/>
  <c r="AU227" i="29"/>
  <c r="AU87" i="29"/>
  <c r="AU89" i="29"/>
  <c r="AU88" i="29"/>
  <c r="AQ59" i="29"/>
  <c r="AQ58" i="29"/>
  <c r="AQ60" i="29"/>
  <c r="AQ56" i="29"/>
  <c r="AQ57" i="29"/>
  <c r="AS97" i="28"/>
  <c r="AT97" i="28" s="1"/>
  <c r="AS92" i="28"/>
  <c r="AX84" i="28"/>
  <c r="AW46" i="28"/>
  <c r="AW49" i="28"/>
  <c r="AW45" i="28"/>
  <c r="AV213" i="28"/>
  <c r="AV212" i="28"/>
  <c r="AV214" i="28"/>
  <c r="AS8" i="28"/>
  <c r="AS99" i="28"/>
  <c r="AS207" i="28" s="1"/>
  <c r="AS94" i="28"/>
  <c r="AS202" i="28" s="1"/>
  <c r="AR54" i="28"/>
  <c r="AR70" i="28"/>
  <c r="AQ58" i="28"/>
  <c r="AQ59" i="28"/>
  <c r="AQ60" i="28"/>
  <c r="AQ56" i="28"/>
  <c r="AQ57" i="28"/>
  <c r="AS205" i="28"/>
  <c r="AR15" i="28"/>
  <c r="AS321" i="28"/>
  <c r="AS181" i="28" s="1"/>
  <c r="AS316" i="28"/>
  <c r="AS176" i="28" s="1"/>
  <c r="AS311" i="28"/>
  <c r="AS171" i="28" s="1"/>
  <c r="AS304" i="28"/>
  <c r="AS164" i="28" s="1"/>
  <c r="AS320" i="28"/>
  <c r="AS180" i="28" s="1"/>
  <c r="AS315" i="28"/>
  <c r="AS175" i="28" s="1"/>
  <c r="AS310" i="28"/>
  <c r="AS170" i="28" s="1"/>
  <c r="AS303" i="28"/>
  <c r="AS163" i="28" s="1"/>
  <c r="AS298" i="28"/>
  <c r="AS158" i="28" s="1"/>
  <c r="AS293" i="28"/>
  <c r="AS153" i="28" s="1"/>
  <c r="AS286" i="28"/>
  <c r="AS146" i="28" s="1"/>
  <c r="AS281" i="28"/>
  <c r="AS141" i="28" s="1"/>
  <c r="AS276" i="28"/>
  <c r="AS136" i="28" s="1"/>
  <c r="AS294" i="28"/>
  <c r="AS154" i="28" s="1"/>
  <c r="AS269" i="28"/>
  <c r="AS129" i="28" s="1"/>
  <c r="AS264" i="28"/>
  <c r="AS124" i="28" s="1"/>
  <c r="AS277" i="28"/>
  <c r="AS137" i="28" s="1"/>
  <c r="AS299" i="28"/>
  <c r="AS159" i="28" s="1"/>
  <c r="AS287" i="28"/>
  <c r="AS147" i="28" s="1"/>
  <c r="AS282" i="28"/>
  <c r="AS142" i="28" s="1"/>
  <c r="AS265" i="28"/>
  <c r="AS125" i="28" s="1"/>
  <c r="AS260" i="28"/>
  <c r="AS120" i="28" s="1"/>
  <c r="AS259" i="28"/>
  <c r="AS119" i="28" s="1"/>
  <c r="AS270" i="28"/>
  <c r="AS130" i="28" s="1"/>
  <c r="AS203" i="28"/>
  <c r="AT95" i="28"/>
  <c r="AR64" i="28"/>
  <c r="AQ65" i="28"/>
  <c r="AS206" i="28"/>
  <c r="AS319" i="28"/>
  <c r="AS179" i="28" s="1"/>
  <c r="AS314" i="28"/>
  <c r="AS174" i="28" s="1"/>
  <c r="AS309" i="28"/>
  <c r="AS169" i="28" s="1"/>
  <c r="AS302" i="28"/>
  <c r="AS162" i="28" s="1"/>
  <c r="AS297" i="28"/>
  <c r="AS157" i="28" s="1"/>
  <c r="AS292" i="28"/>
  <c r="AS152" i="28" s="1"/>
  <c r="AS285" i="28"/>
  <c r="AS145" i="28" s="1"/>
  <c r="AS280" i="28"/>
  <c r="AS140" i="28" s="1"/>
  <c r="AS268" i="28"/>
  <c r="AS128" i="28" s="1"/>
  <c r="AS263" i="28"/>
  <c r="AS123" i="28" s="1"/>
  <c r="AS275" i="28"/>
  <c r="AS135" i="28" s="1"/>
  <c r="AS258" i="28"/>
  <c r="AS118" i="28" s="1"/>
  <c r="AS322" i="28"/>
  <c r="AS182" i="28" s="1"/>
  <c r="AS317" i="28"/>
  <c r="AS177" i="28" s="1"/>
  <c r="AS312" i="28"/>
  <c r="AS172" i="28" s="1"/>
  <c r="AS305" i="28"/>
  <c r="AS165" i="28" s="1"/>
  <c r="AS300" i="28"/>
  <c r="AS160" i="28" s="1"/>
  <c r="AS295" i="28"/>
  <c r="AS155" i="28" s="1"/>
  <c r="AS288" i="28"/>
  <c r="AS148" i="28" s="1"/>
  <c r="AS283" i="28"/>
  <c r="AS143" i="28" s="1"/>
  <c r="AS271" i="28"/>
  <c r="AS131" i="28" s="1"/>
  <c r="AS266" i="28"/>
  <c r="AS126" i="28" s="1"/>
  <c r="AS261" i="28"/>
  <c r="AS121" i="28" s="1"/>
  <c r="AS278" i="28"/>
  <c r="AS138" i="28" s="1"/>
  <c r="AT197" i="28"/>
  <c r="AT193" i="28"/>
  <c r="AT195" i="28"/>
  <c r="AT211" i="28"/>
  <c r="AT194" i="28"/>
  <c r="AT198" i="28"/>
  <c r="AT196" i="28"/>
  <c r="AU7" i="28"/>
  <c r="AT233" i="28"/>
  <c r="AT210" i="28"/>
  <c r="AT252" i="28"/>
  <c r="AT232" i="28"/>
  <c r="AT229" i="28"/>
  <c r="AT227" i="28"/>
  <c r="AT228" i="28"/>
  <c r="AT89" i="28"/>
  <c r="AT87" i="28"/>
  <c r="AT88" i="28"/>
  <c r="AT234" i="28"/>
  <c r="AT230" i="28"/>
  <c r="AT231" i="28"/>
  <c r="AT99" i="28"/>
  <c r="AS200" i="28"/>
  <c r="AS216" i="28"/>
  <c r="AS224" i="28" s="1"/>
  <c r="AS67" i="28"/>
  <c r="AS68" i="28" s="1"/>
  <c r="AS69" i="28" s="1"/>
  <c r="AS62" i="28"/>
  <c r="AS63" i="28" s="1"/>
  <c r="AS39" i="28"/>
  <c r="AS26" i="28" s="1"/>
  <c r="AT36" i="28"/>
  <c r="AT98" i="28" s="1"/>
  <c r="AS52" i="28"/>
  <c r="AS53" i="28" s="1"/>
  <c r="AS201" i="28"/>
  <c r="AT93" i="28"/>
  <c r="AS204" i="28"/>
  <c r="AT96" i="28"/>
  <c r="AS76" i="28"/>
  <c r="AS75" i="28"/>
  <c r="AS77" i="28"/>
  <c r="U100" i="16"/>
  <c r="U200" i="16"/>
  <c r="U246" i="16"/>
  <c r="U98" i="16"/>
  <c r="U104" i="16"/>
  <c r="V197" i="16"/>
  <c r="V203" i="16" s="1"/>
  <c r="V204" i="16" s="1"/>
  <c r="AM231" i="16"/>
  <c r="AM233" i="16"/>
  <c r="AN235" i="16"/>
  <c r="AS63" i="16" l="1"/>
  <c r="AS270" i="16"/>
  <c r="AU209" i="16"/>
  <c r="AT54" i="16"/>
  <c r="AT249" i="16" s="1"/>
  <c r="AT67" i="16"/>
  <c r="AT274" i="16"/>
  <c r="AT271" i="16"/>
  <c r="AT275" i="16"/>
  <c r="AV212" i="16"/>
  <c r="AU57" i="16"/>
  <c r="AU252" i="16" s="1"/>
  <c r="AS54" i="32"/>
  <c r="AS70" i="32"/>
  <c r="AS64" i="32"/>
  <c r="AR65" i="32"/>
  <c r="AS15" i="32"/>
  <c r="AU211" i="32"/>
  <c r="AU198" i="32"/>
  <c r="AU210" i="32"/>
  <c r="AU196" i="32"/>
  <c r="AU195" i="32"/>
  <c r="AU197" i="32"/>
  <c r="AU194" i="32"/>
  <c r="AU8" i="32" s="1"/>
  <c r="AU193" i="32"/>
  <c r="AV7" i="32"/>
  <c r="AU232" i="32"/>
  <c r="AU233" i="32"/>
  <c r="AU227" i="32"/>
  <c r="AU228" i="32"/>
  <c r="AU252" i="32"/>
  <c r="AU229" i="32"/>
  <c r="AU89" i="32"/>
  <c r="AU88" i="32"/>
  <c r="AU87" i="32"/>
  <c r="AT206" i="32"/>
  <c r="AU98" i="32"/>
  <c r="AS59" i="32"/>
  <c r="AT202" i="32"/>
  <c r="AU94" i="32"/>
  <c r="AT234" i="32"/>
  <c r="AT213" i="32"/>
  <c r="AT212" i="32"/>
  <c r="AT214" i="32"/>
  <c r="AS60" i="32"/>
  <c r="AT216" i="32"/>
  <c r="AT224" i="32" s="1"/>
  <c r="AU36" i="32"/>
  <c r="AT62" i="32"/>
  <c r="AT63" i="32" s="1"/>
  <c r="AT39" i="32"/>
  <c r="AT26" i="32" s="1"/>
  <c r="AT52" i="32"/>
  <c r="AT53" i="32" s="1"/>
  <c r="AT67" i="32"/>
  <c r="AT68" i="32" s="1"/>
  <c r="AT69" i="32" s="1"/>
  <c r="AT24" i="32"/>
  <c r="AT319" i="32"/>
  <c r="AT179" i="32" s="1"/>
  <c r="AT309" i="32"/>
  <c r="AT169" i="32" s="1"/>
  <c r="AT302" i="32"/>
  <c r="AT162" i="32" s="1"/>
  <c r="AT297" i="32"/>
  <c r="AT157" i="32" s="1"/>
  <c r="AT314" i="32"/>
  <c r="AT174" i="32" s="1"/>
  <c r="AT285" i="32"/>
  <c r="AT145" i="32" s="1"/>
  <c r="AT280" i="32"/>
  <c r="AT140" i="32" s="1"/>
  <c r="AT292" i="32"/>
  <c r="AT152" i="32" s="1"/>
  <c r="AT263" i="32"/>
  <c r="AT123" i="32" s="1"/>
  <c r="AT258" i="32"/>
  <c r="AT118" i="32" s="1"/>
  <c r="AT268" i="32"/>
  <c r="AT128" i="32" s="1"/>
  <c r="AT275" i="32"/>
  <c r="AT135" i="32" s="1"/>
  <c r="AS205" i="32"/>
  <c r="AT97" i="32"/>
  <c r="AT320" i="32"/>
  <c r="AT180" i="32" s="1"/>
  <c r="AT315" i="32"/>
  <c r="AT175" i="32" s="1"/>
  <c r="AT310" i="32"/>
  <c r="AT170" i="32" s="1"/>
  <c r="AT303" i="32"/>
  <c r="AT163" i="32" s="1"/>
  <c r="AT298" i="32"/>
  <c r="AT158" i="32" s="1"/>
  <c r="AT293" i="32"/>
  <c r="AT153" i="32" s="1"/>
  <c r="AT304" i="32"/>
  <c r="AT164" i="32" s="1"/>
  <c r="AT316" i="32"/>
  <c r="AT176" i="32" s="1"/>
  <c r="AT311" i="32"/>
  <c r="AT171" i="32" s="1"/>
  <c r="AT299" i="32"/>
  <c r="AT159" i="32" s="1"/>
  <c r="AT321" i="32"/>
  <c r="AT181" i="32" s="1"/>
  <c r="AT287" i="32"/>
  <c r="AT147" i="32" s="1"/>
  <c r="AT282" i="32"/>
  <c r="AT142" i="32" s="1"/>
  <c r="AT277" i="32"/>
  <c r="AT137" i="32" s="1"/>
  <c r="AT270" i="32"/>
  <c r="AT130" i="32" s="1"/>
  <c r="AT281" i="32"/>
  <c r="AT141" i="32" s="1"/>
  <c r="AT276" i="32"/>
  <c r="AT136" i="32" s="1"/>
  <c r="AT269" i="32"/>
  <c r="AT129" i="32" s="1"/>
  <c r="AT286" i="32"/>
  <c r="AT146" i="32" s="1"/>
  <c r="AT294" i="32"/>
  <c r="AT154" i="32" s="1"/>
  <c r="AT265" i="32"/>
  <c r="AT125" i="32" s="1"/>
  <c r="AT260" i="32"/>
  <c r="AT120" i="32" s="1"/>
  <c r="AT264" i="32"/>
  <c r="AT124" i="32" s="1"/>
  <c r="AT259" i="32"/>
  <c r="AT119" i="32" s="1"/>
  <c r="AT207" i="32"/>
  <c r="AU99" i="32"/>
  <c r="AU49" i="32"/>
  <c r="AU45" i="32"/>
  <c r="AU230" i="32" s="1"/>
  <c r="AV84" i="32"/>
  <c r="AU46" i="32"/>
  <c r="AU231" i="32" s="1"/>
  <c r="AT77" i="32"/>
  <c r="AT76" i="32"/>
  <c r="AT75" i="32"/>
  <c r="AT201" i="32"/>
  <c r="AU93" i="32"/>
  <c r="AS58" i="32"/>
  <c r="AT204" i="32"/>
  <c r="AU96" i="32"/>
  <c r="AR56" i="32"/>
  <c r="AR57" i="32"/>
  <c r="AT203" i="32"/>
  <c r="AU95" i="32"/>
  <c r="AT200" i="32"/>
  <c r="AU92" i="32"/>
  <c r="AT322" i="32"/>
  <c r="AT182" i="32" s="1"/>
  <c r="AT317" i="32"/>
  <c r="AT177" i="32" s="1"/>
  <c r="AT312" i="32"/>
  <c r="AT172" i="32" s="1"/>
  <c r="AT305" i="32"/>
  <c r="AT165" i="32" s="1"/>
  <c r="AT300" i="32"/>
  <c r="AT160" i="32" s="1"/>
  <c r="AT295" i="32"/>
  <c r="AT155" i="32" s="1"/>
  <c r="AT288" i="32"/>
  <c r="AT148" i="32" s="1"/>
  <c r="AT283" i="32"/>
  <c r="AT143" i="32" s="1"/>
  <c r="AT278" i="32"/>
  <c r="AT138" i="32" s="1"/>
  <c r="AT271" i="32"/>
  <c r="AT131" i="32" s="1"/>
  <c r="AT261" i="32"/>
  <c r="AT121" i="32" s="1"/>
  <c r="AT266" i="32"/>
  <c r="AT126" i="32" s="1"/>
  <c r="AV8" i="31"/>
  <c r="AT96" i="31"/>
  <c r="AT204" i="31" s="1"/>
  <c r="AS24" i="31"/>
  <c r="AT94" i="31"/>
  <c r="AT202" i="31" s="1"/>
  <c r="AS70" i="31"/>
  <c r="AS54" i="31"/>
  <c r="AV319" i="31"/>
  <c r="AV179" i="31" s="1"/>
  <c r="AV314" i="31"/>
  <c r="AV174" i="31" s="1"/>
  <c r="AV309" i="31"/>
  <c r="AV169" i="31" s="1"/>
  <c r="AV302" i="31"/>
  <c r="AV162" i="31" s="1"/>
  <c r="AV297" i="31"/>
  <c r="AV157" i="31" s="1"/>
  <c r="AV292" i="31"/>
  <c r="AV152" i="31" s="1"/>
  <c r="AV268" i="31"/>
  <c r="AV128" i="31" s="1"/>
  <c r="AV263" i="31"/>
  <c r="AV123" i="31" s="1"/>
  <c r="AV258" i="31"/>
  <c r="AV118" i="31" s="1"/>
  <c r="AV275" i="31"/>
  <c r="AV135" i="31" s="1"/>
  <c r="AV285" i="31"/>
  <c r="AV145" i="31" s="1"/>
  <c r="AV280" i="31"/>
  <c r="AV140" i="31" s="1"/>
  <c r="AW211" i="31"/>
  <c r="AW195" i="31"/>
  <c r="AW210" i="31"/>
  <c r="AW198" i="31"/>
  <c r="AW194" i="31"/>
  <c r="AW197" i="31"/>
  <c r="AW193" i="31"/>
  <c r="AW196" i="31"/>
  <c r="AX7" i="31"/>
  <c r="AW228" i="31"/>
  <c r="AW227" i="31"/>
  <c r="AW252" i="31"/>
  <c r="AW232" i="31"/>
  <c r="AW233" i="31"/>
  <c r="AW229" i="31"/>
  <c r="AW88" i="31"/>
  <c r="AW87" i="31"/>
  <c r="AW89" i="31"/>
  <c r="AW234" i="31"/>
  <c r="AW231" i="31"/>
  <c r="AW230" i="31"/>
  <c r="AT201" i="31"/>
  <c r="AU93" i="31"/>
  <c r="AV321" i="31"/>
  <c r="AV181" i="31" s="1"/>
  <c r="AV316" i="31"/>
  <c r="AV176" i="31" s="1"/>
  <c r="AV311" i="31"/>
  <c r="AV171" i="31" s="1"/>
  <c r="AV304" i="31"/>
  <c r="AV164" i="31" s="1"/>
  <c r="AV320" i="31"/>
  <c r="AV180" i="31" s="1"/>
  <c r="AV315" i="31"/>
  <c r="AV175" i="31" s="1"/>
  <c r="AV310" i="31"/>
  <c r="AV170" i="31" s="1"/>
  <c r="AV303" i="31"/>
  <c r="AV163" i="31" s="1"/>
  <c r="AV298" i="31"/>
  <c r="AV158" i="31" s="1"/>
  <c r="AV293" i="31"/>
  <c r="AV153" i="31" s="1"/>
  <c r="AV299" i="31"/>
  <c r="AV159" i="31" s="1"/>
  <c r="AV294" i="31"/>
  <c r="AV154" i="31" s="1"/>
  <c r="AV287" i="31"/>
  <c r="AV147" i="31" s="1"/>
  <c r="AV282" i="31"/>
  <c r="AV142" i="31" s="1"/>
  <c r="AV286" i="31"/>
  <c r="AV146" i="31" s="1"/>
  <c r="AV281" i="31"/>
  <c r="AV141" i="31" s="1"/>
  <c r="AV276" i="31"/>
  <c r="AV136" i="31" s="1"/>
  <c r="AV277" i="31"/>
  <c r="AV137" i="31" s="1"/>
  <c r="AV270" i="31"/>
  <c r="AV130" i="31" s="1"/>
  <c r="AV265" i="31"/>
  <c r="AV125" i="31" s="1"/>
  <c r="AV260" i="31"/>
  <c r="AV120" i="31" s="1"/>
  <c r="AV259" i="31"/>
  <c r="AV119" i="31" s="1"/>
  <c r="AV269" i="31"/>
  <c r="AV129" i="31" s="1"/>
  <c r="AV264" i="31"/>
  <c r="AV124" i="31" s="1"/>
  <c r="AT206" i="31"/>
  <c r="AU98" i="31"/>
  <c r="AT216" i="31"/>
  <c r="AT224" i="31" s="1"/>
  <c r="AT67" i="31"/>
  <c r="AT68" i="31" s="1"/>
  <c r="AT69" i="31" s="1"/>
  <c r="AT62" i="31"/>
  <c r="AT52" i="31"/>
  <c r="AT53" i="31" s="1"/>
  <c r="AT39" i="31"/>
  <c r="AT24" i="31" s="1"/>
  <c r="AU36" i="31"/>
  <c r="AU99" i="31" s="1"/>
  <c r="AV77" i="31"/>
  <c r="AV76" i="31"/>
  <c r="AV75" i="31"/>
  <c r="AT203" i="31"/>
  <c r="AU95" i="31"/>
  <c r="AR65" i="31"/>
  <c r="AS64" i="31"/>
  <c r="AT207" i="31"/>
  <c r="AT200" i="31"/>
  <c r="AU92" i="31"/>
  <c r="AT205" i="31"/>
  <c r="AU97" i="31"/>
  <c r="AR59" i="31"/>
  <c r="AR60" i="31"/>
  <c r="AR58" i="31"/>
  <c r="AR57" i="31"/>
  <c r="AR56" i="31"/>
  <c r="AS15" i="31"/>
  <c r="AT63" i="31"/>
  <c r="AV322" i="31"/>
  <c r="AV182" i="31" s="1"/>
  <c r="AV317" i="31"/>
  <c r="AV177" i="31" s="1"/>
  <c r="AV312" i="31"/>
  <c r="AV172" i="31" s="1"/>
  <c r="AV305" i="31"/>
  <c r="AV165" i="31" s="1"/>
  <c r="AV300" i="31"/>
  <c r="AV160" i="31" s="1"/>
  <c r="AV295" i="31"/>
  <c r="AV155" i="31" s="1"/>
  <c r="AV283" i="31"/>
  <c r="AV143" i="31" s="1"/>
  <c r="AV278" i="31"/>
  <c r="AV138" i="31" s="1"/>
  <c r="AV271" i="31"/>
  <c r="AV131" i="31" s="1"/>
  <c r="AV266" i="31"/>
  <c r="AV126" i="31" s="1"/>
  <c r="AV261" i="31"/>
  <c r="AV121" i="31" s="1"/>
  <c r="AV288" i="31"/>
  <c r="AV148" i="31" s="1"/>
  <c r="AT269" i="30"/>
  <c r="AT129" i="30" s="1"/>
  <c r="AT266" i="30"/>
  <c r="AT126" i="30" s="1"/>
  <c r="AU8" i="30"/>
  <c r="AR58" i="30"/>
  <c r="AS15" i="30"/>
  <c r="AT203" i="30"/>
  <c r="AU95" i="30"/>
  <c r="AT264" i="30"/>
  <c r="AT124" i="30" s="1"/>
  <c r="AT206" i="30"/>
  <c r="AU98" i="30"/>
  <c r="AU320" i="30"/>
  <c r="AU180" i="30" s="1"/>
  <c r="AU315" i="30"/>
  <c r="AU175" i="30" s="1"/>
  <c r="AU311" i="30"/>
  <c r="AU171" i="30" s="1"/>
  <c r="AU299" i="30"/>
  <c r="AU159" i="30" s="1"/>
  <c r="AU294" i="30"/>
  <c r="AU154" i="30" s="1"/>
  <c r="AU310" i="30"/>
  <c r="AU170" i="30" s="1"/>
  <c r="AU303" i="30"/>
  <c r="AU163" i="30" s="1"/>
  <c r="AU298" i="30"/>
  <c r="AU158" i="30" s="1"/>
  <c r="AU304" i="30"/>
  <c r="AU164" i="30" s="1"/>
  <c r="AU321" i="30"/>
  <c r="AU181" i="30" s="1"/>
  <c r="AU293" i="30"/>
  <c r="AU153" i="30" s="1"/>
  <c r="AU286" i="30"/>
  <c r="AU146" i="30" s="1"/>
  <c r="AU281" i="30"/>
  <c r="AU141" i="30" s="1"/>
  <c r="AU316" i="30"/>
  <c r="AU176" i="30" s="1"/>
  <c r="AU287" i="30"/>
  <c r="AU147" i="30" s="1"/>
  <c r="AU277" i="30"/>
  <c r="AU137" i="30" s="1"/>
  <c r="AU276" i="30"/>
  <c r="AU136" i="30" s="1"/>
  <c r="AU282" i="30"/>
  <c r="AU142" i="30" s="1"/>
  <c r="AT200" i="30"/>
  <c r="AU92" i="30"/>
  <c r="AT205" i="30"/>
  <c r="AU97" i="30"/>
  <c r="AT207" i="30"/>
  <c r="AU99" i="30"/>
  <c r="AT201" i="30"/>
  <c r="AU93" i="30"/>
  <c r="AU322" i="30"/>
  <c r="AU182" i="30" s="1"/>
  <c r="AU317" i="30"/>
  <c r="AU177" i="30" s="1"/>
  <c r="AU312" i="30"/>
  <c r="AU172" i="30" s="1"/>
  <c r="AU305" i="30"/>
  <c r="AU165" i="30" s="1"/>
  <c r="AU300" i="30"/>
  <c r="AU160" i="30" s="1"/>
  <c r="AU295" i="30"/>
  <c r="AU155" i="30" s="1"/>
  <c r="AU288" i="30"/>
  <c r="AU148" i="30" s="1"/>
  <c r="AU283" i="30"/>
  <c r="AU143" i="30" s="1"/>
  <c r="AU278" i="30"/>
  <c r="AU138" i="30" s="1"/>
  <c r="AT204" i="30"/>
  <c r="AU96" i="30"/>
  <c r="AU319" i="30"/>
  <c r="AU179" i="30" s="1"/>
  <c r="AU314" i="30"/>
  <c r="AU174" i="30" s="1"/>
  <c r="AU309" i="30"/>
  <c r="AU169" i="30" s="1"/>
  <c r="AU302" i="30"/>
  <c r="AU162" i="30" s="1"/>
  <c r="AU297" i="30"/>
  <c r="AU157" i="30" s="1"/>
  <c r="AU292" i="30"/>
  <c r="AU152" i="30" s="1"/>
  <c r="AU285" i="30"/>
  <c r="AU145" i="30" s="1"/>
  <c r="AU280" i="30"/>
  <c r="AU140" i="30" s="1"/>
  <c r="AU275" i="30"/>
  <c r="AU135" i="30" s="1"/>
  <c r="AV211" i="30"/>
  <c r="AV198" i="30"/>
  <c r="AV196" i="30"/>
  <c r="AV195" i="30"/>
  <c r="AV210" i="30"/>
  <c r="AV197" i="30"/>
  <c r="AV193" i="30"/>
  <c r="AV194" i="30"/>
  <c r="AW7" i="30"/>
  <c r="AV232" i="30"/>
  <c r="AV252" i="30"/>
  <c r="AV233" i="30"/>
  <c r="AV227" i="30"/>
  <c r="AV228" i="30"/>
  <c r="AV229" i="30"/>
  <c r="AV89" i="30"/>
  <c r="AV87" i="30"/>
  <c r="AV88" i="30"/>
  <c r="AT234" i="30"/>
  <c r="AT212" i="30"/>
  <c r="AT214" i="30"/>
  <c r="AT213" i="30"/>
  <c r="AT270" i="30"/>
  <c r="AT130" i="30" s="1"/>
  <c r="AT202" i="30"/>
  <c r="AU94" i="30"/>
  <c r="AS54" i="30"/>
  <c r="AS60" i="30" s="1"/>
  <c r="AT53" i="30"/>
  <c r="AU77" i="30"/>
  <c r="AU76" i="30"/>
  <c r="AU75" i="30"/>
  <c r="AU46" i="30"/>
  <c r="AU231" i="30" s="1"/>
  <c r="AV84" i="30"/>
  <c r="AU49" i="30"/>
  <c r="AU45" i="30"/>
  <c r="AU230" i="30" s="1"/>
  <c r="AT259" i="30"/>
  <c r="AT119" i="30" s="1"/>
  <c r="AT69" i="30"/>
  <c r="AS70" i="30"/>
  <c r="AT24" i="30"/>
  <c r="AR57" i="30"/>
  <c r="AR56" i="30"/>
  <c r="AT260" i="30"/>
  <c r="AT120" i="30" s="1"/>
  <c r="AU216" i="30"/>
  <c r="AU224" i="30" s="1"/>
  <c r="AU62" i="30"/>
  <c r="AU63" i="30" s="1"/>
  <c r="AU52" i="30"/>
  <c r="AU39" i="30"/>
  <c r="AU26" i="30" s="1"/>
  <c r="AV36" i="30"/>
  <c r="AU67" i="30"/>
  <c r="AU68" i="30" s="1"/>
  <c r="AR59" i="30"/>
  <c r="AT261" i="30"/>
  <c r="AT121" i="30" s="1"/>
  <c r="AT265" i="30"/>
  <c r="AT125" i="30" s="1"/>
  <c r="AS64" i="30"/>
  <c r="AR65" i="30"/>
  <c r="AT93" i="29"/>
  <c r="AT201" i="29" s="1"/>
  <c r="AT258" i="29"/>
  <c r="AT118" i="29" s="1"/>
  <c r="AR15" i="29"/>
  <c r="AT99" i="29"/>
  <c r="AT207" i="29" s="1"/>
  <c r="AT98" i="29"/>
  <c r="AT206" i="29" s="1"/>
  <c r="AS202" i="29"/>
  <c r="AT94" i="29"/>
  <c r="AV84" i="29"/>
  <c r="AU46" i="29"/>
  <c r="AU231" i="29" s="1"/>
  <c r="AU49" i="29"/>
  <c r="AU45" i="29"/>
  <c r="AU230" i="29" s="1"/>
  <c r="AT214" i="29"/>
  <c r="AT212" i="29"/>
  <c r="AT213" i="29"/>
  <c r="AT234" i="29"/>
  <c r="AT268" i="29"/>
  <c r="AT128" i="29" s="1"/>
  <c r="AU8" i="29"/>
  <c r="AS70" i="29"/>
  <c r="AS54" i="29"/>
  <c r="AT204" i="29"/>
  <c r="AU96" i="29"/>
  <c r="AU76" i="29"/>
  <c r="AU77" i="29"/>
  <c r="AU75" i="29"/>
  <c r="AV210" i="29"/>
  <c r="AV198" i="29"/>
  <c r="AV211" i="29"/>
  <c r="AV193" i="29"/>
  <c r="AV197" i="29"/>
  <c r="AV195" i="29"/>
  <c r="AV194" i="29"/>
  <c r="AV196" i="29"/>
  <c r="AW7" i="29"/>
  <c r="AV233" i="29"/>
  <c r="AV227" i="29"/>
  <c r="AV229" i="29"/>
  <c r="AV232" i="29"/>
  <c r="AV228" i="29"/>
  <c r="AV252" i="29"/>
  <c r="AV87" i="29"/>
  <c r="AV89" i="29"/>
  <c r="AV88" i="29"/>
  <c r="AT216" i="29"/>
  <c r="AT224" i="29" s="1"/>
  <c r="AT62" i="29"/>
  <c r="AT63" i="29" s="1"/>
  <c r="AT52" i="29"/>
  <c r="AT53" i="29" s="1"/>
  <c r="AT67" i="29"/>
  <c r="AT68" i="29" s="1"/>
  <c r="AT69" i="29" s="1"/>
  <c r="AT39" i="29"/>
  <c r="AT24" i="29" s="1"/>
  <c r="AU36" i="29"/>
  <c r="AU92" i="29" s="1"/>
  <c r="AS64" i="29"/>
  <c r="AR65" i="29"/>
  <c r="AT200" i="29"/>
  <c r="AU320" i="29"/>
  <c r="AU180" i="29" s="1"/>
  <c r="AU315" i="29"/>
  <c r="AU175" i="29" s="1"/>
  <c r="AU310" i="29"/>
  <c r="AU170" i="29" s="1"/>
  <c r="AU311" i="29"/>
  <c r="AU171" i="29" s="1"/>
  <c r="AU304" i="29"/>
  <c r="AU164" i="29" s="1"/>
  <c r="AU321" i="29"/>
  <c r="AU181" i="29" s="1"/>
  <c r="AU299" i="29"/>
  <c r="AU159" i="29" s="1"/>
  <c r="AU294" i="29"/>
  <c r="AU154" i="29" s="1"/>
  <c r="AU303" i="29"/>
  <c r="AU163" i="29" s="1"/>
  <c r="AU293" i="29"/>
  <c r="AU153" i="29" s="1"/>
  <c r="AU287" i="29"/>
  <c r="AU147" i="29" s="1"/>
  <c r="AU282" i="29"/>
  <c r="AU142" i="29" s="1"/>
  <c r="AU277" i="29"/>
  <c r="AU137" i="29" s="1"/>
  <c r="AU286" i="29"/>
  <c r="AU146" i="29" s="1"/>
  <c r="AU281" i="29"/>
  <c r="AU141" i="29" s="1"/>
  <c r="AU316" i="29"/>
  <c r="AU176" i="29" s="1"/>
  <c r="AU298" i="29"/>
  <c r="AU158" i="29" s="1"/>
  <c r="AU270" i="29"/>
  <c r="AU130" i="29" s="1"/>
  <c r="AU265" i="29"/>
  <c r="AU125" i="29" s="1"/>
  <c r="AU259" i="29"/>
  <c r="AU119" i="29" s="1"/>
  <c r="AU264" i="29"/>
  <c r="AU124" i="29" s="1"/>
  <c r="AU276" i="29"/>
  <c r="AU136" i="29" s="1"/>
  <c r="AU269" i="29"/>
  <c r="AU129" i="29" s="1"/>
  <c r="AU260" i="29"/>
  <c r="AU120" i="29" s="1"/>
  <c r="AU319" i="29"/>
  <c r="AU179" i="29" s="1"/>
  <c r="AU314" i="29"/>
  <c r="AU174" i="29" s="1"/>
  <c r="AU309" i="29"/>
  <c r="AU169" i="29" s="1"/>
  <c r="AU297" i="29"/>
  <c r="AU157" i="29" s="1"/>
  <c r="AU292" i="29"/>
  <c r="AU152" i="29" s="1"/>
  <c r="AU302" i="29"/>
  <c r="AU162" i="29" s="1"/>
  <c r="AU285" i="29"/>
  <c r="AU145" i="29" s="1"/>
  <c r="AU280" i="29"/>
  <c r="AU140" i="29" s="1"/>
  <c r="AU268" i="29"/>
  <c r="AU128" i="29" s="1"/>
  <c r="AU258" i="29"/>
  <c r="AU118" i="29" s="1"/>
  <c r="AU263" i="29"/>
  <c r="AU123" i="29" s="1"/>
  <c r="AU275" i="29"/>
  <c r="AU135" i="29" s="1"/>
  <c r="AT203" i="29"/>
  <c r="AU95" i="29"/>
  <c r="AU322" i="29"/>
  <c r="AU182" i="29" s="1"/>
  <c r="AU317" i="29"/>
  <c r="AU177" i="29" s="1"/>
  <c r="AU312" i="29"/>
  <c r="AU172" i="29" s="1"/>
  <c r="AU305" i="29"/>
  <c r="AU165" i="29" s="1"/>
  <c r="AU300" i="29"/>
  <c r="AU160" i="29" s="1"/>
  <c r="AU295" i="29"/>
  <c r="AU155" i="29" s="1"/>
  <c r="AU288" i="29"/>
  <c r="AU148" i="29" s="1"/>
  <c r="AU283" i="29"/>
  <c r="AU143" i="29" s="1"/>
  <c r="AU278" i="29"/>
  <c r="AU138" i="29" s="1"/>
  <c r="AU271" i="29"/>
  <c r="AU131" i="29" s="1"/>
  <c r="AU266" i="29"/>
  <c r="AU126" i="29" s="1"/>
  <c r="AU261" i="29"/>
  <c r="AU121" i="29" s="1"/>
  <c r="AS205" i="29"/>
  <c r="AT97" i="29"/>
  <c r="AR60" i="29"/>
  <c r="AR58" i="29"/>
  <c r="AR59" i="29"/>
  <c r="AR56" i="29"/>
  <c r="AR57" i="29"/>
  <c r="AT92" i="28"/>
  <c r="AW214" i="28"/>
  <c r="AW213" i="28"/>
  <c r="AW212" i="28"/>
  <c r="AY84" i="28"/>
  <c r="AX45" i="28"/>
  <c r="AX46" i="28"/>
  <c r="AX49" i="28"/>
  <c r="AT8" i="28"/>
  <c r="AS15" i="28"/>
  <c r="AT94" i="28"/>
  <c r="AT202" i="28" s="1"/>
  <c r="V100" i="16"/>
  <c r="AS54" i="28"/>
  <c r="AT201" i="28"/>
  <c r="AU93" i="28"/>
  <c r="AT206" i="28"/>
  <c r="AS70" i="28"/>
  <c r="AS24" i="28"/>
  <c r="AT322" i="28"/>
  <c r="AT182" i="28" s="1"/>
  <c r="AT317" i="28"/>
  <c r="AT177" i="28" s="1"/>
  <c r="AT312" i="28"/>
  <c r="AT172" i="28" s="1"/>
  <c r="AT305" i="28"/>
  <c r="AT165" i="28" s="1"/>
  <c r="AT300" i="28"/>
  <c r="AT160" i="28" s="1"/>
  <c r="AT295" i="28"/>
  <c r="AT155" i="28" s="1"/>
  <c r="AT288" i="28"/>
  <c r="AT148" i="28" s="1"/>
  <c r="AT283" i="28"/>
  <c r="AT143" i="28" s="1"/>
  <c r="AT271" i="28"/>
  <c r="AT131" i="28" s="1"/>
  <c r="AT266" i="28"/>
  <c r="AT126" i="28" s="1"/>
  <c r="AT278" i="28"/>
  <c r="AT138" i="28" s="1"/>
  <c r="AT261" i="28"/>
  <c r="AT121" i="28" s="1"/>
  <c r="AR65" i="28"/>
  <c r="AS64" i="28"/>
  <c r="AT207" i="28"/>
  <c r="AT319" i="28"/>
  <c r="AT179" i="28" s="1"/>
  <c r="AT314" i="28"/>
  <c r="AT174" i="28" s="1"/>
  <c r="AT309" i="28"/>
  <c r="AT169" i="28" s="1"/>
  <c r="AT302" i="28"/>
  <c r="AT162" i="28" s="1"/>
  <c r="AT297" i="28"/>
  <c r="AT157" i="28" s="1"/>
  <c r="AT285" i="28"/>
  <c r="AT145" i="28" s="1"/>
  <c r="AT280" i="28"/>
  <c r="AT140" i="28" s="1"/>
  <c r="AT292" i="28"/>
  <c r="AT152" i="28" s="1"/>
  <c r="AT268" i="28"/>
  <c r="AT128" i="28" s="1"/>
  <c r="AT258" i="28"/>
  <c r="AT118" i="28" s="1"/>
  <c r="AT275" i="28"/>
  <c r="AT135" i="28" s="1"/>
  <c r="AT263" i="28"/>
  <c r="AT123" i="28" s="1"/>
  <c r="AT203" i="28"/>
  <c r="AU95" i="28"/>
  <c r="AT205" i="28"/>
  <c r="AT216" i="28"/>
  <c r="AT224" i="28" s="1"/>
  <c r="AT39" i="28"/>
  <c r="AT26" i="28" s="1"/>
  <c r="AT67" i="28"/>
  <c r="AT68" i="28" s="1"/>
  <c r="AT69" i="28" s="1"/>
  <c r="AU36" i="28"/>
  <c r="AU96" i="28" s="1"/>
  <c r="AT62" i="28"/>
  <c r="AT63" i="28" s="1"/>
  <c r="AT52" i="28"/>
  <c r="AT53" i="28" s="1"/>
  <c r="AU196" i="28"/>
  <c r="AU197" i="28"/>
  <c r="AU195" i="28"/>
  <c r="AU210" i="28"/>
  <c r="AU193" i="28"/>
  <c r="AU194" i="28"/>
  <c r="AU198" i="28"/>
  <c r="AV7" i="28"/>
  <c r="AU229" i="28"/>
  <c r="AU211" i="28"/>
  <c r="AU233" i="28"/>
  <c r="AU227" i="28"/>
  <c r="AU228" i="28"/>
  <c r="AU252" i="28"/>
  <c r="AU232" i="28"/>
  <c r="AU88" i="28"/>
  <c r="AU89" i="28"/>
  <c r="AU87" i="28"/>
  <c r="AU230" i="28"/>
  <c r="AU231" i="28"/>
  <c r="AU234" i="28"/>
  <c r="AR58" i="28"/>
  <c r="AR60" i="28"/>
  <c r="AR59" i="28"/>
  <c r="AR56" i="28"/>
  <c r="AR57" i="28"/>
  <c r="AT77" i="28"/>
  <c r="AT75" i="28"/>
  <c r="AT76" i="28"/>
  <c r="AT200" i="28"/>
  <c r="AT204" i="28"/>
  <c r="AT320" i="28"/>
  <c r="AT180" i="28" s="1"/>
  <c r="AT315" i="28"/>
  <c r="AT175" i="28" s="1"/>
  <c r="AT310" i="28"/>
  <c r="AT170" i="28" s="1"/>
  <c r="AT321" i="28"/>
  <c r="AT181" i="28" s="1"/>
  <c r="AT316" i="28"/>
  <c r="AT176" i="28" s="1"/>
  <c r="AT311" i="28"/>
  <c r="AT171" i="28" s="1"/>
  <c r="AT304" i="28"/>
  <c r="AT164" i="28" s="1"/>
  <c r="AT303" i="28"/>
  <c r="AT163" i="28" s="1"/>
  <c r="AT298" i="28"/>
  <c r="AT158" i="28" s="1"/>
  <c r="AT293" i="28"/>
  <c r="AT153" i="28" s="1"/>
  <c r="AT294" i="28"/>
  <c r="AT154" i="28" s="1"/>
  <c r="AT282" i="28"/>
  <c r="AT142" i="28" s="1"/>
  <c r="AT277" i="28"/>
  <c r="AT137" i="28" s="1"/>
  <c r="AT286" i="28"/>
  <c r="AT146" i="28" s="1"/>
  <c r="AT281" i="28"/>
  <c r="AT141" i="28" s="1"/>
  <c r="AT276" i="28"/>
  <c r="AT136" i="28" s="1"/>
  <c r="AT299" i="28"/>
  <c r="AT159" i="28" s="1"/>
  <c r="AT287" i="28"/>
  <c r="AT147" i="28" s="1"/>
  <c r="AT270" i="28"/>
  <c r="AT130" i="28" s="1"/>
  <c r="AT265" i="28"/>
  <c r="AT125" i="28" s="1"/>
  <c r="AT269" i="28"/>
  <c r="AT129" i="28" s="1"/>
  <c r="AT259" i="28"/>
  <c r="AT119" i="28" s="1"/>
  <c r="AT264" i="28"/>
  <c r="AT124" i="28" s="1"/>
  <c r="AT260" i="28"/>
  <c r="AT120" i="28" s="1"/>
  <c r="V104" i="16"/>
  <c r="V98" i="16"/>
  <c r="V200" i="16"/>
  <c r="V246" i="16"/>
  <c r="V254" i="16" s="1"/>
  <c r="W197" i="16"/>
  <c r="W203" i="16" s="1"/>
  <c r="W204" i="16" s="1"/>
  <c r="AN231" i="16"/>
  <c r="AN233" i="16"/>
  <c r="AO235" i="16"/>
  <c r="AT270" i="16" l="1"/>
  <c r="AT63" i="16"/>
  <c r="AV209" i="16"/>
  <c r="AU54" i="16"/>
  <c r="AU249" i="16" s="1"/>
  <c r="AU67" i="16"/>
  <c r="AU275" i="16"/>
  <c r="AU271" i="16"/>
  <c r="AU274" i="16"/>
  <c r="AW212" i="16"/>
  <c r="AV57" i="16"/>
  <c r="AV252" i="16" s="1"/>
  <c r="AT54" i="32"/>
  <c r="AT70" i="32"/>
  <c r="AT205" i="32"/>
  <c r="AU97" i="32"/>
  <c r="AT58" i="32"/>
  <c r="AU322" i="32"/>
  <c r="AU182" i="32" s="1"/>
  <c r="AU317" i="32"/>
  <c r="AU177" i="32" s="1"/>
  <c r="AU305" i="32"/>
  <c r="AU165" i="32" s="1"/>
  <c r="AU300" i="32"/>
  <c r="AU160" i="32" s="1"/>
  <c r="AU295" i="32"/>
  <c r="AU155" i="32" s="1"/>
  <c r="AU312" i="32"/>
  <c r="AU172" i="32" s="1"/>
  <c r="AU288" i="32"/>
  <c r="AU148" i="32" s="1"/>
  <c r="AU283" i="32"/>
  <c r="AU143" i="32" s="1"/>
  <c r="AU278" i="32"/>
  <c r="AU138" i="32" s="1"/>
  <c r="AU271" i="32"/>
  <c r="AU131" i="32" s="1"/>
  <c r="AU261" i="32"/>
  <c r="AU121" i="32" s="1"/>
  <c r="AU266" i="32"/>
  <c r="AU126" i="32" s="1"/>
  <c r="AT64" i="32"/>
  <c r="AS65" i="32"/>
  <c r="AU206" i="32"/>
  <c r="AV98" i="32"/>
  <c r="AT59" i="32"/>
  <c r="AU320" i="32"/>
  <c r="AU180" i="32" s="1"/>
  <c r="AU321" i="32"/>
  <c r="AU181" i="32" s="1"/>
  <c r="AU316" i="32"/>
  <c r="AU176" i="32" s="1"/>
  <c r="AU311" i="32"/>
  <c r="AU171" i="32" s="1"/>
  <c r="AU304" i="32"/>
  <c r="AU164" i="32" s="1"/>
  <c r="AU310" i="32"/>
  <c r="AU170" i="32" s="1"/>
  <c r="AU315" i="32"/>
  <c r="AU175" i="32" s="1"/>
  <c r="AU298" i="32"/>
  <c r="AU158" i="32" s="1"/>
  <c r="AU287" i="32"/>
  <c r="AU147" i="32" s="1"/>
  <c r="AU282" i="32"/>
  <c r="AU142" i="32" s="1"/>
  <c r="AU286" i="32"/>
  <c r="AU146" i="32" s="1"/>
  <c r="AU281" i="32"/>
  <c r="AU141" i="32" s="1"/>
  <c r="AU303" i="32"/>
  <c r="AU163" i="32" s="1"/>
  <c r="AU299" i="32"/>
  <c r="AU159" i="32" s="1"/>
  <c r="AU294" i="32"/>
  <c r="AU154" i="32" s="1"/>
  <c r="AU276" i="32"/>
  <c r="AU136" i="32" s="1"/>
  <c r="AU269" i="32"/>
  <c r="AU129" i="32" s="1"/>
  <c r="AU293" i="32"/>
  <c r="AU153" i="32" s="1"/>
  <c r="AU270" i="32"/>
  <c r="AU130" i="32" s="1"/>
  <c r="AU277" i="32"/>
  <c r="AU137" i="32" s="1"/>
  <c r="AU264" i="32"/>
  <c r="AU124" i="32" s="1"/>
  <c r="AU259" i="32"/>
  <c r="AU119" i="32" s="1"/>
  <c r="AU265" i="32"/>
  <c r="AU125" i="32" s="1"/>
  <c r="AU260" i="32"/>
  <c r="AU120" i="32" s="1"/>
  <c r="AV210" i="32"/>
  <c r="AV198" i="32"/>
  <c r="AV211" i="32"/>
  <c r="AV197" i="32"/>
  <c r="AV193" i="32"/>
  <c r="AV8" i="32" s="1"/>
  <c r="AV195" i="32"/>
  <c r="AV196" i="32"/>
  <c r="AV194" i="32"/>
  <c r="AW7" i="32"/>
  <c r="AV228" i="32"/>
  <c r="AV233" i="32"/>
  <c r="AV252" i="32"/>
  <c r="AV232" i="32"/>
  <c r="AV229" i="32"/>
  <c r="AV227" i="32"/>
  <c r="AV89" i="32"/>
  <c r="AV87" i="32"/>
  <c r="AV88" i="32"/>
  <c r="AU204" i="32"/>
  <c r="AV96" i="32"/>
  <c r="AU319" i="32"/>
  <c r="AU179" i="32" s="1"/>
  <c r="AU314" i="32"/>
  <c r="AU174" i="32" s="1"/>
  <c r="AU309" i="32"/>
  <c r="AU169" i="32" s="1"/>
  <c r="AU302" i="32"/>
  <c r="AU162" i="32" s="1"/>
  <c r="AU297" i="32"/>
  <c r="AU157" i="32" s="1"/>
  <c r="AU292" i="32"/>
  <c r="AU152" i="32" s="1"/>
  <c r="AU285" i="32"/>
  <c r="AU145" i="32" s="1"/>
  <c r="AU280" i="32"/>
  <c r="AU140" i="32" s="1"/>
  <c r="AU275" i="32"/>
  <c r="AU135" i="32" s="1"/>
  <c r="AU268" i="32"/>
  <c r="AU128" i="32" s="1"/>
  <c r="AU263" i="32"/>
  <c r="AU123" i="32" s="1"/>
  <c r="AU258" i="32"/>
  <c r="AU118" i="32" s="1"/>
  <c r="AT60" i="32"/>
  <c r="AW84" i="32"/>
  <c r="AV46" i="32"/>
  <c r="AV231" i="32" s="1"/>
  <c r="AV45" i="32"/>
  <c r="AV230" i="32" s="1"/>
  <c r="AV49" i="32"/>
  <c r="AU202" i="32"/>
  <c r="AV94" i="32"/>
  <c r="AU207" i="32"/>
  <c r="AV99" i="32"/>
  <c r="AU200" i="32"/>
  <c r="AV92" i="32"/>
  <c r="AU216" i="32"/>
  <c r="AU224" i="32" s="1"/>
  <c r="AU67" i="32"/>
  <c r="AU68" i="32" s="1"/>
  <c r="AU69" i="32" s="1"/>
  <c r="AU62" i="32"/>
  <c r="AU63" i="32" s="1"/>
  <c r="AU39" i="32"/>
  <c r="AU26" i="32" s="1"/>
  <c r="AU52" i="32"/>
  <c r="AU53" i="32" s="1"/>
  <c r="AV36" i="32"/>
  <c r="AU24" i="32"/>
  <c r="AU76" i="32"/>
  <c r="AU75" i="32"/>
  <c r="AU77" i="32"/>
  <c r="AS57" i="32"/>
  <c r="AS56" i="32"/>
  <c r="AU203" i="32"/>
  <c r="AV95" i="32"/>
  <c r="AU201" i="32"/>
  <c r="AV93" i="32"/>
  <c r="AU234" i="32"/>
  <c r="AU213" i="32"/>
  <c r="AU212" i="32"/>
  <c r="AU214" i="32"/>
  <c r="AT15" i="32"/>
  <c r="AW8" i="31"/>
  <c r="AU94" i="31"/>
  <c r="AU202" i="31" s="1"/>
  <c r="AU96" i="31"/>
  <c r="AV96" i="31" s="1"/>
  <c r="AT15" i="31"/>
  <c r="AT54" i="31"/>
  <c r="AT70" i="31"/>
  <c r="AT26" i="31"/>
  <c r="AU206" i="31"/>
  <c r="AV98" i="31"/>
  <c r="AW319" i="31"/>
  <c r="AW179" i="31" s="1"/>
  <c r="AW314" i="31"/>
  <c r="AW174" i="31" s="1"/>
  <c r="AW309" i="31"/>
  <c r="AW169" i="31" s="1"/>
  <c r="AW302" i="31"/>
  <c r="AW162" i="31" s="1"/>
  <c r="AW297" i="31"/>
  <c r="AW157" i="31" s="1"/>
  <c r="AW292" i="31"/>
  <c r="AW152" i="31" s="1"/>
  <c r="AW285" i="31"/>
  <c r="AW145" i="31" s="1"/>
  <c r="AW280" i="31"/>
  <c r="AW140" i="31" s="1"/>
  <c r="AW268" i="31"/>
  <c r="AW128" i="31" s="1"/>
  <c r="AW263" i="31"/>
  <c r="AW123" i="31" s="1"/>
  <c r="AW258" i="31"/>
  <c r="AW118" i="31" s="1"/>
  <c r="AW275" i="31"/>
  <c r="AW135" i="31" s="1"/>
  <c r="AT64" i="31"/>
  <c r="AS65" i="31"/>
  <c r="AU205" i="31"/>
  <c r="AV97" i="31"/>
  <c r="AU203" i="31"/>
  <c r="AV95" i="31"/>
  <c r="AU216" i="31"/>
  <c r="AU224" i="31" s="1"/>
  <c r="AU67" i="31"/>
  <c r="AU68" i="31" s="1"/>
  <c r="AU69" i="31" s="1"/>
  <c r="AU62" i="31"/>
  <c r="AU52" i="31"/>
  <c r="AU53" i="31" s="1"/>
  <c r="AU24" i="31"/>
  <c r="AU39" i="31"/>
  <c r="AV36" i="31"/>
  <c r="AU26" i="31"/>
  <c r="AW322" i="31"/>
  <c r="AW182" i="31" s="1"/>
  <c r="AW317" i="31"/>
  <c r="AW177" i="31" s="1"/>
  <c r="AW312" i="31"/>
  <c r="AW172" i="31" s="1"/>
  <c r="AW305" i="31"/>
  <c r="AW165" i="31" s="1"/>
  <c r="AW300" i="31"/>
  <c r="AW160" i="31" s="1"/>
  <c r="AW295" i="31"/>
  <c r="AW155" i="31" s="1"/>
  <c r="AW283" i="31"/>
  <c r="AW143" i="31" s="1"/>
  <c r="AW278" i="31"/>
  <c r="AW138" i="31" s="1"/>
  <c r="AW288" i="31"/>
  <c r="AW148" i="31" s="1"/>
  <c r="AW271" i="31"/>
  <c r="AW131" i="31" s="1"/>
  <c r="AW266" i="31"/>
  <c r="AW126" i="31" s="1"/>
  <c r="AW261" i="31"/>
  <c r="AW121" i="31" s="1"/>
  <c r="AU204" i="31"/>
  <c r="AU201" i="31"/>
  <c r="AV93" i="31"/>
  <c r="AX211" i="31"/>
  <c r="AX195" i="31"/>
  <c r="AX210" i="31"/>
  <c r="AX198" i="31"/>
  <c r="AX197" i="31"/>
  <c r="AX193" i="31"/>
  <c r="AX196" i="31"/>
  <c r="AX194" i="31"/>
  <c r="AY7" i="31"/>
  <c r="AX232" i="31"/>
  <c r="AX228" i="31"/>
  <c r="AX233" i="31"/>
  <c r="AX252" i="31"/>
  <c r="AX229" i="31"/>
  <c r="AX227" i="31"/>
  <c r="AX88" i="31"/>
  <c r="AX89" i="31"/>
  <c r="AX87" i="31"/>
  <c r="AX234" i="31"/>
  <c r="AX231" i="31"/>
  <c r="AX230" i="31"/>
  <c r="AW321" i="31"/>
  <c r="AW181" i="31" s="1"/>
  <c r="AW316" i="31"/>
  <c r="AW176" i="31" s="1"/>
  <c r="AW311" i="31"/>
  <c r="AW171" i="31" s="1"/>
  <c r="AW304" i="31"/>
  <c r="AW164" i="31" s="1"/>
  <c r="AW320" i="31"/>
  <c r="AW180" i="31" s="1"/>
  <c r="AW315" i="31"/>
  <c r="AW175" i="31" s="1"/>
  <c r="AW299" i="31"/>
  <c r="AW159" i="31" s="1"/>
  <c r="AW294" i="31"/>
  <c r="AW154" i="31" s="1"/>
  <c r="AW310" i="31"/>
  <c r="AW170" i="31" s="1"/>
  <c r="AW293" i="31"/>
  <c r="AW153" i="31" s="1"/>
  <c r="AW287" i="31"/>
  <c r="AW147" i="31" s="1"/>
  <c r="AW282" i="31"/>
  <c r="AW142" i="31" s="1"/>
  <c r="AW277" i="31"/>
  <c r="AW137" i="31" s="1"/>
  <c r="AW303" i="31"/>
  <c r="AW163" i="31" s="1"/>
  <c r="AW286" i="31"/>
  <c r="AW146" i="31" s="1"/>
  <c r="AW281" i="31"/>
  <c r="AW141" i="31" s="1"/>
  <c r="AW276" i="31"/>
  <c r="AW136" i="31" s="1"/>
  <c r="AW298" i="31"/>
  <c r="AW158" i="31" s="1"/>
  <c r="AW270" i="31"/>
  <c r="AW130" i="31" s="1"/>
  <c r="AW265" i="31"/>
  <c r="AW125" i="31" s="1"/>
  <c r="AW260" i="31"/>
  <c r="AW120" i="31" s="1"/>
  <c r="AW269" i="31"/>
  <c r="AW129" i="31" s="1"/>
  <c r="AW264" i="31"/>
  <c r="AW124" i="31" s="1"/>
  <c r="AW259" i="31"/>
  <c r="AW119" i="31" s="1"/>
  <c r="AU200" i="31"/>
  <c r="AV92" i="31"/>
  <c r="AS58" i="31"/>
  <c r="AS59" i="31"/>
  <c r="AS60" i="31"/>
  <c r="AS57" i="31"/>
  <c r="AS56" i="31"/>
  <c r="AU207" i="31"/>
  <c r="AV99" i="31"/>
  <c r="AU63" i="31"/>
  <c r="AW77" i="31"/>
  <c r="AW76" i="31"/>
  <c r="AW75" i="31"/>
  <c r="AU263" i="30"/>
  <c r="AU123" i="30" s="1"/>
  <c r="AU265" i="30"/>
  <c r="AU125" i="30" s="1"/>
  <c r="AU270" i="30"/>
  <c r="AU130" i="30" s="1"/>
  <c r="AV8" i="30"/>
  <c r="AU24" i="30"/>
  <c r="AT15" i="30"/>
  <c r="AU202" i="30"/>
  <c r="AV94" i="30"/>
  <c r="AS56" i="30"/>
  <c r="AS57" i="30"/>
  <c r="AV75" i="30"/>
  <c r="AV77" i="30"/>
  <c r="AV76" i="30"/>
  <c r="AU268" i="30"/>
  <c r="AU128" i="30" s="1"/>
  <c r="AV216" i="30"/>
  <c r="AV224" i="30" s="1"/>
  <c r="AV67" i="30"/>
  <c r="AV68" i="30" s="1"/>
  <c r="AV62" i="30"/>
  <c r="AV63" i="30" s="1"/>
  <c r="AV52" i="30"/>
  <c r="AW36" i="30"/>
  <c r="AV39" i="30"/>
  <c r="AV24" i="30" s="1"/>
  <c r="AT64" i="30"/>
  <c r="AS65" i="30"/>
  <c r="AS59" i="30"/>
  <c r="AV319" i="30"/>
  <c r="AV179" i="30" s="1"/>
  <c r="AV314" i="30"/>
  <c r="AV174" i="30" s="1"/>
  <c r="AV309" i="30"/>
  <c r="AV169" i="30" s="1"/>
  <c r="AV302" i="30"/>
  <c r="AV162" i="30" s="1"/>
  <c r="AV297" i="30"/>
  <c r="AV157" i="30" s="1"/>
  <c r="AV292" i="30"/>
  <c r="AV152" i="30" s="1"/>
  <c r="AV285" i="30"/>
  <c r="AV145" i="30" s="1"/>
  <c r="AV280" i="30"/>
  <c r="AV140" i="30" s="1"/>
  <c r="AV275" i="30"/>
  <c r="AV135" i="30" s="1"/>
  <c r="AV26" i="30"/>
  <c r="AU204" i="30"/>
  <c r="AV96" i="30"/>
  <c r="AU207" i="30"/>
  <c r="AV99" i="30"/>
  <c r="AU260" i="30"/>
  <c r="AU120" i="30" s="1"/>
  <c r="AS58" i="30"/>
  <c r="AV321" i="30"/>
  <c r="AV181" i="30" s="1"/>
  <c r="AV316" i="30"/>
  <c r="AV176" i="30" s="1"/>
  <c r="AV311" i="30"/>
  <c r="AV171" i="30" s="1"/>
  <c r="AV320" i="30"/>
  <c r="AV180" i="30" s="1"/>
  <c r="AV310" i="30"/>
  <c r="AV170" i="30" s="1"/>
  <c r="AV303" i="30"/>
  <c r="AV163" i="30" s="1"/>
  <c r="AV298" i="30"/>
  <c r="AV158" i="30" s="1"/>
  <c r="AV304" i="30"/>
  <c r="AV164" i="30" s="1"/>
  <c r="AV315" i="30"/>
  <c r="AV175" i="30" s="1"/>
  <c r="AV299" i="30"/>
  <c r="AV159" i="30" s="1"/>
  <c r="AV294" i="30"/>
  <c r="AV154" i="30" s="1"/>
  <c r="AV287" i="30"/>
  <c r="AV147" i="30" s="1"/>
  <c r="AV282" i="30"/>
  <c r="AV142" i="30" s="1"/>
  <c r="AV293" i="30"/>
  <c r="AV153" i="30" s="1"/>
  <c r="AV286" i="30"/>
  <c r="AV146" i="30" s="1"/>
  <c r="AV281" i="30"/>
  <c r="AV141" i="30" s="1"/>
  <c r="AV276" i="30"/>
  <c r="AV136" i="30" s="1"/>
  <c r="AV277" i="30"/>
  <c r="AV137" i="30" s="1"/>
  <c r="AW210" i="30"/>
  <c r="AW198" i="30"/>
  <c r="AW197" i="30"/>
  <c r="AW193" i="30"/>
  <c r="AW211" i="30"/>
  <c r="AW196" i="30"/>
  <c r="AW195" i="30"/>
  <c r="AW194" i="30"/>
  <c r="AX7" i="30"/>
  <c r="AW229" i="30"/>
  <c r="AW227" i="30"/>
  <c r="AW252" i="30"/>
  <c r="AW232" i="30"/>
  <c r="AW233" i="30"/>
  <c r="AW228" i="30"/>
  <c r="AW89" i="30"/>
  <c r="AW88" i="30"/>
  <c r="AW87" i="30"/>
  <c r="AU234" i="30"/>
  <c r="AU212" i="30"/>
  <c r="AU214" i="30"/>
  <c r="AU213" i="30"/>
  <c r="AU206" i="30"/>
  <c r="AV98" i="30"/>
  <c r="AW84" i="30"/>
  <c r="AV46" i="30"/>
  <c r="AV231" i="30" s="1"/>
  <c r="AV49" i="30"/>
  <c r="AV45" i="30"/>
  <c r="AV230" i="30" s="1"/>
  <c r="AU271" i="30"/>
  <c r="AU131" i="30" s="1"/>
  <c r="AU205" i="30"/>
  <c r="AV97" i="30"/>
  <c r="AU259" i="30"/>
  <c r="AU119" i="30" s="1"/>
  <c r="AU203" i="30"/>
  <c r="AV95" i="30"/>
  <c r="AU201" i="30"/>
  <c r="AV93" i="30"/>
  <c r="AV322" i="30"/>
  <c r="AV182" i="30" s="1"/>
  <c r="AV317" i="30"/>
  <c r="AV177" i="30" s="1"/>
  <c r="AV312" i="30"/>
  <c r="AV172" i="30" s="1"/>
  <c r="AV305" i="30"/>
  <c r="AV165" i="30" s="1"/>
  <c r="AV300" i="30"/>
  <c r="AV160" i="30" s="1"/>
  <c r="AV295" i="30"/>
  <c r="AV155" i="30" s="1"/>
  <c r="AV288" i="30"/>
  <c r="AV148" i="30" s="1"/>
  <c r="AV283" i="30"/>
  <c r="AV143" i="30" s="1"/>
  <c r="AV278" i="30"/>
  <c r="AV138" i="30" s="1"/>
  <c r="AT70" i="30"/>
  <c r="AU69" i="30"/>
  <c r="AU258" i="30"/>
  <c r="AU118" i="30" s="1"/>
  <c r="AU266" i="30"/>
  <c r="AU126" i="30" s="1"/>
  <c r="AU264" i="30"/>
  <c r="AU124" i="30" s="1"/>
  <c r="AT54" i="30"/>
  <c r="AT59" i="30" s="1"/>
  <c r="AU53" i="30"/>
  <c r="AU261" i="30"/>
  <c r="AU121" i="30" s="1"/>
  <c r="AU200" i="30"/>
  <c r="AV92" i="30"/>
  <c r="AU269" i="30"/>
  <c r="AU129" i="30" s="1"/>
  <c r="AU98" i="29"/>
  <c r="AV98" i="29" s="1"/>
  <c r="AT26" i="29"/>
  <c r="AU93" i="29"/>
  <c r="AU201" i="29" s="1"/>
  <c r="AS15" i="29"/>
  <c r="AV8" i="29"/>
  <c r="AU99" i="29"/>
  <c r="AU207" i="29" s="1"/>
  <c r="AT202" i="29"/>
  <c r="AU94" i="29"/>
  <c r="AU212" i="29"/>
  <c r="AU213" i="29"/>
  <c r="AU214" i="29"/>
  <c r="AU234" i="29"/>
  <c r="AW84" i="29"/>
  <c r="AV49" i="29"/>
  <c r="AV46" i="29"/>
  <c r="AV231" i="29" s="1"/>
  <c r="AV45" i="29"/>
  <c r="AV230" i="29" s="1"/>
  <c r="AT70" i="29"/>
  <c r="AT54" i="29"/>
  <c r="AT205" i="29"/>
  <c r="AU97" i="29"/>
  <c r="AV319" i="29"/>
  <c r="AV179" i="29" s="1"/>
  <c r="AV314" i="29"/>
  <c r="AV174" i="29" s="1"/>
  <c r="AV309" i="29"/>
  <c r="AV169" i="29" s="1"/>
  <c r="AV302" i="29"/>
  <c r="AV162" i="29" s="1"/>
  <c r="AV297" i="29"/>
  <c r="AV157" i="29" s="1"/>
  <c r="AV292" i="29"/>
  <c r="AV152" i="29" s="1"/>
  <c r="AV285" i="29"/>
  <c r="AV145" i="29" s="1"/>
  <c r="AV280" i="29"/>
  <c r="AV140" i="29" s="1"/>
  <c r="AV275" i="29"/>
  <c r="AV135" i="29" s="1"/>
  <c r="AV322" i="29"/>
  <c r="AV182" i="29" s="1"/>
  <c r="AV317" i="29"/>
  <c r="AV177" i="29" s="1"/>
  <c r="AV312" i="29"/>
  <c r="AV172" i="29" s="1"/>
  <c r="AV305" i="29"/>
  <c r="AV165" i="29" s="1"/>
  <c r="AV300" i="29"/>
  <c r="AV160" i="29" s="1"/>
  <c r="AV295" i="29"/>
  <c r="AV155" i="29" s="1"/>
  <c r="AV288" i="29"/>
  <c r="AV148" i="29" s="1"/>
  <c r="AV278" i="29"/>
  <c r="AV138" i="29" s="1"/>
  <c r="AV283" i="29"/>
  <c r="AV143" i="29" s="1"/>
  <c r="AU204" i="29"/>
  <c r="AV96" i="29"/>
  <c r="AV77" i="29"/>
  <c r="AV75" i="29"/>
  <c r="AV76" i="29"/>
  <c r="AS65" i="29"/>
  <c r="AT64" i="29"/>
  <c r="AW197" i="29"/>
  <c r="AW211" i="29"/>
  <c r="AW210" i="29"/>
  <c r="AW195" i="29"/>
  <c r="AW193" i="29"/>
  <c r="AW194" i="29"/>
  <c r="AW198" i="29"/>
  <c r="AW196" i="29"/>
  <c r="AX7" i="29"/>
  <c r="AW252" i="29"/>
  <c r="AW232" i="29"/>
  <c r="AW227" i="29"/>
  <c r="AW228" i="29"/>
  <c r="AW233" i="29"/>
  <c r="AW229" i="29"/>
  <c r="AW87" i="29"/>
  <c r="AW88" i="29"/>
  <c r="AW89" i="29"/>
  <c r="AU200" i="29"/>
  <c r="AU216" i="29"/>
  <c r="AU224" i="29" s="1"/>
  <c r="AU67" i="29"/>
  <c r="AU68" i="29" s="1"/>
  <c r="AU69" i="29" s="1"/>
  <c r="AU62" i="29"/>
  <c r="AU63" i="29" s="1"/>
  <c r="AU52" i="29"/>
  <c r="AU53" i="29" s="1"/>
  <c r="AU39" i="29"/>
  <c r="AU24" i="29" s="1"/>
  <c r="AV36" i="29"/>
  <c r="AS58" i="29"/>
  <c r="AS59" i="29"/>
  <c r="AS60" i="29"/>
  <c r="AS57" i="29"/>
  <c r="AS56" i="29"/>
  <c r="AU203" i="29"/>
  <c r="AV95" i="29"/>
  <c r="AV321" i="29"/>
  <c r="AV181" i="29" s="1"/>
  <c r="AV316" i="29"/>
  <c r="AV176" i="29" s="1"/>
  <c r="AV311" i="29"/>
  <c r="AV171" i="29" s="1"/>
  <c r="AV304" i="29"/>
  <c r="AV164" i="29" s="1"/>
  <c r="AV320" i="29"/>
  <c r="AV180" i="29" s="1"/>
  <c r="AV315" i="29"/>
  <c r="AV175" i="29" s="1"/>
  <c r="AV310" i="29"/>
  <c r="AV170" i="29" s="1"/>
  <c r="AV303" i="29"/>
  <c r="AV163" i="29" s="1"/>
  <c r="AV298" i="29"/>
  <c r="AV158" i="29" s="1"/>
  <c r="AV293" i="29"/>
  <c r="AV153" i="29" s="1"/>
  <c r="AV299" i="29"/>
  <c r="AV159" i="29" s="1"/>
  <c r="AV286" i="29"/>
  <c r="AV146" i="29" s="1"/>
  <c r="AV281" i="29"/>
  <c r="AV141" i="29" s="1"/>
  <c r="AV294" i="29"/>
  <c r="AV154" i="29" s="1"/>
  <c r="AV282" i="29"/>
  <c r="AV142" i="29" s="1"/>
  <c r="AV277" i="29"/>
  <c r="AV137" i="29" s="1"/>
  <c r="AV287" i="29"/>
  <c r="AV147" i="29" s="1"/>
  <c r="AV276" i="29"/>
  <c r="AV136" i="29" s="1"/>
  <c r="AU99" i="28"/>
  <c r="AU92" i="28"/>
  <c r="AU200" i="28" s="1"/>
  <c r="AU94" i="28"/>
  <c r="AU97" i="28"/>
  <c r="AU98" i="28"/>
  <c r="AU206" i="28" s="1"/>
  <c r="AX212" i="28"/>
  <c r="AX214" i="28"/>
  <c r="AX213" i="28"/>
  <c r="AY45" i="28"/>
  <c r="AY49" i="28"/>
  <c r="AY46" i="28"/>
  <c r="AU8" i="28"/>
  <c r="AT54" i="28"/>
  <c r="AT70" i="28"/>
  <c r="AU204" i="28"/>
  <c r="AU319" i="28"/>
  <c r="AU179" i="28" s="1"/>
  <c r="AU314" i="28"/>
  <c r="AU174" i="28" s="1"/>
  <c r="AU309" i="28"/>
  <c r="AU169" i="28" s="1"/>
  <c r="AU302" i="28"/>
  <c r="AU162" i="28" s="1"/>
  <c r="AU297" i="28"/>
  <c r="AU157" i="28" s="1"/>
  <c r="AU292" i="28"/>
  <c r="AU152" i="28" s="1"/>
  <c r="AU285" i="28"/>
  <c r="AU145" i="28" s="1"/>
  <c r="AU280" i="28"/>
  <c r="AU140" i="28" s="1"/>
  <c r="AU268" i="28"/>
  <c r="AU128" i="28" s="1"/>
  <c r="AU263" i="28"/>
  <c r="AU123" i="28" s="1"/>
  <c r="AU275" i="28"/>
  <c r="AU135" i="28" s="1"/>
  <c r="AU258" i="28"/>
  <c r="AU118" i="28" s="1"/>
  <c r="AU320" i="28"/>
  <c r="AU180" i="28" s="1"/>
  <c r="AU315" i="28"/>
  <c r="AU175" i="28" s="1"/>
  <c r="AU310" i="28"/>
  <c r="AU170" i="28" s="1"/>
  <c r="AU311" i="28"/>
  <c r="AU171" i="28" s="1"/>
  <c r="AU303" i="28"/>
  <c r="AU163" i="28" s="1"/>
  <c r="AU304" i="28"/>
  <c r="AU164" i="28" s="1"/>
  <c r="AU321" i="28"/>
  <c r="AU181" i="28" s="1"/>
  <c r="AU299" i="28"/>
  <c r="AU159" i="28" s="1"/>
  <c r="AU294" i="28"/>
  <c r="AU154" i="28" s="1"/>
  <c r="AU287" i="28"/>
  <c r="AU147" i="28" s="1"/>
  <c r="AU298" i="28"/>
  <c r="AU158" i="28" s="1"/>
  <c r="AU316" i="28"/>
  <c r="AU176" i="28" s="1"/>
  <c r="AU293" i="28"/>
  <c r="AU153" i="28" s="1"/>
  <c r="AU281" i="28"/>
  <c r="AU141" i="28" s="1"/>
  <c r="AU277" i="28"/>
  <c r="AU137" i="28" s="1"/>
  <c r="AU276" i="28"/>
  <c r="AU136" i="28" s="1"/>
  <c r="AU270" i="28"/>
  <c r="AU130" i="28" s="1"/>
  <c r="AU265" i="28"/>
  <c r="AU125" i="28" s="1"/>
  <c r="AU286" i="28"/>
  <c r="AU146" i="28" s="1"/>
  <c r="AU282" i="28"/>
  <c r="AU142" i="28" s="1"/>
  <c r="AU259" i="28"/>
  <c r="AU119" i="28" s="1"/>
  <c r="AU264" i="28"/>
  <c r="AU124" i="28" s="1"/>
  <c r="AU260" i="28"/>
  <c r="AU120" i="28" s="1"/>
  <c r="AU269" i="28"/>
  <c r="AU129" i="28" s="1"/>
  <c r="AT15" i="28"/>
  <c r="AU201" i="28"/>
  <c r="AV93" i="28"/>
  <c r="AU77" i="28"/>
  <c r="AU75" i="28"/>
  <c r="AU76" i="28"/>
  <c r="AV196" i="28"/>
  <c r="AV210" i="28"/>
  <c r="AV198" i="28"/>
  <c r="AV194" i="28"/>
  <c r="AV197" i="28"/>
  <c r="AV211" i="28"/>
  <c r="AV195" i="28"/>
  <c r="AV193" i="28"/>
  <c r="AW7" i="28"/>
  <c r="AV227" i="28"/>
  <c r="AV229" i="28"/>
  <c r="AV233" i="28"/>
  <c r="AV232" i="28"/>
  <c r="AV228" i="28"/>
  <c r="AV252" i="28"/>
  <c r="AV88" i="28"/>
  <c r="AV87" i="28"/>
  <c r="AV89" i="28"/>
  <c r="AV231" i="28"/>
  <c r="AV234" i="28"/>
  <c r="AV230" i="28"/>
  <c r="AU205" i="28"/>
  <c r="AU207" i="28"/>
  <c r="AT24" i="28"/>
  <c r="AU203" i="28"/>
  <c r="AV95" i="28"/>
  <c r="AS58" i="28"/>
  <c r="AS60" i="28"/>
  <c r="AS59" i="28"/>
  <c r="AS56" i="28"/>
  <c r="AS57" i="28"/>
  <c r="AU202" i="28"/>
  <c r="AT64" i="28"/>
  <c r="AS65" i="28"/>
  <c r="AU322" i="28"/>
  <c r="AU182" i="28" s="1"/>
  <c r="AU317" i="28"/>
  <c r="AU177" i="28" s="1"/>
  <c r="AU312" i="28"/>
  <c r="AU172" i="28" s="1"/>
  <c r="AU305" i="28"/>
  <c r="AU165" i="28" s="1"/>
  <c r="AU300" i="28"/>
  <c r="AU160" i="28" s="1"/>
  <c r="AU295" i="28"/>
  <c r="AU155" i="28" s="1"/>
  <c r="AU288" i="28"/>
  <c r="AU148" i="28" s="1"/>
  <c r="AU283" i="28"/>
  <c r="AU143" i="28" s="1"/>
  <c r="AU278" i="28"/>
  <c r="AU138" i="28" s="1"/>
  <c r="AU271" i="28"/>
  <c r="AU131" i="28" s="1"/>
  <c r="AU266" i="28"/>
  <c r="AU126" i="28" s="1"/>
  <c r="AU261" i="28"/>
  <c r="AU121" i="28" s="1"/>
  <c r="AU216" i="28"/>
  <c r="AU224" i="28" s="1"/>
  <c r="AU67" i="28"/>
  <c r="AU68" i="28" s="1"/>
  <c r="AU69" i="28" s="1"/>
  <c r="AU62" i="28"/>
  <c r="AU63" i="28" s="1"/>
  <c r="AV36" i="28"/>
  <c r="AV99" i="28" s="1"/>
  <c r="AU52" i="28"/>
  <c r="AU53" i="28" s="1"/>
  <c r="AU39" i="28"/>
  <c r="AU26" i="28" s="1"/>
  <c r="W246" i="16"/>
  <c r="W254" i="16" s="1"/>
  <c r="W200" i="16"/>
  <c r="W100" i="16"/>
  <c r="W98" i="16"/>
  <c r="V230" i="16"/>
  <c r="W104" i="16"/>
  <c r="V236" i="16"/>
  <c r="V232" i="16"/>
  <c r="V234" i="16"/>
  <c r="V237" i="16"/>
  <c r="X197" i="16"/>
  <c r="X203" i="16" s="1"/>
  <c r="X204" i="16" s="1"/>
  <c r="AO231" i="16"/>
  <c r="AO233" i="16"/>
  <c r="AP235" i="16"/>
  <c r="AU270" i="16" l="1"/>
  <c r="AU63" i="16"/>
  <c r="AW209" i="16"/>
  <c r="AV54" i="16"/>
  <c r="AV249" i="16" s="1"/>
  <c r="AV67" i="16"/>
  <c r="AV275" i="16"/>
  <c r="AV271" i="16"/>
  <c r="AV274" i="16"/>
  <c r="AX212" i="16"/>
  <c r="AW57" i="16"/>
  <c r="AW252" i="16" s="1"/>
  <c r="AU54" i="32"/>
  <c r="AU70" i="32"/>
  <c r="AU60" i="32"/>
  <c r="AV322" i="32"/>
  <c r="AV182" i="32" s="1"/>
  <c r="AV317" i="32"/>
  <c r="AV177" i="32" s="1"/>
  <c r="AV305" i="32"/>
  <c r="AV165" i="32" s="1"/>
  <c r="AV300" i="32"/>
  <c r="AV160" i="32" s="1"/>
  <c r="AV295" i="32"/>
  <c r="AV155" i="32" s="1"/>
  <c r="AV312" i="32"/>
  <c r="AV172" i="32" s="1"/>
  <c r="AV283" i="32"/>
  <c r="AV143" i="32" s="1"/>
  <c r="AV278" i="32"/>
  <c r="AV138" i="32" s="1"/>
  <c r="AV288" i="32"/>
  <c r="AV148" i="32" s="1"/>
  <c r="AV261" i="32"/>
  <c r="AV121" i="32" s="1"/>
  <c r="AV266" i="32"/>
  <c r="AV126" i="32" s="1"/>
  <c r="AV271" i="32"/>
  <c r="AV131" i="32" s="1"/>
  <c r="AU64" i="32"/>
  <c r="AT65" i="32"/>
  <c r="AV216" i="32"/>
  <c r="AV224" i="32" s="1"/>
  <c r="AW36" i="32"/>
  <c r="AV62" i="32"/>
  <c r="AV63" i="32" s="1"/>
  <c r="AV52" i="32"/>
  <c r="AV53" i="32" s="1"/>
  <c r="AV67" i="32"/>
  <c r="AV68" i="32" s="1"/>
  <c r="AV69" i="32" s="1"/>
  <c r="AV24" i="32"/>
  <c r="AV39" i="32"/>
  <c r="AU58" i="32"/>
  <c r="AV202" i="32"/>
  <c r="AW94" i="32"/>
  <c r="AV319" i="32"/>
  <c r="AV179" i="32" s="1"/>
  <c r="AV314" i="32"/>
  <c r="AV174" i="32" s="1"/>
  <c r="AV309" i="32"/>
  <c r="AV169" i="32" s="1"/>
  <c r="AV302" i="32"/>
  <c r="AV162" i="32" s="1"/>
  <c r="AV297" i="32"/>
  <c r="AV157" i="32" s="1"/>
  <c r="AV275" i="32"/>
  <c r="AV135" i="32" s="1"/>
  <c r="AV268" i="32"/>
  <c r="AV128" i="32" s="1"/>
  <c r="AV280" i="32"/>
  <c r="AV140" i="32" s="1"/>
  <c r="AV292" i="32"/>
  <c r="AV152" i="32" s="1"/>
  <c r="AV258" i="32"/>
  <c r="AV118" i="32" s="1"/>
  <c r="AV263" i="32"/>
  <c r="AV123" i="32" s="1"/>
  <c r="AV285" i="32"/>
  <c r="AV145" i="32" s="1"/>
  <c r="AW210" i="32"/>
  <c r="AW211" i="32"/>
  <c r="AW197" i="32"/>
  <c r="AW195" i="32"/>
  <c r="AW198" i="32"/>
  <c r="AW194" i="32"/>
  <c r="AW193" i="32"/>
  <c r="AW8" i="32" s="1"/>
  <c r="AW196" i="32"/>
  <c r="AX7" i="32"/>
  <c r="AW228" i="32"/>
  <c r="AW233" i="32"/>
  <c r="AW252" i="32"/>
  <c r="AW232" i="32"/>
  <c r="AW229" i="32"/>
  <c r="AW227" i="32"/>
  <c r="AW87" i="32"/>
  <c r="AW88" i="32"/>
  <c r="AW89" i="32"/>
  <c r="AV207" i="32"/>
  <c r="AW99" i="32"/>
  <c r="AU59" i="32"/>
  <c r="AV203" i="32"/>
  <c r="AW95" i="32"/>
  <c r="AV321" i="32"/>
  <c r="AV181" i="32" s="1"/>
  <c r="AV316" i="32"/>
  <c r="AV176" i="32" s="1"/>
  <c r="AV311" i="32"/>
  <c r="AV171" i="32" s="1"/>
  <c r="AV304" i="32"/>
  <c r="AV164" i="32" s="1"/>
  <c r="AV315" i="32"/>
  <c r="AV175" i="32" s="1"/>
  <c r="AV320" i="32"/>
  <c r="AV180" i="32" s="1"/>
  <c r="AV299" i="32"/>
  <c r="AV159" i="32" s="1"/>
  <c r="AV310" i="32"/>
  <c r="AV170" i="32" s="1"/>
  <c r="AV303" i="32"/>
  <c r="AV163" i="32" s="1"/>
  <c r="AV298" i="32"/>
  <c r="AV158" i="32" s="1"/>
  <c r="AV286" i="32"/>
  <c r="AV146" i="32" s="1"/>
  <c r="AV281" i="32"/>
  <c r="AV141" i="32" s="1"/>
  <c r="AV294" i="32"/>
  <c r="AV154" i="32" s="1"/>
  <c r="AV293" i="32"/>
  <c r="AV153" i="32" s="1"/>
  <c r="AV276" i="32"/>
  <c r="AV136" i="32" s="1"/>
  <c r="AV269" i="32"/>
  <c r="AV129" i="32" s="1"/>
  <c r="AV287" i="32"/>
  <c r="AV147" i="32" s="1"/>
  <c r="AV282" i="32"/>
  <c r="AV142" i="32" s="1"/>
  <c r="AV277" i="32"/>
  <c r="AV137" i="32" s="1"/>
  <c r="AV270" i="32"/>
  <c r="AV130" i="32" s="1"/>
  <c r="AV265" i="32"/>
  <c r="AV125" i="32" s="1"/>
  <c r="AV260" i="32"/>
  <c r="AV120" i="32" s="1"/>
  <c r="AV264" i="32"/>
  <c r="AV124" i="32" s="1"/>
  <c r="AV259" i="32"/>
  <c r="AV119" i="32" s="1"/>
  <c r="AV234" i="32"/>
  <c r="AV214" i="32"/>
  <c r="AV212" i="32"/>
  <c r="AV213" i="32"/>
  <c r="AV26" i="32"/>
  <c r="AV201" i="32"/>
  <c r="AW93" i="32"/>
  <c r="AU15" i="32"/>
  <c r="AX84" i="32"/>
  <c r="AW46" i="32"/>
  <c r="AW231" i="32" s="1"/>
  <c r="AW49" i="32"/>
  <c r="AW45" i="32"/>
  <c r="AW230" i="32" s="1"/>
  <c r="AU205" i="32"/>
  <c r="AV97" i="32"/>
  <c r="AV200" i="32"/>
  <c r="AW92" i="32"/>
  <c r="AV204" i="32"/>
  <c r="AW96" i="32"/>
  <c r="AV75" i="32"/>
  <c r="AV76" i="32"/>
  <c r="AV77" i="32"/>
  <c r="AV206" i="32"/>
  <c r="AW98" i="32"/>
  <c r="AT57" i="32"/>
  <c r="AT56" i="32"/>
  <c r="AX8" i="31"/>
  <c r="AV94" i="31"/>
  <c r="AV202" i="31" s="1"/>
  <c r="AU54" i="31"/>
  <c r="AX322" i="31"/>
  <c r="AX182" i="31" s="1"/>
  <c r="AX317" i="31"/>
  <c r="AX177" i="31" s="1"/>
  <c r="AX312" i="31"/>
  <c r="AX172" i="31" s="1"/>
  <c r="AX300" i="31"/>
  <c r="AX160" i="31" s="1"/>
  <c r="AX295" i="31"/>
  <c r="AX155" i="31" s="1"/>
  <c r="AX288" i="31"/>
  <c r="AX148" i="31" s="1"/>
  <c r="AX305" i="31"/>
  <c r="AX165" i="31" s="1"/>
  <c r="AX271" i="31"/>
  <c r="AX131" i="31" s="1"/>
  <c r="AX266" i="31"/>
  <c r="AX126" i="31" s="1"/>
  <c r="AX261" i="31"/>
  <c r="AX121" i="31" s="1"/>
  <c r="AX283" i="31"/>
  <c r="AX143" i="31" s="1"/>
  <c r="AX278" i="31"/>
  <c r="AX138" i="31" s="1"/>
  <c r="AX319" i="31"/>
  <c r="AX179" i="31" s="1"/>
  <c r="AX314" i="31"/>
  <c r="AX174" i="31" s="1"/>
  <c r="AX309" i="31"/>
  <c r="AX169" i="31" s="1"/>
  <c r="AX302" i="31"/>
  <c r="AX162" i="31" s="1"/>
  <c r="AX297" i="31"/>
  <c r="AX157" i="31" s="1"/>
  <c r="AX292" i="31"/>
  <c r="AX152" i="31" s="1"/>
  <c r="AX285" i="31"/>
  <c r="AX145" i="31" s="1"/>
  <c r="AX280" i="31"/>
  <c r="AX140" i="31" s="1"/>
  <c r="AX275" i="31"/>
  <c r="AX135" i="31" s="1"/>
  <c r="AX268" i="31"/>
  <c r="AX128" i="31" s="1"/>
  <c r="AX263" i="31"/>
  <c r="AX123" i="31" s="1"/>
  <c r="AX258" i="31"/>
  <c r="AX118" i="31" s="1"/>
  <c r="AV207" i="31"/>
  <c r="AW99" i="31"/>
  <c r="AV200" i="31"/>
  <c r="AW92" i="31"/>
  <c r="AX321" i="31"/>
  <c r="AX181" i="31" s="1"/>
  <c r="AX316" i="31"/>
  <c r="AX176" i="31" s="1"/>
  <c r="AX311" i="31"/>
  <c r="AX171" i="31" s="1"/>
  <c r="AX304" i="31"/>
  <c r="AX164" i="31" s="1"/>
  <c r="AX320" i="31"/>
  <c r="AX180" i="31" s="1"/>
  <c r="AX315" i="31"/>
  <c r="AX175" i="31" s="1"/>
  <c r="AX310" i="31"/>
  <c r="AX170" i="31" s="1"/>
  <c r="AX299" i="31"/>
  <c r="AX159" i="31" s="1"/>
  <c r="AX294" i="31"/>
  <c r="AX154" i="31" s="1"/>
  <c r="AX303" i="31"/>
  <c r="AX163" i="31" s="1"/>
  <c r="AX298" i="31"/>
  <c r="AX158" i="31" s="1"/>
  <c r="AX293" i="31"/>
  <c r="AX153" i="31" s="1"/>
  <c r="AX287" i="31"/>
  <c r="AX147" i="31" s="1"/>
  <c r="AX282" i="31"/>
  <c r="AX142" i="31" s="1"/>
  <c r="AX277" i="31"/>
  <c r="AX137" i="31" s="1"/>
  <c r="AX286" i="31"/>
  <c r="AX146" i="31" s="1"/>
  <c r="AX281" i="31"/>
  <c r="AX141" i="31" s="1"/>
  <c r="AX276" i="31"/>
  <c r="AX136" i="31" s="1"/>
  <c r="AX270" i="31"/>
  <c r="AX130" i="31" s="1"/>
  <c r="AX265" i="31"/>
  <c r="AX125" i="31" s="1"/>
  <c r="AX260" i="31"/>
  <c r="AX120" i="31" s="1"/>
  <c r="AX269" i="31"/>
  <c r="AX129" i="31" s="1"/>
  <c r="AX264" i="31"/>
  <c r="AX124" i="31" s="1"/>
  <c r="AX259" i="31"/>
  <c r="AX119" i="31" s="1"/>
  <c r="AY210" i="31"/>
  <c r="AY198" i="31"/>
  <c r="AY197" i="31"/>
  <c r="AY193" i="31"/>
  <c r="AY196" i="31"/>
  <c r="AY195" i="31"/>
  <c r="AY194" i="31"/>
  <c r="AY8" i="31"/>
  <c r="AY228" i="31"/>
  <c r="AY211" i="31"/>
  <c r="AY233" i="31"/>
  <c r="AY227" i="31"/>
  <c r="AY229" i="31"/>
  <c r="AY232" i="31"/>
  <c r="AY252" i="31"/>
  <c r="AY88" i="31"/>
  <c r="AY89" i="31"/>
  <c r="AY87" i="31"/>
  <c r="AY234" i="31"/>
  <c r="AY231" i="31"/>
  <c r="AY230" i="31"/>
  <c r="AU64" i="31"/>
  <c r="AT65" i="31"/>
  <c r="AU15" i="31"/>
  <c r="AU70" i="31"/>
  <c r="AX77" i="31"/>
  <c r="AX76" i="31"/>
  <c r="AX75" i="31"/>
  <c r="AV201" i="31"/>
  <c r="AW93" i="31"/>
  <c r="AV203" i="31"/>
  <c r="AW95" i="31"/>
  <c r="AV216" i="31"/>
  <c r="AV224" i="31" s="1"/>
  <c r="AV62" i="31"/>
  <c r="AV63" i="31" s="1"/>
  <c r="AV52" i="31"/>
  <c r="AV53" i="31" s="1"/>
  <c r="AV67" i="31"/>
  <c r="AV68" i="31" s="1"/>
  <c r="AV69" i="31" s="1"/>
  <c r="AV39" i="31"/>
  <c r="AV24" i="31" s="1"/>
  <c r="AW36" i="31"/>
  <c r="AV204" i="31"/>
  <c r="AW96" i="31"/>
  <c r="AV205" i="31"/>
  <c r="AW97" i="31"/>
  <c r="AV206" i="31"/>
  <c r="AW98" i="31"/>
  <c r="AT60" i="31"/>
  <c r="AT59" i="31"/>
  <c r="AT58" i="31"/>
  <c r="AT57" i="31"/>
  <c r="AT56" i="31"/>
  <c r="AT60" i="30"/>
  <c r="AV265" i="30"/>
  <c r="AV125" i="30" s="1"/>
  <c r="AV261" i="30"/>
  <c r="AV121" i="30" s="1"/>
  <c r="AW8" i="30"/>
  <c r="AV266" i="30"/>
  <c r="AV126" i="30" s="1"/>
  <c r="AU15" i="30"/>
  <c r="AV203" i="30"/>
  <c r="AW95" i="30"/>
  <c r="AV270" i="30"/>
  <c r="AV130" i="30" s="1"/>
  <c r="AV258" i="30"/>
  <c r="AV118" i="30" s="1"/>
  <c r="AW216" i="30"/>
  <c r="AW224" i="30" s="1"/>
  <c r="AW62" i="30"/>
  <c r="AW63" i="30" s="1"/>
  <c r="AW52" i="30"/>
  <c r="AW67" i="30"/>
  <c r="AW68" i="30" s="1"/>
  <c r="AW39" i="30"/>
  <c r="AW26" i="30" s="1"/>
  <c r="AX36" i="30"/>
  <c r="AV69" i="30"/>
  <c r="AU70" i="30"/>
  <c r="AV53" i="30"/>
  <c r="AU54" i="30"/>
  <c r="AU60" i="30" s="1"/>
  <c r="AV234" i="30"/>
  <c r="AV214" i="30"/>
  <c r="AV213" i="30"/>
  <c r="AV212" i="30"/>
  <c r="AW77" i="30"/>
  <c r="AW76" i="30"/>
  <c r="AW75" i="30"/>
  <c r="AV260" i="30"/>
  <c r="AV120" i="30" s="1"/>
  <c r="AV263" i="30"/>
  <c r="AV123" i="30" s="1"/>
  <c r="AT57" i="30"/>
  <c r="AT56" i="30"/>
  <c r="AV264" i="30"/>
  <c r="AV124" i="30" s="1"/>
  <c r="AV268" i="30"/>
  <c r="AV128" i="30" s="1"/>
  <c r="AV205" i="30"/>
  <c r="AW97" i="30"/>
  <c r="AW46" i="30"/>
  <c r="AW231" i="30" s="1"/>
  <c r="AW49" i="30"/>
  <c r="AW45" i="30"/>
  <c r="AW230" i="30" s="1"/>
  <c r="AX84" i="30"/>
  <c r="AW322" i="30"/>
  <c r="AW182" i="30" s="1"/>
  <c r="AW317" i="30"/>
  <c r="AW177" i="30" s="1"/>
  <c r="AW312" i="30"/>
  <c r="AW172" i="30" s="1"/>
  <c r="AW305" i="30"/>
  <c r="AW165" i="30" s="1"/>
  <c r="AW300" i="30"/>
  <c r="AW160" i="30" s="1"/>
  <c r="AW295" i="30"/>
  <c r="AW155" i="30" s="1"/>
  <c r="AW288" i="30"/>
  <c r="AW148" i="30" s="1"/>
  <c r="AW283" i="30"/>
  <c r="AW143" i="30" s="1"/>
  <c r="AW278" i="30"/>
  <c r="AW138" i="30" s="1"/>
  <c r="AV259" i="30"/>
  <c r="AV119" i="30" s="1"/>
  <c r="AV207" i="30"/>
  <c r="AW99" i="30"/>
  <c r="AV271" i="30"/>
  <c r="AV131" i="30" s="1"/>
  <c r="AV206" i="30"/>
  <c r="AW98" i="30"/>
  <c r="AW321" i="30"/>
  <c r="AW181" i="30" s="1"/>
  <c r="AW316" i="30"/>
  <c r="AW176" i="30" s="1"/>
  <c r="AW311" i="30"/>
  <c r="AW171" i="30" s="1"/>
  <c r="AW320" i="30"/>
  <c r="AW180" i="30" s="1"/>
  <c r="AW310" i="30"/>
  <c r="AW170" i="30" s="1"/>
  <c r="AW303" i="30"/>
  <c r="AW163" i="30" s="1"/>
  <c r="AW298" i="30"/>
  <c r="AW158" i="30" s="1"/>
  <c r="AW304" i="30"/>
  <c r="AW164" i="30" s="1"/>
  <c r="AW315" i="30"/>
  <c r="AW175" i="30" s="1"/>
  <c r="AW287" i="30"/>
  <c r="AW147" i="30" s="1"/>
  <c r="AW282" i="30"/>
  <c r="AW142" i="30" s="1"/>
  <c r="AW294" i="30"/>
  <c r="AW154" i="30" s="1"/>
  <c r="AW286" i="30"/>
  <c r="AW146" i="30" s="1"/>
  <c r="AW281" i="30"/>
  <c r="AW141" i="30" s="1"/>
  <c r="AW293" i="30"/>
  <c r="AW153" i="30" s="1"/>
  <c r="AW299" i="30"/>
  <c r="AW159" i="30" s="1"/>
  <c r="AW276" i="30"/>
  <c r="AW136" i="30" s="1"/>
  <c r="AW277" i="30"/>
  <c r="AW137" i="30" s="1"/>
  <c r="AW269" i="30"/>
  <c r="AW129" i="30" s="1"/>
  <c r="AW259" i="30"/>
  <c r="AW119" i="30" s="1"/>
  <c r="AW270" i="30"/>
  <c r="AW130" i="30" s="1"/>
  <c r="AW265" i="30"/>
  <c r="AW125" i="30" s="1"/>
  <c r="AW260" i="30"/>
  <c r="AW120" i="30" s="1"/>
  <c r="AV269" i="30"/>
  <c r="AV129" i="30" s="1"/>
  <c r="AV202" i="30"/>
  <c r="AW94" i="30"/>
  <c r="AW319" i="30"/>
  <c r="AW179" i="30" s="1"/>
  <c r="AW314" i="30"/>
  <c r="AW174" i="30" s="1"/>
  <c r="AW309" i="30"/>
  <c r="AW169" i="30" s="1"/>
  <c r="AW302" i="30"/>
  <c r="AW162" i="30" s="1"/>
  <c r="AW297" i="30"/>
  <c r="AW157" i="30" s="1"/>
  <c r="AW292" i="30"/>
  <c r="AW152" i="30" s="1"/>
  <c r="AW285" i="30"/>
  <c r="AW145" i="30" s="1"/>
  <c r="AW280" i="30"/>
  <c r="AW140" i="30" s="1"/>
  <c r="AW275" i="30"/>
  <c r="AW135" i="30" s="1"/>
  <c r="AW268" i="30"/>
  <c r="AW128" i="30" s="1"/>
  <c r="AW263" i="30"/>
  <c r="AW123" i="30" s="1"/>
  <c r="AW258" i="30"/>
  <c r="AW118" i="30" s="1"/>
  <c r="AV204" i="30"/>
  <c r="AW96" i="30"/>
  <c r="AV200" i="30"/>
  <c r="AW92" i="30"/>
  <c r="AT58" i="30"/>
  <c r="AV201" i="30"/>
  <c r="AW93" i="30"/>
  <c r="AX210" i="30"/>
  <c r="AX211" i="30"/>
  <c r="AX198" i="30"/>
  <c r="AX194" i="30"/>
  <c r="AX196" i="30"/>
  <c r="AX195" i="30"/>
  <c r="AX193" i="30"/>
  <c r="AX197" i="30"/>
  <c r="AY7" i="30"/>
  <c r="AX227" i="30"/>
  <c r="AX228" i="30"/>
  <c r="AX233" i="30"/>
  <c r="AX232" i="30"/>
  <c r="AX229" i="30"/>
  <c r="AX252" i="30"/>
  <c r="AX87" i="30"/>
  <c r="AX89" i="30"/>
  <c r="AX88" i="30"/>
  <c r="AT65" i="30"/>
  <c r="AU64" i="30"/>
  <c r="AU206" i="29"/>
  <c r="AV263" i="29"/>
  <c r="AV123" i="29" s="1"/>
  <c r="AV270" i="29"/>
  <c r="AV130" i="29" s="1"/>
  <c r="AV99" i="29"/>
  <c r="AV207" i="29" s="1"/>
  <c r="AT15" i="29"/>
  <c r="AU26" i="29"/>
  <c r="AU202" i="29"/>
  <c r="AV94" i="29"/>
  <c r="AV93" i="29"/>
  <c r="AV264" i="29"/>
  <c r="AV124" i="29" s="1"/>
  <c r="AV258" i="29"/>
  <c r="AV118" i="29" s="1"/>
  <c r="AV269" i="29"/>
  <c r="AV129" i="29" s="1"/>
  <c r="AW8" i="29"/>
  <c r="AV268" i="29"/>
  <c r="AV128" i="29" s="1"/>
  <c r="AV214" i="29"/>
  <c r="AV212" i="29"/>
  <c r="AV213" i="29"/>
  <c r="AV234" i="29"/>
  <c r="AV266" i="29"/>
  <c r="AV126" i="29" s="1"/>
  <c r="AW45" i="29"/>
  <c r="AW230" i="29" s="1"/>
  <c r="AW46" i="29"/>
  <c r="AW231" i="29" s="1"/>
  <c r="AX84" i="29"/>
  <c r="AW49" i="29"/>
  <c r="AV271" i="29"/>
  <c r="AV131" i="29" s="1"/>
  <c r="AV259" i="29"/>
  <c r="AV119" i="29" s="1"/>
  <c r="AV265" i="29"/>
  <c r="AV125" i="29" s="1"/>
  <c r="AV260" i="29"/>
  <c r="AV120" i="29" s="1"/>
  <c r="AV261" i="29"/>
  <c r="AV121" i="29" s="1"/>
  <c r="AV92" i="29"/>
  <c r="AV200" i="29" s="1"/>
  <c r="AU70" i="29"/>
  <c r="AV203" i="29"/>
  <c r="AW95" i="29"/>
  <c r="AV204" i="29"/>
  <c r="AW96" i="29"/>
  <c r="AU205" i="29"/>
  <c r="AV97" i="29"/>
  <c r="AU64" i="29"/>
  <c r="AT65" i="29"/>
  <c r="AV216" i="29"/>
  <c r="AV224" i="29" s="1"/>
  <c r="AV67" i="29"/>
  <c r="AV68" i="29" s="1"/>
  <c r="AV69" i="29" s="1"/>
  <c r="AV62" i="29"/>
  <c r="AV63" i="29" s="1"/>
  <c r="AV52" i="29"/>
  <c r="AV53" i="29" s="1"/>
  <c r="AV39" i="29"/>
  <c r="AV24" i="29" s="1"/>
  <c r="AW36" i="29"/>
  <c r="AT58" i="29"/>
  <c r="AT59" i="29"/>
  <c r="AT60" i="29"/>
  <c r="AT57" i="29"/>
  <c r="AT56" i="29"/>
  <c r="AU54" i="29"/>
  <c r="AW319" i="29"/>
  <c r="AW179" i="29" s="1"/>
  <c r="AW314" i="29"/>
  <c r="AW174" i="29" s="1"/>
  <c r="AW309" i="29"/>
  <c r="AW169" i="29" s="1"/>
  <c r="AW297" i="29"/>
  <c r="AW157" i="29" s="1"/>
  <c r="AW292" i="29"/>
  <c r="AW152" i="29" s="1"/>
  <c r="AW285" i="29"/>
  <c r="AW145" i="29" s="1"/>
  <c r="AW280" i="29"/>
  <c r="AW140" i="29" s="1"/>
  <c r="AW302" i="29"/>
  <c r="AW162" i="29" s="1"/>
  <c r="AW268" i="29"/>
  <c r="AW128" i="29" s="1"/>
  <c r="AW275" i="29"/>
  <c r="AW135" i="29" s="1"/>
  <c r="AW77" i="29"/>
  <c r="AW75" i="29"/>
  <c r="AW76" i="29"/>
  <c r="AV206" i="29"/>
  <c r="AW321" i="29"/>
  <c r="AW181" i="29" s="1"/>
  <c r="AW316" i="29"/>
  <c r="AW176" i="29" s="1"/>
  <c r="AW311" i="29"/>
  <c r="AW171" i="29" s="1"/>
  <c r="AW304" i="29"/>
  <c r="AW164" i="29" s="1"/>
  <c r="AW320" i="29"/>
  <c r="AW180" i="29" s="1"/>
  <c r="AW315" i="29"/>
  <c r="AW175" i="29" s="1"/>
  <c r="AW299" i="29"/>
  <c r="AW159" i="29" s="1"/>
  <c r="AW294" i="29"/>
  <c r="AW154" i="29" s="1"/>
  <c r="AW310" i="29"/>
  <c r="AW170" i="29" s="1"/>
  <c r="AW303" i="29"/>
  <c r="AW163" i="29" s="1"/>
  <c r="AW298" i="29"/>
  <c r="AW158" i="29" s="1"/>
  <c r="AW293" i="29"/>
  <c r="AW153" i="29" s="1"/>
  <c r="AW287" i="29"/>
  <c r="AW147" i="29" s="1"/>
  <c r="AW282" i="29"/>
  <c r="AW142" i="29" s="1"/>
  <c r="AW277" i="29"/>
  <c r="AW137" i="29" s="1"/>
  <c r="AW286" i="29"/>
  <c r="AW146" i="29" s="1"/>
  <c r="AW281" i="29"/>
  <c r="AW141" i="29" s="1"/>
  <c r="AW276" i="29"/>
  <c r="AW136" i="29" s="1"/>
  <c r="AW322" i="29"/>
  <c r="AW182" i="29" s="1"/>
  <c r="AW317" i="29"/>
  <c r="AW177" i="29" s="1"/>
  <c r="AW312" i="29"/>
  <c r="AW172" i="29" s="1"/>
  <c r="AW305" i="29"/>
  <c r="AW165" i="29" s="1"/>
  <c r="AW300" i="29"/>
  <c r="AW160" i="29" s="1"/>
  <c r="AW295" i="29"/>
  <c r="AW155" i="29" s="1"/>
  <c r="AW288" i="29"/>
  <c r="AW148" i="29" s="1"/>
  <c r="AW283" i="29"/>
  <c r="AW143" i="29" s="1"/>
  <c r="AW278" i="29"/>
  <c r="AW138" i="29" s="1"/>
  <c r="AX211" i="29"/>
  <c r="AX195" i="29"/>
  <c r="AX210" i="29"/>
  <c r="AX197" i="29"/>
  <c r="AX193" i="29"/>
  <c r="AX194" i="29"/>
  <c r="AX198" i="29"/>
  <c r="AX196" i="29"/>
  <c r="AY7" i="29"/>
  <c r="AX227" i="29"/>
  <c r="AX232" i="29"/>
  <c r="AX233" i="29"/>
  <c r="AX252" i="29"/>
  <c r="AX228" i="29"/>
  <c r="AX229" i="29"/>
  <c r="AX87" i="29"/>
  <c r="AX89" i="29"/>
  <c r="AX88" i="29"/>
  <c r="AV201" i="29"/>
  <c r="AV92" i="28"/>
  <c r="AV98" i="28"/>
  <c r="AV97" i="28"/>
  <c r="AV205" i="28" s="1"/>
  <c r="AY212" i="28"/>
  <c r="AY213" i="28"/>
  <c r="AY214" i="28"/>
  <c r="AU15" i="28"/>
  <c r="AV8" i="28"/>
  <c r="AV94" i="28"/>
  <c r="AV202" i="28" s="1"/>
  <c r="AV96" i="28"/>
  <c r="AV204" i="28" s="1"/>
  <c r="X100" i="16"/>
  <c r="AU54" i="28"/>
  <c r="AU70" i="28"/>
  <c r="AW97" i="28"/>
  <c r="AV77" i="28"/>
  <c r="AV76" i="28"/>
  <c r="AV75" i="28"/>
  <c r="AW210" i="28"/>
  <c r="AW195" i="28"/>
  <c r="AW211" i="28"/>
  <c r="AW196" i="28"/>
  <c r="AW198" i="28"/>
  <c r="AW193" i="28"/>
  <c r="AW197" i="28"/>
  <c r="AW194" i="28"/>
  <c r="AX7" i="28"/>
  <c r="AW229" i="28"/>
  <c r="AW232" i="28"/>
  <c r="AW233" i="28"/>
  <c r="AW228" i="28"/>
  <c r="AW227" i="28"/>
  <c r="AW252" i="28"/>
  <c r="AW87" i="28"/>
  <c r="AW88" i="28"/>
  <c r="AW89" i="28"/>
  <c r="AW234" i="28"/>
  <c r="AW230" i="28"/>
  <c r="AW231" i="28"/>
  <c r="AV216" i="28"/>
  <c r="AV224" i="28" s="1"/>
  <c r="AV67" i="28"/>
  <c r="AV68" i="28" s="1"/>
  <c r="AV69" i="28" s="1"/>
  <c r="AV62" i="28"/>
  <c r="AV63" i="28" s="1"/>
  <c r="AV52" i="28"/>
  <c r="AV53" i="28" s="1"/>
  <c r="AV24" i="28"/>
  <c r="AV39" i="28"/>
  <c r="AW36" i="28"/>
  <c r="AW99" i="28" s="1"/>
  <c r="AV200" i="28"/>
  <c r="AW92" i="28"/>
  <c r="AV206" i="28"/>
  <c r="AW98" i="28"/>
  <c r="AT65" i="28"/>
  <c r="AU64" i="28"/>
  <c r="AV203" i="28"/>
  <c r="AW95" i="28"/>
  <c r="AV319" i="28"/>
  <c r="AV179" i="28" s="1"/>
  <c r="AV314" i="28"/>
  <c r="AV174" i="28" s="1"/>
  <c r="AV309" i="28"/>
  <c r="AV169" i="28" s="1"/>
  <c r="AV302" i="28"/>
  <c r="AV162" i="28" s="1"/>
  <c r="AV297" i="28"/>
  <c r="AV157" i="28" s="1"/>
  <c r="AV292" i="28"/>
  <c r="AV152" i="28" s="1"/>
  <c r="AV285" i="28"/>
  <c r="AV145" i="28" s="1"/>
  <c r="AV280" i="28"/>
  <c r="AV140" i="28" s="1"/>
  <c r="AV275" i="28"/>
  <c r="AV135" i="28" s="1"/>
  <c r="AV268" i="28"/>
  <c r="AV128" i="28" s="1"/>
  <c r="AV258" i="28"/>
  <c r="AV118" i="28" s="1"/>
  <c r="AV263" i="28"/>
  <c r="AV123" i="28" s="1"/>
  <c r="AV201" i="28"/>
  <c r="AW93" i="28"/>
  <c r="AV207" i="28"/>
  <c r="AV322" i="28"/>
  <c r="AV182" i="28" s="1"/>
  <c r="AV317" i="28"/>
  <c r="AV177" i="28" s="1"/>
  <c r="AV312" i="28"/>
  <c r="AV172" i="28" s="1"/>
  <c r="AV305" i="28"/>
  <c r="AV165" i="28" s="1"/>
  <c r="AV300" i="28"/>
  <c r="AV160" i="28" s="1"/>
  <c r="AV288" i="28"/>
  <c r="AV148" i="28" s="1"/>
  <c r="AV283" i="28"/>
  <c r="AV143" i="28" s="1"/>
  <c r="AV278" i="28"/>
  <c r="AV138" i="28" s="1"/>
  <c r="AV295" i="28"/>
  <c r="AV155" i="28" s="1"/>
  <c r="AV271" i="28"/>
  <c r="AV131" i="28" s="1"/>
  <c r="AV261" i="28"/>
  <c r="AV121" i="28" s="1"/>
  <c r="AV266" i="28"/>
  <c r="AV126" i="28" s="1"/>
  <c r="AU24" i="28"/>
  <c r="AV321" i="28"/>
  <c r="AV181" i="28" s="1"/>
  <c r="AV316" i="28"/>
  <c r="AV176" i="28" s="1"/>
  <c r="AV311" i="28"/>
  <c r="AV171" i="28" s="1"/>
  <c r="AV304" i="28"/>
  <c r="AV164" i="28" s="1"/>
  <c r="AV320" i="28"/>
  <c r="AV180" i="28" s="1"/>
  <c r="AV315" i="28"/>
  <c r="AV175" i="28" s="1"/>
  <c r="AV310" i="28"/>
  <c r="AV170" i="28" s="1"/>
  <c r="AV299" i="28"/>
  <c r="AV159" i="28" s="1"/>
  <c r="AV294" i="28"/>
  <c r="AV154" i="28" s="1"/>
  <c r="AV286" i="28"/>
  <c r="AV146" i="28" s="1"/>
  <c r="AV281" i="28"/>
  <c r="AV141" i="28" s="1"/>
  <c r="AV276" i="28"/>
  <c r="AV136" i="28" s="1"/>
  <c r="AV293" i="28"/>
  <c r="AV153" i="28" s="1"/>
  <c r="AV303" i="28"/>
  <c r="AV163" i="28" s="1"/>
  <c r="AV287" i="28"/>
  <c r="AV147" i="28" s="1"/>
  <c r="AV277" i="28"/>
  <c r="AV137" i="28" s="1"/>
  <c r="AV298" i="28"/>
  <c r="AV158" i="28" s="1"/>
  <c r="AV270" i="28"/>
  <c r="AV130" i="28" s="1"/>
  <c r="AV265" i="28"/>
  <c r="AV125" i="28" s="1"/>
  <c r="AV282" i="28"/>
  <c r="AV142" i="28" s="1"/>
  <c r="AV269" i="28"/>
  <c r="AV129" i="28" s="1"/>
  <c r="AV264" i="28"/>
  <c r="AV124" i="28" s="1"/>
  <c r="AV260" i="28"/>
  <c r="AV120" i="28" s="1"/>
  <c r="AV259" i="28"/>
  <c r="AV119" i="28" s="1"/>
  <c r="AV26" i="28"/>
  <c r="AT59" i="28"/>
  <c r="AT60" i="28"/>
  <c r="AT58" i="28"/>
  <c r="AT56" i="28"/>
  <c r="AT57" i="28"/>
  <c r="X98" i="16"/>
  <c r="W230" i="16"/>
  <c r="X200" i="16"/>
  <c r="X246" i="16"/>
  <c r="X254" i="16" s="1"/>
  <c r="X104" i="16"/>
  <c r="W236" i="16"/>
  <c r="W237" i="16"/>
  <c r="W234" i="16"/>
  <c r="Y197" i="16"/>
  <c r="Y203" i="16" s="1"/>
  <c r="Y204" i="16" s="1"/>
  <c r="W232" i="16"/>
  <c r="AP231" i="16"/>
  <c r="AP233" i="16"/>
  <c r="AQ235" i="16"/>
  <c r="AV63" i="16" l="1"/>
  <c r="AV270" i="16"/>
  <c r="AX209" i="16"/>
  <c r="AW54" i="16"/>
  <c r="AW249" i="16" s="1"/>
  <c r="AW67" i="16"/>
  <c r="AW271" i="16"/>
  <c r="AW274" i="16"/>
  <c r="AW275" i="16"/>
  <c r="AY212" i="16"/>
  <c r="AY57" i="16" s="1"/>
  <c r="AY252" i="16" s="1"/>
  <c r="AX57" i="16"/>
  <c r="AX252" i="16" s="1"/>
  <c r="AV70" i="32"/>
  <c r="AV54" i="32"/>
  <c r="AW200" i="32"/>
  <c r="AX92" i="32"/>
  <c r="AW321" i="32"/>
  <c r="AW181" i="32" s="1"/>
  <c r="AW316" i="32"/>
  <c r="AW176" i="32" s="1"/>
  <c r="AW320" i="32"/>
  <c r="AW180" i="32" s="1"/>
  <c r="AW315" i="32"/>
  <c r="AW175" i="32" s="1"/>
  <c r="AW310" i="32"/>
  <c r="AW170" i="32" s="1"/>
  <c r="AW299" i="32"/>
  <c r="AW159" i="32" s="1"/>
  <c r="AW294" i="32"/>
  <c r="AW154" i="32" s="1"/>
  <c r="AW286" i="32"/>
  <c r="AW146" i="32" s="1"/>
  <c r="AW281" i="32"/>
  <c r="AW141" i="32" s="1"/>
  <c r="AW303" i="32"/>
  <c r="AW163" i="32" s="1"/>
  <c r="AW304" i="32"/>
  <c r="AW164" i="32" s="1"/>
  <c r="AW298" i="32"/>
  <c r="AW158" i="32" s="1"/>
  <c r="AW287" i="32"/>
  <c r="AW147" i="32" s="1"/>
  <c r="AW282" i="32"/>
  <c r="AW142" i="32" s="1"/>
  <c r="AW311" i="32"/>
  <c r="AW171" i="32" s="1"/>
  <c r="AW293" i="32"/>
  <c r="AW153" i="32" s="1"/>
  <c r="AW277" i="32"/>
  <c r="AW137" i="32" s="1"/>
  <c r="AW276" i="32"/>
  <c r="AW136" i="32" s="1"/>
  <c r="AW270" i="32"/>
  <c r="AW130" i="32" s="1"/>
  <c r="AW265" i="32"/>
  <c r="AW125" i="32" s="1"/>
  <c r="AW260" i="32"/>
  <c r="AW120" i="32" s="1"/>
  <c r="AW269" i="32"/>
  <c r="AW129" i="32" s="1"/>
  <c r="AW264" i="32"/>
  <c r="AW124" i="32" s="1"/>
  <c r="AW259" i="32"/>
  <c r="AW119" i="32" s="1"/>
  <c r="AW202" i="32"/>
  <c r="AX94" i="32"/>
  <c r="AW216" i="32"/>
  <c r="AW224" i="32" s="1"/>
  <c r="AW67" i="32"/>
  <c r="AW68" i="32" s="1"/>
  <c r="AW69" i="32" s="1"/>
  <c r="AW62" i="32"/>
  <c r="AW63" i="32" s="1"/>
  <c r="AW52" i="32"/>
  <c r="AW53" i="32" s="1"/>
  <c r="AW39" i="32"/>
  <c r="AW24" i="32" s="1"/>
  <c r="AX36" i="32"/>
  <c r="AY84" i="32"/>
  <c r="AX46" i="32"/>
  <c r="AX231" i="32" s="1"/>
  <c r="AX49" i="32"/>
  <c r="AX45" i="32"/>
  <c r="AX230" i="32" s="1"/>
  <c r="AW206" i="32"/>
  <c r="AX98" i="32"/>
  <c r="AW203" i="32"/>
  <c r="AX95" i="32"/>
  <c r="AW322" i="32"/>
  <c r="AW182" i="32" s="1"/>
  <c r="AW317" i="32"/>
  <c r="AW177" i="32" s="1"/>
  <c r="AW312" i="32"/>
  <c r="AW172" i="32" s="1"/>
  <c r="AW305" i="32"/>
  <c r="AW165" i="32" s="1"/>
  <c r="AW300" i="32"/>
  <c r="AW160" i="32" s="1"/>
  <c r="AW295" i="32"/>
  <c r="AW155" i="32" s="1"/>
  <c r="AW288" i="32"/>
  <c r="AW148" i="32" s="1"/>
  <c r="AW283" i="32"/>
  <c r="AW143" i="32" s="1"/>
  <c r="AW278" i="32"/>
  <c r="AW138" i="32" s="1"/>
  <c r="AW271" i="32"/>
  <c r="AW131" i="32" s="1"/>
  <c r="AW266" i="32"/>
  <c r="AW126" i="32" s="1"/>
  <c r="AW261" i="32"/>
  <c r="AW121" i="32" s="1"/>
  <c r="AX211" i="32"/>
  <c r="AX210" i="32"/>
  <c r="AX196" i="32"/>
  <c r="AX8" i="32" s="1"/>
  <c r="AX198" i="32"/>
  <c r="AX194" i="32"/>
  <c r="AX193" i="32"/>
  <c r="AX197" i="32"/>
  <c r="AX195" i="32"/>
  <c r="AY7" i="32"/>
  <c r="AX252" i="32"/>
  <c r="AX227" i="32"/>
  <c r="AX232" i="32"/>
  <c r="AX233" i="32"/>
  <c r="AX228" i="32"/>
  <c r="AX229" i="32"/>
  <c r="AX87" i="32"/>
  <c r="AX89" i="32"/>
  <c r="AX88" i="32"/>
  <c r="AV60" i="32"/>
  <c r="AV205" i="32"/>
  <c r="AV15" i="32" s="1"/>
  <c r="AW97" i="32"/>
  <c r="AW204" i="32"/>
  <c r="AX96" i="32"/>
  <c r="AV58" i="32"/>
  <c r="AW201" i="32"/>
  <c r="AX93" i="32"/>
  <c r="AW26" i="32"/>
  <c r="AU65" i="32"/>
  <c r="AV64" i="32"/>
  <c r="AW207" i="32"/>
  <c r="AX99" i="32"/>
  <c r="AW319" i="32"/>
  <c r="AW179" i="32" s="1"/>
  <c r="AW309" i="32"/>
  <c r="AW169" i="32" s="1"/>
  <c r="AW314" i="32"/>
  <c r="AW174" i="32" s="1"/>
  <c r="AW297" i="32"/>
  <c r="AW157" i="32" s="1"/>
  <c r="AW292" i="32"/>
  <c r="AW152" i="32" s="1"/>
  <c r="AW285" i="32"/>
  <c r="AW145" i="32" s="1"/>
  <c r="AW280" i="32"/>
  <c r="AW140" i="32" s="1"/>
  <c r="AW302" i="32"/>
  <c r="AW162" i="32" s="1"/>
  <c r="AW275" i="32"/>
  <c r="AW135" i="32" s="1"/>
  <c r="AW268" i="32"/>
  <c r="AW128" i="32" s="1"/>
  <c r="AW263" i="32"/>
  <c r="AW123" i="32" s="1"/>
  <c r="AW258" i="32"/>
  <c r="AW118" i="32" s="1"/>
  <c r="AW234" i="32"/>
  <c r="AW214" i="32"/>
  <c r="AW212" i="32"/>
  <c r="AW213" i="32"/>
  <c r="AV59" i="32"/>
  <c r="AW76" i="32"/>
  <c r="AW77" i="32"/>
  <c r="AW75" i="32"/>
  <c r="AU57" i="32"/>
  <c r="AU56" i="32"/>
  <c r="AW94" i="31"/>
  <c r="AX94" i="31" s="1"/>
  <c r="AV70" i="31"/>
  <c r="AV54" i="31"/>
  <c r="AW204" i="31"/>
  <c r="AU65" i="31"/>
  <c r="AV64" i="31"/>
  <c r="AY77" i="31"/>
  <c r="AY76" i="31"/>
  <c r="AY75" i="31"/>
  <c r="AV15" i="31"/>
  <c r="AW200" i="31"/>
  <c r="AX92" i="31"/>
  <c r="AV26" i="31"/>
  <c r="AW203" i="31"/>
  <c r="AX95" i="31"/>
  <c r="AW207" i="31"/>
  <c r="AW206" i="31"/>
  <c r="AX98" i="31"/>
  <c r="AW216" i="31"/>
  <c r="AW224" i="31" s="1"/>
  <c r="AW67" i="31"/>
  <c r="AW68" i="31" s="1"/>
  <c r="AW69" i="31" s="1"/>
  <c r="AW52" i="31"/>
  <c r="AW53" i="31" s="1"/>
  <c r="AW39" i="31"/>
  <c r="AW24" i="31" s="1"/>
  <c r="AX36" i="31"/>
  <c r="AX99" i="31" s="1"/>
  <c r="AW62" i="31"/>
  <c r="AW63" i="31" s="1"/>
  <c r="AW201" i="31"/>
  <c r="AX93" i="31"/>
  <c r="AY322" i="31"/>
  <c r="AY182" i="31" s="1"/>
  <c r="AY317" i="31"/>
  <c r="AY177" i="31" s="1"/>
  <c r="AY312" i="31"/>
  <c r="AY172" i="31" s="1"/>
  <c r="AY300" i="31"/>
  <c r="AY160" i="31" s="1"/>
  <c r="AY295" i="31"/>
  <c r="AY155" i="31" s="1"/>
  <c r="AY288" i="31"/>
  <c r="AY148" i="31" s="1"/>
  <c r="AY305" i="31"/>
  <c r="AY165" i="31" s="1"/>
  <c r="AY283" i="31"/>
  <c r="AY143" i="31" s="1"/>
  <c r="AY278" i="31"/>
  <c r="AY138" i="31" s="1"/>
  <c r="AY271" i="31"/>
  <c r="AY131" i="31" s="1"/>
  <c r="AY266" i="31"/>
  <c r="AY126" i="31" s="1"/>
  <c r="AY261" i="31"/>
  <c r="AY121" i="31" s="1"/>
  <c r="AW205" i="31"/>
  <c r="AX97" i="31"/>
  <c r="AY309" i="31"/>
  <c r="AY169" i="31" s="1"/>
  <c r="AY319" i="31"/>
  <c r="AY179" i="31" s="1"/>
  <c r="AY314" i="31"/>
  <c r="AY174" i="31" s="1"/>
  <c r="AY302" i="31"/>
  <c r="AY162" i="31" s="1"/>
  <c r="AY297" i="31"/>
  <c r="AY157" i="31" s="1"/>
  <c r="AY285" i="31"/>
  <c r="AY145" i="31" s="1"/>
  <c r="AY280" i="31"/>
  <c r="AY140" i="31" s="1"/>
  <c r="AY275" i="31"/>
  <c r="AY135" i="31" s="1"/>
  <c r="AY292" i="31"/>
  <c r="AY152" i="31" s="1"/>
  <c r="AY268" i="31"/>
  <c r="AY128" i="31" s="1"/>
  <c r="AY263" i="31"/>
  <c r="AY123" i="31" s="1"/>
  <c r="AY258" i="31"/>
  <c r="AY118" i="31" s="1"/>
  <c r="AU59" i="31"/>
  <c r="AU58" i="31"/>
  <c r="AU60" i="31"/>
  <c r="AU56" i="31"/>
  <c r="AU57" i="31"/>
  <c r="AY321" i="31"/>
  <c r="AY181" i="31" s="1"/>
  <c r="AY316" i="31"/>
  <c r="AY176" i="31" s="1"/>
  <c r="AY311" i="31"/>
  <c r="AY171" i="31" s="1"/>
  <c r="AY304" i="31"/>
  <c r="AY164" i="31" s="1"/>
  <c r="AY320" i="31"/>
  <c r="AY180" i="31" s="1"/>
  <c r="AY315" i="31"/>
  <c r="AY175" i="31" s="1"/>
  <c r="AY310" i="31"/>
  <c r="AY170" i="31" s="1"/>
  <c r="AY299" i="31"/>
  <c r="AY159" i="31" s="1"/>
  <c r="AY294" i="31"/>
  <c r="AY154" i="31" s="1"/>
  <c r="AY303" i="31"/>
  <c r="AY163" i="31" s="1"/>
  <c r="AY298" i="31"/>
  <c r="AY158" i="31" s="1"/>
  <c r="AY293" i="31"/>
  <c r="AY153" i="31" s="1"/>
  <c r="AY287" i="31"/>
  <c r="AY147" i="31" s="1"/>
  <c r="AY282" i="31"/>
  <c r="AY142" i="31" s="1"/>
  <c r="AY277" i="31"/>
  <c r="AY137" i="31" s="1"/>
  <c r="AY286" i="31"/>
  <c r="AY146" i="31" s="1"/>
  <c r="AY281" i="31"/>
  <c r="AY141" i="31" s="1"/>
  <c r="AY276" i="31"/>
  <c r="AY136" i="31" s="1"/>
  <c r="AY270" i="31"/>
  <c r="AY130" i="31" s="1"/>
  <c r="AY265" i="31"/>
  <c r="AY125" i="31" s="1"/>
  <c r="AY260" i="31"/>
  <c r="AY120" i="31" s="1"/>
  <c r="AY269" i="31"/>
  <c r="AY129" i="31" s="1"/>
  <c r="AY264" i="31"/>
  <c r="AY124" i="31" s="1"/>
  <c r="AY259" i="31"/>
  <c r="AY119" i="31" s="1"/>
  <c r="AW264" i="30"/>
  <c r="AW124" i="30" s="1"/>
  <c r="AW266" i="30"/>
  <c r="AW126" i="30" s="1"/>
  <c r="AW271" i="30"/>
  <c r="AW131" i="30" s="1"/>
  <c r="AX8" i="30"/>
  <c r="AV15" i="30"/>
  <c r="AU58" i="30"/>
  <c r="AW24" i="30"/>
  <c r="AW207" i="30"/>
  <c r="AX99" i="30"/>
  <c r="AX46" i="30"/>
  <c r="AX231" i="30" s="1"/>
  <c r="AX49" i="30"/>
  <c r="AX45" i="30"/>
  <c r="AX230" i="30" s="1"/>
  <c r="AY84" i="30"/>
  <c r="AX321" i="30"/>
  <c r="AX181" i="30" s="1"/>
  <c r="AX316" i="30"/>
  <c r="AX176" i="30" s="1"/>
  <c r="AX311" i="30"/>
  <c r="AX171" i="30" s="1"/>
  <c r="AX320" i="30"/>
  <c r="AX180" i="30" s="1"/>
  <c r="AX315" i="30"/>
  <c r="AX175" i="30" s="1"/>
  <c r="AX310" i="30"/>
  <c r="AX170" i="30" s="1"/>
  <c r="AX304" i="30"/>
  <c r="AX164" i="30" s="1"/>
  <c r="AX299" i="30"/>
  <c r="AX159" i="30" s="1"/>
  <c r="AX303" i="30"/>
  <c r="AX163" i="30" s="1"/>
  <c r="AX298" i="30"/>
  <c r="AX158" i="30" s="1"/>
  <c r="AX287" i="30"/>
  <c r="AX147" i="30" s="1"/>
  <c r="AX282" i="30"/>
  <c r="AX142" i="30" s="1"/>
  <c r="AX277" i="30"/>
  <c r="AX137" i="30" s="1"/>
  <c r="AX293" i="30"/>
  <c r="AX153" i="30" s="1"/>
  <c r="AX286" i="30"/>
  <c r="AX146" i="30" s="1"/>
  <c r="AX281" i="30"/>
  <c r="AX141" i="30" s="1"/>
  <c r="AX294" i="30"/>
  <c r="AX154" i="30" s="1"/>
  <c r="AX276" i="30"/>
  <c r="AX136" i="30" s="1"/>
  <c r="AX269" i="30"/>
  <c r="AX129" i="30" s="1"/>
  <c r="AX270" i="30"/>
  <c r="AX130" i="30" s="1"/>
  <c r="AW200" i="30"/>
  <c r="AX92" i="30"/>
  <c r="AX216" i="30"/>
  <c r="AX224" i="30" s="1"/>
  <c r="AX62" i="30"/>
  <c r="AX63" i="30" s="1"/>
  <c r="AX52" i="30"/>
  <c r="AX39" i="30"/>
  <c r="AX26" i="30" s="1"/>
  <c r="AX67" i="30"/>
  <c r="AX68" i="30" s="1"/>
  <c r="AY36" i="30"/>
  <c r="AX302" i="30"/>
  <c r="AX162" i="30" s="1"/>
  <c r="AX297" i="30"/>
  <c r="AX157" i="30" s="1"/>
  <c r="AX319" i="30"/>
  <c r="AX179" i="30" s="1"/>
  <c r="AX314" i="30"/>
  <c r="AX174" i="30" s="1"/>
  <c r="AX309" i="30"/>
  <c r="AX169" i="30" s="1"/>
  <c r="AX292" i="30"/>
  <c r="AX152" i="30" s="1"/>
  <c r="AX285" i="30"/>
  <c r="AX145" i="30" s="1"/>
  <c r="AX280" i="30"/>
  <c r="AX140" i="30" s="1"/>
  <c r="AX275" i="30"/>
  <c r="AX135" i="30" s="1"/>
  <c r="AX258" i="30"/>
  <c r="AX118" i="30" s="1"/>
  <c r="AW202" i="30"/>
  <c r="AX94" i="30"/>
  <c r="AW214" i="30"/>
  <c r="AW213" i="30"/>
  <c r="AW212" i="30"/>
  <c r="AW234" i="30"/>
  <c r="AW203" i="30"/>
  <c r="AX95" i="30"/>
  <c r="AX322" i="30"/>
  <c r="AX182" i="30" s="1"/>
  <c r="AX317" i="30"/>
  <c r="AX177" i="30" s="1"/>
  <c r="AX312" i="30"/>
  <c r="AX172" i="30" s="1"/>
  <c r="AX300" i="30"/>
  <c r="AX160" i="30" s="1"/>
  <c r="AX295" i="30"/>
  <c r="AX155" i="30" s="1"/>
  <c r="AX305" i="30"/>
  <c r="AX165" i="30" s="1"/>
  <c r="AX288" i="30"/>
  <c r="AX148" i="30" s="1"/>
  <c r="AX283" i="30"/>
  <c r="AX143" i="30" s="1"/>
  <c r="AX278" i="30"/>
  <c r="AX138" i="30" s="1"/>
  <c r="AX266" i="30"/>
  <c r="AX126" i="30" s="1"/>
  <c r="AX76" i="30"/>
  <c r="AX75" i="30"/>
  <c r="AX77" i="30"/>
  <c r="AY198" i="30"/>
  <c r="AY211" i="30"/>
  <c r="AY210" i="30"/>
  <c r="AY196" i="30"/>
  <c r="AY195" i="30"/>
  <c r="AY194" i="30"/>
  <c r="AY193" i="30"/>
  <c r="AY8" i="30" s="1"/>
  <c r="AY197" i="30"/>
  <c r="AY227" i="30"/>
  <c r="AY228" i="30"/>
  <c r="AY233" i="30"/>
  <c r="AY252" i="30"/>
  <c r="AY232" i="30"/>
  <c r="AY229" i="30"/>
  <c r="AY89" i="30"/>
  <c r="AY87" i="30"/>
  <c r="AY88" i="30"/>
  <c r="AW204" i="30"/>
  <c r="AX96" i="30"/>
  <c r="AW261" i="30"/>
  <c r="AW121" i="30" s="1"/>
  <c r="AW205" i="30"/>
  <c r="AX97" i="30"/>
  <c r="AU56" i="30"/>
  <c r="AU57" i="30"/>
  <c r="AW69" i="30"/>
  <c r="AV70" i="30"/>
  <c r="AW206" i="30"/>
  <c r="AX98" i="30"/>
  <c r="AV54" i="30"/>
  <c r="AW53" i="30"/>
  <c r="AU59" i="30"/>
  <c r="AV64" i="30"/>
  <c r="AU65" i="30"/>
  <c r="AW201" i="30"/>
  <c r="AX93" i="30"/>
  <c r="AU15" i="29"/>
  <c r="AW93" i="29"/>
  <c r="AV26" i="29"/>
  <c r="AW271" i="29"/>
  <c r="AW131" i="29" s="1"/>
  <c r="AW270" i="29"/>
  <c r="AW130" i="29" s="1"/>
  <c r="AW258" i="29"/>
  <c r="AW118" i="29" s="1"/>
  <c r="AW259" i="29"/>
  <c r="AW119" i="29" s="1"/>
  <c r="AW260" i="29"/>
  <c r="AW120" i="29" s="1"/>
  <c r="AW264" i="29"/>
  <c r="AW124" i="29" s="1"/>
  <c r="AW269" i="29"/>
  <c r="AW129" i="29" s="1"/>
  <c r="AW266" i="29"/>
  <c r="AW126" i="29" s="1"/>
  <c r="AW261" i="29"/>
  <c r="AW121" i="29" s="1"/>
  <c r="AW265" i="29"/>
  <c r="AW125" i="29" s="1"/>
  <c r="AW263" i="29"/>
  <c r="AW123" i="29" s="1"/>
  <c r="AW99" i="29"/>
  <c r="AW207" i="29" s="1"/>
  <c r="AW94" i="29"/>
  <c r="AV202" i="29"/>
  <c r="AW98" i="29"/>
  <c r="AX8" i="29"/>
  <c r="AW212" i="29"/>
  <c r="AW213" i="29"/>
  <c r="AW214" i="29"/>
  <c r="AW234" i="29"/>
  <c r="AX49" i="29"/>
  <c r="AX45" i="29"/>
  <c r="AX230" i="29" s="1"/>
  <c r="AY84" i="29"/>
  <c r="AX46" i="29"/>
  <c r="AX231" i="29" s="1"/>
  <c r="AW92" i="29"/>
  <c r="AW200" i="29" s="1"/>
  <c r="AV70" i="29"/>
  <c r="AU59" i="29"/>
  <c r="AU58" i="29"/>
  <c r="AU60" i="29"/>
  <c r="AU57" i="29"/>
  <c r="AU56" i="29"/>
  <c r="AX76" i="29"/>
  <c r="AX77" i="29"/>
  <c r="AX75" i="29"/>
  <c r="AW216" i="29"/>
  <c r="AW224" i="29" s="1"/>
  <c r="AW62" i="29"/>
  <c r="AW63" i="29" s="1"/>
  <c r="AW39" i="29"/>
  <c r="AW24" i="29" s="1"/>
  <c r="AW52" i="29"/>
  <c r="AW53" i="29" s="1"/>
  <c r="AX36" i="29"/>
  <c r="AW67" i="29"/>
  <c r="AW68" i="29" s="1"/>
  <c r="AW69" i="29" s="1"/>
  <c r="AV64" i="29"/>
  <c r="AU65" i="29"/>
  <c r="AV205" i="29"/>
  <c r="AW97" i="29"/>
  <c r="AW203" i="29"/>
  <c r="AX95" i="29"/>
  <c r="AX321" i="29"/>
  <c r="AX181" i="29" s="1"/>
  <c r="AX316" i="29"/>
  <c r="AX176" i="29" s="1"/>
  <c r="AX311" i="29"/>
  <c r="AX171" i="29" s="1"/>
  <c r="AX304" i="29"/>
  <c r="AX164" i="29" s="1"/>
  <c r="AX320" i="29"/>
  <c r="AX180" i="29" s="1"/>
  <c r="AX315" i="29"/>
  <c r="AX175" i="29" s="1"/>
  <c r="AX310" i="29"/>
  <c r="AX170" i="29" s="1"/>
  <c r="AX299" i="29"/>
  <c r="AX159" i="29" s="1"/>
  <c r="AX294" i="29"/>
  <c r="AX154" i="29" s="1"/>
  <c r="AX303" i="29"/>
  <c r="AX163" i="29" s="1"/>
  <c r="AX293" i="29"/>
  <c r="AX153" i="29" s="1"/>
  <c r="AX298" i="29"/>
  <c r="AX158" i="29" s="1"/>
  <c r="AX281" i="29"/>
  <c r="AX141" i="29" s="1"/>
  <c r="AX287" i="29"/>
  <c r="AX147" i="29" s="1"/>
  <c r="AX286" i="29"/>
  <c r="AX146" i="29" s="1"/>
  <c r="AX282" i="29"/>
  <c r="AX142" i="29" s="1"/>
  <c r="AX277" i="29"/>
  <c r="AX137" i="29" s="1"/>
  <c r="AX276" i="29"/>
  <c r="AX136" i="29" s="1"/>
  <c r="AX309" i="29"/>
  <c r="AX169" i="29" s="1"/>
  <c r="AX319" i="29"/>
  <c r="AX179" i="29" s="1"/>
  <c r="AX302" i="29"/>
  <c r="AX162" i="29" s="1"/>
  <c r="AX297" i="29"/>
  <c r="AX157" i="29" s="1"/>
  <c r="AX292" i="29"/>
  <c r="AX152" i="29" s="1"/>
  <c r="AX314" i="29"/>
  <c r="AX174" i="29" s="1"/>
  <c r="AX285" i="29"/>
  <c r="AX145" i="29" s="1"/>
  <c r="AX280" i="29"/>
  <c r="AX140" i="29" s="1"/>
  <c r="AX275" i="29"/>
  <c r="AX135" i="29" s="1"/>
  <c r="AW201" i="29"/>
  <c r="AX93" i="29"/>
  <c r="AX322" i="29"/>
  <c r="AX182" i="29" s="1"/>
  <c r="AX317" i="29"/>
  <c r="AX177" i="29" s="1"/>
  <c r="AX312" i="29"/>
  <c r="AX172" i="29" s="1"/>
  <c r="AX305" i="29"/>
  <c r="AX165" i="29" s="1"/>
  <c r="AX300" i="29"/>
  <c r="AX160" i="29" s="1"/>
  <c r="AX295" i="29"/>
  <c r="AX155" i="29" s="1"/>
  <c r="AX288" i="29"/>
  <c r="AX148" i="29" s="1"/>
  <c r="AX278" i="29"/>
  <c r="AX138" i="29" s="1"/>
  <c r="AX283" i="29"/>
  <c r="AX143" i="29" s="1"/>
  <c r="AX266" i="29"/>
  <c r="AX126" i="29" s="1"/>
  <c r="AY196" i="29"/>
  <c r="AY195" i="29"/>
  <c r="AY197" i="29"/>
  <c r="AY193" i="29"/>
  <c r="AY210" i="29"/>
  <c r="AY194" i="29"/>
  <c r="AY198" i="29"/>
  <c r="AY227" i="29"/>
  <c r="AY232" i="29"/>
  <c r="AY228" i="29"/>
  <c r="AY252" i="29"/>
  <c r="AY229" i="29"/>
  <c r="AY233" i="29"/>
  <c r="AY211" i="29"/>
  <c r="AY87" i="29"/>
  <c r="AY89" i="29"/>
  <c r="AY88" i="29"/>
  <c r="AW206" i="29"/>
  <c r="AX98" i="29"/>
  <c r="AW204" i="29"/>
  <c r="AX96" i="29"/>
  <c r="AV54" i="29"/>
  <c r="AW94" i="28"/>
  <c r="AW96" i="28"/>
  <c r="AW8" i="28"/>
  <c r="Y100" i="16"/>
  <c r="AV54" i="28"/>
  <c r="AV70" i="28"/>
  <c r="AW206" i="28"/>
  <c r="AW205" i="28"/>
  <c r="AW201" i="28"/>
  <c r="AX93" i="28"/>
  <c r="AW200" i="28"/>
  <c r="AW322" i="28"/>
  <c r="AW182" i="28" s="1"/>
  <c r="AW317" i="28"/>
  <c r="AW177" i="28" s="1"/>
  <c r="AW312" i="28"/>
  <c r="AW172" i="28" s="1"/>
  <c r="AW305" i="28"/>
  <c r="AW165" i="28" s="1"/>
  <c r="AW300" i="28"/>
  <c r="AW160" i="28" s="1"/>
  <c r="AW295" i="28"/>
  <c r="AW155" i="28" s="1"/>
  <c r="AW288" i="28"/>
  <c r="AW148" i="28" s="1"/>
  <c r="AW283" i="28"/>
  <c r="AW143" i="28" s="1"/>
  <c r="AW278" i="28"/>
  <c r="AW138" i="28" s="1"/>
  <c r="AW271" i="28"/>
  <c r="AW131" i="28" s="1"/>
  <c r="AW266" i="28"/>
  <c r="AW126" i="28" s="1"/>
  <c r="AW261" i="28"/>
  <c r="AW121" i="28" s="1"/>
  <c r="AW321" i="28"/>
  <c r="AW181" i="28" s="1"/>
  <c r="AW316" i="28"/>
  <c r="AW176" i="28" s="1"/>
  <c r="AW311" i="28"/>
  <c r="AW171" i="28" s="1"/>
  <c r="AW304" i="28"/>
  <c r="AW164" i="28" s="1"/>
  <c r="AW320" i="28"/>
  <c r="AW180" i="28" s="1"/>
  <c r="AW299" i="28"/>
  <c r="AW159" i="28" s="1"/>
  <c r="AW294" i="28"/>
  <c r="AW154" i="28" s="1"/>
  <c r="AW287" i="28"/>
  <c r="AW147" i="28" s="1"/>
  <c r="AW315" i="28"/>
  <c r="AW175" i="28" s="1"/>
  <c r="AW310" i="28"/>
  <c r="AW170" i="28" s="1"/>
  <c r="AW303" i="28"/>
  <c r="AW163" i="28" s="1"/>
  <c r="AW298" i="28"/>
  <c r="AW158" i="28" s="1"/>
  <c r="AW293" i="28"/>
  <c r="AW153" i="28" s="1"/>
  <c r="AW282" i="28"/>
  <c r="AW142" i="28" s="1"/>
  <c r="AW277" i="28"/>
  <c r="AW137" i="28" s="1"/>
  <c r="AW281" i="28"/>
  <c r="AW141" i="28" s="1"/>
  <c r="AW276" i="28"/>
  <c r="AW136" i="28" s="1"/>
  <c r="AW270" i="28"/>
  <c r="AW130" i="28" s="1"/>
  <c r="AW265" i="28"/>
  <c r="AW125" i="28" s="1"/>
  <c r="AW286" i="28"/>
  <c r="AW146" i="28" s="1"/>
  <c r="AW269" i="28"/>
  <c r="AW129" i="28" s="1"/>
  <c r="AW264" i="28"/>
  <c r="AW124" i="28" s="1"/>
  <c r="AW260" i="28"/>
  <c r="AW120" i="28" s="1"/>
  <c r="AW259" i="28"/>
  <c r="AW119" i="28" s="1"/>
  <c r="AW77" i="28"/>
  <c r="AW76" i="28"/>
  <c r="AW75" i="28"/>
  <c r="AW207" i="28"/>
  <c r="AW202" i="28"/>
  <c r="AW203" i="28"/>
  <c r="AX95" i="28"/>
  <c r="AW204" i="28"/>
  <c r="AV15" i="28"/>
  <c r="AX211" i="28"/>
  <c r="AX210" i="28"/>
  <c r="AX195" i="28"/>
  <c r="AX252" i="28"/>
  <c r="AX197" i="28"/>
  <c r="AX198" i="28"/>
  <c r="AX193" i="28"/>
  <c r="AX194" i="28"/>
  <c r="AX196" i="28"/>
  <c r="AY7" i="28"/>
  <c r="AX229" i="28"/>
  <c r="AX232" i="28"/>
  <c r="AX228" i="28"/>
  <c r="AX233" i="28"/>
  <c r="AX227" i="28"/>
  <c r="AX88" i="28"/>
  <c r="AX89" i="28"/>
  <c r="AX87" i="28"/>
  <c r="AX231" i="28"/>
  <c r="AX230" i="28"/>
  <c r="AX234" i="28"/>
  <c r="AU58" i="28"/>
  <c r="AU60" i="28"/>
  <c r="AU59" i="28"/>
  <c r="AU57" i="28"/>
  <c r="AU56" i="28"/>
  <c r="AW319" i="28"/>
  <c r="AW179" i="28" s="1"/>
  <c r="AW314" i="28"/>
  <c r="AW174" i="28" s="1"/>
  <c r="AW309" i="28"/>
  <c r="AW169" i="28" s="1"/>
  <c r="AW302" i="28"/>
  <c r="AW162" i="28" s="1"/>
  <c r="AW297" i="28"/>
  <c r="AW157" i="28" s="1"/>
  <c r="AW292" i="28"/>
  <c r="AW152" i="28" s="1"/>
  <c r="AW285" i="28"/>
  <c r="AW145" i="28" s="1"/>
  <c r="AW280" i="28"/>
  <c r="AW140" i="28" s="1"/>
  <c r="AW275" i="28"/>
  <c r="AW135" i="28" s="1"/>
  <c r="AW258" i="28"/>
  <c r="AW118" i="28" s="1"/>
  <c r="AW263" i="28"/>
  <c r="AW123" i="28" s="1"/>
  <c r="AW268" i="28"/>
  <c r="AW128" i="28" s="1"/>
  <c r="AU65" i="28"/>
  <c r="AV64" i="28"/>
  <c r="AW216" i="28"/>
  <c r="AW224" i="28" s="1"/>
  <c r="AW67" i="28"/>
  <c r="AW68" i="28" s="1"/>
  <c r="AW69" i="28" s="1"/>
  <c r="AW52" i="28"/>
  <c r="AW53" i="28" s="1"/>
  <c r="AW62" i="28"/>
  <c r="AW63" i="28" s="1"/>
  <c r="AW39" i="28"/>
  <c r="AW26" i="28" s="1"/>
  <c r="AX36" i="28"/>
  <c r="AX96" i="28" s="1"/>
  <c r="Y104" i="16"/>
  <c r="X236" i="16"/>
  <c r="Y200" i="16"/>
  <c r="Y246" i="16"/>
  <c r="Y254" i="16" s="1"/>
  <c r="Y98" i="16"/>
  <c r="X230" i="16"/>
  <c r="Z197" i="16"/>
  <c r="Z203" i="16" s="1"/>
  <c r="Z204" i="16" s="1"/>
  <c r="X234" i="16"/>
  <c r="X232" i="16"/>
  <c r="X237" i="16"/>
  <c r="AQ231" i="16"/>
  <c r="AQ233" i="16"/>
  <c r="AR235" i="16"/>
  <c r="AW270" i="16" l="1"/>
  <c r="AW63" i="16"/>
  <c r="AY209" i="16"/>
  <c r="AY54" i="16" s="1"/>
  <c r="AY249" i="16" s="1"/>
  <c r="AX54" i="16"/>
  <c r="AX249" i="16" s="1"/>
  <c r="AX271" i="16"/>
  <c r="AX67" i="16"/>
  <c r="AX274" i="16"/>
  <c r="AX275" i="16"/>
  <c r="AY275" i="16"/>
  <c r="AY67" i="16"/>
  <c r="AY271" i="16"/>
  <c r="AY274" i="16"/>
  <c r="Z100" i="16"/>
  <c r="AW70" i="32"/>
  <c r="AW54" i="32"/>
  <c r="AX63" i="32"/>
  <c r="AW60" i="32"/>
  <c r="AW58" i="32"/>
  <c r="AX204" i="32"/>
  <c r="AY96" i="32"/>
  <c r="AY204" i="32" s="1"/>
  <c r="AX319" i="32"/>
  <c r="AX179" i="32" s="1"/>
  <c r="AX314" i="32"/>
  <c r="AX174" i="32" s="1"/>
  <c r="AX309" i="32"/>
  <c r="AX169" i="32" s="1"/>
  <c r="AX302" i="32"/>
  <c r="AX162" i="32" s="1"/>
  <c r="AX297" i="32"/>
  <c r="AX157" i="32" s="1"/>
  <c r="AX292" i="32"/>
  <c r="AX152" i="32" s="1"/>
  <c r="AX285" i="32"/>
  <c r="AX145" i="32" s="1"/>
  <c r="AX280" i="32"/>
  <c r="AX140" i="32" s="1"/>
  <c r="AX275" i="32"/>
  <c r="AX135" i="32" s="1"/>
  <c r="AX268" i="32"/>
  <c r="AX128" i="32" s="1"/>
  <c r="AX263" i="32"/>
  <c r="AX123" i="32" s="1"/>
  <c r="AX258" i="32"/>
  <c r="AX118" i="32" s="1"/>
  <c r="AX203" i="32"/>
  <c r="AY95" i="32"/>
  <c r="AY203" i="32" s="1"/>
  <c r="AX206" i="32"/>
  <c r="AY98" i="32"/>
  <c r="AY206" i="32" s="1"/>
  <c r="AW205" i="32"/>
  <c r="AX97" i="32"/>
  <c r="AY211" i="32"/>
  <c r="AY210" i="32"/>
  <c r="AY196" i="32"/>
  <c r="AY198" i="32"/>
  <c r="AY194" i="32"/>
  <c r="AY8" i="32" s="1"/>
  <c r="AY197" i="32"/>
  <c r="AY193" i="32"/>
  <c r="AY195" i="32"/>
  <c r="AY229" i="32"/>
  <c r="AY227" i="32"/>
  <c r="AY232" i="32"/>
  <c r="AY252" i="32"/>
  <c r="AY233" i="32"/>
  <c r="AY228" i="32"/>
  <c r="AY89" i="32"/>
  <c r="AY87" i="32"/>
  <c r="AY88" i="32"/>
  <c r="AX322" i="32"/>
  <c r="AX182" i="32" s="1"/>
  <c r="AX317" i="32"/>
  <c r="AX177" i="32" s="1"/>
  <c r="AX312" i="32"/>
  <c r="AX172" i="32" s="1"/>
  <c r="AX305" i="32"/>
  <c r="AX165" i="32" s="1"/>
  <c r="AX300" i="32"/>
  <c r="AX160" i="32" s="1"/>
  <c r="AX295" i="32"/>
  <c r="AX155" i="32" s="1"/>
  <c r="AX283" i="32"/>
  <c r="AX143" i="32" s="1"/>
  <c r="AX278" i="32"/>
  <c r="AX138" i="32" s="1"/>
  <c r="AX271" i="32"/>
  <c r="AX131" i="32" s="1"/>
  <c r="AX266" i="32"/>
  <c r="AX126" i="32" s="1"/>
  <c r="AX288" i="32"/>
  <c r="AX148" i="32" s="1"/>
  <c r="AX261" i="32"/>
  <c r="AX121" i="32" s="1"/>
  <c r="AX200" i="32"/>
  <c r="AY92" i="32"/>
  <c r="AY200" i="32" s="1"/>
  <c r="AX201" i="32"/>
  <c r="AY93" i="32"/>
  <c r="AY201" i="32" s="1"/>
  <c r="AX234" i="32"/>
  <c r="AX213" i="32"/>
  <c r="AX214" i="32"/>
  <c r="AX212" i="32"/>
  <c r="AV56" i="32"/>
  <c r="AV57" i="32"/>
  <c r="AW15" i="32"/>
  <c r="AW64" i="32"/>
  <c r="AV65" i="32"/>
  <c r="AX216" i="32"/>
  <c r="AX224" i="32" s="1"/>
  <c r="AX62" i="32"/>
  <c r="AX52" i="32"/>
  <c r="AX53" i="32" s="1"/>
  <c r="AX67" i="32"/>
  <c r="AX68" i="32" s="1"/>
  <c r="AX69" i="32" s="1"/>
  <c r="AY36" i="32"/>
  <c r="AX24" i="32"/>
  <c r="AX39" i="32"/>
  <c r="AX26" i="32" s="1"/>
  <c r="AW59" i="32"/>
  <c r="AX207" i="32"/>
  <c r="AY99" i="32"/>
  <c r="AY207" i="32" s="1"/>
  <c r="AX321" i="32"/>
  <c r="AX181" i="32" s="1"/>
  <c r="AX316" i="32"/>
  <c r="AX176" i="32" s="1"/>
  <c r="AX320" i="32"/>
  <c r="AX180" i="32" s="1"/>
  <c r="AX315" i="32"/>
  <c r="AX175" i="32" s="1"/>
  <c r="AX310" i="32"/>
  <c r="AX170" i="32" s="1"/>
  <c r="AX304" i="32"/>
  <c r="AX164" i="32" s="1"/>
  <c r="AX299" i="32"/>
  <c r="AX159" i="32" s="1"/>
  <c r="AX294" i="32"/>
  <c r="AX154" i="32" s="1"/>
  <c r="AX311" i="32"/>
  <c r="AX171" i="32" s="1"/>
  <c r="AX303" i="32"/>
  <c r="AX163" i="32" s="1"/>
  <c r="AX298" i="32"/>
  <c r="AX158" i="32" s="1"/>
  <c r="AX293" i="32"/>
  <c r="AX153" i="32" s="1"/>
  <c r="AX281" i="32"/>
  <c r="AX141" i="32" s="1"/>
  <c r="AX287" i="32"/>
  <c r="AX147" i="32" s="1"/>
  <c r="AX276" i="32"/>
  <c r="AX136" i="32" s="1"/>
  <c r="AX269" i="32"/>
  <c r="AX129" i="32" s="1"/>
  <c r="AX282" i="32"/>
  <c r="AX142" i="32" s="1"/>
  <c r="AX270" i="32"/>
  <c r="AX130" i="32" s="1"/>
  <c r="AX265" i="32"/>
  <c r="AX125" i="32" s="1"/>
  <c r="AX260" i="32"/>
  <c r="AX120" i="32" s="1"/>
  <c r="AX286" i="32"/>
  <c r="AX146" i="32" s="1"/>
  <c r="AX264" i="32"/>
  <c r="AX124" i="32" s="1"/>
  <c r="AX259" i="32"/>
  <c r="AX119" i="32" s="1"/>
  <c r="AX277" i="32"/>
  <c r="AX137" i="32" s="1"/>
  <c r="AX75" i="32"/>
  <c r="AX76" i="32"/>
  <c r="AX77" i="32"/>
  <c r="AY46" i="32"/>
  <c r="AY231" i="32" s="1"/>
  <c r="AY49" i="32"/>
  <c r="AY45" i="32"/>
  <c r="AY230" i="32" s="1"/>
  <c r="AX202" i="32"/>
  <c r="AY94" i="32"/>
  <c r="AY202" i="32" s="1"/>
  <c r="AW202" i="31"/>
  <c r="AX96" i="31"/>
  <c r="AX204" i="31" s="1"/>
  <c r="AW26" i="31"/>
  <c r="AW70" i="31"/>
  <c r="AW54" i="31"/>
  <c r="AX201" i="31"/>
  <c r="AY93" i="31"/>
  <c r="AY201" i="31" s="1"/>
  <c r="AW15" i="31"/>
  <c r="AX200" i="31"/>
  <c r="AY92" i="31"/>
  <c r="AY200" i="31" s="1"/>
  <c r="AX205" i="31"/>
  <c r="AY97" i="31"/>
  <c r="AY205" i="31" s="1"/>
  <c r="AX206" i="31"/>
  <c r="AY98" i="31"/>
  <c r="AY206" i="31" s="1"/>
  <c r="AX216" i="31"/>
  <c r="AX224" i="31" s="1"/>
  <c r="AX67" i="31"/>
  <c r="AX68" i="31" s="1"/>
  <c r="AX69" i="31" s="1"/>
  <c r="AX62" i="31"/>
  <c r="AX52" i="31"/>
  <c r="AX53" i="31" s="1"/>
  <c r="AY36" i="31"/>
  <c r="AX39" i="31"/>
  <c r="AX24" i="31" s="1"/>
  <c r="AX207" i="31"/>
  <c r="AY99" i="31"/>
  <c r="AY207" i="31" s="1"/>
  <c r="AX63" i="31"/>
  <c r="AX202" i="31"/>
  <c r="AY94" i="31"/>
  <c r="AY202" i="31" s="1"/>
  <c r="AX203" i="31"/>
  <c r="AY95" i="31"/>
  <c r="AY203" i="31" s="1"/>
  <c r="AV59" i="31"/>
  <c r="AV58" i="31"/>
  <c r="AV60" i="31"/>
  <c r="AV57" i="31"/>
  <c r="AV56" i="31"/>
  <c r="AV65" i="31"/>
  <c r="AW64" i="31"/>
  <c r="AX268" i="30"/>
  <c r="AX128" i="30" s="1"/>
  <c r="AX261" i="30"/>
  <c r="AX121" i="30" s="1"/>
  <c r="AX259" i="30"/>
  <c r="AX119" i="30" s="1"/>
  <c r="AX271" i="30"/>
  <c r="AX131" i="30" s="1"/>
  <c r="AX260" i="30"/>
  <c r="AX120" i="30" s="1"/>
  <c r="AW15" i="30"/>
  <c r="AX265" i="30"/>
  <c r="AX125" i="30" s="1"/>
  <c r="AX263" i="30"/>
  <c r="AX123" i="30" s="1"/>
  <c r="AX264" i="30"/>
  <c r="AX124" i="30" s="1"/>
  <c r="AY322" i="30"/>
  <c r="AY182" i="30" s="1"/>
  <c r="AY317" i="30"/>
  <c r="AY177" i="30" s="1"/>
  <c r="AY312" i="30"/>
  <c r="AY172" i="30" s="1"/>
  <c r="AY300" i="30"/>
  <c r="AY160" i="30" s="1"/>
  <c r="AY305" i="30"/>
  <c r="AY165" i="30" s="1"/>
  <c r="AY288" i="30"/>
  <c r="AY148" i="30" s="1"/>
  <c r="AY283" i="30"/>
  <c r="AY143" i="30" s="1"/>
  <c r="AY278" i="30"/>
  <c r="AY138" i="30" s="1"/>
  <c r="AY295" i="30"/>
  <c r="AY155" i="30" s="1"/>
  <c r="AY216" i="30"/>
  <c r="AY224" i="30" s="1"/>
  <c r="AY67" i="30"/>
  <c r="AY68" i="30" s="1"/>
  <c r="AY62" i="30"/>
  <c r="AY63" i="30" s="1"/>
  <c r="AY52" i="30"/>
  <c r="AY39" i="30"/>
  <c r="AY26" i="30" s="1"/>
  <c r="AV56" i="30"/>
  <c r="AV57" i="30"/>
  <c r="AX205" i="30"/>
  <c r="AY97" i="30"/>
  <c r="AY205" i="30" s="1"/>
  <c r="AY302" i="30"/>
  <c r="AY162" i="30" s="1"/>
  <c r="AY297" i="30"/>
  <c r="AY157" i="30" s="1"/>
  <c r="AY319" i="30"/>
  <c r="AY179" i="30" s="1"/>
  <c r="AY314" i="30"/>
  <c r="AY174" i="30" s="1"/>
  <c r="AY309" i="30"/>
  <c r="AY169" i="30" s="1"/>
  <c r="AY292" i="30"/>
  <c r="AY152" i="30" s="1"/>
  <c r="AY280" i="30"/>
  <c r="AY140" i="30" s="1"/>
  <c r="AY285" i="30"/>
  <c r="AY145" i="30" s="1"/>
  <c r="AY275" i="30"/>
  <c r="AY135" i="30" s="1"/>
  <c r="AX202" i="30"/>
  <c r="AY94" i="30"/>
  <c r="AY202" i="30" s="1"/>
  <c r="AV58" i="30"/>
  <c r="AW54" i="30"/>
  <c r="AW60" i="30" s="1"/>
  <c r="AX53" i="30"/>
  <c r="AX201" i="30"/>
  <c r="AY93" i="30"/>
  <c r="AY201" i="30" s="1"/>
  <c r="AX203" i="30"/>
  <c r="AY95" i="30"/>
  <c r="AY203" i="30" s="1"/>
  <c r="AX204" i="30"/>
  <c r="AY96" i="30"/>
  <c r="AY204" i="30" s="1"/>
  <c r="AY76" i="30"/>
  <c r="AY75" i="30"/>
  <c r="AY77" i="30"/>
  <c r="AV60" i="30"/>
  <c r="AX234" i="30"/>
  <c r="AX214" i="30"/>
  <c r="AX213" i="30"/>
  <c r="AX212" i="30"/>
  <c r="AX206" i="30"/>
  <c r="AY98" i="30"/>
  <c r="AY206" i="30" s="1"/>
  <c r="AY49" i="30"/>
  <c r="AY45" i="30"/>
  <c r="AY230" i="30" s="1"/>
  <c r="AY46" i="30"/>
  <c r="AY231" i="30" s="1"/>
  <c r="AW64" i="30"/>
  <c r="AV65" i="30"/>
  <c r="AW70" i="30"/>
  <c r="AX69" i="30"/>
  <c r="AV59" i="30"/>
  <c r="AX207" i="30"/>
  <c r="AY99" i="30"/>
  <c r="AY207" i="30" s="1"/>
  <c r="AY321" i="30"/>
  <c r="AY181" i="30" s="1"/>
  <c r="AY316" i="30"/>
  <c r="AY176" i="30" s="1"/>
  <c r="AY311" i="30"/>
  <c r="AY171" i="30" s="1"/>
  <c r="AY304" i="30"/>
  <c r="AY164" i="30" s="1"/>
  <c r="AY320" i="30"/>
  <c r="AY180" i="30" s="1"/>
  <c r="AY315" i="30"/>
  <c r="AY175" i="30" s="1"/>
  <c r="AY310" i="30"/>
  <c r="AY170" i="30" s="1"/>
  <c r="AY299" i="30"/>
  <c r="AY159" i="30" s="1"/>
  <c r="AY294" i="30"/>
  <c r="AY154" i="30" s="1"/>
  <c r="AY287" i="30"/>
  <c r="AY147" i="30" s="1"/>
  <c r="AY282" i="30"/>
  <c r="AY142" i="30" s="1"/>
  <c r="AY303" i="30"/>
  <c r="AY163" i="30" s="1"/>
  <c r="AY298" i="30"/>
  <c r="AY158" i="30" s="1"/>
  <c r="AY293" i="30"/>
  <c r="AY153" i="30" s="1"/>
  <c r="AY286" i="30"/>
  <c r="AY146" i="30" s="1"/>
  <c r="AY281" i="30"/>
  <c r="AY141" i="30" s="1"/>
  <c r="AY277" i="30"/>
  <c r="AY137" i="30" s="1"/>
  <c r="AY276" i="30"/>
  <c r="AY136" i="30" s="1"/>
  <c r="AX24" i="30"/>
  <c r="AX200" i="30"/>
  <c r="AY92" i="30"/>
  <c r="AY200" i="30" s="1"/>
  <c r="AX99" i="29"/>
  <c r="AW26" i="29"/>
  <c r="AV15" i="29"/>
  <c r="AY8" i="29"/>
  <c r="AX269" i="29"/>
  <c r="AX129" i="29" s="1"/>
  <c r="AW202" i="29"/>
  <c r="AX94" i="29"/>
  <c r="AX259" i="29"/>
  <c r="AX119" i="29" s="1"/>
  <c r="AY45" i="29"/>
  <c r="AY230" i="29" s="1"/>
  <c r="AY49" i="29"/>
  <c r="AY46" i="29"/>
  <c r="AY231" i="29" s="1"/>
  <c r="AX265" i="29"/>
  <c r="AX125" i="29" s="1"/>
  <c r="AX212" i="29"/>
  <c r="AX214" i="29"/>
  <c r="AX213" i="29"/>
  <c r="AX234" i="29"/>
  <c r="AX258" i="29"/>
  <c r="AX118" i="29" s="1"/>
  <c r="AX264" i="29"/>
  <c r="AX124" i="29" s="1"/>
  <c r="AX270" i="29"/>
  <c r="AX130" i="29" s="1"/>
  <c r="AX263" i="29"/>
  <c r="AX123" i="29" s="1"/>
  <c r="AX261" i="29"/>
  <c r="AX121" i="29" s="1"/>
  <c r="AX268" i="29"/>
  <c r="AX128" i="29" s="1"/>
  <c r="AX271" i="29"/>
  <c r="AX131" i="29" s="1"/>
  <c r="AX260" i="29"/>
  <c r="AX120" i="29" s="1"/>
  <c r="AX92" i="29"/>
  <c r="AX200" i="29" s="1"/>
  <c r="AW70" i="29"/>
  <c r="AV60" i="29"/>
  <c r="AV59" i="29"/>
  <c r="AV58" i="29"/>
  <c r="AV56" i="29"/>
  <c r="AV57" i="29"/>
  <c r="AW54" i="29"/>
  <c r="AX204" i="29"/>
  <c r="AY96" i="29"/>
  <c r="AY204" i="29" s="1"/>
  <c r="AY77" i="29"/>
  <c r="AY75" i="29"/>
  <c r="AY76" i="29"/>
  <c r="AW64" i="29"/>
  <c r="AV65" i="29"/>
  <c r="AX207" i="29"/>
  <c r="AY321" i="29"/>
  <c r="AY181" i="29" s="1"/>
  <c r="AY316" i="29"/>
  <c r="AY176" i="29" s="1"/>
  <c r="AY311" i="29"/>
  <c r="AY171" i="29" s="1"/>
  <c r="AY304" i="29"/>
  <c r="AY164" i="29" s="1"/>
  <c r="AY320" i="29"/>
  <c r="AY180" i="29" s="1"/>
  <c r="AY315" i="29"/>
  <c r="AY175" i="29" s="1"/>
  <c r="AY310" i="29"/>
  <c r="AY170" i="29" s="1"/>
  <c r="AY303" i="29"/>
  <c r="AY163" i="29" s="1"/>
  <c r="AY298" i="29"/>
  <c r="AY158" i="29" s="1"/>
  <c r="AY293" i="29"/>
  <c r="AY153" i="29" s="1"/>
  <c r="AY286" i="29"/>
  <c r="AY146" i="29" s="1"/>
  <c r="AY281" i="29"/>
  <c r="AY141" i="29" s="1"/>
  <c r="AY299" i="29"/>
  <c r="AY159" i="29" s="1"/>
  <c r="AY287" i="29"/>
  <c r="AY147" i="29" s="1"/>
  <c r="AY282" i="29"/>
  <c r="AY142" i="29" s="1"/>
  <c r="AY294" i="29"/>
  <c r="AY154" i="29" s="1"/>
  <c r="AY276" i="29"/>
  <c r="AY136" i="29" s="1"/>
  <c r="AY277" i="29"/>
  <c r="AY137" i="29" s="1"/>
  <c r="AX201" i="29"/>
  <c r="AX203" i="29"/>
  <c r="AY95" i="29"/>
  <c r="AY203" i="29" s="1"/>
  <c r="AY309" i="29"/>
  <c r="AY169" i="29" s="1"/>
  <c r="AY319" i="29"/>
  <c r="AY179" i="29" s="1"/>
  <c r="AY302" i="29"/>
  <c r="AY162" i="29" s="1"/>
  <c r="AY297" i="29"/>
  <c r="AY157" i="29" s="1"/>
  <c r="AY292" i="29"/>
  <c r="AY152" i="29" s="1"/>
  <c r="AY314" i="29"/>
  <c r="AY174" i="29" s="1"/>
  <c r="AY285" i="29"/>
  <c r="AY145" i="29" s="1"/>
  <c r="AY280" i="29"/>
  <c r="AY140" i="29" s="1"/>
  <c r="AY275" i="29"/>
  <c r="AY135" i="29" s="1"/>
  <c r="AX206" i="29"/>
  <c r="AY322" i="29"/>
  <c r="AY182" i="29" s="1"/>
  <c r="AY317" i="29"/>
  <c r="AY177" i="29" s="1"/>
  <c r="AY312" i="29"/>
  <c r="AY172" i="29" s="1"/>
  <c r="AY305" i="29"/>
  <c r="AY165" i="29" s="1"/>
  <c r="AY300" i="29"/>
  <c r="AY160" i="29" s="1"/>
  <c r="AY295" i="29"/>
  <c r="AY155" i="29" s="1"/>
  <c r="AY288" i="29"/>
  <c r="AY148" i="29" s="1"/>
  <c r="AY283" i="29"/>
  <c r="AY143" i="29" s="1"/>
  <c r="AY278" i="29"/>
  <c r="AY138" i="29" s="1"/>
  <c r="AW205" i="29"/>
  <c r="AX97" i="29"/>
  <c r="AX216" i="29"/>
  <c r="AX224" i="29" s="1"/>
  <c r="AX62" i="29"/>
  <c r="AX63" i="29" s="1"/>
  <c r="AX39" i="29"/>
  <c r="AX24" i="29" s="1"/>
  <c r="AX52" i="29"/>
  <c r="AX53" i="29" s="1"/>
  <c r="AY36" i="29"/>
  <c r="AX67" i="29"/>
  <c r="AX68" i="29" s="1"/>
  <c r="AX69" i="29" s="1"/>
  <c r="AX92" i="28"/>
  <c r="AX200" i="28" s="1"/>
  <c r="AX98" i="28"/>
  <c r="AX97" i="28"/>
  <c r="AX8" i="28"/>
  <c r="AX94" i="28"/>
  <c r="AX202" i="28" s="1"/>
  <c r="AX99" i="28"/>
  <c r="AX207" i="28" s="1"/>
  <c r="AW54" i="28"/>
  <c r="AW70" i="28"/>
  <c r="AX206" i="28"/>
  <c r="AW24" i="28"/>
  <c r="AX204" i="28"/>
  <c r="AX322" i="28"/>
  <c r="AX182" i="28" s="1"/>
  <c r="AX317" i="28"/>
  <c r="AX177" i="28" s="1"/>
  <c r="AX312" i="28"/>
  <c r="AX172" i="28" s="1"/>
  <c r="AX305" i="28"/>
  <c r="AX165" i="28" s="1"/>
  <c r="AX300" i="28"/>
  <c r="AX160" i="28" s="1"/>
  <c r="AX295" i="28"/>
  <c r="AX155" i="28" s="1"/>
  <c r="AX288" i="28"/>
  <c r="AX148" i="28" s="1"/>
  <c r="AX283" i="28"/>
  <c r="AX143" i="28" s="1"/>
  <c r="AX278" i="28"/>
  <c r="AX138" i="28" s="1"/>
  <c r="AX266" i="28"/>
  <c r="AX126" i="28" s="1"/>
  <c r="AX271" i="28"/>
  <c r="AX131" i="28" s="1"/>
  <c r="AX261" i="28"/>
  <c r="AX121" i="28" s="1"/>
  <c r="AY211" i="28"/>
  <c r="AY198" i="28"/>
  <c r="AY194" i="28"/>
  <c r="AY210" i="28"/>
  <c r="AY195" i="28"/>
  <c r="AY193" i="28"/>
  <c r="AY197" i="28"/>
  <c r="AY196" i="28"/>
  <c r="AY229" i="28"/>
  <c r="AY228" i="28"/>
  <c r="AY232" i="28"/>
  <c r="AY227" i="28"/>
  <c r="AY233" i="28"/>
  <c r="AY252" i="28"/>
  <c r="AY89" i="28"/>
  <c r="AY87" i="28"/>
  <c r="AY88" i="28"/>
  <c r="AY231" i="28"/>
  <c r="AY234" i="28"/>
  <c r="AY230" i="28"/>
  <c r="AX203" i="28"/>
  <c r="AY95" i="28"/>
  <c r="AY203" i="28" s="1"/>
  <c r="AX201" i="28"/>
  <c r="AY93" i="28"/>
  <c r="AY201" i="28" s="1"/>
  <c r="AW15" i="28"/>
  <c r="AW64" i="28"/>
  <c r="AV65" i="28"/>
  <c r="AX319" i="28"/>
  <c r="AX179" i="28" s="1"/>
  <c r="AX314" i="28"/>
  <c r="AX174" i="28" s="1"/>
  <c r="AX309" i="28"/>
  <c r="AX169" i="28" s="1"/>
  <c r="AX285" i="28"/>
  <c r="AX145" i="28" s="1"/>
  <c r="AX280" i="28"/>
  <c r="AX140" i="28" s="1"/>
  <c r="AX275" i="28"/>
  <c r="AX135" i="28" s="1"/>
  <c r="AX302" i="28"/>
  <c r="AX162" i="28" s="1"/>
  <c r="AX292" i="28"/>
  <c r="AX152" i="28" s="1"/>
  <c r="AX297" i="28"/>
  <c r="AX157" i="28" s="1"/>
  <c r="AX268" i="28"/>
  <c r="AX128" i="28" s="1"/>
  <c r="AX263" i="28"/>
  <c r="AX123" i="28" s="1"/>
  <c r="AX258" i="28"/>
  <c r="AX118" i="28" s="1"/>
  <c r="AX77" i="28"/>
  <c r="AX76" i="28"/>
  <c r="AX75" i="28"/>
  <c r="AX216" i="28"/>
  <c r="AX224" i="28" s="1"/>
  <c r="AX67" i="28"/>
  <c r="AX68" i="28" s="1"/>
  <c r="AX69" i="28" s="1"/>
  <c r="AX62" i="28"/>
  <c r="AX63" i="28" s="1"/>
  <c r="AX52" i="28"/>
  <c r="AX53" i="28" s="1"/>
  <c r="AX39" i="28"/>
  <c r="AX26" i="28" s="1"/>
  <c r="AY36" i="28"/>
  <c r="AY98" i="28" s="1"/>
  <c r="AY206" i="28" s="1"/>
  <c r="AX321" i="28"/>
  <c r="AX181" i="28" s="1"/>
  <c r="AX316" i="28"/>
  <c r="AX176" i="28" s="1"/>
  <c r="AX311" i="28"/>
  <c r="AX171" i="28" s="1"/>
  <c r="AX304" i="28"/>
  <c r="AX164" i="28" s="1"/>
  <c r="AX320" i="28"/>
  <c r="AX180" i="28" s="1"/>
  <c r="AX315" i="28"/>
  <c r="AX175" i="28" s="1"/>
  <c r="AX310" i="28"/>
  <c r="AX170" i="28" s="1"/>
  <c r="AX303" i="28"/>
  <c r="AX163" i="28" s="1"/>
  <c r="AX298" i="28"/>
  <c r="AX158" i="28" s="1"/>
  <c r="AX293" i="28"/>
  <c r="AX153" i="28" s="1"/>
  <c r="AX299" i="28"/>
  <c r="AX159" i="28" s="1"/>
  <c r="AX287" i="28"/>
  <c r="AX147" i="28" s="1"/>
  <c r="AX282" i="28"/>
  <c r="AX142" i="28" s="1"/>
  <c r="AX277" i="28"/>
  <c r="AX137" i="28" s="1"/>
  <c r="AX294" i="28"/>
  <c r="AX154" i="28" s="1"/>
  <c r="AX276" i="28"/>
  <c r="AX136" i="28" s="1"/>
  <c r="AX286" i="28"/>
  <c r="AX146" i="28" s="1"/>
  <c r="AX269" i="28"/>
  <c r="AX129" i="28" s="1"/>
  <c r="AX281" i="28"/>
  <c r="AX141" i="28" s="1"/>
  <c r="AX260" i="28"/>
  <c r="AX120" i="28" s="1"/>
  <c r="AX270" i="28"/>
  <c r="AX130" i="28" s="1"/>
  <c r="AX264" i="28"/>
  <c r="AX124" i="28" s="1"/>
  <c r="AX259" i="28"/>
  <c r="AX119" i="28" s="1"/>
  <c r="AX265" i="28"/>
  <c r="AX125" i="28" s="1"/>
  <c r="AX205" i="28"/>
  <c r="AY97" i="28"/>
  <c r="AY205" i="28" s="1"/>
  <c r="AV58" i="28"/>
  <c r="AV60" i="28"/>
  <c r="AV59" i="28"/>
  <c r="AV57" i="28"/>
  <c r="AV56" i="28"/>
  <c r="Z98" i="16"/>
  <c r="Y230" i="16"/>
  <c r="Z200" i="16"/>
  <c r="Z246" i="16"/>
  <c r="Z254" i="16" s="1"/>
  <c r="Z104" i="16"/>
  <c r="Y236" i="16"/>
  <c r="Y232" i="16"/>
  <c r="Y234" i="16"/>
  <c r="Y237" i="16"/>
  <c r="AA197" i="16"/>
  <c r="AA203" i="16" s="1"/>
  <c r="AA204" i="16" s="1"/>
  <c r="AR233" i="16"/>
  <c r="AR231" i="16"/>
  <c r="AS235" i="16"/>
  <c r="B108" i="3"/>
  <c r="B88" i="3"/>
  <c r="AX270" i="16" l="1"/>
  <c r="AX63" i="16"/>
  <c r="AY63" i="16"/>
  <c r="AY270" i="16"/>
  <c r="AX54" i="32"/>
  <c r="AX70" i="32"/>
  <c r="AY322" i="32"/>
  <c r="AY182" i="32" s="1"/>
  <c r="AY317" i="32"/>
  <c r="AY177" i="32" s="1"/>
  <c r="AY305" i="32"/>
  <c r="AY165" i="32" s="1"/>
  <c r="AY312" i="32"/>
  <c r="AY172" i="32" s="1"/>
  <c r="AY300" i="32"/>
  <c r="AY160" i="32" s="1"/>
  <c r="AY288" i="32"/>
  <c r="AY148" i="32" s="1"/>
  <c r="AY283" i="32"/>
  <c r="AY143" i="32" s="1"/>
  <c r="AY295" i="32"/>
  <c r="AY155" i="32" s="1"/>
  <c r="AY278" i="32"/>
  <c r="AY138" i="32" s="1"/>
  <c r="AY271" i="32"/>
  <c r="AY131" i="32" s="1"/>
  <c r="AY266" i="32"/>
  <c r="AY126" i="32" s="1"/>
  <c r="AY261" i="32"/>
  <c r="AY121" i="32" s="1"/>
  <c r="AY319" i="32"/>
  <c r="AY179" i="32" s="1"/>
  <c r="AY314" i="32"/>
  <c r="AY174" i="32" s="1"/>
  <c r="AY309" i="32"/>
  <c r="AY169" i="32" s="1"/>
  <c r="AY297" i="32"/>
  <c r="AY157" i="32" s="1"/>
  <c r="AY292" i="32"/>
  <c r="AY152" i="32" s="1"/>
  <c r="AY285" i="32"/>
  <c r="AY145" i="32" s="1"/>
  <c r="AY280" i="32"/>
  <c r="AY140" i="32" s="1"/>
  <c r="AY302" i="32"/>
  <c r="AY162" i="32" s="1"/>
  <c r="AY268" i="32"/>
  <c r="AY128" i="32" s="1"/>
  <c r="AY275" i="32"/>
  <c r="AY135" i="32" s="1"/>
  <c r="AY258" i="32"/>
  <c r="AY118" i="32" s="1"/>
  <c r="AY263" i="32"/>
  <c r="AY123" i="32" s="1"/>
  <c r="AY321" i="32"/>
  <c r="AY181" i="32" s="1"/>
  <c r="AY316" i="32"/>
  <c r="AY176" i="32" s="1"/>
  <c r="AY311" i="32"/>
  <c r="AY171" i="32" s="1"/>
  <c r="AY304" i="32"/>
  <c r="AY164" i="32" s="1"/>
  <c r="AY320" i="32"/>
  <c r="AY180" i="32" s="1"/>
  <c r="AY315" i="32"/>
  <c r="AY175" i="32" s="1"/>
  <c r="AY303" i="32"/>
  <c r="AY163" i="32" s="1"/>
  <c r="AY298" i="32"/>
  <c r="AY158" i="32" s="1"/>
  <c r="AY310" i="32"/>
  <c r="AY170" i="32" s="1"/>
  <c r="AY293" i="32"/>
  <c r="AY153" i="32" s="1"/>
  <c r="AY294" i="32"/>
  <c r="AY154" i="32" s="1"/>
  <c r="AY299" i="32"/>
  <c r="AY159" i="32" s="1"/>
  <c r="AY287" i="32"/>
  <c r="AY147" i="32" s="1"/>
  <c r="AY282" i="32"/>
  <c r="AY142" i="32" s="1"/>
  <c r="AY286" i="32"/>
  <c r="AY146" i="32" s="1"/>
  <c r="AY277" i="32"/>
  <c r="AY137" i="32" s="1"/>
  <c r="AY270" i="32"/>
  <c r="AY130" i="32" s="1"/>
  <c r="AY276" i="32"/>
  <c r="AY136" i="32" s="1"/>
  <c r="AY265" i="32"/>
  <c r="AY125" i="32" s="1"/>
  <c r="AY260" i="32"/>
  <c r="AY120" i="32" s="1"/>
  <c r="AY264" i="32"/>
  <c r="AY124" i="32" s="1"/>
  <c r="AY259" i="32"/>
  <c r="AY119" i="32" s="1"/>
  <c r="AY281" i="32"/>
  <c r="AY141" i="32" s="1"/>
  <c r="AY269" i="32"/>
  <c r="AY129" i="32" s="1"/>
  <c r="AX60" i="32"/>
  <c r="AX205" i="32"/>
  <c r="AX15" i="32" s="1"/>
  <c r="AY97" i="32"/>
  <c r="AY205" i="32" s="1"/>
  <c r="AY216" i="32"/>
  <c r="AY224" i="32" s="1"/>
  <c r="AY62" i="32"/>
  <c r="AY52" i="32"/>
  <c r="AY53" i="32" s="1"/>
  <c r="AY54" i="32" s="1"/>
  <c r="AY67" i="32"/>
  <c r="AY68" i="32" s="1"/>
  <c r="AY69" i="32" s="1"/>
  <c r="AY70" i="32" s="1"/>
  <c r="AY39" i="32"/>
  <c r="AY24" i="32" s="1"/>
  <c r="AY63" i="32"/>
  <c r="AX59" i="32"/>
  <c r="AY76" i="32"/>
  <c r="AY77" i="32"/>
  <c r="AY75" i="32"/>
  <c r="AW56" i="32"/>
  <c r="AW57" i="32"/>
  <c r="AY26" i="32"/>
  <c r="AX58" i="32"/>
  <c r="AY234" i="32"/>
  <c r="AY213" i="32"/>
  <c r="AY214" i="32"/>
  <c r="AY212" i="32"/>
  <c r="AW65" i="32"/>
  <c r="AX64" i="32"/>
  <c r="AY96" i="31"/>
  <c r="AY204" i="31" s="1"/>
  <c r="AX26" i="31"/>
  <c r="AX54" i="31"/>
  <c r="AX70" i="31"/>
  <c r="AX15" i="31"/>
  <c r="AW65" i="31"/>
  <c r="AX64" i="31"/>
  <c r="AW60" i="31"/>
  <c r="AW58" i="31"/>
  <c r="AW59" i="31"/>
  <c r="AW56" i="31"/>
  <c r="AW57" i="31"/>
  <c r="AY216" i="31"/>
  <c r="AY224" i="31" s="1"/>
  <c r="AY39" i="31"/>
  <c r="AY24" i="31" s="1"/>
  <c r="AY67" i="31"/>
  <c r="AY68" i="31" s="1"/>
  <c r="AY69" i="31" s="1"/>
  <c r="AY70" i="31" s="1"/>
  <c r="AY62" i="31"/>
  <c r="AY63" i="31" s="1"/>
  <c r="AY52" i="31"/>
  <c r="AY53" i="31" s="1"/>
  <c r="AY54" i="31" s="1"/>
  <c r="AY26" i="31"/>
  <c r="AW59" i="30"/>
  <c r="AY265" i="30"/>
  <c r="AY125" i="30" s="1"/>
  <c r="AW58" i="30"/>
  <c r="AX15" i="30"/>
  <c r="AY15" i="30" s="1"/>
  <c r="AY260" i="30"/>
  <c r="AY120" i="30" s="1"/>
  <c r="AX64" i="30"/>
  <c r="AW65" i="30"/>
  <c r="AY264" i="30"/>
  <c r="AY124" i="30" s="1"/>
  <c r="AY214" i="30"/>
  <c r="AY213" i="30"/>
  <c r="AY212" i="30"/>
  <c r="AY234" i="30"/>
  <c r="AY263" i="30"/>
  <c r="AY123" i="30" s="1"/>
  <c r="AY266" i="30"/>
  <c r="AY126" i="30" s="1"/>
  <c r="AY269" i="30"/>
  <c r="AY129" i="30" s="1"/>
  <c r="AX70" i="30"/>
  <c r="AY69" i="30"/>
  <c r="AY70" i="30" s="1"/>
  <c r="AY258" i="30"/>
  <c r="AY118" i="30" s="1"/>
  <c r="AY24" i="30"/>
  <c r="AY271" i="30"/>
  <c r="AY131" i="30" s="1"/>
  <c r="AY261" i="30"/>
  <c r="AY121" i="30" s="1"/>
  <c r="AY259" i="30"/>
  <c r="AY119" i="30" s="1"/>
  <c r="AY270" i="30"/>
  <c r="AY130" i="30" s="1"/>
  <c r="AX54" i="30"/>
  <c r="AY53" i="30"/>
  <c r="AY54" i="30" s="1"/>
  <c r="AY268" i="30"/>
  <c r="AY128" i="30" s="1"/>
  <c r="AW56" i="30"/>
  <c r="AW57" i="30"/>
  <c r="AW15" i="29"/>
  <c r="AX26" i="29"/>
  <c r="AY271" i="29"/>
  <c r="AY131" i="29" s="1"/>
  <c r="AY269" i="29"/>
  <c r="AY129" i="29" s="1"/>
  <c r="AY265" i="29"/>
  <c r="AY125" i="29" s="1"/>
  <c r="AY258" i="29"/>
  <c r="AY118" i="29" s="1"/>
  <c r="AY259" i="29"/>
  <c r="AY119" i="29" s="1"/>
  <c r="AY263" i="29"/>
  <c r="AY123" i="29" s="1"/>
  <c r="AY260" i="29"/>
  <c r="AY120" i="29" s="1"/>
  <c r="AY268" i="29"/>
  <c r="AY128" i="29" s="1"/>
  <c r="AY270" i="29"/>
  <c r="AY130" i="29" s="1"/>
  <c r="AY266" i="29"/>
  <c r="AY126" i="29" s="1"/>
  <c r="AY261" i="29"/>
  <c r="AY121" i="29" s="1"/>
  <c r="AY264" i="29"/>
  <c r="AY124" i="29" s="1"/>
  <c r="AY92" i="29"/>
  <c r="AY200" i="29" s="1"/>
  <c r="AY98" i="29"/>
  <c r="AY206" i="29" s="1"/>
  <c r="AX202" i="29"/>
  <c r="AY94" i="29"/>
  <c r="AY202" i="29" s="1"/>
  <c r="AY93" i="29"/>
  <c r="AY201" i="29" s="1"/>
  <c r="AY213" i="29"/>
  <c r="AY214" i="29"/>
  <c r="AY212" i="29"/>
  <c r="AY234" i="29"/>
  <c r="AY99" i="29"/>
  <c r="AY207" i="29" s="1"/>
  <c r="AX54" i="29"/>
  <c r="AX70" i="29"/>
  <c r="AY216" i="29"/>
  <c r="AY224" i="29" s="1"/>
  <c r="AY67" i="29"/>
  <c r="AY68" i="29" s="1"/>
  <c r="AY69" i="29" s="1"/>
  <c r="AY70" i="29" s="1"/>
  <c r="AY62" i="29"/>
  <c r="AY63" i="29" s="1"/>
  <c r="AY52" i="29"/>
  <c r="AY53" i="29" s="1"/>
  <c r="AY54" i="29" s="1"/>
  <c r="AY39" i="29"/>
  <c r="AY24" i="29" s="1"/>
  <c r="AW65" i="29"/>
  <c r="AX64" i="29"/>
  <c r="AW58" i="29"/>
  <c r="AW60" i="29"/>
  <c r="AW59" i="29"/>
  <c r="AW57" i="29"/>
  <c r="AW56" i="29"/>
  <c r="AX205" i="29"/>
  <c r="AY97" i="29"/>
  <c r="AY205" i="29" s="1"/>
  <c r="AY92" i="28"/>
  <c r="AY200" i="28" s="1"/>
  <c r="AY94" i="28"/>
  <c r="AY202" i="28" s="1"/>
  <c r="AY8" i="28"/>
  <c r="AY99" i="28"/>
  <c r="AY207" i="28" s="1"/>
  <c r="AY96" i="28"/>
  <c r="AY204" i="28" s="1"/>
  <c r="AX54" i="28"/>
  <c r="AX70" i="28"/>
  <c r="AY216" i="28"/>
  <c r="AY224" i="28" s="1"/>
  <c r="AY52" i="28"/>
  <c r="AY53" i="28" s="1"/>
  <c r="AY54" i="28" s="1"/>
  <c r="AY62" i="28"/>
  <c r="AY63" i="28" s="1"/>
  <c r="AY39" i="28"/>
  <c r="AY24" i="28" s="1"/>
  <c r="AY67" i="28"/>
  <c r="AY68" i="28" s="1"/>
  <c r="AY69" i="28" s="1"/>
  <c r="AY70" i="28" s="1"/>
  <c r="AY321" i="28"/>
  <c r="AY181" i="28" s="1"/>
  <c r="AY316" i="28"/>
  <c r="AY176" i="28" s="1"/>
  <c r="AY311" i="28"/>
  <c r="AY171" i="28" s="1"/>
  <c r="AY304" i="28"/>
  <c r="AY164" i="28" s="1"/>
  <c r="AY320" i="28"/>
  <c r="AY180" i="28" s="1"/>
  <c r="AY315" i="28"/>
  <c r="AY175" i="28" s="1"/>
  <c r="AY310" i="28"/>
  <c r="AY170" i="28" s="1"/>
  <c r="AY299" i="28"/>
  <c r="AY159" i="28" s="1"/>
  <c r="AY294" i="28"/>
  <c r="AY154" i="28" s="1"/>
  <c r="AY287" i="28"/>
  <c r="AY147" i="28" s="1"/>
  <c r="AY303" i="28"/>
  <c r="AY163" i="28" s="1"/>
  <c r="AY298" i="28"/>
  <c r="AY158" i="28" s="1"/>
  <c r="AY293" i="28"/>
  <c r="AY153" i="28" s="1"/>
  <c r="AY282" i="28"/>
  <c r="AY142" i="28" s="1"/>
  <c r="AY277" i="28"/>
  <c r="AY137" i="28" s="1"/>
  <c r="AY286" i="28"/>
  <c r="AY146" i="28" s="1"/>
  <c r="AY281" i="28"/>
  <c r="AY141" i="28" s="1"/>
  <c r="AY276" i="28"/>
  <c r="AY136" i="28" s="1"/>
  <c r="AY270" i="28"/>
  <c r="AY130" i="28" s="1"/>
  <c r="AY265" i="28"/>
  <c r="AY125" i="28" s="1"/>
  <c r="AY269" i="28"/>
  <c r="AY129" i="28" s="1"/>
  <c r="AY264" i="28"/>
  <c r="AY124" i="28" s="1"/>
  <c r="AY260" i="28"/>
  <c r="AY120" i="28" s="1"/>
  <c r="AY259" i="28"/>
  <c r="AY119" i="28" s="1"/>
  <c r="AY322" i="28"/>
  <c r="AY182" i="28" s="1"/>
  <c r="AY317" i="28"/>
  <c r="AY177" i="28" s="1"/>
  <c r="AY312" i="28"/>
  <c r="AY172" i="28" s="1"/>
  <c r="AY305" i="28"/>
  <c r="AY165" i="28" s="1"/>
  <c r="AY300" i="28"/>
  <c r="AY160" i="28" s="1"/>
  <c r="AY295" i="28"/>
  <c r="AY155" i="28" s="1"/>
  <c r="AY283" i="28"/>
  <c r="AY143" i="28" s="1"/>
  <c r="AY288" i="28"/>
  <c r="AY148" i="28" s="1"/>
  <c r="AY278" i="28"/>
  <c r="AY138" i="28" s="1"/>
  <c r="AY271" i="28"/>
  <c r="AY131" i="28" s="1"/>
  <c r="AY261" i="28"/>
  <c r="AY121" i="28" s="1"/>
  <c r="AY266" i="28"/>
  <c r="AY126" i="28" s="1"/>
  <c r="AY26" i="28"/>
  <c r="AX24" i="28"/>
  <c r="AY319" i="28"/>
  <c r="AY179" i="28" s="1"/>
  <c r="AY314" i="28"/>
  <c r="AY174" i="28" s="1"/>
  <c r="AY309" i="28"/>
  <c r="AY169" i="28" s="1"/>
  <c r="AY302" i="28"/>
  <c r="AY162" i="28" s="1"/>
  <c r="AY297" i="28"/>
  <c r="AY157" i="28" s="1"/>
  <c r="AY292" i="28"/>
  <c r="AY152" i="28" s="1"/>
  <c r="AY280" i="28"/>
  <c r="AY140" i="28" s="1"/>
  <c r="AY275" i="28"/>
  <c r="AY135" i="28" s="1"/>
  <c r="AY268" i="28"/>
  <c r="AY128" i="28" s="1"/>
  <c r="AY263" i="28"/>
  <c r="AY123" i="28" s="1"/>
  <c r="AY285" i="28"/>
  <c r="AY145" i="28" s="1"/>
  <c r="AY258" i="28"/>
  <c r="AY118" i="28" s="1"/>
  <c r="AY77" i="28"/>
  <c r="AY76" i="28"/>
  <c r="AY75" i="28"/>
  <c r="AX15" i="28"/>
  <c r="AW60" i="28"/>
  <c r="AW58" i="28"/>
  <c r="AW59" i="28"/>
  <c r="AW57" i="28"/>
  <c r="AW56" i="28"/>
  <c r="AW65" i="28"/>
  <c r="AX64" i="28"/>
  <c r="AA200" i="16"/>
  <c r="AA246" i="16"/>
  <c r="AA254" i="16" s="1"/>
  <c r="AA98" i="16"/>
  <c r="Z230" i="16"/>
  <c r="AA104" i="16"/>
  <c r="Z236" i="16"/>
  <c r="AA100" i="16"/>
  <c r="B89" i="3"/>
  <c r="C108" i="3"/>
  <c r="D108" i="3" s="1"/>
  <c r="Z234" i="16"/>
  <c r="Z237" i="16"/>
  <c r="AB197" i="16"/>
  <c r="AB203" i="16" s="1"/>
  <c r="AB204" i="16" s="1"/>
  <c r="Z232" i="16"/>
  <c r="AS233" i="16"/>
  <c r="AS231" i="16"/>
  <c r="AT235" i="16"/>
  <c r="B95" i="3"/>
  <c r="B94" i="3"/>
  <c r="B97" i="3"/>
  <c r="B91" i="3"/>
  <c r="B98" i="3"/>
  <c r="B90" i="3"/>
  <c r="B92" i="3"/>
  <c r="C88" i="3"/>
  <c r="B93" i="3"/>
  <c r="B96" i="3"/>
  <c r="B114" i="3"/>
  <c r="E108" i="3"/>
  <c r="D114" i="3"/>
  <c r="C114" i="3"/>
  <c r="B96" i="16"/>
  <c r="C96" i="16" s="1"/>
  <c r="D96" i="16" s="1"/>
  <c r="E96" i="16" s="1"/>
  <c r="F96" i="16" s="1"/>
  <c r="G96" i="16" s="1"/>
  <c r="H96" i="16" s="1"/>
  <c r="I96" i="16" s="1"/>
  <c r="J96" i="16" s="1"/>
  <c r="K96" i="16" s="1"/>
  <c r="L96" i="16" s="1"/>
  <c r="M96" i="16" s="1"/>
  <c r="N96" i="16" s="1"/>
  <c r="O96" i="16" s="1"/>
  <c r="P96" i="16" s="1"/>
  <c r="Q96" i="16" s="1"/>
  <c r="R96" i="16" s="1"/>
  <c r="S96" i="16" s="1"/>
  <c r="T96" i="16" s="1"/>
  <c r="U96" i="16" s="1"/>
  <c r="V96" i="16" s="1"/>
  <c r="T272" i="16"/>
  <c r="Q272" i="16"/>
  <c r="M272" i="16"/>
  <c r="L272" i="16"/>
  <c r="I272" i="16"/>
  <c r="H272" i="16"/>
  <c r="E272" i="16"/>
  <c r="B272" i="16"/>
  <c r="B277" i="16" s="1"/>
  <c r="R274" i="16"/>
  <c r="P67" i="16"/>
  <c r="N271" i="16"/>
  <c r="K67" i="16"/>
  <c r="J274" i="16"/>
  <c r="I67" i="16"/>
  <c r="F271" i="16"/>
  <c r="C67" i="16"/>
  <c r="B85" i="16"/>
  <c r="S254" i="16"/>
  <c r="P254" i="16"/>
  <c r="O254" i="16"/>
  <c r="K254" i="16"/>
  <c r="J254" i="16"/>
  <c r="H254" i="16"/>
  <c r="C254" i="16"/>
  <c r="B83" i="16"/>
  <c r="S270" i="16"/>
  <c r="R63" i="16"/>
  <c r="Q63" i="16"/>
  <c r="O270" i="16"/>
  <c r="N270" i="16"/>
  <c r="K270" i="16"/>
  <c r="J63" i="16"/>
  <c r="G270" i="16"/>
  <c r="F270" i="16"/>
  <c r="C270" i="16"/>
  <c r="B84" i="16"/>
  <c r="B237" i="16"/>
  <c r="B236" i="16"/>
  <c r="B235" i="16"/>
  <c r="B234" i="16"/>
  <c r="B233" i="16"/>
  <c r="B232" i="16"/>
  <c r="B231" i="16"/>
  <c r="B230" i="16"/>
  <c r="C234" i="16"/>
  <c r="D95" i="16"/>
  <c r="E95" i="16" s="1"/>
  <c r="F95" i="16" s="1"/>
  <c r="G95" i="16" s="1"/>
  <c r="H95" i="16" s="1"/>
  <c r="I95" i="16" s="1"/>
  <c r="J95" i="16" s="1"/>
  <c r="K95" i="16" s="1"/>
  <c r="L95" i="16" s="1"/>
  <c r="M95" i="16" s="1"/>
  <c r="N95" i="16" s="1"/>
  <c r="O95" i="16" s="1"/>
  <c r="P95" i="16" s="1"/>
  <c r="Q95" i="16" s="1"/>
  <c r="R95" i="16" s="1"/>
  <c r="S95" i="16" s="1"/>
  <c r="T95" i="16" s="1"/>
  <c r="U95" i="16" s="1"/>
  <c r="V95" i="16" s="1"/>
  <c r="B201" i="16"/>
  <c r="B198" i="16"/>
  <c r="B24" i="16" s="1"/>
  <c r="C7" i="16"/>
  <c r="C224" i="16" l="1"/>
  <c r="C225" i="16"/>
  <c r="C226" i="16"/>
  <c r="C223" i="16"/>
  <c r="C227" i="16"/>
  <c r="C228" i="16"/>
  <c r="C263" i="16"/>
  <c r="AY57" i="32"/>
  <c r="AY56" i="32"/>
  <c r="AY60" i="32"/>
  <c r="AY58" i="32"/>
  <c r="AY59" i="32"/>
  <c r="AX57" i="32"/>
  <c r="AX56" i="32"/>
  <c r="AY64" i="32"/>
  <c r="AY65" i="32" s="1"/>
  <c r="AX65" i="32"/>
  <c r="AY15" i="32"/>
  <c r="AY15" i="31"/>
  <c r="AY59" i="31"/>
  <c r="AY60" i="31"/>
  <c r="AY58" i="31"/>
  <c r="AY56" i="31"/>
  <c r="AY57" i="31"/>
  <c r="AY64" i="31"/>
  <c r="AY65" i="31" s="1"/>
  <c r="AX65" i="31"/>
  <c r="AX58" i="31"/>
  <c r="AX59" i="31"/>
  <c r="AX60" i="31"/>
  <c r="AX57" i="31"/>
  <c r="AX56" i="31"/>
  <c r="AX57" i="30"/>
  <c r="AX56" i="30"/>
  <c r="AX60" i="30"/>
  <c r="AX65" i="30"/>
  <c r="AY64" i="30"/>
  <c r="AY65" i="30" s="1"/>
  <c r="AY58" i="30"/>
  <c r="AX59" i="30"/>
  <c r="AY59" i="30"/>
  <c r="AY56" i="30"/>
  <c r="AY57" i="30"/>
  <c r="AY60" i="30"/>
  <c r="AX58" i="30"/>
  <c r="AX15" i="29"/>
  <c r="AY15" i="29" s="1"/>
  <c r="AY26" i="29"/>
  <c r="AY59" i="29"/>
  <c r="AY58" i="29"/>
  <c r="AY60" i="29"/>
  <c r="AY57" i="29"/>
  <c r="AY56" i="29"/>
  <c r="AX65" i="29"/>
  <c r="AY64" i="29"/>
  <c r="AY65" i="29" s="1"/>
  <c r="AX60" i="29"/>
  <c r="AX58" i="29"/>
  <c r="AX59" i="29"/>
  <c r="AX57" i="29"/>
  <c r="AX56" i="29"/>
  <c r="AY60" i="28"/>
  <c r="AY59" i="28"/>
  <c r="AY58" i="28"/>
  <c r="AY57" i="28"/>
  <c r="AY56" i="28"/>
  <c r="AY15" i="28"/>
  <c r="AX65" i="28"/>
  <c r="AY64" i="28"/>
  <c r="AY65" i="28" s="1"/>
  <c r="AX59" i="28"/>
  <c r="AX60" i="28"/>
  <c r="AX58" i="28"/>
  <c r="AX57" i="28"/>
  <c r="AX56" i="28"/>
  <c r="AB104" i="16"/>
  <c r="AA236" i="16"/>
  <c r="AB98" i="16"/>
  <c r="AA230" i="16"/>
  <c r="AB100" i="16"/>
  <c r="AC100" i="16" s="1"/>
  <c r="AB200" i="16"/>
  <c r="AB246" i="16"/>
  <c r="AB254" i="16" s="1"/>
  <c r="AC197" i="16"/>
  <c r="AC203" i="16" s="1"/>
  <c r="AC204" i="16" s="1"/>
  <c r="AA232" i="16"/>
  <c r="AA237" i="16"/>
  <c r="AA234" i="16"/>
  <c r="AT231" i="16"/>
  <c r="AT233" i="16"/>
  <c r="C198" i="16"/>
  <c r="W95" i="16"/>
  <c r="W96" i="16"/>
  <c r="V64" i="16"/>
  <c r="V65" i="16"/>
  <c r="V68" i="16"/>
  <c r="AU235" i="16"/>
  <c r="F62" i="16"/>
  <c r="F254" i="16"/>
  <c r="N61" i="16"/>
  <c r="N254" i="16"/>
  <c r="G273" i="16"/>
  <c r="G71" i="16" s="1"/>
  <c r="G254" i="16"/>
  <c r="I61" i="16"/>
  <c r="I254" i="16"/>
  <c r="Q66" i="16"/>
  <c r="Q254" i="16"/>
  <c r="B273" i="16"/>
  <c r="B71" i="16" s="1"/>
  <c r="B254" i="16"/>
  <c r="R62" i="16"/>
  <c r="R254" i="16"/>
  <c r="D66" i="16"/>
  <c r="D254" i="16"/>
  <c r="L66" i="16"/>
  <c r="L254" i="16"/>
  <c r="T61" i="16"/>
  <c r="T254" i="16"/>
  <c r="E66" i="16"/>
  <c r="E254" i="16"/>
  <c r="M61" i="16"/>
  <c r="M254" i="16"/>
  <c r="U61" i="16"/>
  <c r="U254" i="16"/>
  <c r="E68" i="16"/>
  <c r="E243" i="16" s="1"/>
  <c r="M68" i="16"/>
  <c r="U68" i="16"/>
  <c r="U242" i="16" s="1"/>
  <c r="S64" i="16"/>
  <c r="P65" i="16"/>
  <c r="J65" i="16"/>
  <c r="R65" i="16"/>
  <c r="G68" i="16"/>
  <c r="O65" i="16"/>
  <c r="H64" i="16"/>
  <c r="G65" i="16"/>
  <c r="U65" i="16"/>
  <c r="L68" i="16"/>
  <c r="B42" i="16"/>
  <c r="M65" i="16"/>
  <c r="E269" i="16"/>
  <c r="E70" i="16" s="1"/>
  <c r="Q61" i="16"/>
  <c r="S67" i="16"/>
  <c r="B240" i="16"/>
  <c r="B241" i="16"/>
  <c r="B65" i="16"/>
  <c r="B261" i="16" s="1"/>
  <c r="B61" i="16"/>
  <c r="B257" i="16" s="1"/>
  <c r="F275" i="16"/>
  <c r="P68" i="16"/>
  <c r="P243" i="16" s="1"/>
  <c r="H67" i="16"/>
  <c r="K64" i="16"/>
  <c r="G63" i="16"/>
  <c r="F269" i="16"/>
  <c r="F70" i="16" s="1"/>
  <c r="I68" i="16"/>
  <c r="N66" i="16"/>
  <c r="N269" i="16"/>
  <c r="N70" i="16" s="1"/>
  <c r="H68" i="16"/>
  <c r="F66" i="16"/>
  <c r="I62" i="16"/>
  <c r="R270" i="16"/>
  <c r="U273" i="16"/>
  <c r="U71" i="16" s="1"/>
  <c r="L65" i="16"/>
  <c r="E61" i="16"/>
  <c r="Q68" i="16"/>
  <c r="E65" i="16"/>
  <c r="D61" i="16"/>
  <c r="D274" i="16"/>
  <c r="I270" i="16"/>
  <c r="I63" i="16"/>
  <c r="E274" i="16"/>
  <c r="E64" i="16"/>
  <c r="M274" i="16"/>
  <c r="M64" i="16"/>
  <c r="U274" i="16"/>
  <c r="U64" i="16"/>
  <c r="L269" i="16"/>
  <c r="L70" i="16" s="1"/>
  <c r="O274" i="16"/>
  <c r="O68" i="16"/>
  <c r="R67" i="16"/>
  <c r="J67" i="16"/>
  <c r="U66" i="16"/>
  <c r="M66" i="16"/>
  <c r="I65" i="16"/>
  <c r="F63" i="16"/>
  <c r="J273" i="16"/>
  <c r="J71" i="16" s="1"/>
  <c r="J61" i="16"/>
  <c r="R273" i="16"/>
  <c r="R71" i="16" s="1"/>
  <c r="R61" i="16"/>
  <c r="F274" i="16"/>
  <c r="F64" i="16"/>
  <c r="N274" i="16"/>
  <c r="N64" i="16"/>
  <c r="M269" i="16"/>
  <c r="M70" i="16" s="1"/>
  <c r="J272" i="16"/>
  <c r="N68" i="16"/>
  <c r="F68" i="16"/>
  <c r="Q67" i="16"/>
  <c r="T66" i="16"/>
  <c r="H65" i="16"/>
  <c r="D64" i="16"/>
  <c r="C63" i="16"/>
  <c r="C259" i="16" s="1"/>
  <c r="H270" i="16"/>
  <c r="H63" i="16"/>
  <c r="P61" i="16"/>
  <c r="P62" i="16"/>
  <c r="K269" i="16"/>
  <c r="K70" i="16" s="1"/>
  <c r="K62" i="16"/>
  <c r="K61" i="16"/>
  <c r="S273" i="16"/>
  <c r="S71" i="16" s="1"/>
  <c r="S62" i="16"/>
  <c r="S61" i="16"/>
  <c r="G271" i="16"/>
  <c r="G64" i="16"/>
  <c r="O275" i="16"/>
  <c r="O64" i="16"/>
  <c r="C272" i="16"/>
  <c r="C277" i="16" s="1"/>
  <c r="C65" i="16"/>
  <c r="C261" i="16" s="1"/>
  <c r="K272" i="16"/>
  <c r="K65" i="16"/>
  <c r="S272" i="16"/>
  <c r="S65" i="16"/>
  <c r="P272" i="16"/>
  <c r="S66" i="16"/>
  <c r="K66" i="16"/>
  <c r="C64" i="16"/>
  <c r="C260" i="16" s="1"/>
  <c r="T274" i="16"/>
  <c r="C273" i="16"/>
  <c r="C71" i="16" s="1"/>
  <c r="C62" i="16"/>
  <c r="C258" i="16" s="1"/>
  <c r="C66" i="16"/>
  <c r="C262" i="16" s="1"/>
  <c r="C61" i="16"/>
  <c r="C257" i="16" s="1"/>
  <c r="D270" i="16"/>
  <c r="D63" i="16"/>
  <c r="L270" i="16"/>
  <c r="L63" i="16"/>
  <c r="T270" i="16"/>
  <c r="T63" i="16"/>
  <c r="D273" i="16"/>
  <c r="D71" i="16" s="1"/>
  <c r="D62" i="16"/>
  <c r="L273" i="16"/>
  <c r="L71" i="16" s="1"/>
  <c r="L62" i="16"/>
  <c r="T273" i="16"/>
  <c r="T71" i="16" s="1"/>
  <c r="T62" i="16"/>
  <c r="H274" i="16"/>
  <c r="P274" i="16"/>
  <c r="D272" i="16"/>
  <c r="D65" i="16"/>
  <c r="R272" i="16"/>
  <c r="N275" i="16"/>
  <c r="T68" i="16"/>
  <c r="D68" i="16"/>
  <c r="O67" i="16"/>
  <c r="G67" i="16"/>
  <c r="R66" i="16"/>
  <c r="J66" i="16"/>
  <c r="T65" i="16"/>
  <c r="T64" i="16"/>
  <c r="S63" i="16"/>
  <c r="Q62" i="16"/>
  <c r="P270" i="16"/>
  <c r="P63" i="16"/>
  <c r="H273" i="16"/>
  <c r="H71" i="16" s="1"/>
  <c r="H61" i="16"/>
  <c r="H62" i="16"/>
  <c r="E270" i="16"/>
  <c r="E63" i="16"/>
  <c r="M270" i="16"/>
  <c r="M63" i="16"/>
  <c r="U270" i="16"/>
  <c r="U63" i="16"/>
  <c r="E273" i="16"/>
  <c r="E71" i="16" s="1"/>
  <c r="E62" i="16"/>
  <c r="M273" i="16"/>
  <c r="M71" i="16" s="1"/>
  <c r="M62" i="16"/>
  <c r="U269" i="16"/>
  <c r="U70" i="16" s="1"/>
  <c r="U62" i="16"/>
  <c r="I274" i="16"/>
  <c r="I64" i="16"/>
  <c r="Q274" i="16"/>
  <c r="Q64" i="16"/>
  <c r="U272" i="16"/>
  <c r="J270" i="16"/>
  <c r="T275" i="16"/>
  <c r="S68" i="16"/>
  <c r="S243" i="16" s="1"/>
  <c r="K68" i="16"/>
  <c r="C68" i="16"/>
  <c r="C264" i="16" s="1"/>
  <c r="N67" i="16"/>
  <c r="F67" i="16"/>
  <c r="I66" i="16"/>
  <c r="Q65" i="16"/>
  <c r="O63" i="16"/>
  <c r="N62" i="16"/>
  <c r="L61" i="16"/>
  <c r="L274" i="16"/>
  <c r="F273" i="16"/>
  <c r="F71" i="16" s="1"/>
  <c r="F61" i="16"/>
  <c r="J64" i="16"/>
  <c r="R64" i="16"/>
  <c r="F272" i="16"/>
  <c r="F65" i="16"/>
  <c r="N272" i="16"/>
  <c r="N65" i="16"/>
  <c r="D269" i="16"/>
  <c r="D70" i="16" s="1"/>
  <c r="Q270" i="16"/>
  <c r="N273" i="16"/>
  <c r="N71" i="16" s="1"/>
  <c r="R68" i="16"/>
  <c r="J68" i="16"/>
  <c r="U67" i="16"/>
  <c r="M67" i="16"/>
  <c r="E67" i="16"/>
  <c r="P66" i="16"/>
  <c r="H66" i="16"/>
  <c r="P64" i="16"/>
  <c r="N63" i="16"/>
  <c r="J62" i="16"/>
  <c r="G269" i="16"/>
  <c r="G70" i="16" s="1"/>
  <c r="G61" i="16"/>
  <c r="G62" i="16"/>
  <c r="O61" i="16"/>
  <c r="O62" i="16"/>
  <c r="K271" i="16"/>
  <c r="T67" i="16"/>
  <c r="L67" i="16"/>
  <c r="D67" i="16"/>
  <c r="O66" i="16"/>
  <c r="G66" i="16"/>
  <c r="L64" i="16"/>
  <c r="K63" i="16"/>
  <c r="B75" i="16"/>
  <c r="B74" i="16"/>
  <c r="B76" i="16"/>
  <c r="B274" i="16"/>
  <c r="B62" i="16"/>
  <c r="B258" i="16" s="1"/>
  <c r="B64" i="16"/>
  <c r="B260" i="16" s="1"/>
  <c r="B63" i="16"/>
  <c r="B259" i="16" s="1"/>
  <c r="B68" i="16"/>
  <c r="B244" i="16" s="1"/>
  <c r="B270" i="16"/>
  <c r="B67" i="16"/>
  <c r="B263" i="16" s="1"/>
  <c r="B66" i="16"/>
  <c r="B262" i="16" s="1"/>
  <c r="C97" i="3"/>
  <c r="C94" i="3"/>
  <c r="C93" i="3"/>
  <c r="C91" i="3"/>
  <c r="C89" i="3"/>
  <c r="C96" i="3"/>
  <c r="C95" i="3"/>
  <c r="D88" i="3"/>
  <c r="C98" i="3"/>
  <c r="C92" i="3"/>
  <c r="C90" i="3"/>
  <c r="F108" i="3"/>
  <c r="E114" i="3"/>
  <c r="C201" i="16"/>
  <c r="D201" i="16" s="1"/>
  <c r="E201" i="16" s="1"/>
  <c r="C237" i="16"/>
  <c r="C232" i="16"/>
  <c r="C236" i="16"/>
  <c r="C230" i="16"/>
  <c r="C235" i="16"/>
  <c r="C233" i="16"/>
  <c r="C231" i="16"/>
  <c r="C85" i="16"/>
  <c r="C84" i="16"/>
  <c r="D7" i="16"/>
  <c r="C83" i="16"/>
  <c r="B205" i="16"/>
  <c r="O273" i="16"/>
  <c r="O71" i="16" s="1"/>
  <c r="O269" i="16"/>
  <c r="O70" i="16" s="1"/>
  <c r="C275" i="16"/>
  <c r="C241" i="16"/>
  <c r="C271" i="16"/>
  <c r="C274" i="16"/>
  <c r="K274" i="16"/>
  <c r="K275" i="16"/>
  <c r="S275" i="16"/>
  <c r="S271" i="16"/>
  <c r="S274" i="16"/>
  <c r="G272" i="16"/>
  <c r="O272" i="16"/>
  <c r="C240" i="16"/>
  <c r="P273" i="16"/>
  <c r="P71" i="16" s="1"/>
  <c r="P269" i="16"/>
  <c r="P70" i="16" s="1"/>
  <c r="C269" i="16"/>
  <c r="C70" i="16" s="1"/>
  <c r="L271" i="16"/>
  <c r="K273" i="16"/>
  <c r="K71" i="16" s="1"/>
  <c r="G275" i="16"/>
  <c r="U275" i="16"/>
  <c r="I273" i="16"/>
  <c r="I71" i="16" s="1"/>
  <c r="I269" i="16"/>
  <c r="I70" i="16" s="1"/>
  <c r="Q273" i="16"/>
  <c r="Q71" i="16" s="1"/>
  <c r="Q269" i="16"/>
  <c r="Q70" i="16" s="1"/>
  <c r="M271" i="16"/>
  <c r="G274" i="16"/>
  <c r="L275" i="16"/>
  <c r="S269" i="16"/>
  <c r="S70" i="16" s="1"/>
  <c r="D271" i="16"/>
  <c r="O271" i="16"/>
  <c r="M275" i="16"/>
  <c r="H275" i="16"/>
  <c r="H271" i="16"/>
  <c r="P275" i="16"/>
  <c r="P271" i="16"/>
  <c r="T269" i="16"/>
  <c r="T70" i="16" s="1"/>
  <c r="E271" i="16"/>
  <c r="I275" i="16"/>
  <c r="I271" i="16"/>
  <c r="Q275" i="16"/>
  <c r="Q271" i="16"/>
  <c r="H269" i="16"/>
  <c r="H70" i="16" s="1"/>
  <c r="T271" i="16"/>
  <c r="D275" i="16"/>
  <c r="B275" i="16"/>
  <c r="B271" i="16"/>
  <c r="J275" i="16"/>
  <c r="J271" i="16"/>
  <c r="R275" i="16"/>
  <c r="R271" i="16"/>
  <c r="U271" i="16"/>
  <c r="E275" i="16"/>
  <c r="B269" i="16"/>
  <c r="B70" i="16" s="1"/>
  <c r="J269" i="16"/>
  <c r="J70" i="16" s="1"/>
  <c r="R269" i="16"/>
  <c r="R70" i="16" s="1"/>
  <c r="C8" i="16" l="1"/>
  <c r="E244" i="16"/>
  <c r="E242" i="16"/>
  <c r="D277" i="16"/>
  <c r="D76" i="16" s="1"/>
  <c r="D224" i="16"/>
  <c r="D225" i="16"/>
  <c r="D223" i="16"/>
  <c r="D228" i="16"/>
  <c r="D227" i="16"/>
  <c r="D226" i="16"/>
  <c r="D261" i="16"/>
  <c r="D258" i="16"/>
  <c r="D263" i="16"/>
  <c r="D257" i="16"/>
  <c r="D264" i="16"/>
  <c r="D259" i="16"/>
  <c r="D260" i="16"/>
  <c r="D262" i="16"/>
  <c r="C26" i="16"/>
  <c r="C24" i="16"/>
  <c r="AC246" i="16"/>
  <c r="AC254" i="16" s="1"/>
  <c r="AC200" i="16"/>
  <c r="AC98" i="16"/>
  <c r="AB230" i="16"/>
  <c r="AC104" i="16"/>
  <c r="AB236" i="16"/>
  <c r="C15" i="16"/>
  <c r="AB237" i="16"/>
  <c r="AB232" i="16"/>
  <c r="AD197" i="16"/>
  <c r="AB234" i="16"/>
  <c r="AU233" i="16"/>
  <c r="AU231" i="16"/>
  <c r="H244" i="16"/>
  <c r="H242" i="16"/>
  <c r="H243" i="16"/>
  <c r="O243" i="16"/>
  <c r="D198" i="16"/>
  <c r="U243" i="16"/>
  <c r="U244" i="16"/>
  <c r="P242" i="16"/>
  <c r="P244" i="16"/>
  <c r="M244" i="16"/>
  <c r="M242" i="16"/>
  <c r="M243" i="16"/>
  <c r="V242" i="16"/>
  <c r="V243" i="16"/>
  <c r="V244" i="16"/>
  <c r="X96" i="16"/>
  <c r="W68" i="16"/>
  <c r="W64" i="16"/>
  <c r="W65" i="16"/>
  <c r="X95" i="16"/>
  <c r="AV235" i="16"/>
  <c r="O244" i="16"/>
  <c r="L243" i="16"/>
  <c r="I244" i="16"/>
  <c r="L244" i="16"/>
  <c r="L242" i="16"/>
  <c r="C243" i="16"/>
  <c r="K243" i="16"/>
  <c r="C42" i="16"/>
  <c r="C47" i="16" s="1"/>
  <c r="B50" i="16"/>
  <c r="B47" i="16"/>
  <c r="B46" i="16"/>
  <c r="G244" i="16"/>
  <c r="G243" i="16"/>
  <c r="Q242" i="16"/>
  <c r="N244" i="16"/>
  <c r="G242" i="16"/>
  <c r="Q244" i="16"/>
  <c r="B312" i="16"/>
  <c r="B153" i="16" s="1"/>
  <c r="D234" i="16"/>
  <c r="B319" i="16"/>
  <c r="B160" i="16" s="1"/>
  <c r="B306" i="16"/>
  <c r="B147" i="16" s="1"/>
  <c r="B344" i="16"/>
  <c r="B185" i="16" s="1"/>
  <c r="J243" i="16"/>
  <c r="I243" i="16"/>
  <c r="I242" i="16"/>
  <c r="B322" i="16"/>
  <c r="B163" i="16" s="1"/>
  <c r="B340" i="16"/>
  <c r="B181" i="16" s="1"/>
  <c r="B300" i="16"/>
  <c r="B141" i="16" s="1"/>
  <c r="B328" i="16"/>
  <c r="B169" i="16" s="1"/>
  <c r="B320" i="16"/>
  <c r="B161" i="16" s="1"/>
  <c r="B345" i="16"/>
  <c r="B186" i="16" s="1"/>
  <c r="B346" i="16"/>
  <c r="B187" i="16" s="1"/>
  <c r="B342" i="16"/>
  <c r="B183" i="16" s="1"/>
  <c r="B335" i="16"/>
  <c r="B176" i="16" s="1"/>
  <c r="B317" i="16"/>
  <c r="B158" i="16" s="1"/>
  <c r="B337" i="16"/>
  <c r="B178" i="16" s="1"/>
  <c r="B301" i="16"/>
  <c r="B142" i="16" s="1"/>
  <c r="B339" i="16"/>
  <c r="B180" i="16" s="1"/>
  <c r="B307" i="16"/>
  <c r="B148" i="16" s="1"/>
  <c r="B334" i="16"/>
  <c r="B175" i="16" s="1"/>
  <c r="K242" i="16"/>
  <c r="J242" i="16"/>
  <c r="R244" i="16"/>
  <c r="J244" i="16"/>
  <c r="Q243" i="16"/>
  <c r="S244" i="16"/>
  <c r="D244" i="16"/>
  <c r="R243" i="16"/>
  <c r="F244" i="16"/>
  <c r="F243" i="16"/>
  <c r="R242" i="16"/>
  <c r="D243" i="16"/>
  <c r="C303" i="16"/>
  <c r="C144" i="16" s="1"/>
  <c r="C320" i="16"/>
  <c r="C161" i="16" s="1"/>
  <c r="C325" i="16"/>
  <c r="C166" i="16" s="1"/>
  <c r="C330" i="16"/>
  <c r="C171" i="16" s="1"/>
  <c r="C337" i="16"/>
  <c r="C178" i="16" s="1"/>
  <c r="C342" i="16"/>
  <c r="C183" i="16" s="1"/>
  <c r="C347" i="16"/>
  <c r="C188" i="16" s="1"/>
  <c r="C313" i="16"/>
  <c r="C154" i="16" s="1"/>
  <c r="C308" i="16"/>
  <c r="C149" i="16" s="1"/>
  <c r="C296" i="16"/>
  <c r="C137" i="16" s="1"/>
  <c r="C286" i="16"/>
  <c r="C127" i="16" s="1"/>
  <c r="C291" i="16"/>
  <c r="C132" i="16" s="1"/>
  <c r="C318" i="16"/>
  <c r="C159" i="16" s="1"/>
  <c r="C323" i="16"/>
  <c r="C164" i="16" s="1"/>
  <c r="C328" i="16"/>
  <c r="C169" i="16" s="1"/>
  <c r="C335" i="16"/>
  <c r="C176" i="16" s="1"/>
  <c r="C340" i="16"/>
  <c r="C181" i="16" s="1"/>
  <c r="C311" i="16"/>
  <c r="C152" i="16" s="1"/>
  <c r="C306" i="16"/>
  <c r="C147" i="16" s="1"/>
  <c r="C319" i="16"/>
  <c r="C160" i="16" s="1"/>
  <c r="C324" i="16"/>
  <c r="C165" i="16" s="1"/>
  <c r="C329" i="16"/>
  <c r="C170" i="16" s="1"/>
  <c r="C336" i="16"/>
  <c r="C177" i="16" s="1"/>
  <c r="C341" i="16"/>
  <c r="C182" i="16" s="1"/>
  <c r="C346" i="16"/>
  <c r="C187" i="16" s="1"/>
  <c r="C301" i="16"/>
  <c r="C142" i="16" s="1"/>
  <c r="C295" i="16"/>
  <c r="C136" i="16" s="1"/>
  <c r="C289" i="16"/>
  <c r="C130" i="16" s="1"/>
  <c r="C312" i="16"/>
  <c r="C153" i="16" s="1"/>
  <c r="C302" i="16"/>
  <c r="C143" i="16" s="1"/>
  <c r="C290" i="16"/>
  <c r="C131" i="16" s="1"/>
  <c r="C345" i="16"/>
  <c r="C186" i="16" s="1"/>
  <c r="C307" i="16"/>
  <c r="C148" i="16" s="1"/>
  <c r="C294" i="16"/>
  <c r="C135" i="16" s="1"/>
  <c r="C284" i="16"/>
  <c r="C125" i="16" s="1"/>
  <c r="C285" i="16"/>
  <c r="C126" i="16" s="1"/>
  <c r="F242" i="16"/>
  <c r="C244" i="16"/>
  <c r="D242" i="16"/>
  <c r="T244" i="16"/>
  <c r="T243" i="16"/>
  <c r="O242" i="16"/>
  <c r="C300" i="16"/>
  <c r="C141" i="16" s="1"/>
  <c r="C317" i="16"/>
  <c r="C158" i="16" s="1"/>
  <c r="C322" i="16"/>
  <c r="C163" i="16" s="1"/>
  <c r="C327" i="16"/>
  <c r="C168" i="16" s="1"/>
  <c r="C334" i="16"/>
  <c r="C175" i="16" s="1"/>
  <c r="C339" i="16"/>
  <c r="C180" i="16" s="1"/>
  <c r="C344" i="16"/>
  <c r="C185" i="16" s="1"/>
  <c r="C305" i="16"/>
  <c r="C146" i="16" s="1"/>
  <c r="C288" i="16"/>
  <c r="C129" i="16" s="1"/>
  <c r="C293" i="16"/>
  <c r="C134" i="16" s="1"/>
  <c r="C310" i="16"/>
  <c r="C151" i="16" s="1"/>
  <c r="C283" i="16"/>
  <c r="C124" i="16" s="1"/>
  <c r="T242" i="16"/>
  <c r="N243" i="16"/>
  <c r="K244" i="16"/>
  <c r="N242" i="16"/>
  <c r="C242" i="16"/>
  <c r="S242" i="16"/>
  <c r="B308" i="16"/>
  <c r="B149" i="16" s="1"/>
  <c r="B289" i="16"/>
  <c r="B130" i="16" s="1"/>
  <c r="B283" i="16"/>
  <c r="B124" i="16" s="1"/>
  <c r="B323" i="16"/>
  <c r="B164" i="16" s="1"/>
  <c r="B285" i="16"/>
  <c r="B126" i="16" s="1"/>
  <c r="B318" i="16"/>
  <c r="B159" i="16" s="1"/>
  <c r="B288" i="16"/>
  <c r="B129" i="16" s="1"/>
  <c r="B310" i="16"/>
  <c r="B151" i="16" s="1"/>
  <c r="B347" i="16"/>
  <c r="B188" i="16" s="1"/>
  <c r="B294" i="16"/>
  <c r="B135" i="16" s="1"/>
  <c r="B290" i="16"/>
  <c r="B131" i="16" s="1"/>
  <c r="B284" i="16"/>
  <c r="B125" i="16" s="1"/>
  <c r="B293" i="16"/>
  <c r="B134" i="16" s="1"/>
  <c r="B286" i="16"/>
  <c r="B127" i="16" s="1"/>
  <c r="B325" i="16"/>
  <c r="B166" i="16" s="1"/>
  <c r="B264" i="16"/>
  <c r="B243" i="16"/>
  <c r="B49" i="16" s="1"/>
  <c r="B341" i="16"/>
  <c r="B182" i="16" s="1"/>
  <c r="B302" i="16"/>
  <c r="B143" i="16" s="1"/>
  <c r="B336" i="16"/>
  <c r="B177" i="16" s="1"/>
  <c r="B305" i="16"/>
  <c r="B146" i="16" s="1"/>
  <c r="B296" i="16"/>
  <c r="B137" i="16" s="1"/>
  <c r="B330" i="16"/>
  <c r="B171" i="16" s="1"/>
  <c r="B295" i="16"/>
  <c r="B136" i="16" s="1"/>
  <c r="B291" i="16"/>
  <c r="B132" i="16" s="1"/>
  <c r="B242" i="16"/>
  <c r="B48" i="16" s="1"/>
  <c r="B329" i="16"/>
  <c r="B170" i="16" s="1"/>
  <c r="B311" i="16"/>
  <c r="B152" i="16" s="1"/>
  <c r="B324" i="16"/>
  <c r="B165" i="16" s="1"/>
  <c r="B327" i="16"/>
  <c r="B168" i="16" s="1"/>
  <c r="B303" i="16"/>
  <c r="B144" i="16" s="1"/>
  <c r="B313" i="16"/>
  <c r="B154" i="16" s="1"/>
  <c r="D95" i="3"/>
  <c r="D97" i="3"/>
  <c r="D98" i="3"/>
  <c r="D90" i="3"/>
  <c r="D93" i="3"/>
  <c r="D96" i="3"/>
  <c r="D89" i="3"/>
  <c r="E88" i="3"/>
  <c r="D91" i="3"/>
  <c r="D94" i="3"/>
  <c r="D92" i="3"/>
  <c r="G108" i="3"/>
  <c r="F114" i="3"/>
  <c r="C74" i="16"/>
  <c r="C76" i="16"/>
  <c r="C75" i="16"/>
  <c r="D241" i="16"/>
  <c r="D240" i="16"/>
  <c r="D84" i="16"/>
  <c r="E7" i="16"/>
  <c r="E262" i="16" s="1"/>
  <c r="D83" i="16"/>
  <c r="D85" i="16"/>
  <c r="D232" i="16"/>
  <c r="D233" i="16"/>
  <c r="F201" i="16"/>
  <c r="D75" i="16"/>
  <c r="D237" i="16"/>
  <c r="D235" i="16"/>
  <c r="D42" i="16"/>
  <c r="D231" i="16"/>
  <c r="C205" i="16"/>
  <c r="B43" i="16"/>
  <c r="D230" i="16"/>
  <c r="D236" i="16"/>
  <c r="E234" i="16"/>
  <c r="D74" i="16" l="1"/>
  <c r="AD100" i="16"/>
  <c r="AD203" i="16"/>
  <c r="AD204" i="16" s="1"/>
  <c r="E261" i="16"/>
  <c r="E263" i="16"/>
  <c r="E257" i="16"/>
  <c r="E264" i="16"/>
  <c r="E260" i="16"/>
  <c r="E228" i="16"/>
  <c r="E223" i="16"/>
  <c r="E224" i="16"/>
  <c r="E226" i="16"/>
  <c r="E227" i="16"/>
  <c r="E225" i="16"/>
  <c r="E258" i="16"/>
  <c r="E259" i="16"/>
  <c r="E42" i="16"/>
  <c r="E48" i="16" s="1"/>
  <c r="AD246" i="16"/>
  <c r="AD254" i="16" s="1"/>
  <c r="AD200" i="16"/>
  <c r="AD104" i="16"/>
  <c r="AC236" i="16"/>
  <c r="D26" i="16"/>
  <c r="D24" i="16"/>
  <c r="AD98" i="16"/>
  <c r="AC230" i="16"/>
  <c r="D15" i="16"/>
  <c r="AE197" i="16"/>
  <c r="AE203" i="16" s="1"/>
  <c r="AC234" i="16"/>
  <c r="AC232" i="16"/>
  <c r="AC237" i="16"/>
  <c r="AV231" i="16"/>
  <c r="AV233" i="16"/>
  <c r="E198" i="16"/>
  <c r="W243" i="16"/>
  <c r="W242" i="16"/>
  <c r="W244" i="16"/>
  <c r="X68" i="16"/>
  <c r="Y96" i="16"/>
  <c r="X64" i="16"/>
  <c r="X65" i="16"/>
  <c r="Y95" i="16"/>
  <c r="AW235" i="16"/>
  <c r="C49" i="16"/>
  <c r="C46" i="16"/>
  <c r="C50" i="16"/>
  <c r="C48" i="16"/>
  <c r="D320" i="16"/>
  <c r="D161" i="16" s="1"/>
  <c r="D325" i="16"/>
  <c r="D166" i="16" s="1"/>
  <c r="D330" i="16"/>
  <c r="D171" i="16" s="1"/>
  <c r="D337" i="16"/>
  <c r="D178" i="16" s="1"/>
  <c r="D342" i="16"/>
  <c r="D183" i="16" s="1"/>
  <c r="D347" i="16"/>
  <c r="D188" i="16" s="1"/>
  <c r="D313" i="16"/>
  <c r="D154" i="16" s="1"/>
  <c r="D308" i="16"/>
  <c r="D149" i="16" s="1"/>
  <c r="D303" i="16"/>
  <c r="D144" i="16" s="1"/>
  <c r="D296" i="16"/>
  <c r="D137" i="16" s="1"/>
  <c r="D286" i="16"/>
  <c r="D127" i="16" s="1"/>
  <c r="D291" i="16"/>
  <c r="D132" i="16" s="1"/>
  <c r="D318" i="16"/>
  <c r="D159" i="16" s="1"/>
  <c r="D323" i="16"/>
  <c r="D164" i="16" s="1"/>
  <c r="D328" i="16"/>
  <c r="D169" i="16" s="1"/>
  <c r="D335" i="16"/>
  <c r="D176" i="16" s="1"/>
  <c r="D340" i="16"/>
  <c r="D181" i="16" s="1"/>
  <c r="D345" i="16"/>
  <c r="D186" i="16" s="1"/>
  <c r="D302" i="16"/>
  <c r="D143" i="16" s="1"/>
  <c r="D311" i="16"/>
  <c r="D152" i="16" s="1"/>
  <c r="D306" i="16"/>
  <c r="D147" i="16" s="1"/>
  <c r="D319" i="16"/>
  <c r="D160" i="16" s="1"/>
  <c r="D324" i="16"/>
  <c r="D165" i="16" s="1"/>
  <c r="D329" i="16"/>
  <c r="D170" i="16" s="1"/>
  <c r="D336" i="16"/>
  <c r="D177" i="16" s="1"/>
  <c r="D341" i="16"/>
  <c r="D182" i="16" s="1"/>
  <c r="D312" i="16"/>
  <c r="D153" i="16" s="1"/>
  <c r="D307" i="16"/>
  <c r="D148" i="16" s="1"/>
  <c r="D295" i="16"/>
  <c r="D136" i="16" s="1"/>
  <c r="D285" i="16"/>
  <c r="D126" i="16" s="1"/>
  <c r="D289" i="16"/>
  <c r="D130" i="16" s="1"/>
  <c r="D301" i="16"/>
  <c r="D142" i="16" s="1"/>
  <c r="D346" i="16"/>
  <c r="D187" i="16" s="1"/>
  <c r="D290" i="16"/>
  <c r="D131" i="16" s="1"/>
  <c r="D294" i="16"/>
  <c r="D135" i="16" s="1"/>
  <c r="D284" i="16"/>
  <c r="D125" i="16" s="1"/>
  <c r="D293" i="16"/>
  <c r="D134" i="16" s="1"/>
  <c r="D300" i="16"/>
  <c r="D141" i="16" s="1"/>
  <c r="D327" i="16"/>
  <c r="D168" i="16" s="1"/>
  <c r="D334" i="16"/>
  <c r="D175" i="16" s="1"/>
  <c r="D305" i="16"/>
  <c r="D146" i="16" s="1"/>
  <c r="D288" i="16"/>
  <c r="D129" i="16" s="1"/>
  <c r="D339" i="16"/>
  <c r="D180" i="16" s="1"/>
  <c r="D344" i="16"/>
  <c r="D185" i="16" s="1"/>
  <c r="D283" i="16"/>
  <c r="D124" i="16" s="1"/>
  <c r="D317" i="16"/>
  <c r="D158" i="16" s="1"/>
  <c r="D310" i="16"/>
  <c r="D151" i="16" s="1"/>
  <c r="D322" i="16"/>
  <c r="D163" i="16" s="1"/>
  <c r="E92" i="3"/>
  <c r="F88" i="3"/>
  <c r="E95" i="3"/>
  <c r="E97" i="3"/>
  <c r="E98" i="3"/>
  <c r="E90" i="3"/>
  <c r="E94" i="3"/>
  <c r="E89" i="3"/>
  <c r="E93" i="3"/>
  <c r="E91" i="3"/>
  <c r="E96" i="3"/>
  <c r="G114" i="3"/>
  <c r="H108" i="3"/>
  <c r="E233" i="16"/>
  <c r="E236" i="16"/>
  <c r="D46" i="16"/>
  <c r="E230" i="16"/>
  <c r="D47" i="16"/>
  <c r="D50" i="16"/>
  <c r="D48" i="16"/>
  <c r="D49" i="16"/>
  <c r="E237" i="16"/>
  <c r="G201" i="16"/>
  <c r="E232" i="16"/>
  <c r="E235" i="16"/>
  <c r="D205" i="16"/>
  <c r="C43" i="16"/>
  <c r="F234" i="16"/>
  <c r="E231" i="16"/>
  <c r="E241" i="16"/>
  <c r="E240" i="16"/>
  <c r="E84" i="16"/>
  <c r="F7" i="16"/>
  <c r="F42" i="16" s="1"/>
  <c r="E83" i="16"/>
  <c r="E85" i="16"/>
  <c r="E277" i="16"/>
  <c r="AE204" i="16" l="1"/>
  <c r="E49" i="16"/>
  <c r="E50" i="16"/>
  <c r="E47" i="16"/>
  <c r="E46" i="16"/>
  <c r="F227" i="16"/>
  <c r="F228" i="16"/>
  <c r="F223" i="16"/>
  <c r="F225" i="16"/>
  <c r="F226" i="16"/>
  <c r="F224" i="16"/>
  <c r="F261" i="16"/>
  <c r="F260" i="16"/>
  <c r="F262" i="16"/>
  <c r="F257" i="16"/>
  <c r="F264" i="16"/>
  <c r="F263" i="16"/>
  <c r="F259" i="16"/>
  <c r="F258" i="16"/>
  <c r="AE104" i="16"/>
  <c r="AD236" i="16"/>
  <c r="E26" i="16"/>
  <c r="E24" i="16"/>
  <c r="AE98" i="16"/>
  <c r="AD230" i="16"/>
  <c r="AE246" i="16"/>
  <c r="AE254" i="16" s="1"/>
  <c r="AE200" i="16"/>
  <c r="AE100" i="16"/>
  <c r="E15" i="16"/>
  <c r="AD234" i="16"/>
  <c r="AF197" i="16"/>
  <c r="AF203" i="16" s="1"/>
  <c r="AD237" i="16"/>
  <c r="AD232" i="16"/>
  <c r="AW231" i="16"/>
  <c r="AW233" i="16"/>
  <c r="F198" i="16"/>
  <c r="Z96" i="16"/>
  <c r="Y65" i="16"/>
  <c r="Y64" i="16"/>
  <c r="Y68" i="16"/>
  <c r="X243" i="16"/>
  <c r="X242" i="16"/>
  <c r="X244" i="16"/>
  <c r="Z95" i="16"/>
  <c r="AY235" i="16"/>
  <c r="AX235" i="16"/>
  <c r="E317" i="16"/>
  <c r="E158" i="16" s="1"/>
  <c r="E322" i="16"/>
  <c r="E163" i="16" s="1"/>
  <c r="E327" i="16"/>
  <c r="E168" i="16" s="1"/>
  <c r="E334" i="16"/>
  <c r="E175" i="16" s="1"/>
  <c r="E339" i="16"/>
  <c r="E180" i="16" s="1"/>
  <c r="E344" i="16"/>
  <c r="E185" i="16" s="1"/>
  <c r="E310" i="16"/>
  <c r="E151" i="16" s="1"/>
  <c r="E305" i="16"/>
  <c r="E146" i="16" s="1"/>
  <c r="E293" i="16"/>
  <c r="E134" i="16" s="1"/>
  <c r="E300" i="16"/>
  <c r="E141" i="16" s="1"/>
  <c r="E288" i="16"/>
  <c r="E129" i="16" s="1"/>
  <c r="E283" i="16"/>
  <c r="E124" i="16" s="1"/>
  <c r="E303" i="16"/>
  <c r="E144" i="16" s="1"/>
  <c r="E320" i="16"/>
  <c r="E161" i="16" s="1"/>
  <c r="E325" i="16"/>
  <c r="E166" i="16" s="1"/>
  <c r="E330" i="16"/>
  <c r="E171" i="16" s="1"/>
  <c r="E337" i="16"/>
  <c r="E178" i="16" s="1"/>
  <c r="E342" i="16"/>
  <c r="E183" i="16" s="1"/>
  <c r="E347" i="16"/>
  <c r="E188" i="16" s="1"/>
  <c r="E313" i="16"/>
  <c r="E154" i="16" s="1"/>
  <c r="E296" i="16"/>
  <c r="E137" i="16" s="1"/>
  <c r="E308" i="16"/>
  <c r="E149" i="16" s="1"/>
  <c r="E286" i="16"/>
  <c r="E127" i="16" s="1"/>
  <c r="E291" i="16"/>
  <c r="E132" i="16" s="1"/>
  <c r="E318" i="16"/>
  <c r="E159" i="16" s="1"/>
  <c r="E323" i="16"/>
  <c r="E164" i="16" s="1"/>
  <c r="E328" i="16"/>
  <c r="E169" i="16" s="1"/>
  <c r="E335" i="16"/>
  <c r="E176" i="16" s="1"/>
  <c r="E340" i="16"/>
  <c r="E181" i="16" s="1"/>
  <c r="E345" i="16"/>
  <c r="E186" i="16" s="1"/>
  <c r="E302" i="16"/>
  <c r="E143" i="16" s="1"/>
  <c r="E319" i="16"/>
  <c r="E160" i="16" s="1"/>
  <c r="E324" i="16"/>
  <c r="E165" i="16" s="1"/>
  <c r="E329" i="16"/>
  <c r="E170" i="16" s="1"/>
  <c r="E336" i="16"/>
  <c r="E177" i="16" s="1"/>
  <c r="E341" i="16"/>
  <c r="E182" i="16" s="1"/>
  <c r="E346" i="16"/>
  <c r="E187" i="16" s="1"/>
  <c r="E312" i="16"/>
  <c r="E153" i="16" s="1"/>
  <c r="E307" i="16"/>
  <c r="E148" i="16" s="1"/>
  <c r="E306" i="16"/>
  <c r="E147" i="16" s="1"/>
  <c r="E294" i="16"/>
  <c r="E135" i="16" s="1"/>
  <c r="E295" i="16"/>
  <c r="E136" i="16" s="1"/>
  <c r="E285" i="16"/>
  <c r="E126" i="16" s="1"/>
  <c r="E289" i="16"/>
  <c r="E130" i="16" s="1"/>
  <c r="E311" i="16"/>
  <c r="E152" i="16" s="1"/>
  <c r="E301" i="16"/>
  <c r="E142" i="16" s="1"/>
  <c r="E290" i="16"/>
  <c r="E131" i="16" s="1"/>
  <c r="E284" i="16"/>
  <c r="E125" i="16" s="1"/>
  <c r="F96" i="3"/>
  <c r="F95" i="3"/>
  <c r="F92" i="3"/>
  <c r="G88" i="3"/>
  <c r="F97" i="3"/>
  <c r="F94" i="3"/>
  <c r="F93" i="3"/>
  <c r="F90" i="3"/>
  <c r="F91" i="3"/>
  <c r="F98" i="3"/>
  <c r="F89" i="3"/>
  <c r="H114" i="3"/>
  <c r="I108" i="3"/>
  <c r="F232" i="16"/>
  <c r="G234" i="16"/>
  <c r="E76" i="16"/>
  <c r="E75" i="16"/>
  <c r="E74" i="16"/>
  <c r="H201" i="16"/>
  <c r="F233" i="16"/>
  <c r="F50" i="16"/>
  <c r="F48" i="16"/>
  <c r="F49" i="16"/>
  <c r="F230" i="16"/>
  <c r="F237" i="16"/>
  <c r="F231" i="16"/>
  <c r="F236" i="16"/>
  <c r="F241" i="16"/>
  <c r="F47" i="16" s="1"/>
  <c r="F240" i="16"/>
  <c r="F46" i="16" s="1"/>
  <c r="F83" i="16"/>
  <c r="F85" i="16"/>
  <c r="F84" i="16"/>
  <c r="G7" i="16"/>
  <c r="F277" i="16"/>
  <c r="D43" i="16"/>
  <c r="E205" i="16"/>
  <c r="F235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AF204" i="16" l="1"/>
  <c r="G42" i="16"/>
  <c r="G50" i="16" s="1"/>
  <c r="G226" i="16"/>
  <c r="G228" i="16"/>
  <c r="G227" i="16"/>
  <c r="G223" i="16"/>
  <c r="G224" i="16"/>
  <c r="G225" i="16"/>
  <c r="G259" i="16"/>
  <c r="G261" i="16"/>
  <c r="G264" i="16"/>
  <c r="G260" i="16"/>
  <c r="G263" i="16"/>
  <c r="G262" i="16"/>
  <c r="G258" i="16"/>
  <c r="G257" i="16"/>
  <c r="AF98" i="16"/>
  <c r="AE230" i="16"/>
  <c r="F26" i="16"/>
  <c r="F24" i="16"/>
  <c r="AF200" i="16"/>
  <c r="AF246" i="16"/>
  <c r="AF254" i="16" s="1"/>
  <c r="AF100" i="16"/>
  <c r="AF104" i="16"/>
  <c r="AE236" i="16"/>
  <c r="F15" i="16"/>
  <c r="AG197" i="16"/>
  <c r="AG203" i="16" s="1"/>
  <c r="AE232" i="16"/>
  <c r="AE234" i="16"/>
  <c r="AE237" i="16"/>
  <c r="AY231" i="16"/>
  <c r="AX231" i="16"/>
  <c r="AY233" i="16"/>
  <c r="AX233" i="16"/>
  <c r="G198" i="16"/>
  <c r="Y244" i="16"/>
  <c r="Y243" i="16"/>
  <c r="Y242" i="16"/>
  <c r="AA95" i="16"/>
  <c r="Z68" i="16"/>
  <c r="AA96" i="16"/>
  <c r="Z65" i="16"/>
  <c r="Z64" i="16"/>
  <c r="F303" i="16"/>
  <c r="F144" i="16" s="1"/>
  <c r="F337" i="16"/>
  <c r="F178" i="16" s="1"/>
  <c r="F342" i="16"/>
  <c r="F183" i="16" s="1"/>
  <c r="F291" i="16"/>
  <c r="F132" i="16" s="1"/>
  <c r="F313" i="16"/>
  <c r="F154" i="16" s="1"/>
  <c r="F347" i="16"/>
  <c r="F188" i="16" s="1"/>
  <c r="F320" i="16"/>
  <c r="F161" i="16" s="1"/>
  <c r="F296" i="16"/>
  <c r="F137" i="16" s="1"/>
  <c r="F286" i="16"/>
  <c r="F127" i="16" s="1"/>
  <c r="F325" i="16"/>
  <c r="F166" i="16" s="1"/>
  <c r="F308" i="16"/>
  <c r="F149" i="16" s="1"/>
  <c r="F330" i="16"/>
  <c r="F171" i="16" s="1"/>
  <c r="F301" i="16"/>
  <c r="F142" i="16" s="1"/>
  <c r="F318" i="16"/>
  <c r="F159" i="16" s="1"/>
  <c r="F323" i="16"/>
  <c r="F164" i="16" s="1"/>
  <c r="F328" i="16"/>
  <c r="F169" i="16" s="1"/>
  <c r="F335" i="16"/>
  <c r="F176" i="16" s="1"/>
  <c r="F340" i="16"/>
  <c r="F181" i="16" s="1"/>
  <c r="F311" i="16"/>
  <c r="F152" i="16" s="1"/>
  <c r="F306" i="16"/>
  <c r="F147" i="16" s="1"/>
  <c r="F319" i="16"/>
  <c r="F160" i="16" s="1"/>
  <c r="F324" i="16"/>
  <c r="F165" i="16" s="1"/>
  <c r="F329" i="16"/>
  <c r="F170" i="16" s="1"/>
  <c r="F336" i="16"/>
  <c r="F177" i="16" s="1"/>
  <c r="F341" i="16"/>
  <c r="F182" i="16" s="1"/>
  <c r="F346" i="16"/>
  <c r="F187" i="16" s="1"/>
  <c r="F312" i="16"/>
  <c r="F153" i="16" s="1"/>
  <c r="F307" i="16"/>
  <c r="F148" i="16" s="1"/>
  <c r="F294" i="16"/>
  <c r="F135" i="16" s="1"/>
  <c r="F284" i="16"/>
  <c r="F125" i="16" s="1"/>
  <c r="F295" i="16"/>
  <c r="F136" i="16" s="1"/>
  <c r="F285" i="16"/>
  <c r="F126" i="16" s="1"/>
  <c r="F302" i="16"/>
  <c r="F143" i="16" s="1"/>
  <c r="F289" i="16"/>
  <c r="F130" i="16" s="1"/>
  <c r="F345" i="16"/>
  <c r="F186" i="16" s="1"/>
  <c r="F290" i="16"/>
  <c r="F131" i="16" s="1"/>
  <c r="F317" i="16"/>
  <c r="F158" i="16" s="1"/>
  <c r="F322" i="16"/>
  <c r="F163" i="16" s="1"/>
  <c r="F327" i="16"/>
  <c r="F168" i="16" s="1"/>
  <c r="F334" i="16"/>
  <c r="F175" i="16" s="1"/>
  <c r="F339" i="16"/>
  <c r="F180" i="16" s="1"/>
  <c r="F344" i="16"/>
  <c r="F185" i="16" s="1"/>
  <c r="F310" i="16"/>
  <c r="F151" i="16" s="1"/>
  <c r="F305" i="16"/>
  <c r="F146" i="16" s="1"/>
  <c r="F288" i="16"/>
  <c r="F129" i="16" s="1"/>
  <c r="F293" i="16"/>
  <c r="F134" i="16" s="1"/>
  <c r="F300" i="16"/>
  <c r="F141" i="16" s="1"/>
  <c r="F283" i="16"/>
  <c r="F124" i="16" s="1"/>
  <c r="H88" i="3"/>
  <c r="G91" i="3"/>
  <c r="G89" i="3"/>
  <c r="G96" i="3"/>
  <c r="G97" i="3"/>
  <c r="G92" i="3"/>
  <c r="G94" i="3"/>
  <c r="G95" i="3"/>
  <c r="G90" i="3"/>
  <c r="G98" i="3"/>
  <c r="G93" i="3"/>
  <c r="I114" i="3"/>
  <c r="J108" i="3"/>
  <c r="G48" i="16"/>
  <c r="G236" i="16"/>
  <c r="G230" i="16"/>
  <c r="H234" i="16"/>
  <c r="G241" i="16"/>
  <c r="G85" i="16"/>
  <c r="G84" i="16"/>
  <c r="G83" i="16"/>
  <c r="H7" i="16"/>
  <c r="H42" i="16" s="1"/>
  <c r="G240" i="16"/>
  <c r="G277" i="16"/>
  <c r="F76" i="16"/>
  <c r="F75" i="16"/>
  <c r="F74" i="16"/>
  <c r="G235" i="16"/>
  <c r="G232" i="16"/>
  <c r="I201" i="16"/>
  <c r="G233" i="16"/>
  <c r="G231" i="16"/>
  <c r="G237" i="16"/>
  <c r="E43" i="16"/>
  <c r="F205" i="16"/>
  <c r="AG204" i="16" l="1"/>
  <c r="G46" i="16"/>
  <c r="G49" i="16"/>
  <c r="G47" i="16"/>
  <c r="H225" i="16"/>
  <c r="H227" i="16"/>
  <c r="H228" i="16"/>
  <c r="H226" i="16"/>
  <c r="H223" i="16"/>
  <c r="H224" i="16"/>
  <c r="H264" i="16"/>
  <c r="H262" i="16"/>
  <c r="H257" i="16"/>
  <c r="H263" i="16"/>
  <c r="H258" i="16"/>
  <c r="H260" i="16"/>
  <c r="H259" i="16"/>
  <c r="H261" i="16"/>
  <c r="G24" i="16"/>
  <c r="G26" i="16"/>
  <c r="AG104" i="16"/>
  <c r="AF236" i="16"/>
  <c r="AG100" i="16"/>
  <c r="AH100" i="16" s="1"/>
  <c r="AG200" i="16"/>
  <c r="AG246" i="16"/>
  <c r="AG254" i="16" s="1"/>
  <c r="AG98" i="16"/>
  <c r="AF230" i="16"/>
  <c r="G15" i="16"/>
  <c r="AF232" i="16"/>
  <c r="AH197" i="16"/>
  <c r="AH203" i="16" s="1"/>
  <c r="AF237" i="16"/>
  <c r="AF234" i="16"/>
  <c r="H198" i="16"/>
  <c r="AA68" i="16"/>
  <c r="AB96" i="16"/>
  <c r="AA65" i="16"/>
  <c r="AA64" i="16"/>
  <c r="Z244" i="16"/>
  <c r="Z242" i="16"/>
  <c r="Z243" i="16"/>
  <c r="AB95" i="16"/>
  <c r="G320" i="16"/>
  <c r="G161" i="16" s="1"/>
  <c r="G325" i="16"/>
  <c r="G166" i="16" s="1"/>
  <c r="G330" i="16"/>
  <c r="G171" i="16" s="1"/>
  <c r="G337" i="16"/>
  <c r="G178" i="16" s="1"/>
  <c r="G342" i="16"/>
  <c r="G183" i="16" s="1"/>
  <c r="G313" i="16"/>
  <c r="G154" i="16" s="1"/>
  <c r="G308" i="16"/>
  <c r="G149" i="16" s="1"/>
  <c r="G303" i="16"/>
  <c r="G144" i="16" s="1"/>
  <c r="G291" i="16"/>
  <c r="G132" i="16" s="1"/>
  <c r="G347" i="16"/>
  <c r="G188" i="16" s="1"/>
  <c r="G296" i="16"/>
  <c r="G137" i="16" s="1"/>
  <c r="G286" i="16"/>
  <c r="G127" i="16" s="1"/>
  <c r="G301" i="16"/>
  <c r="G142" i="16" s="1"/>
  <c r="G318" i="16"/>
  <c r="G159" i="16" s="1"/>
  <c r="G323" i="16"/>
  <c r="G164" i="16" s="1"/>
  <c r="G328" i="16"/>
  <c r="G169" i="16" s="1"/>
  <c r="G335" i="16"/>
  <c r="G176" i="16" s="1"/>
  <c r="G340" i="16"/>
  <c r="G181" i="16" s="1"/>
  <c r="G345" i="16"/>
  <c r="G186" i="16" s="1"/>
  <c r="G302" i="16"/>
  <c r="G143" i="16" s="1"/>
  <c r="G311" i="16"/>
  <c r="G152" i="16" s="1"/>
  <c r="G306" i="16"/>
  <c r="G147" i="16" s="1"/>
  <c r="G319" i="16"/>
  <c r="G160" i="16" s="1"/>
  <c r="G324" i="16"/>
  <c r="G165" i="16" s="1"/>
  <c r="G329" i="16"/>
  <c r="G170" i="16" s="1"/>
  <c r="G336" i="16"/>
  <c r="G177" i="16" s="1"/>
  <c r="G341" i="16"/>
  <c r="G182" i="16" s="1"/>
  <c r="G346" i="16"/>
  <c r="G187" i="16" s="1"/>
  <c r="G290" i="16"/>
  <c r="G131" i="16" s="1"/>
  <c r="G294" i="16"/>
  <c r="G135" i="16" s="1"/>
  <c r="G284" i="16"/>
  <c r="G125" i="16" s="1"/>
  <c r="G312" i="16"/>
  <c r="G153" i="16" s="1"/>
  <c r="G295" i="16"/>
  <c r="G136" i="16" s="1"/>
  <c r="G289" i="16"/>
  <c r="G130" i="16" s="1"/>
  <c r="G285" i="16"/>
  <c r="G126" i="16" s="1"/>
  <c r="G307" i="16"/>
  <c r="G148" i="16" s="1"/>
  <c r="G317" i="16"/>
  <c r="G158" i="16" s="1"/>
  <c r="G322" i="16"/>
  <c r="G163" i="16" s="1"/>
  <c r="G327" i="16"/>
  <c r="G168" i="16" s="1"/>
  <c r="G334" i="16"/>
  <c r="G175" i="16" s="1"/>
  <c r="G339" i="16"/>
  <c r="G180" i="16" s="1"/>
  <c r="G344" i="16"/>
  <c r="G185" i="16" s="1"/>
  <c r="G305" i="16"/>
  <c r="G146" i="16" s="1"/>
  <c r="G288" i="16"/>
  <c r="G129" i="16" s="1"/>
  <c r="G293" i="16"/>
  <c r="G134" i="16" s="1"/>
  <c r="G300" i="16"/>
  <c r="G141" i="16" s="1"/>
  <c r="G283" i="16"/>
  <c r="G124" i="16" s="1"/>
  <c r="G310" i="16"/>
  <c r="G151" i="16" s="1"/>
  <c r="H97" i="3"/>
  <c r="H98" i="3"/>
  <c r="H90" i="3"/>
  <c r="H91" i="3"/>
  <c r="H89" i="3"/>
  <c r="H96" i="3"/>
  <c r="H95" i="3"/>
  <c r="H92" i="3"/>
  <c r="H94" i="3"/>
  <c r="H93" i="3"/>
  <c r="I88" i="3"/>
  <c r="K108" i="3"/>
  <c r="J114" i="3"/>
  <c r="H237" i="16"/>
  <c r="H236" i="16"/>
  <c r="G76" i="16"/>
  <c r="G75" i="16"/>
  <c r="G74" i="16"/>
  <c r="F43" i="16"/>
  <c r="G205" i="16"/>
  <c r="H49" i="16"/>
  <c r="H50" i="16"/>
  <c r="H48" i="16"/>
  <c r="H231" i="16"/>
  <c r="J201" i="16"/>
  <c r="I234" i="16"/>
  <c r="H232" i="16"/>
  <c r="H240" i="16"/>
  <c r="H46" i="16" s="1"/>
  <c r="H241" i="16"/>
  <c r="H47" i="16" s="1"/>
  <c r="H85" i="16"/>
  <c r="H84" i="16"/>
  <c r="H83" i="16"/>
  <c r="I7" i="16"/>
  <c r="H277" i="16"/>
  <c r="H230" i="16"/>
  <c r="H233" i="16"/>
  <c r="H235" i="16"/>
  <c r="AH204" i="16" l="1"/>
  <c r="I224" i="16"/>
  <c r="I226" i="16"/>
  <c r="I227" i="16"/>
  <c r="I228" i="16"/>
  <c r="I225" i="16"/>
  <c r="I223" i="16"/>
  <c r="I263" i="16"/>
  <c r="I260" i="16"/>
  <c r="I258" i="16"/>
  <c r="I264" i="16"/>
  <c r="I257" i="16"/>
  <c r="I261" i="16"/>
  <c r="I262" i="16"/>
  <c r="I259" i="16"/>
  <c r="I42" i="16"/>
  <c r="I48" i="16" s="1"/>
  <c r="H26" i="16"/>
  <c r="H24" i="16"/>
  <c r="AH98" i="16"/>
  <c r="AG230" i="16"/>
  <c r="AH104" i="16"/>
  <c r="AG236" i="16"/>
  <c r="AH200" i="16"/>
  <c r="AH246" i="16"/>
  <c r="AH254" i="16" s="1"/>
  <c r="H15" i="16"/>
  <c r="AI197" i="16"/>
  <c r="AI203" i="16" s="1"/>
  <c r="AG234" i="16"/>
  <c r="AG232" i="16"/>
  <c r="AG237" i="16"/>
  <c r="I198" i="16"/>
  <c r="AC95" i="16"/>
  <c r="AB64" i="16"/>
  <c r="AB68" i="16"/>
  <c r="AB65" i="16"/>
  <c r="AC96" i="16"/>
  <c r="AA243" i="16"/>
  <c r="AA244" i="16"/>
  <c r="AA242" i="16"/>
  <c r="H320" i="16"/>
  <c r="H161" i="16" s="1"/>
  <c r="H325" i="16"/>
  <c r="H166" i="16" s="1"/>
  <c r="H330" i="16"/>
  <c r="H171" i="16" s="1"/>
  <c r="H337" i="16"/>
  <c r="H178" i="16" s="1"/>
  <c r="H342" i="16"/>
  <c r="H183" i="16" s="1"/>
  <c r="H347" i="16"/>
  <c r="H188" i="16" s="1"/>
  <c r="H313" i="16"/>
  <c r="H154" i="16" s="1"/>
  <c r="H308" i="16"/>
  <c r="H149" i="16" s="1"/>
  <c r="H303" i="16"/>
  <c r="H144" i="16" s="1"/>
  <c r="H291" i="16"/>
  <c r="H132" i="16" s="1"/>
  <c r="H296" i="16"/>
  <c r="H137" i="16" s="1"/>
  <c r="H286" i="16"/>
  <c r="H127" i="16" s="1"/>
  <c r="H318" i="16"/>
  <c r="H159" i="16" s="1"/>
  <c r="H323" i="16"/>
  <c r="H164" i="16" s="1"/>
  <c r="H328" i="16"/>
  <c r="H169" i="16" s="1"/>
  <c r="H335" i="16"/>
  <c r="H176" i="16" s="1"/>
  <c r="H340" i="16"/>
  <c r="H181" i="16" s="1"/>
  <c r="H345" i="16"/>
  <c r="H186" i="16" s="1"/>
  <c r="H302" i="16"/>
  <c r="H143" i="16" s="1"/>
  <c r="H311" i="16"/>
  <c r="H152" i="16" s="1"/>
  <c r="H306" i="16"/>
  <c r="H147" i="16" s="1"/>
  <c r="H307" i="16"/>
  <c r="H148" i="16" s="1"/>
  <c r="H290" i="16"/>
  <c r="H131" i="16" s="1"/>
  <c r="H319" i="16"/>
  <c r="H160" i="16" s="1"/>
  <c r="H294" i="16"/>
  <c r="H135" i="16" s="1"/>
  <c r="H284" i="16"/>
  <c r="H125" i="16" s="1"/>
  <c r="H324" i="16"/>
  <c r="H165" i="16" s="1"/>
  <c r="H329" i="16"/>
  <c r="H170" i="16" s="1"/>
  <c r="H312" i="16"/>
  <c r="H153" i="16" s="1"/>
  <c r="H295" i="16"/>
  <c r="H136" i="16" s="1"/>
  <c r="H285" i="16"/>
  <c r="H126" i="16" s="1"/>
  <c r="H336" i="16"/>
  <c r="H177" i="16" s="1"/>
  <c r="H346" i="16"/>
  <c r="H187" i="16" s="1"/>
  <c r="H301" i="16"/>
  <c r="H142" i="16" s="1"/>
  <c r="H341" i="16"/>
  <c r="H182" i="16" s="1"/>
  <c r="H289" i="16"/>
  <c r="H130" i="16" s="1"/>
  <c r="H300" i="16"/>
  <c r="H141" i="16" s="1"/>
  <c r="H317" i="16"/>
  <c r="H158" i="16" s="1"/>
  <c r="H322" i="16"/>
  <c r="H163" i="16" s="1"/>
  <c r="H327" i="16"/>
  <c r="H168" i="16" s="1"/>
  <c r="H334" i="16"/>
  <c r="H175" i="16" s="1"/>
  <c r="H339" i="16"/>
  <c r="H180" i="16" s="1"/>
  <c r="H344" i="16"/>
  <c r="H185" i="16" s="1"/>
  <c r="H310" i="16"/>
  <c r="H151" i="16" s="1"/>
  <c r="H305" i="16"/>
  <c r="H146" i="16" s="1"/>
  <c r="H293" i="16"/>
  <c r="H134" i="16" s="1"/>
  <c r="H283" i="16"/>
  <c r="H124" i="16" s="1"/>
  <c r="H288" i="16"/>
  <c r="H129" i="16" s="1"/>
  <c r="I98" i="3"/>
  <c r="I90" i="3"/>
  <c r="I91" i="3"/>
  <c r="I92" i="3"/>
  <c r="I95" i="3"/>
  <c r="I96" i="3"/>
  <c r="I94" i="3"/>
  <c r="I89" i="3"/>
  <c r="I93" i="3"/>
  <c r="I97" i="3"/>
  <c r="J88" i="3"/>
  <c r="L108" i="3"/>
  <c r="K114" i="3"/>
  <c r="I230" i="16"/>
  <c r="H76" i="16"/>
  <c r="H74" i="16"/>
  <c r="H75" i="16"/>
  <c r="I232" i="16"/>
  <c r="I236" i="16"/>
  <c r="I240" i="16"/>
  <c r="I241" i="16"/>
  <c r="I85" i="16"/>
  <c r="I83" i="16"/>
  <c r="I84" i="16"/>
  <c r="J7" i="16"/>
  <c r="J42" i="16" s="1"/>
  <c r="I277" i="16"/>
  <c r="J234" i="16"/>
  <c r="I237" i="16"/>
  <c r="I233" i="16"/>
  <c r="I235" i="16"/>
  <c r="I231" i="16"/>
  <c r="H205" i="16"/>
  <c r="G43" i="16"/>
  <c r="K201" i="16"/>
  <c r="AI204" i="16" l="1"/>
  <c r="I50" i="16"/>
  <c r="I49" i="16"/>
  <c r="I47" i="16"/>
  <c r="I46" i="16"/>
  <c r="J223" i="16"/>
  <c r="J224" i="16"/>
  <c r="J225" i="16"/>
  <c r="J226" i="16"/>
  <c r="J227" i="16"/>
  <c r="J228" i="16"/>
  <c r="J259" i="16"/>
  <c r="J260" i="16"/>
  <c r="J262" i="16"/>
  <c r="J257" i="16"/>
  <c r="J258" i="16"/>
  <c r="J264" i="16"/>
  <c r="J263" i="16"/>
  <c r="J261" i="16"/>
  <c r="AI200" i="16"/>
  <c r="AI246" i="16"/>
  <c r="AI254" i="16" s="1"/>
  <c r="I24" i="16"/>
  <c r="I26" i="16"/>
  <c r="AI104" i="16"/>
  <c r="AH236" i="16"/>
  <c r="AI98" i="16"/>
  <c r="AH230" i="16"/>
  <c r="AI100" i="16"/>
  <c r="I15" i="16"/>
  <c r="AH237" i="16"/>
  <c r="AH234" i="16"/>
  <c r="AJ197" i="16"/>
  <c r="AJ203" i="16" s="1"/>
  <c r="AH232" i="16"/>
  <c r="J198" i="16"/>
  <c r="AC68" i="16"/>
  <c r="AD96" i="16"/>
  <c r="AC65" i="16"/>
  <c r="AC64" i="16"/>
  <c r="AB244" i="16"/>
  <c r="AB243" i="16"/>
  <c r="AB242" i="16"/>
  <c r="AD95" i="16"/>
  <c r="I320" i="16"/>
  <c r="I161" i="16" s="1"/>
  <c r="I325" i="16"/>
  <c r="I166" i="16" s="1"/>
  <c r="I330" i="16"/>
  <c r="I171" i="16" s="1"/>
  <c r="I337" i="16"/>
  <c r="I178" i="16" s="1"/>
  <c r="I342" i="16"/>
  <c r="I183" i="16" s="1"/>
  <c r="I347" i="16"/>
  <c r="I188" i="16" s="1"/>
  <c r="I296" i="16"/>
  <c r="I137" i="16" s="1"/>
  <c r="I313" i="16"/>
  <c r="I154" i="16" s="1"/>
  <c r="I303" i="16"/>
  <c r="I144" i="16" s="1"/>
  <c r="I286" i="16"/>
  <c r="I127" i="16" s="1"/>
  <c r="I308" i="16"/>
  <c r="I149" i="16" s="1"/>
  <c r="I291" i="16"/>
  <c r="I132" i="16" s="1"/>
  <c r="I319" i="16"/>
  <c r="I160" i="16" s="1"/>
  <c r="I324" i="16"/>
  <c r="I165" i="16" s="1"/>
  <c r="I329" i="16"/>
  <c r="I170" i="16" s="1"/>
  <c r="I336" i="16"/>
  <c r="I177" i="16" s="1"/>
  <c r="I341" i="16"/>
  <c r="I182" i="16" s="1"/>
  <c r="I312" i="16"/>
  <c r="I153" i="16" s="1"/>
  <c r="I307" i="16"/>
  <c r="I148" i="16" s="1"/>
  <c r="I301" i="16"/>
  <c r="I142" i="16" s="1"/>
  <c r="I318" i="16"/>
  <c r="I159" i="16" s="1"/>
  <c r="I323" i="16"/>
  <c r="I164" i="16" s="1"/>
  <c r="I328" i="16"/>
  <c r="I169" i="16" s="1"/>
  <c r="I335" i="16"/>
  <c r="I176" i="16" s="1"/>
  <c r="I340" i="16"/>
  <c r="I181" i="16" s="1"/>
  <c r="I345" i="16"/>
  <c r="I186" i="16" s="1"/>
  <c r="I302" i="16"/>
  <c r="I143" i="16" s="1"/>
  <c r="I289" i="16"/>
  <c r="I130" i="16" s="1"/>
  <c r="I306" i="16"/>
  <c r="I147" i="16" s="1"/>
  <c r="I290" i="16"/>
  <c r="I131" i="16" s="1"/>
  <c r="I294" i="16"/>
  <c r="I135" i="16" s="1"/>
  <c r="I311" i="16"/>
  <c r="I152" i="16" s="1"/>
  <c r="I295" i="16"/>
  <c r="I136" i="16" s="1"/>
  <c r="I285" i="16"/>
  <c r="I126" i="16" s="1"/>
  <c r="I346" i="16"/>
  <c r="I187" i="16" s="1"/>
  <c r="I284" i="16"/>
  <c r="I125" i="16" s="1"/>
  <c r="I300" i="16"/>
  <c r="I141" i="16" s="1"/>
  <c r="I317" i="16"/>
  <c r="I158" i="16" s="1"/>
  <c r="I322" i="16"/>
  <c r="I163" i="16" s="1"/>
  <c r="I327" i="16"/>
  <c r="I168" i="16" s="1"/>
  <c r="I334" i="16"/>
  <c r="I175" i="16" s="1"/>
  <c r="I339" i="16"/>
  <c r="I180" i="16" s="1"/>
  <c r="I344" i="16"/>
  <c r="I185" i="16" s="1"/>
  <c r="I310" i="16"/>
  <c r="I151" i="16" s="1"/>
  <c r="I305" i="16"/>
  <c r="I146" i="16" s="1"/>
  <c r="I293" i="16"/>
  <c r="I134" i="16" s="1"/>
  <c r="I283" i="16"/>
  <c r="I124" i="16" s="1"/>
  <c r="I288" i="16"/>
  <c r="I129" i="16" s="1"/>
  <c r="J97" i="3"/>
  <c r="J94" i="3"/>
  <c r="J93" i="3"/>
  <c r="J98" i="3"/>
  <c r="J90" i="3"/>
  <c r="J96" i="3"/>
  <c r="J92" i="3"/>
  <c r="J95" i="3"/>
  <c r="J91" i="3"/>
  <c r="J89" i="3"/>
  <c r="K88" i="3"/>
  <c r="L114" i="3"/>
  <c r="M108" i="3"/>
  <c r="I76" i="16"/>
  <c r="I75" i="16"/>
  <c r="I74" i="16"/>
  <c r="H43" i="16"/>
  <c r="I205" i="16"/>
  <c r="K234" i="16"/>
  <c r="J240" i="16"/>
  <c r="J46" i="16" s="1"/>
  <c r="J241" i="16"/>
  <c r="J47" i="16" s="1"/>
  <c r="J85" i="16"/>
  <c r="J84" i="16"/>
  <c r="J83" i="16"/>
  <c r="K7" i="16"/>
  <c r="K83" i="16" s="1"/>
  <c r="J277" i="16"/>
  <c r="J230" i="16"/>
  <c r="J231" i="16"/>
  <c r="J233" i="16"/>
  <c r="J232" i="16"/>
  <c r="J235" i="16"/>
  <c r="J236" i="16"/>
  <c r="J237" i="16"/>
  <c r="L201" i="16"/>
  <c r="J49" i="16"/>
  <c r="J48" i="16"/>
  <c r="J50" i="16"/>
  <c r="AJ204" i="16" l="1"/>
  <c r="K223" i="16"/>
  <c r="K224" i="16"/>
  <c r="K225" i="16"/>
  <c r="K226" i="16"/>
  <c r="K227" i="16"/>
  <c r="K228" i="16"/>
  <c r="K263" i="16"/>
  <c r="K264" i="16"/>
  <c r="K259" i="16"/>
  <c r="K261" i="16"/>
  <c r="K260" i="16"/>
  <c r="K258" i="16"/>
  <c r="K262" i="16"/>
  <c r="K257" i="16"/>
  <c r="AJ104" i="16"/>
  <c r="AI236" i="16"/>
  <c r="J24" i="16"/>
  <c r="J26" i="16"/>
  <c r="AJ100" i="16"/>
  <c r="AK100" i="16" s="1"/>
  <c r="AJ98" i="16"/>
  <c r="AI230" i="16"/>
  <c r="AJ200" i="16"/>
  <c r="AJ246" i="16"/>
  <c r="AJ254" i="16" s="1"/>
  <c r="J15" i="16"/>
  <c r="AK197" i="16"/>
  <c r="AK203" i="16" s="1"/>
  <c r="AI234" i="16"/>
  <c r="AI232" i="16"/>
  <c r="AI237" i="16"/>
  <c r="K198" i="16"/>
  <c r="AD65" i="16"/>
  <c r="AD64" i="16"/>
  <c r="AE96" i="16"/>
  <c r="AD68" i="16"/>
  <c r="AE95" i="16"/>
  <c r="AC243" i="16"/>
  <c r="AC242" i="16"/>
  <c r="AC244" i="16"/>
  <c r="J303" i="16"/>
  <c r="J144" i="16" s="1"/>
  <c r="J320" i="16"/>
  <c r="J161" i="16" s="1"/>
  <c r="J325" i="16"/>
  <c r="J166" i="16" s="1"/>
  <c r="J330" i="16"/>
  <c r="J171" i="16" s="1"/>
  <c r="J337" i="16"/>
  <c r="J178" i="16" s="1"/>
  <c r="J342" i="16"/>
  <c r="J183" i="16" s="1"/>
  <c r="J313" i="16"/>
  <c r="J154" i="16" s="1"/>
  <c r="J308" i="16"/>
  <c r="J149" i="16" s="1"/>
  <c r="J296" i="16"/>
  <c r="J137" i="16" s="1"/>
  <c r="J286" i="16"/>
  <c r="J127" i="16" s="1"/>
  <c r="J291" i="16"/>
  <c r="J132" i="16" s="1"/>
  <c r="J347" i="16"/>
  <c r="J188" i="16" s="1"/>
  <c r="K303" i="16"/>
  <c r="K144" i="16" s="1"/>
  <c r="K320" i="16"/>
  <c r="K161" i="16" s="1"/>
  <c r="K325" i="16"/>
  <c r="K166" i="16" s="1"/>
  <c r="K330" i="16"/>
  <c r="K171" i="16" s="1"/>
  <c r="K337" i="16"/>
  <c r="K178" i="16" s="1"/>
  <c r="K342" i="16"/>
  <c r="K183" i="16" s="1"/>
  <c r="K347" i="16"/>
  <c r="K188" i="16" s="1"/>
  <c r="K313" i="16"/>
  <c r="K154" i="16" s="1"/>
  <c r="K308" i="16"/>
  <c r="K149" i="16" s="1"/>
  <c r="K296" i="16"/>
  <c r="K137" i="16" s="1"/>
  <c r="K286" i="16"/>
  <c r="K127" i="16" s="1"/>
  <c r="K291" i="16"/>
  <c r="K132" i="16" s="1"/>
  <c r="J319" i="16"/>
  <c r="J160" i="16" s="1"/>
  <c r="J324" i="16"/>
  <c r="J165" i="16" s="1"/>
  <c r="J329" i="16"/>
  <c r="J170" i="16" s="1"/>
  <c r="J336" i="16"/>
  <c r="J177" i="16" s="1"/>
  <c r="J341" i="16"/>
  <c r="J182" i="16" s="1"/>
  <c r="J346" i="16"/>
  <c r="J187" i="16" s="1"/>
  <c r="J312" i="16"/>
  <c r="J153" i="16" s="1"/>
  <c r="J307" i="16"/>
  <c r="J148" i="16" s="1"/>
  <c r="J301" i="16"/>
  <c r="J142" i="16" s="1"/>
  <c r="J345" i="16"/>
  <c r="J186" i="16" s="1"/>
  <c r="J318" i="16"/>
  <c r="J159" i="16" s="1"/>
  <c r="J289" i="16"/>
  <c r="J130" i="16" s="1"/>
  <c r="J323" i="16"/>
  <c r="J164" i="16" s="1"/>
  <c r="J306" i="16"/>
  <c r="J147" i="16" s="1"/>
  <c r="J328" i="16"/>
  <c r="J169" i="16" s="1"/>
  <c r="J290" i="16"/>
  <c r="J131" i="16" s="1"/>
  <c r="J335" i="16"/>
  <c r="J176" i="16" s="1"/>
  <c r="J340" i="16"/>
  <c r="J181" i="16" s="1"/>
  <c r="J302" i="16"/>
  <c r="J143" i="16" s="1"/>
  <c r="J294" i="16"/>
  <c r="J135" i="16" s="1"/>
  <c r="J284" i="16"/>
  <c r="J125" i="16" s="1"/>
  <c r="J311" i="16"/>
  <c r="J152" i="16" s="1"/>
  <c r="J285" i="16"/>
  <c r="J126" i="16" s="1"/>
  <c r="J295" i="16"/>
  <c r="J136" i="16" s="1"/>
  <c r="J317" i="16"/>
  <c r="J158" i="16" s="1"/>
  <c r="J322" i="16"/>
  <c r="J163" i="16" s="1"/>
  <c r="J327" i="16"/>
  <c r="J168" i="16" s="1"/>
  <c r="J334" i="16"/>
  <c r="J175" i="16" s="1"/>
  <c r="J339" i="16"/>
  <c r="J180" i="16" s="1"/>
  <c r="J344" i="16"/>
  <c r="J185" i="16" s="1"/>
  <c r="J310" i="16"/>
  <c r="J151" i="16" s="1"/>
  <c r="J305" i="16"/>
  <c r="J146" i="16" s="1"/>
  <c r="J300" i="16"/>
  <c r="J141" i="16" s="1"/>
  <c r="J283" i="16"/>
  <c r="J124" i="16" s="1"/>
  <c r="J293" i="16"/>
  <c r="J134" i="16" s="1"/>
  <c r="J288" i="16"/>
  <c r="J129" i="16" s="1"/>
  <c r="K97" i="3"/>
  <c r="K94" i="3"/>
  <c r="K93" i="3"/>
  <c r="K91" i="3"/>
  <c r="K89" i="3"/>
  <c r="K96" i="3"/>
  <c r="K90" i="3"/>
  <c r="K92" i="3"/>
  <c r="K98" i="3"/>
  <c r="K95" i="3"/>
  <c r="L88" i="3"/>
  <c r="N108" i="3"/>
  <c r="M114" i="3"/>
  <c r="M201" i="16"/>
  <c r="K237" i="16"/>
  <c r="K233" i="16"/>
  <c r="K277" i="16"/>
  <c r="L7" i="16"/>
  <c r="K240" i="16"/>
  <c r="K241" i="16"/>
  <c r="L234" i="16"/>
  <c r="J205" i="16"/>
  <c r="I43" i="16"/>
  <c r="K236" i="16"/>
  <c r="K231" i="16"/>
  <c r="K85" i="16"/>
  <c r="K235" i="16"/>
  <c r="K230" i="16"/>
  <c r="K84" i="16"/>
  <c r="K42" i="16"/>
  <c r="K232" i="16"/>
  <c r="J75" i="16"/>
  <c r="J74" i="16"/>
  <c r="J76" i="16"/>
  <c r="AK204" i="16" l="1"/>
  <c r="L223" i="16"/>
  <c r="L224" i="16"/>
  <c r="L225" i="16"/>
  <c r="L228" i="16"/>
  <c r="L226" i="16"/>
  <c r="L227" i="16"/>
  <c r="L260" i="16"/>
  <c r="L259" i="16"/>
  <c r="L262" i="16"/>
  <c r="L263" i="16"/>
  <c r="L261" i="16"/>
  <c r="L257" i="16"/>
  <c r="L258" i="16"/>
  <c r="L264" i="16"/>
  <c r="AK200" i="16"/>
  <c r="AK246" i="16"/>
  <c r="AK254" i="16" s="1"/>
  <c r="AK98" i="16"/>
  <c r="AJ230" i="16"/>
  <c r="K26" i="16"/>
  <c r="K24" i="16"/>
  <c r="AK104" i="16"/>
  <c r="AJ236" i="16"/>
  <c r="K15" i="16"/>
  <c r="AJ234" i="16"/>
  <c r="AL197" i="16"/>
  <c r="AJ237" i="16"/>
  <c r="AJ232" i="16"/>
  <c r="L198" i="16"/>
  <c r="AF95" i="16"/>
  <c r="AD243" i="16"/>
  <c r="AD244" i="16"/>
  <c r="AD242" i="16"/>
  <c r="AE68" i="16"/>
  <c r="AE64" i="16"/>
  <c r="AF96" i="16"/>
  <c r="AE65" i="16"/>
  <c r="K318" i="16"/>
  <c r="K159" i="16" s="1"/>
  <c r="K323" i="16"/>
  <c r="K164" i="16" s="1"/>
  <c r="K328" i="16"/>
  <c r="K169" i="16" s="1"/>
  <c r="K335" i="16"/>
  <c r="K176" i="16" s="1"/>
  <c r="K340" i="16"/>
  <c r="K181" i="16" s="1"/>
  <c r="K311" i="16"/>
  <c r="K152" i="16" s="1"/>
  <c r="K306" i="16"/>
  <c r="K147" i="16" s="1"/>
  <c r="K319" i="16"/>
  <c r="K160" i="16" s="1"/>
  <c r="K324" i="16"/>
  <c r="K165" i="16" s="1"/>
  <c r="K329" i="16"/>
  <c r="K170" i="16" s="1"/>
  <c r="K336" i="16"/>
  <c r="K177" i="16" s="1"/>
  <c r="K341" i="16"/>
  <c r="K182" i="16" s="1"/>
  <c r="K346" i="16"/>
  <c r="K187" i="16" s="1"/>
  <c r="K301" i="16"/>
  <c r="K142" i="16" s="1"/>
  <c r="K295" i="16"/>
  <c r="K136" i="16" s="1"/>
  <c r="K345" i="16"/>
  <c r="K186" i="16" s="1"/>
  <c r="K307" i="16"/>
  <c r="K148" i="16" s="1"/>
  <c r="K289" i="16"/>
  <c r="K130" i="16" s="1"/>
  <c r="K312" i="16"/>
  <c r="K153" i="16" s="1"/>
  <c r="K302" i="16"/>
  <c r="K143" i="16" s="1"/>
  <c r="K294" i="16"/>
  <c r="K135" i="16" s="1"/>
  <c r="K284" i="16"/>
  <c r="K125" i="16" s="1"/>
  <c r="K290" i="16"/>
  <c r="K131" i="16" s="1"/>
  <c r="K285" i="16"/>
  <c r="K126" i="16" s="1"/>
  <c r="K300" i="16"/>
  <c r="K141" i="16" s="1"/>
  <c r="K317" i="16"/>
  <c r="K158" i="16" s="1"/>
  <c r="K322" i="16"/>
  <c r="K163" i="16" s="1"/>
  <c r="K327" i="16"/>
  <c r="K168" i="16" s="1"/>
  <c r="K334" i="16"/>
  <c r="K175" i="16" s="1"/>
  <c r="K339" i="16"/>
  <c r="K180" i="16" s="1"/>
  <c r="K344" i="16"/>
  <c r="K185" i="16" s="1"/>
  <c r="K310" i="16"/>
  <c r="K151" i="16" s="1"/>
  <c r="K288" i="16"/>
  <c r="K129" i="16" s="1"/>
  <c r="K305" i="16"/>
  <c r="K146" i="16" s="1"/>
  <c r="K293" i="16"/>
  <c r="K134" i="16" s="1"/>
  <c r="K283" i="16"/>
  <c r="K124" i="16" s="1"/>
  <c r="L95" i="3"/>
  <c r="L97" i="3"/>
  <c r="L98" i="3"/>
  <c r="L90" i="3"/>
  <c r="L91" i="3"/>
  <c r="L89" i="3"/>
  <c r="L93" i="3"/>
  <c r="L96" i="3"/>
  <c r="L94" i="3"/>
  <c r="L92" i="3"/>
  <c r="M88" i="3"/>
  <c r="O108" i="3"/>
  <c r="N114" i="3"/>
  <c r="K47" i="16"/>
  <c r="K46" i="16"/>
  <c r="K50" i="16"/>
  <c r="K48" i="16"/>
  <c r="K49" i="16"/>
  <c r="L236" i="16"/>
  <c r="L241" i="16"/>
  <c r="L240" i="16"/>
  <c r="M7" i="16"/>
  <c r="L277" i="16"/>
  <c r="L83" i="16"/>
  <c r="L84" i="16"/>
  <c r="L85" i="16"/>
  <c r="K74" i="16"/>
  <c r="K76" i="16"/>
  <c r="K75" i="16"/>
  <c r="L230" i="16"/>
  <c r="J43" i="16"/>
  <c r="K205" i="16"/>
  <c r="L233" i="16"/>
  <c r="N201" i="16"/>
  <c r="L231" i="16"/>
  <c r="L232" i="16"/>
  <c r="L42" i="16"/>
  <c r="L235" i="16"/>
  <c r="M234" i="16"/>
  <c r="L237" i="16"/>
  <c r="AL100" i="16" l="1"/>
  <c r="AL203" i="16"/>
  <c r="AL204" i="16" s="1"/>
  <c r="M42" i="16"/>
  <c r="M50" i="16" s="1"/>
  <c r="M228" i="16"/>
  <c r="M223" i="16"/>
  <c r="M224" i="16"/>
  <c r="M225" i="16"/>
  <c r="M226" i="16"/>
  <c r="M227" i="16"/>
  <c r="M259" i="16"/>
  <c r="M258" i="16"/>
  <c r="M257" i="16"/>
  <c r="M263" i="16"/>
  <c r="M264" i="16"/>
  <c r="M261" i="16"/>
  <c r="M260" i="16"/>
  <c r="M262" i="16"/>
  <c r="AL98" i="16"/>
  <c r="AK230" i="16"/>
  <c r="L26" i="16"/>
  <c r="L24" i="16"/>
  <c r="AL104" i="16"/>
  <c r="AK236" i="16"/>
  <c r="AL200" i="16"/>
  <c r="AL246" i="16"/>
  <c r="AL254" i="16" s="1"/>
  <c r="L15" i="16"/>
  <c r="AM197" i="16"/>
  <c r="AM203" i="16" s="1"/>
  <c r="AK232" i="16"/>
  <c r="AK234" i="16"/>
  <c r="AK237" i="16"/>
  <c r="M198" i="16"/>
  <c r="AG96" i="16"/>
  <c r="AF65" i="16"/>
  <c r="AF68" i="16"/>
  <c r="AF64" i="16"/>
  <c r="AG95" i="16"/>
  <c r="AE244" i="16"/>
  <c r="AE243" i="16"/>
  <c r="AE242" i="16"/>
  <c r="L293" i="16"/>
  <c r="L134" i="16" s="1"/>
  <c r="L300" i="16"/>
  <c r="L141" i="16" s="1"/>
  <c r="L322" i="16"/>
  <c r="L163" i="16" s="1"/>
  <c r="L327" i="16"/>
  <c r="L168" i="16" s="1"/>
  <c r="L310" i="16"/>
  <c r="L151" i="16" s="1"/>
  <c r="L288" i="16"/>
  <c r="L129" i="16" s="1"/>
  <c r="L334" i="16"/>
  <c r="L175" i="16" s="1"/>
  <c r="L339" i="16"/>
  <c r="L180" i="16" s="1"/>
  <c r="L344" i="16"/>
  <c r="L185" i="16" s="1"/>
  <c r="L305" i="16"/>
  <c r="L146" i="16" s="1"/>
  <c r="L283" i="16"/>
  <c r="L124" i="16" s="1"/>
  <c r="L317" i="16"/>
  <c r="L158" i="16" s="1"/>
  <c r="L318" i="16"/>
  <c r="L159" i="16" s="1"/>
  <c r="L323" i="16"/>
  <c r="L164" i="16" s="1"/>
  <c r="L328" i="16"/>
  <c r="L169" i="16" s="1"/>
  <c r="L335" i="16"/>
  <c r="L176" i="16" s="1"/>
  <c r="L340" i="16"/>
  <c r="L181" i="16" s="1"/>
  <c r="L345" i="16"/>
  <c r="L186" i="16" s="1"/>
  <c r="L302" i="16"/>
  <c r="L143" i="16" s="1"/>
  <c r="L311" i="16"/>
  <c r="L152" i="16" s="1"/>
  <c r="L306" i="16"/>
  <c r="L147" i="16" s="1"/>
  <c r="L319" i="16"/>
  <c r="L160" i="16" s="1"/>
  <c r="L324" i="16"/>
  <c r="L165" i="16" s="1"/>
  <c r="L329" i="16"/>
  <c r="L170" i="16" s="1"/>
  <c r="L336" i="16"/>
  <c r="L177" i="16" s="1"/>
  <c r="L341" i="16"/>
  <c r="L182" i="16" s="1"/>
  <c r="L312" i="16"/>
  <c r="L153" i="16" s="1"/>
  <c r="L307" i="16"/>
  <c r="L148" i="16" s="1"/>
  <c r="L346" i="16"/>
  <c r="L187" i="16" s="1"/>
  <c r="L295" i="16"/>
  <c r="L136" i="16" s="1"/>
  <c r="L285" i="16"/>
  <c r="L126" i="16" s="1"/>
  <c r="L289" i="16"/>
  <c r="L130" i="16" s="1"/>
  <c r="L290" i="16"/>
  <c r="L131" i="16" s="1"/>
  <c r="L294" i="16"/>
  <c r="L135" i="16" s="1"/>
  <c r="L301" i="16"/>
  <c r="L142" i="16" s="1"/>
  <c r="L284" i="16"/>
  <c r="L125" i="16" s="1"/>
  <c r="L320" i="16"/>
  <c r="L161" i="16" s="1"/>
  <c r="L325" i="16"/>
  <c r="L166" i="16" s="1"/>
  <c r="L330" i="16"/>
  <c r="L171" i="16" s="1"/>
  <c r="L337" i="16"/>
  <c r="L178" i="16" s="1"/>
  <c r="L342" i="16"/>
  <c r="L183" i="16" s="1"/>
  <c r="L347" i="16"/>
  <c r="L188" i="16" s="1"/>
  <c r="L313" i="16"/>
  <c r="L154" i="16" s="1"/>
  <c r="L308" i="16"/>
  <c r="L149" i="16" s="1"/>
  <c r="L296" i="16"/>
  <c r="L137" i="16" s="1"/>
  <c r="L286" i="16"/>
  <c r="L127" i="16" s="1"/>
  <c r="L303" i="16"/>
  <c r="L144" i="16" s="1"/>
  <c r="L291" i="16"/>
  <c r="L132" i="16" s="1"/>
  <c r="M92" i="3"/>
  <c r="M95" i="3"/>
  <c r="M97" i="3"/>
  <c r="M98" i="3"/>
  <c r="M91" i="3"/>
  <c r="M89" i="3"/>
  <c r="M93" i="3"/>
  <c r="M96" i="3"/>
  <c r="M90" i="3"/>
  <c r="M94" i="3"/>
  <c r="N88" i="3"/>
  <c r="P108" i="3"/>
  <c r="O114" i="3"/>
  <c r="L50" i="16"/>
  <c r="L48" i="16"/>
  <c r="L49" i="16"/>
  <c r="L205" i="16"/>
  <c r="K43" i="16"/>
  <c r="M237" i="16"/>
  <c r="M232" i="16"/>
  <c r="L46" i="16"/>
  <c r="M231" i="16"/>
  <c r="L47" i="16"/>
  <c r="N234" i="16"/>
  <c r="M230" i="16"/>
  <c r="M236" i="16"/>
  <c r="M235" i="16"/>
  <c r="O201" i="16"/>
  <c r="M241" i="16"/>
  <c r="M240" i="16"/>
  <c r="M46" i="16" s="1"/>
  <c r="N7" i="16"/>
  <c r="N42" i="16" s="1"/>
  <c r="M277" i="16"/>
  <c r="M83" i="16"/>
  <c r="M84" i="16"/>
  <c r="M85" i="16"/>
  <c r="M233" i="16"/>
  <c r="L75" i="16"/>
  <c r="L74" i="16"/>
  <c r="L76" i="16"/>
  <c r="AM204" i="16" l="1"/>
  <c r="M49" i="16"/>
  <c r="M47" i="16"/>
  <c r="M48" i="16"/>
  <c r="N227" i="16"/>
  <c r="N228" i="16"/>
  <c r="N223" i="16"/>
  <c r="N225" i="16"/>
  <c r="N226" i="16"/>
  <c r="N224" i="16"/>
  <c r="N261" i="16"/>
  <c r="N258" i="16"/>
  <c r="N259" i="16"/>
  <c r="N260" i="16"/>
  <c r="N263" i="16"/>
  <c r="N257" i="16"/>
  <c r="N264" i="16"/>
  <c r="N262" i="16"/>
  <c r="AM104" i="16"/>
  <c r="AL236" i="16"/>
  <c r="M26" i="16"/>
  <c r="M24" i="16"/>
  <c r="AM98" i="16"/>
  <c r="AL230" i="16"/>
  <c r="AM246" i="16"/>
  <c r="AM254" i="16" s="1"/>
  <c r="AM200" i="16"/>
  <c r="AM100" i="16"/>
  <c r="M15" i="16"/>
  <c r="AL232" i="16"/>
  <c r="AN197" i="16"/>
  <c r="AN203" i="16" s="1"/>
  <c r="AN204" i="16" s="1"/>
  <c r="AL237" i="16"/>
  <c r="AL234" i="16"/>
  <c r="N198" i="16"/>
  <c r="AH95" i="16"/>
  <c r="AF244" i="16"/>
  <c r="AF243" i="16"/>
  <c r="AF242" i="16"/>
  <c r="AG68" i="16"/>
  <c r="AH96" i="16"/>
  <c r="AG64" i="16"/>
  <c r="AG65" i="16"/>
  <c r="M317" i="16"/>
  <c r="M158" i="16" s="1"/>
  <c r="M322" i="16"/>
  <c r="M163" i="16" s="1"/>
  <c r="M327" i="16"/>
  <c r="M168" i="16" s="1"/>
  <c r="M334" i="16"/>
  <c r="M175" i="16" s="1"/>
  <c r="M339" i="16"/>
  <c r="M180" i="16" s="1"/>
  <c r="M344" i="16"/>
  <c r="M185" i="16" s="1"/>
  <c r="M310" i="16"/>
  <c r="M151" i="16" s="1"/>
  <c r="M305" i="16"/>
  <c r="M146" i="16" s="1"/>
  <c r="M293" i="16"/>
  <c r="M134" i="16" s="1"/>
  <c r="M300" i="16"/>
  <c r="M141" i="16" s="1"/>
  <c r="M288" i="16"/>
  <c r="M129" i="16" s="1"/>
  <c r="M283" i="16"/>
  <c r="M124" i="16" s="1"/>
  <c r="M318" i="16"/>
  <c r="M159" i="16" s="1"/>
  <c r="M323" i="16"/>
  <c r="M164" i="16" s="1"/>
  <c r="M328" i="16"/>
  <c r="M169" i="16" s="1"/>
  <c r="M335" i="16"/>
  <c r="M176" i="16" s="1"/>
  <c r="M340" i="16"/>
  <c r="M181" i="16" s="1"/>
  <c r="M345" i="16"/>
  <c r="M186" i="16" s="1"/>
  <c r="M302" i="16"/>
  <c r="M143" i="16" s="1"/>
  <c r="M319" i="16"/>
  <c r="M160" i="16" s="1"/>
  <c r="M324" i="16"/>
  <c r="M165" i="16" s="1"/>
  <c r="M329" i="16"/>
  <c r="M170" i="16" s="1"/>
  <c r="M336" i="16"/>
  <c r="M177" i="16" s="1"/>
  <c r="M341" i="16"/>
  <c r="M182" i="16" s="1"/>
  <c r="M346" i="16"/>
  <c r="M187" i="16" s="1"/>
  <c r="M312" i="16"/>
  <c r="M153" i="16" s="1"/>
  <c r="M307" i="16"/>
  <c r="M148" i="16" s="1"/>
  <c r="M311" i="16"/>
  <c r="M152" i="16" s="1"/>
  <c r="M301" i="16"/>
  <c r="M142" i="16" s="1"/>
  <c r="M294" i="16"/>
  <c r="M135" i="16" s="1"/>
  <c r="M295" i="16"/>
  <c r="M136" i="16" s="1"/>
  <c r="M285" i="16"/>
  <c r="M126" i="16" s="1"/>
  <c r="M306" i="16"/>
  <c r="M147" i="16" s="1"/>
  <c r="M289" i="16"/>
  <c r="M130" i="16" s="1"/>
  <c r="M290" i="16"/>
  <c r="M131" i="16" s="1"/>
  <c r="M284" i="16"/>
  <c r="M125" i="16" s="1"/>
  <c r="M303" i="16"/>
  <c r="M144" i="16" s="1"/>
  <c r="M320" i="16"/>
  <c r="M161" i="16" s="1"/>
  <c r="M325" i="16"/>
  <c r="M166" i="16" s="1"/>
  <c r="M330" i="16"/>
  <c r="M171" i="16" s="1"/>
  <c r="M337" i="16"/>
  <c r="M178" i="16" s="1"/>
  <c r="M342" i="16"/>
  <c r="M183" i="16" s="1"/>
  <c r="M347" i="16"/>
  <c r="M188" i="16" s="1"/>
  <c r="M308" i="16"/>
  <c r="M149" i="16" s="1"/>
  <c r="M296" i="16"/>
  <c r="M137" i="16" s="1"/>
  <c r="M313" i="16"/>
  <c r="M154" i="16" s="1"/>
  <c r="M291" i="16"/>
  <c r="M132" i="16" s="1"/>
  <c r="M286" i="16"/>
  <c r="M127" i="16" s="1"/>
  <c r="N96" i="3"/>
  <c r="N92" i="3"/>
  <c r="N95" i="3"/>
  <c r="N97" i="3"/>
  <c r="N94" i="3"/>
  <c r="N93" i="3"/>
  <c r="N91" i="3"/>
  <c r="N89" i="3"/>
  <c r="N90" i="3"/>
  <c r="N98" i="3"/>
  <c r="O88" i="3"/>
  <c r="Q108" i="3"/>
  <c r="P114" i="3"/>
  <c r="N231" i="16"/>
  <c r="N233" i="16"/>
  <c r="N235" i="16"/>
  <c r="N50" i="16"/>
  <c r="N49" i="16"/>
  <c r="N48" i="16"/>
  <c r="L43" i="16"/>
  <c r="M205" i="16"/>
  <c r="N236" i="16"/>
  <c r="N230" i="16"/>
  <c r="N232" i="16"/>
  <c r="O234" i="16"/>
  <c r="N237" i="16"/>
  <c r="M76" i="16"/>
  <c r="M75" i="16"/>
  <c r="M74" i="16"/>
  <c r="N241" i="16"/>
  <c r="N47" i="16" s="1"/>
  <c r="N240" i="16"/>
  <c r="N46" i="16" s="1"/>
  <c r="O7" i="16"/>
  <c r="N277" i="16"/>
  <c r="N84" i="16"/>
  <c r="N85" i="16"/>
  <c r="N83" i="16"/>
  <c r="P201" i="16"/>
  <c r="O226" i="16" l="1"/>
  <c r="O227" i="16"/>
  <c r="O228" i="16"/>
  <c r="O225" i="16"/>
  <c r="O223" i="16"/>
  <c r="O224" i="16"/>
  <c r="O257" i="16"/>
  <c r="O263" i="16"/>
  <c r="O260" i="16"/>
  <c r="O259" i="16"/>
  <c r="O264" i="16"/>
  <c r="O261" i="16"/>
  <c r="O258" i="16"/>
  <c r="O262" i="16"/>
  <c r="O42" i="16"/>
  <c r="O48" i="16" s="1"/>
  <c r="AN100" i="16"/>
  <c r="AN200" i="16"/>
  <c r="AN246" i="16"/>
  <c r="AN254" i="16" s="1"/>
  <c r="N26" i="16"/>
  <c r="N24" i="16"/>
  <c r="AN98" i="16"/>
  <c r="AM230" i="16"/>
  <c r="AN104" i="16"/>
  <c r="AM236" i="16"/>
  <c r="N15" i="16"/>
  <c r="AO197" i="16"/>
  <c r="AO203" i="16" s="1"/>
  <c r="AO204" i="16" s="1"/>
  <c r="AM234" i="16"/>
  <c r="AM237" i="16"/>
  <c r="AM232" i="16"/>
  <c r="O198" i="16"/>
  <c r="AH68" i="16"/>
  <c r="AI96" i="16"/>
  <c r="AH64" i="16"/>
  <c r="AH65" i="16"/>
  <c r="AG242" i="16"/>
  <c r="AG243" i="16"/>
  <c r="AG244" i="16"/>
  <c r="AI95" i="16"/>
  <c r="N301" i="16"/>
  <c r="N142" i="16" s="1"/>
  <c r="N318" i="16"/>
  <c r="N159" i="16" s="1"/>
  <c r="N323" i="16"/>
  <c r="N164" i="16" s="1"/>
  <c r="N328" i="16"/>
  <c r="N169" i="16" s="1"/>
  <c r="N335" i="16"/>
  <c r="N176" i="16" s="1"/>
  <c r="N340" i="16"/>
  <c r="N181" i="16" s="1"/>
  <c r="N311" i="16"/>
  <c r="N152" i="16" s="1"/>
  <c r="N306" i="16"/>
  <c r="N147" i="16" s="1"/>
  <c r="N319" i="16"/>
  <c r="N160" i="16" s="1"/>
  <c r="N324" i="16"/>
  <c r="N165" i="16" s="1"/>
  <c r="N329" i="16"/>
  <c r="N170" i="16" s="1"/>
  <c r="N336" i="16"/>
  <c r="N177" i="16" s="1"/>
  <c r="N341" i="16"/>
  <c r="N182" i="16" s="1"/>
  <c r="N346" i="16"/>
  <c r="N187" i="16" s="1"/>
  <c r="N312" i="16"/>
  <c r="N153" i="16" s="1"/>
  <c r="N307" i="16"/>
  <c r="N148" i="16" s="1"/>
  <c r="N294" i="16"/>
  <c r="N135" i="16" s="1"/>
  <c r="N284" i="16"/>
  <c r="N125" i="16" s="1"/>
  <c r="N345" i="16"/>
  <c r="N186" i="16" s="1"/>
  <c r="N295" i="16"/>
  <c r="N136" i="16" s="1"/>
  <c r="N285" i="16"/>
  <c r="N126" i="16" s="1"/>
  <c r="N289" i="16"/>
  <c r="N130" i="16" s="1"/>
  <c r="N302" i="16"/>
  <c r="N143" i="16" s="1"/>
  <c r="N290" i="16"/>
  <c r="N131" i="16" s="1"/>
  <c r="N303" i="16"/>
  <c r="N144" i="16" s="1"/>
  <c r="N330" i="16"/>
  <c r="N171" i="16" s="1"/>
  <c r="N337" i="16"/>
  <c r="N178" i="16" s="1"/>
  <c r="N308" i="16"/>
  <c r="N149" i="16" s="1"/>
  <c r="N291" i="16"/>
  <c r="N132" i="16" s="1"/>
  <c r="N342" i="16"/>
  <c r="N183" i="16" s="1"/>
  <c r="N296" i="16"/>
  <c r="N137" i="16" s="1"/>
  <c r="N286" i="16"/>
  <c r="N127" i="16" s="1"/>
  <c r="N320" i="16"/>
  <c r="N161" i="16" s="1"/>
  <c r="N313" i="16"/>
  <c r="N154" i="16" s="1"/>
  <c r="N325" i="16"/>
  <c r="N166" i="16" s="1"/>
  <c r="N347" i="16"/>
  <c r="N188" i="16" s="1"/>
  <c r="N317" i="16"/>
  <c r="N158" i="16" s="1"/>
  <c r="N322" i="16"/>
  <c r="N163" i="16" s="1"/>
  <c r="N327" i="16"/>
  <c r="N168" i="16" s="1"/>
  <c r="N334" i="16"/>
  <c r="N175" i="16" s="1"/>
  <c r="N339" i="16"/>
  <c r="N180" i="16" s="1"/>
  <c r="N344" i="16"/>
  <c r="N185" i="16" s="1"/>
  <c r="N310" i="16"/>
  <c r="N151" i="16" s="1"/>
  <c r="N305" i="16"/>
  <c r="N146" i="16" s="1"/>
  <c r="N293" i="16"/>
  <c r="N134" i="16" s="1"/>
  <c r="N300" i="16"/>
  <c r="N141" i="16" s="1"/>
  <c r="N288" i="16"/>
  <c r="N129" i="16" s="1"/>
  <c r="N283" i="16"/>
  <c r="N124" i="16" s="1"/>
  <c r="O91" i="3"/>
  <c r="O89" i="3"/>
  <c r="O96" i="3"/>
  <c r="O97" i="3"/>
  <c r="O98" i="3"/>
  <c r="O93" i="3"/>
  <c r="O90" i="3"/>
  <c r="O94" i="3"/>
  <c r="O95" i="3"/>
  <c r="O92" i="3"/>
  <c r="P88" i="3"/>
  <c r="Q114" i="3"/>
  <c r="R108" i="3"/>
  <c r="O237" i="16"/>
  <c r="P7" i="16"/>
  <c r="P42" i="16" s="1"/>
  <c r="O241" i="16"/>
  <c r="O240" i="16"/>
  <c r="O277" i="16"/>
  <c r="O83" i="16"/>
  <c r="O85" i="16"/>
  <c r="O84" i="16"/>
  <c r="O235" i="16"/>
  <c r="P234" i="16"/>
  <c r="O232" i="16"/>
  <c r="N76" i="16"/>
  <c r="N75" i="16"/>
  <c r="N74" i="16"/>
  <c r="Q201" i="16"/>
  <c r="O233" i="16"/>
  <c r="O230" i="16"/>
  <c r="M43" i="16"/>
  <c r="N205" i="16"/>
  <c r="O231" i="16"/>
  <c r="O236" i="16"/>
  <c r="O50" i="16" l="1"/>
  <c r="O49" i="16"/>
  <c r="O47" i="16"/>
  <c r="O46" i="16"/>
  <c r="P225" i="16"/>
  <c r="P226" i="16"/>
  <c r="P227" i="16"/>
  <c r="P228" i="16"/>
  <c r="P224" i="16"/>
  <c r="P223" i="16"/>
  <c r="P263" i="16"/>
  <c r="P262" i="16"/>
  <c r="P259" i="16"/>
  <c r="P264" i="16"/>
  <c r="P258" i="16"/>
  <c r="P257" i="16"/>
  <c r="P260" i="16"/>
  <c r="P261" i="16"/>
  <c r="AO98" i="16"/>
  <c r="AN230" i="16"/>
  <c r="O26" i="16"/>
  <c r="O24" i="16"/>
  <c r="AO200" i="16"/>
  <c r="AO246" i="16"/>
  <c r="AO254" i="16" s="1"/>
  <c r="AO104" i="16"/>
  <c r="AN236" i="16"/>
  <c r="AO100" i="16"/>
  <c r="AP100" i="16" s="1"/>
  <c r="O15" i="16"/>
  <c r="AN232" i="16"/>
  <c r="AP197" i="16"/>
  <c r="AP203" i="16" s="1"/>
  <c r="AP204" i="16" s="1"/>
  <c r="AN234" i="16"/>
  <c r="AN237" i="16"/>
  <c r="P198" i="16"/>
  <c r="AI64" i="16"/>
  <c r="AI68" i="16"/>
  <c r="AJ96" i="16"/>
  <c r="AI65" i="16"/>
  <c r="AH244" i="16"/>
  <c r="AH242" i="16"/>
  <c r="AH243" i="16"/>
  <c r="AJ95" i="16"/>
  <c r="O301" i="16"/>
  <c r="O142" i="16" s="1"/>
  <c r="O318" i="16"/>
  <c r="O159" i="16" s="1"/>
  <c r="O323" i="16"/>
  <c r="O164" i="16" s="1"/>
  <c r="O328" i="16"/>
  <c r="O169" i="16" s="1"/>
  <c r="O335" i="16"/>
  <c r="O176" i="16" s="1"/>
  <c r="O340" i="16"/>
  <c r="O181" i="16" s="1"/>
  <c r="O345" i="16"/>
  <c r="O186" i="16" s="1"/>
  <c r="O302" i="16"/>
  <c r="O143" i="16" s="1"/>
  <c r="O311" i="16"/>
  <c r="O152" i="16" s="1"/>
  <c r="O306" i="16"/>
  <c r="O147" i="16" s="1"/>
  <c r="O319" i="16"/>
  <c r="O160" i="16" s="1"/>
  <c r="O324" i="16"/>
  <c r="O165" i="16" s="1"/>
  <c r="O329" i="16"/>
  <c r="O170" i="16" s="1"/>
  <c r="O336" i="16"/>
  <c r="O177" i="16" s="1"/>
  <c r="O341" i="16"/>
  <c r="O182" i="16" s="1"/>
  <c r="O346" i="16"/>
  <c r="O187" i="16" s="1"/>
  <c r="O307" i="16"/>
  <c r="O148" i="16" s="1"/>
  <c r="O294" i="16"/>
  <c r="O135" i="16" s="1"/>
  <c r="O284" i="16"/>
  <c r="O125" i="16" s="1"/>
  <c r="O295" i="16"/>
  <c r="O136" i="16" s="1"/>
  <c r="O289" i="16"/>
  <c r="O130" i="16" s="1"/>
  <c r="O312" i="16"/>
  <c r="O153" i="16" s="1"/>
  <c r="O290" i="16"/>
  <c r="O131" i="16" s="1"/>
  <c r="O285" i="16"/>
  <c r="O126" i="16" s="1"/>
  <c r="O317" i="16"/>
  <c r="O158" i="16" s="1"/>
  <c r="O322" i="16"/>
  <c r="O163" i="16" s="1"/>
  <c r="O327" i="16"/>
  <c r="O168" i="16" s="1"/>
  <c r="O334" i="16"/>
  <c r="O175" i="16" s="1"/>
  <c r="O339" i="16"/>
  <c r="O180" i="16" s="1"/>
  <c r="O344" i="16"/>
  <c r="O185" i="16" s="1"/>
  <c r="O293" i="16"/>
  <c r="O134" i="16" s="1"/>
  <c r="O310" i="16"/>
  <c r="O151" i="16" s="1"/>
  <c r="O300" i="16"/>
  <c r="O141" i="16" s="1"/>
  <c r="O288" i="16"/>
  <c r="O129" i="16" s="1"/>
  <c r="O305" i="16"/>
  <c r="O146" i="16" s="1"/>
  <c r="O283" i="16"/>
  <c r="O124" i="16" s="1"/>
  <c r="O320" i="16"/>
  <c r="O161" i="16" s="1"/>
  <c r="O325" i="16"/>
  <c r="O166" i="16" s="1"/>
  <c r="O330" i="16"/>
  <c r="O171" i="16" s="1"/>
  <c r="O337" i="16"/>
  <c r="O178" i="16" s="1"/>
  <c r="O342" i="16"/>
  <c r="O183" i="16" s="1"/>
  <c r="O313" i="16"/>
  <c r="O154" i="16" s="1"/>
  <c r="O308" i="16"/>
  <c r="O149" i="16" s="1"/>
  <c r="O303" i="16"/>
  <c r="O144" i="16" s="1"/>
  <c r="O347" i="16"/>
  <c r="O188" i="16" s="1"/>
  <c r="O291" i="16"/>
  <c r="O132" i="16" s="1"/>
  <c r="O296" i="16"/>
  <c r="O137" i="16" s="1"/>
  <c r="O286" i="16"/>
  <c r="O127" i="16" s="1"/>
  <c r="P97" i="3"/>
  <c r="P98" i="3"/>
  <c r="P90" i="3"/>
  <c r="P96" i="3"/>
  <c r="P91" i="3"/>
  <c r="P89" i="3"/>
  <c r="P95" i="3"/>
  <c r="P93" i="3"/>
  <c r="P94" i="3"/>
  <c r="P92" i="3"/>
  <c r="Q88" i="3"/>
  <c r="S108" i="3"/>
  <c r="R114" i="3"/>
  <c r="Q234" i="16"/>
  <c r="O76" i="16"/>
  <c r="O75" i="16"/>
  <c r="O74" i="16"/>
  <c r="P231" i="16"/>
  <c r="P230" i="16"/>
  <c r="R201" i="16"/>
  <c r="P236" i="16"/>
  <c r="P49" i="16"/>
  <c r="P50" i="16"/>
  <c r="P48" i="16"/>
  <c r="P235" i="16"/>
  <c r="P240" i="16"/>
  <c r="P46" i="16" s="1"/>
  <c r="P241" i="16"/>
  <c r="P47" i="16" s="1"/>
  <c r="Q7" i="16"/>
  <c r="P277" i="16"/>
  <c r="P85" i="16"/>
  <c r="P84" i="16"/>
  <c r="P83" i="16"/>
  <c r="P237" i="16"/>
  <c r="P233" i="16"/>
  <c r="N43" i="16"/>
  <c r="O205" i="16"/>
  <c r="P232" i="16"/>
  <c r="Q42" i="16" l="1"/>
  <c r="Q49" i="16" s="1"/>
  <c r="Q224" i="16"/>
  <c r="Q225" i="16"/>
  <c r="Q226" i="16"/>
  <c r="Q227" i="16"/>
  <c r="Q228" i="16"/>
  <c r="Q223" i="16"/>
  <c r="Q259" i="16"/>
  <c r="Q260" i="16"/>
  <c r="Q262" i="16"/>
  <c r="Q257" i="16"/>
  <c r="Q261" i="16"/>
  <c r="Q264" i="16"/>
  <c r="Q263" i="16"/>
  <c r="Q258" i="16"/>
  <c r="AP200" i="16"/>
  <c r="AP246" i="16"/>
  <c r="AP254" i="16" s="1"/>
  <c r="P26" i="16"/>
  <c r="P24" i="16"/>
  <c r="AP104" i="16"/>
  <c r="AO236" i="16"/>
  <c r="AP98" i="16"/>
  <c r="AO230" i="16"/>
  <c r="P15" i="16"/>
  <c r="AQ197" i="16"/>
  <c r="AO237" i="16"/>
  <c r="AO232" i="16"/>
  <c r="AO234" i="16"/>
  <c r="Q198" i="16"/>
  <c r="AK95" i="16"/>
  <c r="AJ64" i="16"/>
  <c r="AJ68" i="16"/>
  <c r="AJ65" i="16"/>
  <c r="AK96" i="16"/>
  <c r="AI243" i="16"/>
  <c r="AI244" i="16"/>
  <c r="AI242" i="16"/>
  <c r="P320" i="16"/>
  <c r="P161" i="16" s="1"/>
  <c r="P325" i="16"/>
  <c r="P166" i="16" s="1"/>
  <c r="P330" i="16"/>
  <c r="P171" i="16" s="1"/>
  <c r="P337" i="16"/>
  <c r="P178" i="16" s="1"/>
  <c r="P342" i="16"/>
  <c r="P183" i="16" s="1"/>
  <c r="P347" i="16"/>
  <c r="P188" i="16" s="1"/>
  <c r="P313" i="16"/>
  <c r="P154" i="16" s="1"/>
  <c r="P308" i="16"/>
  <c r="P149" i="16" s="1"/>
  <c r="P291" i="16"/>
  <c r="P132" i="16" s="1"/>
  <c r="P303" i="16"/>
  <c r="P144" i="16" s="1"/>
  <c r="P296" i="16"/>
  <c r="P137" i="16" s="1"/>
  <c r="P286" i="16"/>
  <c r="P127" i="16" s="1"/>
  <c r="P300" i="16"/>
  <c r="P141" i="16" s="1"/>
  <c r="P317" i="16"/>
  <c r="P158" i="16" s="1"/>
  <c r="P322" i="16"/>
  <c r="P163" i="16" s="1"/>
  <c r="P327" i="16"/>
  <c r="P168" i="16" s="1"/>
  <c r="P334" i="16"/>
  <c r="P175" i="16" s="1"/>
  <c r="P339" i="16"/>
  <c r="P180" i="16" s="1"/>
  <c r="P344" i="16"/>
  <c r="P185" i="16" s="1"/>
  <c r="P310" i="16"/>
  <c r="P151" i="16" s="1"/>
  <c r="P305" i="16"/>
  <c r="P146" i="16" s="1"/>
  <c r="P293" i="16"/>
  <c r="P134" i="16" s="1"/>
  <c r="P283" i="16"/>
  <c r="P124" i="16" s="1"/>
  <c r="P288" i="16"/>
  <c r="P129" i="16" s="1"/>
  <c r="P318" i="16"/>
  <c r="P159" i="16" s="1"/>
  <c r="P323" i="16"/>
  <c r="P164" i="16" s="1"/>
  <c r="P328" i="16"/>
  <c r="P169" i="16" s="1"/>
  <c r="P335" i="16"/>
  <c r="P176" i="16" s="1"/>
  <c r="P340" i="16"/>
  <c r="P181" i="16" s="1"/>
  <c r="P345" i="16"/>
  <c r="P186" i="16" s="1"/>
  <c r="P302" i="16"/>
  <c r="P143" i="16" s="1"/>
  <c r="P311" i="16"/>
  <c r="P152" i="16" s="1"/>
  <c r="P306" i="16"/>
  <c r="P147" i="16" s="1"/>
  <c r="P341" i="16"/>
  <c r="P182" i="16" s="1"/>
  <c r="P312" i="16"/>
  <c r="P153" i="16" s="1"/>
  <c r="P346" i="16"/>
  <c r="P187" i="16" s="1"/>
  <c r="P301" i="16"/>
  <c r="P142" i="16" s="1"/>
  <c r="P290" i="16"/>
  <c r="P131" i="16" s="1"/>
  <c r="P307" i="16"/>
  <c r="P148" i="16" s="1"/>
  <c r="P294" i="16"/>
  <c r="P135" i="16" s="1"/>
  <c r="P284" i="16"/>
  <c r="P125" i="16" s="1"/>
  <c r="P319" i="16"/>
  <c r="P160" i="16" s="1"/>
  <c r="P324" i="16"/>
  <c r="P165" i="16" s="1"/>
  <c r="P295" i="16"/>
  <c r="P136" i="16" s="1"/>
  <c r="P285" i="16"/>
  <c r="P126" i="16" s="1"/>
  <c r="P329" i="16"/>
  <c r="P170" i="16" s="1"/>
  <c r="P336" i="16"/>
  <c r="P177" i="16" s="1"/>
  <c r="P289" i="16"/>
  <c r="P130" i="16" s="1"/>
  <c r="Q98" i="3"/>
  <c r="Q90" i="3"/>
  <c r="Q91" i="3"/>
  <c r="Q92" i="3"/>
  <c r="Q95" i="3"/>
  <c r="Q97" i="3"/>
  <c r="Q94" i="3"/>
  <c r="Q96" i="3"/>
  <c r="Q89" i="3"/>
  <c r="Q93" i="3"/>
  <c r="R88" i="3"/>
  <c r="T108" i="3"/>
  <c r="S114" i="3"/>
  <c r="P205" i="16"/>
  <c r="O43" i="16"/>
  <c r="Q231" i="16"/>
  <c r="Q236" i="16"/>
  <c r="Q235" i="16"/>
  <c r="Q233" i="16"/>
  <c r="S201" i="16"/>
  <c r="Q237" i="16"/>
  <c r="R234" i="16"/>
  <c r="Q240" i="16"/>
  <c r="Q241" i="16"/>
  <c r="R7" i="16"/>
  <c r="Q277" i="16"/>
  <c r="Q85" i="16"/>
  <c r="Q83" i="16"/>
  <c r="Q84" i="16"/>
  <c r="P76" i="16"/>
  <c r="P74" i="16"/>
  <c r="P75" i="16"/>
  <c r="Q230" i="16"/>
  <c r="Q232" i="16"/>
  <c r="AQ100" i="16" l="1"/>
  <c r="AQ203" i="16"/>
  <c r="AQ204" i="16" s="1"/>
  <c r="Q50" i="16"/>
  <c r="Q48" i="16"/>
  <c r="Q47" i="16"/>
  <c r="Q46" i="16"/>
  <c r="R223" i="16"/>
  <c r="R225" i="16"/>
  <c r="R227" i="16"/>
  <c r="R224" i="16"/>
  <c r="R226" i="16"/>
  <c r="R228" i="16"/>
  <c r="R259" i="16"/>
  <c r="R262" i="16"/>
  <c r="R258" i="16"/>
  <c r="R264" i="16"/>
  <c r="R260" i="16"/>
  <c r="R257" i="16"/>
  <c r="R263" i="16"/>
  <c r="R261" i="16"/>
  <c r="R42" i="16"/>
  <c r="R49" i="16" s="1"/>
  <c r="Q24" i="16"/>
  <c r="Q26" i="16"/>
  <c r="AQ98" i="16"/>
  <c r="AP230" i="16"/>
  <c r="AQ200" i="16"/>
  <c r="AQ246" i="16"/>
  <c r="AQ254" i="16" s="1"/>
  <c r="AQ104" i="16"/>
  <c r="AP236" i="16"/>
  <c r="Q15" i="16"/>
  <c r="AP237" i="16"/>
  <c r="AR197" i="16"/>
  <c r="AR203" i="16" s="1"/>
  <c r="AP234" i="16"/>
  <c r="AP232" i="16"/>
  <c r="R198" i="16"/>
  <c r="AK65" i="16"/>
  <c r="AK64" i="16"/>
  <c r="AK68" i="16"/>
  <c r="AL96" i="16"/>
  <c r="AJ244" i="16"/>
  <c r="AJ243" i="16"/>
  <c r="AJ242" i="16"/>
  <c r="AL95" i="16"/>
  <c r="Q300" i="16"/>
  <c r="Q141" i="16" s="1"/>
  <c r="Q317" i="16"/>
  <c r="Q158" i="16" s="1"/>
  <c r="Q322" i="16"/>
  <c r="Q163" i="16" s="1"/>
  <c r="Q327" i="16"/>
  <c r="Q168" i="16" s="1"/>
  <c r="Q334" i="16"/>
  <c r="Q175" i="16" s="1"/>
  <c r="Q339" i="16"/>
  <c r="Q180" i="16" s="1"/>
  <c r="Q344" i="16"/>
  <c r="Q185" i="16" s="1"/>
  <c r="Q310" i="16"/>
  <c r="Q151" i="16" s="1"/>
  <c r="Q305" i="16"/>
  <c r="Q146" i="16" s="1"/>
  <c r="Q293" i="16"/>
  <c r="Q134" i="16" s="1"/>
  <c r="Q283" i="16"/>
  <c r="Q124" i="16" s="1"/>
  <c r="Q288" i="16"/>
  <c r="Q129" i="16" s="1"/>
  <c r="Q319" i="16"/>
  <c r="Q160" i="16" s="1"/>
  <c r="Q324" i="16"/>
  <c r="Q165" i="16" s="1"/>
  <c r="Q329" i="16"/>
  <c r="Q170" i="16" s="1"/>
  <c r="Q336" i="16"/>
  <c r="Q177" i="16" s="1"/>
  <c r="Q341" i="16"/>
  <c r="Q182" i="16" s="1"/>
  <c r="Q312" i="16"/>
  <c r="Q153" i="16" s="1"/>
  <c r="Q307" i="16"/>
  <c r="Q148" i="16" s="1"/>
  <c r="Q301" i="16"/>
  <c r="Q142" i="16" s="1"/>
  <c r="Q318" i="16"/>
  <c r="Q159" i="16" s="1"/>
  <c r="Q323" i="16"/>
  <c r="Q164" i="16" s="1"/>
  <c r="Q328" i="16"/>
  <c r="Q169" i="16" s="1"/>
  <c r="Q335" i="16"/>
  <c r="Q176" i="16" s="1"/>
  <c r="Q340" i="16"/>
  <c r="Q181" i="16" s="1"/>
  <c r="Q345" i="16"/>
  <c r="Q186" i="16" s="1"/>
  <c r="Q302" i="16"/>
  <c r="Q143" i="16" s="1"/>
  <c r="Q289" i="16"/>
  <c r="Q130" i="16" s="1"/>
  <c r="Q311" i="16"/>
  <c r="Q152" i="16" s="1"/>
  <c r="Q346" i="16"/>
  <c r="Q187" i="16" s="1"/>
  <c r="Q290" i="16"/>
  <c r="Q131" i="16" s="1"/>
  <c r="Q306" i="16"/>
  <c r="Q147" i="16" s="1"/>
  <c r="Q294" i="16"/>
  <c r="Q135" i="16" s="1"/>
  <c r="Q295" i="16"/>
  <c r="Q136" i="16" s="1"/>
  <c r="Q285" i="16"/>
  <c r="Q126" i="16" s="1"/>
  <c r="Q284" i="16"/>
  <c r="Q125" i="16" s="1"/>
  <c r="Q320" i="16"/>
  <c r="Q161" i="16" s="1"/>
  <c r="Q325" i="16"/>
  <c r="Q166" i="16" s="1"/>
  <c r="Q330" i="16"/>
  <c r="Q171" i="16" s="1"/>
  <c r="Q337" i="16"/>
  <c r="Q178" i="16" s="1"/>
  <c r="Q342" i="16"/>
  <c r="Q183" i="16" s="1"/>
  <c r="Q347" i="16"/>
  <c r="Q188" i="16" s="1"/>
  <c r="Q296" i="16"/>
  <c r="Q137" i="16" s="1"/>
  <c r="Q308" i="16"/>
  <c r="Q149" i="16" s="1"/>
  <c r="Q303" i="16"/>
  <c r="Q144" i="16" s="1"/>
  <c r="Q291" i="16"/>
  <c r="Q132" i="16" s="1"/>
  <c r="Q313" i="16"/>
  <c r="Q154" i="16" s="1"/>
  <c r="Q286" i="16"/>
  <c r="Q127" i="16" s="1"/>
  <c r="R97" i="3"/>
  <c r="R94" i="3"/>
  <c r="R93" i="3"/>
  <c r="R98" i="3"/>
  <c r="R90" i="3"/>
  <c r="R96" i="3"/>
  <c r="R91" i="3"/>
  <c r="R95" i="3"/>
  <c r="R89" i="3"/>
  <c r="R92" i="3"/>
  <c r="S88" i="3"/>
  <c r="U108" i="3"/>
  <c r="T114" i="3"/>
  <c r="S234" i="16"/>
  <c r="R237" i="16"/>
  <c r="R232" i="16"/>
  <c r="T201" i="16"/>
  <c r="P43" i="16"/>
  <c r="Q205" i="16"/>
  <c r="R233" i="16"/>
  <c r="R236" i="16"/>
  <c r="R230" i="16"/>
  <c r="Q76" i="16"/>
  <c r="Q75" i="16"/>
  <c r="Q74" i="16"/>
  <c r="R235" i="16"/>
  <c r="R231" i="16"/>
  <c r="R240" i="16"/>
  <c r="R241" i="16"/>
  <c r="S7" i="16"/>
  <c r="R277" i="16"/>
  <c r="R84" i="16"/>
  <c r="R83" i="16"/>
  <c r="R85" i="16"/>
  <c r="AR204" i="16" l="1"/>
  <c r="R48" i="16"/>
  <c r="R46" i="16"/>
  <c r="R50" i="16"/>
  <c r="R47" i="16"/>
  <c r="S42" i="16"/>
  <c r="S50" i="16" s="1"/>
  <c r="S225" i="16"/>
  <c r="S223" i="16"/>
  <c r="S224" i="16"/>
  <c r="S226" i="16"/>
  <c r="S228" i="16"/>
  <c r="S227" i="16"/>
  <c r="S263" i="16"/>
  <c r="S258" i="16"/>
  <c r="S260" i="16"/>
  <c r="S264" i="16"/>
  <c r="S259" i="16"/>
  <c r="S257" i="16"/>
  <c r="S262" i="16"/>
  <c r="S261" i="16"/>
  <c r="R24" i="16"/>
  <c r="R26" i="16"/>
  <c r="AR98" i="16"/>
  <c r="AQ230" i="16"/>
  <c r="AR104" i="16"/>
  <c r="AQ236" i="16"/>
  <c r="AR200" i="16"/>
  <c r="AR246" i="16"/>
  <c r="AR254" i="16" s="1"/>
  <c r="AR100" i="16"/>
  <c r="R15" i="16"/>
  <c r="AS197" i="16"/>
  <c r="AS203" i="16" s="1"/>
  <c r="AQ232" i="16"/>
  <c r="AQ237" i="16"/>
  <c r="AQ234" i="16"/>
  <c r="S198" i="16"/>
  <c r="AM95" i="16"/>
  <c r="AL65" i="16"/>
  <c r="AL64" i="16"/>
  <c r="AL68" i="16"/>
  <c r="AM96" i="16"/>
  <c r="AK242" i="16"/>
  <c r="AK243" i="16"/>
  <c r="AK244" i="16"/>
  <c r="R303" i="16"/>
  <c r="R144" i="16" s="1"/>
  <c r="R320" i="16"/>
  <c r="R161" i="16" s="1"/>
  <c r="R325" i="16"/>
  <c r="R166" i="16" s="1"/>
  <c r="R330" i="16"/>
  <c r="R171" i="16" s="1"/>
  <c r="R337" i="16"/>
  <c r="R178" i="16" s="1"/>
  <c r="R342" i="16"/>
  <c r="R183" i="16" s="1"/>
  <c r="R313" i="16"/>
  <c r="R154" i="16" s="1"/>
  <c r="R308" i="16"/>
  <c r="R149" i="16" s="1"/>
  <c r="R347" i="16"/>
  <c r="R188" i="16" s="1"/>
  <c r="R296" i="16"/>
  <c r="R137" i="16" s="1"/>
  <c r="R286" i="16"/>
  <c r="R127" i="16" s="1"/>
  <c r="R291" i="16"/>
  <c r="R132" i="16" s="1"/>
  <c r="R317" i="16"/>
  <c r="R158" i="16" s="1"/>
  <c r="R322" i="16"/>
  <c r="R163" i="16" s="1"/>
  <c r="R327" i="16"/>
  <c r="R168" i="16" s="1"/>
  <c r="R334" i="16"/>
  <c r="R175" i="16" s="1"/>
  <c r="R339" i="16"/>
  <c r="R180" i="16" s="1"/>
  <c r="R344" i="16"/>
  <c r="R185" i="16" s="1"/>
  <c r="R310" i="16"/>
  <c r="R151" i="16" s="1"/>
  <c r="R305" i="16"/>
  <c r="R146" i="16" s="1"/>
  <c r="R300" i="16"/>
  <c r="R141" i="16" s="1"/>
  <c r="R293" i="16"/>
  <c r="R134" i="16" s="1"/>
  <c r="R283" i="16"/>
  <c r="R124" i="16" s="1"/>
  <c r="R288" i="16"/>
  <c r="R129" i="16" s="1"/>
  <c r="R319" i="16"/>
  <c r="R160" i="16" s="1"/>
  <c r="R324" i="16"/>
  <c r="R165" i="16" s="1"/>
  <c r="R329" i="16"/>
  <c r="R170" i="16" s="1"/>
  <c r="R336" i="16"/>
  <c r="R177" i="16" s="1"/>
  <c r="R341" i="16"/>
  <c r="R182" i="16" s="1"/>
  <c r="R346" i="16"/>
  <c r="R187" i="16" s="1"/>
  <c r="R312" i="16"/>
  <c r="R153" i="16" s="1"/>
  <c r="R307" i="16"/>
  <c r="R148" i="16" s="1"/>
  <c r="R301" i="16"/>
  <c r="R142" i="16" s="1"/>
  <c r="R302" i="16"/>
  <c r="R143" i="16" s="1"/>
  <c r="R289" i="16"/>
  <c r="R130" i="16" s="1"/>
  <c r="R318" i="16"/>
  <c r="R159" i="16" s="1"/>
  <c r="R311" i="16"/>
  <c r="R152" i="16" s="1"/>
  <c r="R323" i="16"/>
  <c r="R164" i="16" s="1"/>
  <c r="R345" i="16"/>
  <c r="R186" i="16" s="1"/>
  <c r="R290" i="16"/>
  <c r="R131" i="16" s="1"/>
  <c r="R328" i="16"/>
  <c r="R169" i="16" s="1"/>
  <c r="R335" i="16"/>
  <c r="R176" i="16" s="1"/>
  <c r="R306" i="16"/>
  <c r="R147" i="16" s="1"/>
  <c r="R294" i="16"/>
  <c r="R135" i="16" s="1"/>
  <c r="R284" i="16"/>
  <c r="R125" i="16" s="1"/>
  <c r="R340" i="16"/>
  <c r="R181" i="16" s="1"/>
  <c r="R285" i="16"/>
  <c r="R126" i="16" s="1"/>
  <c r="R295" i="16"/>
  <c r="R136" i="16" s="1"/>
  <c r="S97" i="3"/>
  <c r="S94" i="3"/>
  <c r="S93" i="3"/>
  <c r="S91" i="3"/>
  <c r="S89" i="3"/>
  <c r="S96" i="3"/>
  <c r="S92" i="3"/>
  <c r="S98" i="3"/>
  <c r="S90" i="3"/>
  <c r="S95" i="3"/>
  <c r="T88" i="3"/>
  <c r="V108" i="3"/>
  <c r="U114" i="3"/>
  <c r="U201" i="16"/>
  <c r="V201" i="16" s="1"/>
  <c r="S236" i="16"/>
  <c r="S230" i="16"/>
  <c r="S233" i="16"/>
  <c r="S231" i="16"/>
  <c r="U234" i="16"/>
  <c r="T234" i="16"/>
  <c r="S237" i="16"/>
  <c r="R76" i="16"/>
  <c r="R75" i="16"/>
  <c r="R74" i="16"/>
  <c r="Q43" i="16"/>
  <c r="R205" i="16"/>
  <c r="S232" i="16"/>
  <c r="S240" i="16"/>
  <c r="T7" i="16"/>
  <c r="S241" i="16"/>
  <c r="S277" i="16"/>
  <c r="S84" i="16"/>
  <c r="S85" i="16"/>
  <c r="S83" i="16"/>
  <c r="S235" i="16"/>
  <c r="AS204" i="16" l="1"/>
  <c r="S46" i="16"/>
  <c r="S47" i="16"/>
  <c r="S48" i="16"/>
  <c r="S49" i="16"/>
  <c r="T225" i="16"/>
  <c r="T223" i="16"/>
  <c r="T224" i="16"/>
  <c r="T227" i="16"/>
  <c r="T228" i="16"/>
  <c r="T226" i="16"/>
  <c r="T263" i="16"/>
  <c r="T257" i="16"/>
  <c r="T264" i="16"/>
  <c r="T260" i="16"/>
  <c r="T261" i="16"/>
  <c r="T259" i="16"/>
  <c r="T262" i="16"/>
  <c r="T258" i="16"/>
  <c r="AS246" i="16"/>
  <c r="AS254" i="16" s="1"/>
  <c r="AS200" i="16"/>
  <c r="S26" i="16"/>
  <c r="S24" i="16"/>
  <c r="AS104" i="16"/>
  <c r="AR236" i="16"/>
  <c r="AS100" i="16"/>
  <c r="AS98" i="16"/>
  <c r="AR230" i="16"/>
  <c r="S15" i="16"/>
  <c r="AR232" i="16"/>
  <c r="AR234" i="16"/>
  <c r="AT197" i="16"/>
  <c r="AT203" i="16" s="1"/>
  <c r="AR237" i="16"/>
  <c r="T198" i="16"/>
  <c r="W201" i="16"/>
  <c r="AM68" i="16"/>
  <c r="AN96" i="16"/>
  <c r="AM65" i="16"/>
  <c r="AM64" i="16"/>
  <c r="AL243" i="16"/>
  <c r="AL242" i="16"/>
  <c r="AL244" i="16"/>
  <c r="AN95" i="16"/>
  <c r="S318" i="16"/>
  <c r="S159" i="16" s="1"/>
  <c r="S323" i="16"/>
  <c r="S164" i="16" s="1"/>
  <c r="S328" i="16"/>
  <c r="S169" i="16" s="1"/>
  <c r="S335" i="16"/>
  <c r="S176" i="16" s="1"/>
  <c r="S340" i="16"/>
  <c r="S181" i="16" s="1"/>
  <c r="S311" i="16"/>
  <c r="S152" i="16" s="1"/>
  <c r="S306" i="16"/>
  <c r="S147" i="16" s="1"/>
  <c r="S319" i="16"/>
  <c r="S160" i="16" s="1"/>
  <c r="S324" i="16"/>
  <c r="S165" i="16" s="1"/>
  <c r="S329" i="16"/>
  <c r="S170" i="16" s="1"/>
  <c r="S336" i="16"/>
  <c r="S177" i="16" s="1"/>
  <c r="S341" i="16"/>
  <c r="S182" i="16" s="1"/>
  <c r="S346" i="16"/>
  <c r="S187" i="16" s="1"/>
  <c r="S301" i="16"/>
  <c r="S142" i="16" s="1"/>
  <c r="S295" i="16"/>
  <c r="S136" i="16" s="1"/>
  <c r="S312" i="16"/>
  <c r="S153" i="16" s="1"/>
  <c r="S302" i="16"/>
  <c r="S143" i="16" s="1"/>
  <c r="S289" i="16"/>
  <c r="S130" i="16" s="1"/>
  <c r="S345" i="16"/>
  <c r="S186" i="16" s="1"/>
  <c r="S307" i="16"/>
  <c r="S148" i="16" s="1"/>
  <c r="S294" i="16"/>
  <c r="S135" i="16" s="1"/>
  <c r="S284" i="16"/>
  <c r="S125" i="16" s="1"/>
  <c r="S285" i="16"/>
  <c r="S126" i="16" s="1"/>
  <c r="S290" i="16"/>
  <c r="S131" i="16" s="1"/>
  <c r="S300" i="16"/>
  <c r="S141" i="16" s="1"/>
  <c r="S317" i="16"/>
  <c r="S158" i="16" s="1"/>
  <c r="S322" i="16"/>
  <c r="S163" i="16" s="1"/>
  <c r="S327" i="16"/>
  <c r="S168" i="16" s="1"/>
  <c r="S334" i="16"/>
  <c r="S175" i="16" s="1"/>
  <c r="S339" i="16"/>
  <c r="S180" i="16" s="1"/>
  <c r="S344" i="16"/>
  <c r="S185" i="16" s="1"/>
  <c r="S288" i="16"/>
  <c r="S129" i="16" s="1"/>
  <c r="S310" i="16"/>
  <c r="S151" i="16" s="1"/>
  <c r="S293" i="16"/>
  <c r="S134" i="16" s="1"/>
  <c r="S305" i="16"/>
  <c r="S146" i="16" s="1"/>
  <c r="S283" i="16"/>
  <c r="S124" i="16" s="1"/>
  <c r="S303" i="16"/>
  <c r="S144" i="16" s="1"/>
  <c r="S320" i="16"/>
  <c r="S161" i="16" s="1"/>
  <c r="S325" i="16"/>
  <c r="S166" i="16" s="1"/>
  <c r="S330" i="16"/>
  <c r="S171" i="16" s="1"/>
  <c r="S337" i="16"/>
  <c r="S178" i="16" s="1"/>
  <c r="S342" i="16"/>
  <c r="S183" i="16" s="1"/>
  <c r="S347" i="16"/>
  <c r="S188" i="16" s="1"/>
  <c r="S313" i="16"/>
  <c r="S154" i="16" s="1"/>
  <c r="S308" i="16"/>
  <c r="S149" i="16" s="1"/>
  <c r="S296" i="16"/>
  <c r="S137" i="16" s="1"/>
  <c r="S286" i="16"/>
  <c r="S127" i="16" s="1"/>
  <c r="S291" i="16"/>
  <c r="S132" i="16" s="1"/>
  <c r="T95" i="3"/>
  <c r="T97" i="3"/>
  <c r="T98" i="3"/>
  <c r="T90" i="3"/>
  <c r="T94" i="3"/>
  <c r="T92" i="3"/>
  <c r="T96" i="3"/>
  <c r="T91" i="3"/>
  <c r="T89" i="3"/>
  <c r="T93" i="3"/>
  <c r="U88" i="3"/>
  <c r="W108" i="3"/>
  <c r="V114" i="3"/>
  <c r="S75" i="16"/>
  <c r="S74" i="16"/>
  <c r="S76" i="16"/>
  <c r="U236" i="16"/>
  <c r="T236" i="16"/>
  <c r="T241" i="16"/>
  <c r="T240" i="16"/>
  <c r="U7" i="16"/>
  <c r="T277" i="16"/>
  <c r="T84" i="16"/>
  <c r="T85" i="16"/>
  <c r="T83" i="16"/>
  <c r="T233" i="16"/>
  <c r="U233" i="16"/>
  <c r="T235" i="16"/>
  <c r="U235" i="16"/>
  <c r="T42" i="16"/>
  <c r="T231" i="16"/>
  <c r="U231" i="16"/>
  <c r="T237" i="16"/>
  <c r="U237" i="16"/>
  <c r="U232" i="16"/>
  <c r="T232" i="16"/>
  <c r="U230" i="16"/>
  <c r="T230" i="16"/>
  <c r="S205" i="16"/>
  <c r="R43" i="16"/>
  <c r="AT204" i="16" l="1"/>
  <c r="U228" i="16"/>
  <c r="U224" i="16"/>
  <c r="U223" i="16"/>
  <c r="U227" i="16"/>
  <c r="U225" i="16"/>
  <c r="U226" i="16"/>
  <c r="V7" i="16"/>
  <c r="U241" i="16"/>
  <c r="U262" i="16"/>
  <c r="U257" i="16"/>
  <c r="U261" i="16"/>
  <c r="U260" i="16"/>
  <c r="U259" i="16"/>
  <c r="U263" i="16"/>
  <c r="U258" i="16"/>
  <c r="U264" i="16"/>
  <c r="AT104" i="16"/>
  <c r="AS236" i="16"/>
  <c r="T26" i="16"/>
  <c r="T24" i="16"/>
  <c r="AT200" i="16"/>
  <c r="AT246" i="16"/>
  <c r="AT254" i="16" s="1"/>
  <c r="AT98" i="16"/>
  <c r="AS230" i="16"/>
  <c r="AT100" i="16"/>
  <c r="T15" i="16"/>
  <c r="U15" i="16" s="1"/>
  <c r="AS234" i="16"/>
  <c r="AS237" i="16"/>
  <c r="AS232" i="16"/>
  <c r="AU197" i="16"/>
  <c r="AU203" i="16" s="1"/>
  <c r="X201" i="16"/>
  <c r="U198" i="16"/>
  <c r="AO96" i="16"/>
  <c r="AN64" i="16"/>
  <c r="AN65" i="16"/>
  <c r="AN68" i="16"/>
  <c r="AO95" i="16"/>
  <c r="AM244" i="16"/>
  <c r="AM242" i="16"/>
  <c r="AM243" i="16"/>
  <c r="T320" i="16"/>
  <c r="T161" i="16" s="1"/>
  <c r="T325" i="16"/>
  <c r="T166" i="16" s="1"/>
  <c r="T330" i="16"/>
  <c r="T171" i="16" s="1"/>
  <c r="T337" i="16"/>
  <c r="T178" i="16" s="1"/>
  <c r="T342" i="16"/>
  <c r="T183" i="16" s="1"/>
  <c r="T347" i="16"/>
  <c r="T188" i="16" s="1"/>
  <c r="T313" i="16"/>
  <c r="T154" i="16" s="1"/>
  <c r="T308" i="16"/>
  <c r="T149" i="16" s="1"/>
  <c r="T303" i="16"/>
  <c r="T144" i="16" s="1"/>
  <c r="T296" i="16"/>
  <c r="T137" i="16" s="1"/>
  <c r="T286" i="16"/>
  <c r="T127" i="16" s="1"/>
  <c r="T291" i="16"/>
  <c r="T132" i="16" s="1"/>
  <c r="T300" i="16"/>
  <c r="T141" i="16" s="1"/>
  <c r="T317" i="16"/>
  <c r="T158" i="16" s="1"/>
  <c r="T322" i="16"/>
  <c r="T163" i="16" s="1"/>
  <c r="T288" i="16"/>
  <c r="T129" i="16" s="1"/>
  <c r="T327" i="16"/>
  <c r="T168" i="16" s="1"/>
  <c r="T334" i="16"/>
  <c r="T175" i="16" s="1"/>
  <c r="T339" i="16"/>
  <c r="T180" i="16" s="1"/>
  <c r="T310" i="16"/>
  <c r="T151" i="16" s="1"/>
  <c r="T344" i="16"/>
  <c r="T185" i="16" s="1"/>
  <c r="T293" i="16"/>
  <c r="T134" i="16" s="1"/>
  <c r="T283" i="16"/>
  <c r="T124" i="16" s="1"/>
  <c r="T305" i="16"/>
  <c r="T146" i="16" s="1"/>
  <c r="T318" i="16"/>
  <c r="T159" i="16" s="1"/>
  <c r="T323" i="16"/>
  <c r="T164" i="16" s="1"/>
  <c r="T328" i="16"/>
  <c r="T169" i="16" s="1"/>
  <c r="T335" i="16"/>
  <c r="T176" i="16" s="1"/>
  <c r="T340" i="16"/>
  <c r="T181" i="16" s="1"/>
  <c r="T345" i="16"/>
  <c r="T186" i="16" s="1"/>
  <c r="T302" i="16"/>
  <c r="T143" i="16" s="1"/>
  <c r="T311" i="16"/>
  <c r="T152" i="16" s="1"/>
  <c r="T306" i="16"/>
  <c r="T147" i="16" s="1"/>
  <c r="T319" i="16"/>
  <c r="T160" i="16" s="1"/>
  <c r="T324" i="16"/>
  <c r="T165" i="16" s="1"/>
  <c r="T329" i="16"/>
  <c r="T170" i="16" s="1"/>
  <c r="T336" i="16"/>
  <c r="T177" i="16" s="1"/>
  <c r="T341" i="16"/>
  <c r="T182" i="16" s="1"/>
  <c r="T312" i="16"/>
  <c r="T153" i="16" s="1"/>
  <c r="T307" i="16"/>
  <c r="T148" i="16" s="1"/>
  <c r="T295" i="16"/>
  <c r="T136" i="16" s="1"/>
  <c r="T285" i="16"/>
  <c r="T126" i="16" s="1"/>
  <c r="T301" i="16"/>
  <c r="T142" i="16" s="1"/>
  <c r="T346" i="16"/>
  <c r="T187" i="16" s="1"/>
  <c r="T289" i="16"/>
  <c r="T130" i="16" s="1"/>
  <c r="T290" i="16"/>
  <c r="T131" i="16" s="1"/>
  <c r="T284" i="16"/>
  <c r="T125" i="16" s="1"/>
  <c r="T294" i="16"/>
  <c r="T135" i="16" s="1"/>
  <c r="U92" i="3"/>
  <c r="U95" i="3"/>
  <c r="U97" i="3"/>
  <c r="U98" i="3"/>
  <c r="U90" i="3"/>
  <c r="U89" i="3"/>
  <c r="U94" i="3"/>
  <c r="U93" i="3"/>
  <c r="U96" i="3"/>
  <c r="U91" i="3"/>
  <c r="V88" i="3"/>
  <c r="X108" i="3"/>
  <c r="W114" i="3"/>
  <c r="S43" i="16"/>
  <c r="T205" i="16"/>
  <c r="T50" i="16"/>
  <c r="T48" i="16"/>
  <c r="T49" i="16"/>
  <c r="T75" i="16"/>
  <c r="T74" i="16"/>
  <c r="T76" i="16"/>
  <c r="U240" i="16"/>
  <c r="U277" i="16"/>
  <c r="U84" i="16"/>
  <c r="U85" i="16"/>
  <c r="U83" i="16"/>
  <c r="U42" i="16"/>
  <c r="U50" i="16" s="1"/>
  <c r="T46" i="16"/>
  <c r="T47" i="16"/>
  <c r="AU204" i="16" l="1"/>
  <c r="V15" i="16"/>
  <c r="W7" i="16"/>
  <c r="V227" i="16"/>
  <c r="V223" i="16"/>
  <c r="V228" i="16"/>
  <c r="V224" i="16"/>
  <c r="V225" i="16"/>
  <c r="V226" i="16"/>
  <c r="V263" i="16"/>
  <c r="V277" i="16"/>
  <c r="V241" i="16"/>
  <c r="V240" i="16"/>
  <c r="V262" i="16"/>
  <c r="V258" i="16"/>
  <c r="V257" i="16"/>
  <c r="V259" i="16"/>
  <c r="V264" i="16"/>
  <c r="V260" i="16"/>
  <c r="V261" i="16"/>
  <c r="V84" i="16"/>
  <c r="V83" i="16"/>
  <c r="V85" i="16"/>
  <c r="V42" i="16"/>
  <c r="U26" i="16"/>
  <c r="U24" i="16"/>
  <c r="AU246" i="16"/>
  <c r="AU254" i="16" s="1"/>
  <c r="AU200" i="16"/>
  <c r="AU100" i="16"/>
  <c r="AU98" i="16"/>
  <c r="AT230" i="16"/>
  <c r="AU104" i="16"/>
  <c r="AT236" i="16"/>
  <c r="AT232" i="16"/>
  <c r="AV197" i="16"/>
  <c r="AV203" i="16" s="1"/>
  <c r="AT237" i="16"/>
  <c r="AT234" i="16"/>
  <c r="Y201" i="16"/>
  <c r="V198" i="16"/>
  <c r="AP96" i="16"/>
  <c r="AO65" i="16"/>
  <c r="AO64" i="16"/>
  <c r="AO68" i="16"/>
  <c r="AP95" i="16"/>
  <c r="AN242" i="16"/>
  <c r="AN244" i="16"/>
  <c r="AN243" i="16"/>
  <c r="U317" i="16"/>
  <c r="U158" i="16" s="1"/>
  <c r="U300" i="16"/>
  <c r="U141" i="16" s="1"/>
  <c r="U339" i="16"/>
  <c r="U180" i="16" s="1"/>
  <c r="U310" i="16"/>
  <c r="U151" i="16" s="1"/>
  <c r="U288" i="16"/>
  <c r="U129" i="16" s="1"/>
  <c r="U327" i="16"/>
  <c r="U168" i="16" s="1"/>
  <c r="U305" i="16"/>
  <c r="U146" i="16" s="1"/>
  <c r="U283" i="16"/>
  <c r="U124" i="16" s="1"/>
  <c r="U293" i="16"/>
  <c r="U134" i="16" s="1"/>
  <c r="U334" i="16"/>
  <c r="U344" i="16"/>
  <c r="U185" i="16" s="1"/>
  <c r="U322" i="16"/>
  <c r="U163" i="16" s="1"/>
  <c r="U329" i="16"/>
  <c r="U170" i="16" s="1"/>
  <c r="U307" i="16"/>
  <c r="U148" i="16" s="1"/>
  <c r="U328" i="16"/>
  <c r="U169" i="16" s="1"/>
  <c r="U306" i="16"/>
  <c r="U147" i="16" s="1"/>
  <c r="U319" i="16"/>
  <c r="U160" i="16" s="1"/>
  <c r="U318" i="16"/>
  <c r="U159" i="16" s="1"/>
  <c r="U302" i="16"/>
  <c r="U143" i="16" s="1"/>
  <c r="U341" i="16"/>
  <c r="U182" i="16" s="1"/>
  <c r="U301" i="16"/>
  <c r="U142" i="16" s="1"/>
  <c r="U290" i="16"/>
  <c r="U131" i="16" s="1"/>
  <c r="U340" i="16"/>
  <c r="U181" i="16" s="1"/>
  <c r="U289" i="16"/>
  <c r="U130" i="16" s="1"/>
  <c r="U295" i="16"/>
  <c r="U136" i="16" s="1"/>
  <c r="U285" i="16"/>
  <c r="U126" i="16" s="1"/>
  <c r="U294" i="16"/>
  <c r="U135" i="16" s="1"/>
  <c r="U284" i="16"/>
  <c r="U125" i="16" s="1"/>
  <c r="U336" i="16"/>
  <c r="U177" i="16" s="1"/>
  <c r="U346" i="16"/>
  <c r="U187" i="16" s="1"/>
  <c r="U311" i="16"/>
  <c r="U152" i="16" s="1"/>
  <c r="U323" i="16"/>
  <c r="U164" i="16" s="1"/>
  <c r="U335" i="16"/>
  <c r="U176" i="16" s="1"/>
  <c r="U345" i="16"/>
  <c r="U186" i="16" s="1"/>
  <c r="U312" i="16"/>
  <c r="U153" i="16" s="1"/>
  <c r="U324" i="16"/>
  <c r="U165" i="16" s="1"/>
  <c r="U303" i="16"/>
  <c r="U144" i="16" s="1"/>
  <c r="U308" i="16"/>
  <c r="U149" i="16" s="1"/>
  <c r="U296" i="16"/>
  <c r="U137" i="16" s="1"/>
  <c r="U291" i="16"/>
  <c r="U132" i="16" s="1"/>
  <c r="U286" i="16"/>
  <c r="U127" i="16" s="1"/>
  <c r="U320" i="16"/>
  <c r="U161" i="16" s="1"/>
  <c r="U313" i="16"/>
  <c r="U154" i="16" s="1"/>
  <c r="U325" i="16"/>
  <c r="U166" i="16" s="1"/>
  <c r="U330" i="16"/>
  <c r="U171" i="16" s="1"/>
  <c r="U337" i="16"/>
  <c r="U178" i="16" s="1"/>
  <c r="U342" i="16"/>
  <c r="U183" i="16" s="1"/>
  <c r="U347" i="16"/>
  <c r="U188" i="16" s="1"/>
  <c r="W88" i="3"/>
  <c r="V96" i="3"/>
  <c r="V95" i="3"/>
  <c r="V92" i="3"/>
  <c r="V97" i="3"/>
  <c r="V94" i="3"/>
  <c r="V93" i="3"/>
  <c r="V98" i="3"/>
  <c r="V90" i="3"/>
  <c r="V91" i="3"/>
  <c r="V89" i="3"/>
  <c r="X114" i="3"/>
  <c r="Y108" i="3"/>
  <c r="U46" i="16"/>
  <c r="U47" i="16"/>
  <c r="U48" i="16"/>
  <c r="U49" i="16"/>
  <c r="U175" i="16"/>
  <c r="U74" i="16"/>
  <c r="U76" i="16"/>
  <c r="U75" i="16"/>
  <c r="T43" i="16"/>
  <c r="U205" i="16"/>
  <c r="AV204" i="16" l="1"/>
  <c r="W15" i="16"/>
  <c r="V48" i="16"/>
  <c r="V50" i="16"/>
  <c r="V49" i="16"/>
  <c r="V305" i="16"/>
  <c r="V146" i="16" s="1"/>
  <c r="V339" i="16"/>
  <c r="V180" i="16" s="1"/>
  <c r="V334" i="16"/>
  <c r="V175" i="16" s="1"/>
  <c r="V317" i="16"/>
  <c r="V158" i="16" s="1"/>
  <c r="V344" i="16"/>
  <c r="V185" i="16" s="1"/>
  <c r="V300" i="16"/>
  <c r="V141" i="16" s="1"/>
  <c r="V327" i="16"/>
  <c r="V168" i="16" s="1"/>
  <c r="V310" i="16"/>
  <c r="V151" i="16" s="1"/>
  <c r="V322" i="16"/>
  <c r="V163" i="16" s="1"/>
  <c r="V283" i="16"/>
  <c r="V124" i="16" s="1"/>
  <c r="V288" i="16"/>
  <c r="V129" i="16" s="1"/>
  <c r="V293" i="16"/>
  <c r="V134" i="16" s="1"/>
  <c r="V303" i="16"/>
  <c r="V144" i="16" s="1"/>
  <c r="V330" i="16"/>
  <c r="V171" i="16" s="1"/>
  <c r="V313" i="16"/>
  <c r="V154" i="16" s="1"/>
  <c r="V337" i="16"/>
  <c r="V178" i="16" s="1"/>
  <c r="V342" i="16"/>
  <c r="V183" i="16" s="1"/>
  <c r="V325" i="16"/>
  <c r="V166" i="16" s="1"/>
  <c r="V308" i="16"/>
  <c r="V149" i="16" s="1"/>
  <c r="V347" i="16"/>
  <c r="V188" i="16" s="1"/>
  <c r="V320" i="16"/>
  <c r="V161" i="16" s="1"/>
  <c r="V286" i="16"/>
  <c r="V127" i="16" s="1"/>
  <c r="V291" i="16"/>
  <c r="V132" i="16" s="1"/>
  <c r="V296" i="16"/>
  <c r="V137" i="16" s="1"/>
  <c r="V341" i="16"/>
  <c r="V182" i="16" s="1"/>
  <c r="V335" i="16"/>
  <c r="V176" i="16" s="1"/>
  <c r="V302" i="16"/>
  <c r="V143" i="16" s="1"/>
  <c r="V346" i="16"/>
  <c r="V187" i="16" s="1"/>
  <c r="V340" i="16"/>
  <c r="V181" i="16" s="1"/>
  <c r="V307" i="16"/>
  <c r="V148" i="16" s="1"/>
  <c r="V301" i="16"/>
  <c r="V142" i="16" s="1"/>
  <c r="V345" i="16"/>
  <c r="V186" i="16" s="1"/>
  <c r="V323" i="16"/>
  <c r="V164" i="16" s="1"/>
  <c r="V312" i="16"/>
  <c r="V153" i="16" s="1"/>
  <c r="V306" i="16"/>
  <c r="V147" i="16" s="1"/>
  <c r="V319" i="16"/>
  <c r="V160" i="16" s="1"/>
  <c r="V311" i="16"/>
  <c r="V152" i="16" s="1"/>
  <c r="V329" i="16"/>
  <c r="V170" i="16" s="1"/>
  <c r="V324" i="16"/>
  <c r="V165" i="16" s="1"/>
  <c r="V318" i="16"/>
  <c r="V159" i="16" s="1"/>
  <c r="V336" i="16"/>
  <c r="V177" i="16" s="1"/>
  <c r="V328" i="16"/>
  <c r="V169" i="16" s="1"/>
  <c r="V294" i="16"/>
  <c r="V135" i="16" s="1"/>
  <c r="V285" i="16"/>
  <c r="V126" i="16" s="1"/>
  <c r="V290" i="16"/>
  <c r="V131" i="16" s="1"/>
  <c r="V295" i="16"/>
  <c r="V136" i="16" s="1"/>
  <c r="V289" i="16"/>
  <c r="V130" i="16" s="1"/>
  <c r="V284" i="16"/>
  <c r="V125" i="16" s="1"/>
  <c r="V46" i="16"/>
  <c r="V47" i="16"/>
  <c r="V74" i="16"/>
  <c r="V75" i="16"/>
  <c r="V76" i="16"/>
  <c r="W226" i="16"/>
  <c r="W228" i="16"/>
  <c r="W227" i="16"/>
  <c r="W224" i="16"/>
  <c r="W225" i="16"/>
  <c r="W223" i="16"/>
  <c r="W241" i="16"/>
  <c r="W258" i="16"/>
  <c r="W263" i="16"/>
  <c r="W277" i="16"/>
  <c r="W240" i="16"/>
  <c r="X7" i="16"/>
  <c r="W262" i="16"/>
  <c r="W259" i="16"/>
  <c r="W257" i="16"/>
  <c r="W260" i="16"/>
  <c r="W261" i="16"/>
  <c r="W264" i="16"/>
  <c r="W85" i="16"/>
  <c r="W83" i="16"/>
  <c r="W84" i="16"/>
  <c r="W42" i="16"/>
  <c r="AV100" i="16"/>
  <c r="AW100" i="16" s="1"/>
  <c r="V26" i="16"/>
  <c r="V24" i="16"/>
  <c r="AV104" i="16"/>
  <c r="AU236" i="16"/>
  <c r="AV200" i="16"/>
  <c r="AV246" i="16"/>
  <c r="AV254" i="16" s="1"/>
  <c r="AV98" i="16"/>
  <c r="AU230" i="16"/>
  <c r="AW197" i="16"/>
  <c r="AW203" i="16" s="1"/>
  <c r="AU234" i="16"/>
  <c r="AU237" i="16"/>
  <c r="AU232" i="16"/>
  <c r="Z201" i="16"/>
  <c r="W198" i="16"/>
  <c r="U43" i="16"/>
  <c r="V205" i="16"/>
  <c r="AQ95" i="16"/>
  <c r="AO242" i="16"/>
  <c r="AO243" i="16"/>
  <c r="AO244" i="16"/>
  <c r="AQ96" i="16"/>
  <c r="AP68" i="16"/>
  <c r="AP65" i="16"/>
  <c r="AP64" i="16"/>
  <c r="X88" i="3"/>
  <c r="W91" i="3"/>
  <c r="W89" i="3"/>
  <c r="W96" i="3"/>
  <c r="W97" i="3"/>
  <c r="W95" i="3"/>
  <c r="W90" i="3"/>
  <c r="W92" i="3"/>
  <c r="W98" i="3"/>
  <c r="W94" i="3"/>
  <c r="W93" i="3"/>
  <c r="Y114" i="3"/>
  <c r="Z108" i="3"/>
  <c r="AW204" i="16" l="1"/>
  <c r="W50" i="16"/>
  <c r="W48" i="16"/>
  <c r="W49" i="16"/>
  <c r="W329" i="16"/>
  <c r="W170" i="16" s="1"/>
  <c r="W323" i="16"/>
  <c r="W164" i="16" s="1"/>
  <c r="W336" i="16"/>
  <c r="W177" i="16" s="1"/>
  <c r="W328" i="16"/>
  <c r="W169" i="16" s="1"/>
  <c r="W302" i="16"/>
  <c r="W143" i="16" s="1"/>
  <c r="W346" i="16"/>
  <c r="W187" i="16" s="1"/>
  <c r="W340" i="16"/>
  <c r="W181" i="16" s="1"/>
  <c r="W307" i="16"/>
  <c r="W148" i="16" s="1"/>
  <c r="W301" i="16"/>
  <c r="W142" i="16" s="1"/>
  <c r="W345" i="16"/>
  <c r="W186" i="16" s="1"/>
  <c r="W312" i="16"/>
  <c r="W153" i="16" s="1"/>
  <c r="W306" i="16"/>
  <c r="W147" i="16" s="1"/>
  <c r="W341" i="16"/>
  <c r="W182" i="16" s="1"/>
  <c r="W311" i="16"/>
  <c r="W152" i="16" s="1"/>
  <c r="W318" i="16"/>
  <c r="W159" i="16" s="1"/>
  <c r="W335" i="16"/>
  <c r="W176" i="16" s="1"/>
  <c r="W319" i="16"/>
  <c r="W160" i="16" s="1"/>
  <c r="W324" i="16"/>
  <c r="W165" i="16" s="1"/>
  <c r="W294" i="16"/>
  <c r="W135" i="16" s="1"/>
  <c r="W285" i="16"/>
  <c r="W126" i="16" s="1"/>
  <c r="W290" i="16"/>
  <c r="W131" i="16" s="1"/>
  <c r="W295" i="16"/>
  <c r="W136" i="16" s="1"/>
  <c r="W284" i="16"/>
  <c r="W125" i="16" s="1"/>
  <c r="W289" i="16"/>
  <c r="W130" i="16" s="1"/>
  <c r="W337" i="16"/>
  <c r="W178" i="16" s="1"/>
  <c r="W342" i="16"/>
  <c r="W183" i="16" s="1"/>
  <c r="W347" i="16"/>
  <c r="W188" i="16" s="1"/>
  <c r="W303" i="16"/>
  <c r="W144" i="16" s="1"/>
  <c r="W325" i="16"/>
  <c r="W166" i="16" s="1"/>
  <c r="W313" i="16"/>
  <c r="W154" i="16" s="1"/>
  <c r="W308" i="16"/>
  <c r="W149" i="16" s="1"/>
  <c r="W320" i="16"/>
  <c r="W161" i="16" s="1"/>
  <c r="W330" i="16"/>
  <c r="W171" i="16" s="1"/>
  <c r="W286" i="16"/>
  <c r="W127" i="16" s="1"/>
  <c r="W296" i="16"/>
  <c r="W137" i="16" s="1"/>
  <c r="W291" i="16"/>
  <c r="W132" i="16" s="1"/>
  <c r="X225" i="16"/>
  <c r="X227" i="16"/>
  <c r="X228" i="16"/>
  <c r="X226" i="16"/>
  <c r="X223" i="16"/>
  <c r="X224" i="16"/>
  <c r="X262" i="16"/>
  <c r="X263" i="16"/>
  <c r="X258" i="16"/>
  <c r="X259" i="16"/>
  <c r="X240" i="16"/>
  <c r="X257" i="16"/>
  <c r="X241" i="16"/>
  <c r="Y7" i="16"/>
  <c r="X277" i="16"/>
  <c r="X261" i="16"/>
  <c r="X264" i="16"/>
  <c r="X260" i="16"/>
  <c r="X85" i="16"/>
  <c r="X84" i="16"/>
  <c r="X83" i="16"/>
  <c r="X42" i="16"/>
  <c r="W327" i="16"/>
  <c r="W168" i="16" s="1"/>
  <c r="W305" i="16"/>
  <c r="W146" i="16" s="1"/>
  <c r="W334" i="16"/>
  <c r="W175" i="16" s="1"/>
  <c r="W317" i="16"/>
  <c r="W158" i="16" s="1"/>
  <c r="W344" i="16"/>
  <c r="W185" i="16" s="1"/>
  <c r="W322" i="16"/>
  <c r="W163" i="16" s="1"/>
  <c r="W300" i="16"/>
  <c r="W141" i="16" s="1"/>
  <c r="W339" i="16"/>
  <c r="W180" i="16" s="1"/>
  <c r="W310" i="16"/>
  <c r="W151" i="16" s="1"/>
  <c r="W283" i="16"/>
  <c r="W124" i="16" s="1"/>
  <c r="W288" i="16"/>
  <c r="W129" i="16" s="1"/>
  <c r="W293" i="16"/>
  <c r="W134" i="16" s="1"/>
  <c r="W46" i="16"/>
  <c r="W74" i="16"/>
  <c r="W76" i="16"/>
  <c r="W75" i="16"/>
  <c r="W47" i="16"/>
  <c r="X15" i="16"/>
  <c r="AW200" i="16"/>
  <c r="AW246" i="16"/>
  <c r="AW254" i="16" s="1"/>
  <c r="W24" i="16"/>
  <c r="W26" i="16"/>
  <c r="AW104" i="16"/>
  <c r="AV236" i="16"/>
  <c r="AW98" i="16"/>
  <c r="AV230" i="16"/>
  <c r="AV234" i="16"/>
  <c r="AX197" i="16"/>
  <c r="AX203" i="16" s="1"/>
  <c r="AV232" i="16"/>
  <c r="AV237" i="16"/>
  <c r="V43" i="16"/>
  <c r="W205" i="16"/>
  <c r="X198" i="16"/>
  <c r="AA201" i="16"/>
  <c r="AQ68" i="16"/>
  <c r="AR96" i="16"/>
  <c r="AQ65" i="16"/>
  <c r="AQ64" i="16"/>
  <c r="AP244" i="16"/>
  <c r="AP242" i="16"/>
  <c r="AP243" i="16"/>
  <c r="AR95" i="16"/>
  <c r="Y88" i="3"/>
  <c r="X98" i="3"/>
  <c r="X90" i="3"/>
  <c r="X91" i="3"/>
  <c r="X89" i="3"/>
  <c r="X96" i="3"/>
  <c r="X95" i="3"/>
  <c r="X93" i="3"/>
  <c r="X92" i="3"/>
  <c r="X97" i="3"/>
  <c r="X94" i="3"/>
  <c r="AA108" i="3"/>
  <c r="Z114" i="3"/>
  <c r="AX204" i="16" l="1"/>
  <c r="Y15" i="16"/>
  <c r="X76" i="16"/>
  <c r="X74" i="16"/>
  <c r="X75" i="16"/>
  <c r="X50" i="16"/>
  <c r="X48" i="16"/>
  <c r="X49" i="16"/>
  <c r="Y224" i="16"/>
  <c r="Y226" i="16"/>
  <c r="Y225" i="16"/>
  <c r="Y227" i="16"/>
  <c r="Y228" i="16"/>
  <c r="Y223" i="16"/>
  <c r="Y277" i="16"/>
  <c r="Y259" i="16"/>
  <c r="Y262" i="16"/>
  <c r="Y263" i="16"/>
  <c r="Y241" i="16"/>
  <c r="Y240" i="16"/>
  <c r="Y257" i="16"/>
  <c r="Y258" i="16"/>
  <c r="Z7" i="16"/>
  <c r="Y261" i="16"/>
  <c r="Y264" i="16"/>
  <c r="Y260" i="16"/>
  <c r="Y84" i="16"/>
  <c r="Y85" i="16"/>
  <c r="Y83" i="16"/>
  <c r="Y42" i="16"/>
  <c r="X342" i="16"/>
  <c r="X183" i="16" s="1"/>
  <c r="X330" i="16"/>
  <c r="X171" i="16" s="1"/>
  <c r="X325" i="16"/>
  <c r="X166" i="16" s="1"/>
  <c r="X303" i="16"/>
  <c r="X144" i="16" s="1"/>
  <c r="X337" i="16"/>
  <c r="X178" i="16" s="1"/>
  <c r="X320" i="16"/>
  <c r="X161" i="16" s="1"/>
  <c r="X347" i="16"/>
  <c r="X188" i="16" s="1"/>
  <c r="X308" i="16"/>
  <c r="X149" i="16" s="1"/>
  <c r="X313" i="16"/>
  <c r="X154" i="16" s="1"/>
  <c r="X286" i="16"/>
  <c r="X127" i="16" s="1"/>
  <c r="X291" i="16"/>
  <c r="X132" i="16" s="1"/>
  <c r="X296" i="16"/>
  <c r="X137" i="16" s="1"/>
  <c r="X47" i="16"/>
  <c r="X341" i="16"/>
  <c r="X182" i="16" s="1"/>
  <c r="X336" i="16"/>
  <c r="X177" i="16" s="1"/>
  <c r="X328" i="16"/>
  <c r="X169" i="16" s="1"/>
  <c r="X329" i="16"/>
  <c r="X170" i="16" s="1"/>
  <c r="X346" i="16"/>
  <c r="X187" i="16" s="1"/>
  <c r="X345" i="16"/>
  <c r="X186" i="16" s="1"/>
  <c r="X318" i="16"/>
  <c r="X159" i="16" s="1"/>
  <c r="X324" i="16"/>
  <c r="X165" i="16" s="1"/>
  <c r="X301" i="16"/>
  <c r="X142" i="16" s="1"/>
  <c r="X311" i="16"/>
  <c r="X152" i="16" s="1"/>
  <c r="X307" i="16"/>
  <c r="X148" i="16" s="1"/>
  <c r="X319" i="16"/>
  <c r="X160" i="16" s="1"/>
  <c r="X312" i="16"/>
  <c r="X153" i="16" s="1"/>
  <c r="X335" i="16"/>
  <c r="X176" i="16" s="1"/>
  <c r="X323" i="16"/>
  <c r="X164" i="16" s="1"/>
  <c r="X340" i="16"/>
  <c r="X181" i="16" s="1"/>
  <c r="X306" i="16"/>
  <c r="X147" i="16" s="1"/>
  <c r="X302" i="16"/>
  <c r="X143" i="16" s="1"/>
  <c r="X294" i="16"/>
  <c r="X135" i="16" s="1"/>
  <c r="X285" i="16"/>
  <c r="X126" i="16" s="1"/>
  <c r="X290" i="16"/>
  <c r="X131" i="16" s="1"/>
  <c r="X295" i="16"/>
  <c r="X136" i="16" s="1"/>
  <c r="X284" i="16"/>
  <c r="X125" i="16" s="1"/>
  <c r="X289" i="16"/>
  <c r="X130" i="16" s="1"/>
  <c r="X305" i="16"/>
  <c r="X146" i="16" s="1"/>
  <c r="X334" i="16"/>
  <c r="X175" i="16" s="1"/>
  <c r="X317" i="16"/>
  <c r="X158" i="16" s="1"/>
  <c r="X344" i="16"/>
  <c r="X185" i="16" s="1"/>
  <c r="X300" i="16"/>
  <c r="X141" i="16" s="1"/>
  <c r="X327" i="16"/>
  <c r="X168" i="16" s="1"/>
  <c r="X339" i="16"/>
  <c r="X180" i="16" s="1"/>
  <c r="X310" i="16"/>
  <c r="X151" i="16" s="1"/>
  <c r="X322" i="16"/>
  <c r="X163" i="16" s="1"/>
  <c r="X283" i="16"/>
  <c r="X124" i="16" s="1"/>
  <c r="X288" i="16"/>
  <c r="X129" i="16" s="1"/>
  <c r="X293" i="16"/>
  <c r="X134" i="16" s="1"/>
  <c r="X46" i="16"/>
  <c r="AX200" i="16"/>
  <c r="AX246" i="16"/>
  <c r="AX254" i="16" s="1"/>
  <c r="AX98" i="16"/>
  <c r="AW230" i="16"/>
  <c r="X26" i="16"/>
  <c r="X24" i="16"/>
  <c r="AX104" i="16"/>
  <c r="AW236" i="16"/>
  <c r="AX100" i="16"/>
  <c r="AY197" i="16"/>
  <c r="AY203" i="16" s="1"/>
  <c r="AW237" i="16"/>
  <c r="AW234" i="16"/>
  <c r="AW232" i="16"/>
  <c r="W43" i="16"/>
  <c r="X205" i="16"/>
  <c r="AB201" i="16"/>
  <c r="Y198" i="16"/>
  <c r="AQ244" i="16"/>
  <c r="AQ243" i="16"/>
  <c r="AQ242" i="16"/>
  <c r="AS95" i="16"/>
  <c r="AR64" i="16"/>
  <c r="AR68" i="16"/>
  <c r="AR65" i="16"/>
  <c r="AS96" i="16"/>
  <c r="Z88" i="3"/>
  <c r="Y98" i="3"/>
  <c r="Y91" i="3"/>
  <c r="Y90" i="3"/>
  <c r="Y92" i="3"/>
  <c r="Y95" i="3"/>
  <c r="Y89" i="3"/>
  <c r="Y93" i="3"/>
  <c r="Y97" i="3"/>
  <c r="Y94" i="3"/>
  <c r="Y96" i="3"/>
  <c r="AB108" i="3"/>
  <c r="AA114" i="3"/>
  <c r="AY204" i="16" l="1"/>
  <c r="Z223" i="16"/>
  <c r="Z226" i="16"/>
  <c r="Z224" i="16"/>
  <c r="Z225" i="16"/>
  <c r="Z227" i="16"/>
  <c r="Z228" i="16"/>
  <c r="Z262" i="16"/>
  <c r="Z258" i="16"/>
  <c r="Z240" i="16"/>
  <c r="Z241" i="16"/>
  <c r="Z277" i="16"/>
  <c r="Z257" i="16"/>
  <c r="Z263" i="16"/>
  <c r="Z259" i="16"/>
  <c r="AA7" i="16"/>
  <c r="Z260" i="16"/>
  <c r="Z264" i="16"/>
  <c r="Z261" i="16"/>
  <c r="Z85" i="16"/>
  <c r="Z83" i="16"/>
  <c r="Z84" i="16"/>
  <c r="Z42" i="16"/>
  <c r="Y74" i="16"/>
  <c r="Y76" i="16"/>
  <c r="Y75" i="16"/>
  <c r="Y50" i="16"/>
  <c r="Y48" i="16"/>
  <c r="Y49" i="16"/>
  <c r="Y330" i="16"/>
  <c r="Y171" i="16" s="1"/>
  <c r="Y313" i="16"/>
  <c r="Y154" i="16" s="1"/>
  <c r="Y325" i="16"/>
  <c r="Y166" i="16" s="1"/>
  <c r="Y337" i="16"/>
  <c r="Y178" i="16" s="1"/>
  <c r="Y320" i="16"/>
  <c r="Y161" i="16" s="1"/>
  <c r="Y347" i="16"/>
  <c r="Y188" i="16" s="1"/>
  <c r="Y308" i="16"/>
  <c r="Y149" i="16" s="1"/>
  <c r="Y303" i="16"/>
  <c r="Y144" i="16" s="1"/>
  <c r="Y342" i="16"/>
  <c r="Y183" i="16" s="1"/>
  <c r="Y286" i="16"/>
  <c r="Y127" i="16" s="1"/>
  <c r="Y291" i="16"/>
  <c r="Y132" i="16" s="1"/>
  <c r="Y296" i="16"/>
  <c r="Y137" i="16" s="1"/>
  <c r="Y322" i="16"/>
  <c r="Y163" i="16" s="1"/>
  <c r="Y305" i="16"/>
  <c r="Y146" i="16" s="1"/>
  <c r="Y334" i="16"/>
  <c r="Y175" i="16" s="1"/>
  <c r="Y327" i="16"/>
  <c r="Y168" i="16" s="1"/>
  <c r="Y300" i="16"/>
  <c r="Y141" i="16" s="1"/>
  <c r="Y339" i="16"/>
  <c r="Y180" i="16" s="1"/>
  <c r="Y344" i="16"/>
  <c r="Y185" i="16" s="1"/>
  <c r="Y310" i="16"/>
  <c r="Y151" i="16" s="1"/>
  <c r="Y317" i="16"/>
  <c r="Y158" i="16" s="1"/>
  <c r="Y293" i="16"/>
  <c r="Y134" i="16" s="1"/>
  <c r="Y288" i="16"/>
  <c r="Y129" i="16" s="1"/>
  <c r="Y283" i="16"/>
  <c r="Y124" i="16" s="1"/>
  <c r="Y46" i="16"/>
  <c r="Y312" i="16"/>
  <c r="Y153" i="16" s="1"/>
  <c r="Y319" i="16"/>
  <c r="Y160" i="16" s="1"/>
  <c r="Y311" i="16"/>
  <c r="Y152" i="16" s="1"/>
  <c r="Y324" i="16"/>
  <c r="Y165" i="16" s="1"/>
  <c r="Y318" i="16"/>
  <c r="Y159" i="16" s="1"/>
  <c r="Y329" i="16"/>
  <c r="Y170" i="16" s="1"/>
  <c r="Y336" i="16"/>
  <c r="Y177" i="16" s="1"/>
  <c r="Y328" i="16"/>
  <c r="Y169" i="16" s="1"/>
  <c r="Y341" i="16"/>
  <c r="Y182" i="16" s="1"/>
  <c r="Y335" i="16"/>
  <c r="Y176" i="16" s="1"/>
  <c r="Y302" i="16"/>
  <c r="Y143" i="16" s="1"/>
  <c r="Y346" i="16"/>
  <c r="Y187" i="16" s="1"/>
  <c r="Y340" i="16"/>
  <c r="Y181" i="16" s="1"/>
  <c r="Y307" i="16"/>
  <c r="Y148" i="16" s="1"/>
  <c r="Y301" i="16"/>
  <c r="Y142" i="16" s="1"/>
  <c r="Y306" i="16"/>
  <c r="Y147" i="16" s="1"/>
  <c r="Y323" i="16"/>
  <c r="Y164" i="16" s="1"/>
  <c r="Y345" i="16"/>
  <c r="Y186" i="16" s="1"/>
  <c r="Y295" i="16"/>
  <c r="Y136" i="16" s="1"/>
  <c r="Y284" i="16"/>
  <c r="Y125" i="16" s="1"/>
  <c r="Y289" i="16"/>
  <c r="Y130" i="16" s="1"/>
  <c r="Y294" i="16"/>
  <c r="Y135" i="16" s="1"/>
  <c r="Y285" i="16"/>
  <c r="Y126" i="16" s="1"/>
  <c r="Y290" i="16"/>
  <c r="Y131" i="16" s="1"/>
  <c r="Y47" i="16"/>
  <c r="Z15" i="16"/>
  <c r="AA15" i="16" s="1"/>
  <c r="AY100" i="16"/>
  <c r="AY232" i="16" s="1"/>
  <c r="Y24" i="16"/>
  <c r="Y26" i="16"/>
  <c r="AY200" i="16"/>
  <c r="AY246" i="16"/>
  <c r="AY254" i="16" s="1"/>
  <c r="AY98" i="16"/>
  <c r="AY230" i="16" s="1"/>
  <c r="AX230" i="16"/>
  <c r="AY104" i="16"/>
  <c r="AY236" i="16" s="1"/>
  <c r="AX236" i="16"/>
  <c r="AY237" i="16"/>
  <c r="AY234" i="16"/>
  <c r="AX237" i="16"/>
  <c r="AX232" i="16"/>
  <c r="AX234" i="16"/>
  <c r="AC201" i="16"/>
  <c r="X43" i="16"/>
  <c r="Y205" i="16"/>
  <c r="Z198" i="16"/>
  <c r="AR242" i="16"/>
  <c r="AR243" i="16"/>
  <c r="AR244" i="16"/>
  <c r="AS65" i="16"/>
  <c r="AS68" i="16"/>
  <c r="AS64" i="16"/>
  <c r="AT96" i="16"/>
  <c r="AT95" i="16"/>
  <c r="AA88" i="3"/>
  <c r="Z97" i="3"/>
  <c r="Z94" i="3"/>
  <c r="Z93" i="3"/>
  <c r="Z91" i="3"/>
  <c r="Z98" i="3"/>
  <c r="Z96" i="3"/>
  <c r="Z95" i="3"/>
  <c r="Z89" i="3"/>
  <c r="Z90" i="3"/>
  <c r="Z92" i="3"/>
  <c r="AB114" i="3"/>
  <c r="AC108" i="3"/>
  <c r="AA224" i="16" l="1"/>
  <c r="AA223" i="16"/>
  <c r="AA225" i="16"/>
  <c r="AA226" i="16"/>
  <c r="AA227" i="16"/>
  <c r="AA228" i="16"/>
  <c r="AA263" i="16"/>
  <c r="AA258" i="16"/>
  <c r="AA241" i="16"/>
  <c r="AA240" i="16"/>
  <c r="AA259" i="16"/>
  <c r="AA262" i="16"/>
  <c r="AA277" i="16"/>
  <c r="AA257" i="16"/>
  <c r="AB7" i="16"/>
  <c r="AA261" i="16"/>
  <c r="AA260" i="16"/>
  <c r="AA264" i="16"/>
  <c r="AA83" i="16"/>
  <c r="AA84" i="16"/>
  <c r="AA85" i="16"/>
  <c r="AA42" i="16"/>
  <c r="Z49" i="16"/>
  <c r="Z48" i="16"/>
  <c r="Z50" i="16"/>
  <c r="Z341" i="16"/>
  <c r="Z182" i="16" s="1"/>
  <c r="Z335" i="16"/>
  <c r="Z176" i="16" s="1"/>
  <c r="Z302" i="16"/>
  <c r="Z143" i="16" s="1"/>
  <c r="Z346" i="16"/>
  <c r="Z187" i="16" s="1"/>
  <c r="Z340" i="16"/>
  <c r="Z181" i="16" s="1"/>
  <c r="Z307" i="16"/>
  <c r="Z148" i="16" s="1"/>
  <c r="Z301" i="16"/>
  <c r="Z142" i="16" s="1"/>
  <c r="Z345" i="16"/>
  <c r="Z186" i="16" s="1"/>
  <c r="Z312" i="16"/>
  <c r="Z153" i="16" s="1"/>
  <c r="Z306" i="16"/>
  <c r="Z147" i="16" s="1"/>
  <c r="Z319" i="16"/>
  <c r="Z160" i="16" s="1"/>
  <c r="Z311" i="16"/>
  <c r="Z152" i="16" s="1"/>
  <c r="Z324" i="16"/>
  <c r="Z165" i="16" s="1"/>
  <c r="Z318" i="16"/>
  <c r="Z159" i="16" s="1"/>
  <c r="Z329" i="16"/>
  <c r="Z170" i="16" s="1"/>
  <c r="Z323" i="16"/>
  <c r="Z164" i="16" s="1"/>
  <c r="Z336" i="16"/>
  <c r="Z177" i="16" s="1"/>
  <c r="Z328" i="16"/>
  <c r="Z169" i="16" s="1"/>
  <c r="Z285" i="16"/>
  <c r="Z126" i="16" s="1"/>
  <c r="Z290" i="16"/>
  <c r="Z131" i="16" s="1"/>
  <c r="Z295" i="16"/>
  <c r="Z136" i="16" s="1"/>
  <c r="Z284" i="16"/>
  <c r="Z125" i="16" s="1"/>
  <c r="Z289" i="16"/>
  <c r="Z130" i="16" s="1"/>
  <c r="Z294" i="16"/>
  <c r="Z135" i="16" s="1"/>
  <c r="Z308" i="16"/>
  <c r="Z149" i="16" s="1"/>
  <c r="Z330" i="16"/>
  <c r="Z171" i="16" s="1"/>
  <c r="Z320" i="16"/>
  <c r="Z161" i="16" s="1"/>
  <c r="Z303" i="16"/>
  <c r="Z144" i="16" s="1"/>
  <c r="Z342" i="16"/>
  <c r="Z183" i="16" s="1"/>
  <c r="Z325" i="16"/>
  <c r="Z166" i="16" s="1"/>
  <c r="Z337" i="16"/>
  <c r="Z178" i="16" s="1"/>
  <c r="Z347" i="16"/>
  <c r="Z188" i="16" s="1"/>
  <c r="Z313" i="16"/>
  <c r="Z154" i="16" s="1"/>
  <c r="Z296" i="16"/>
  <c r="Z137" i="16" s="1"/>
  <c r="Z286" i="16"/>
  <c r="Z127" i="16" s="1"/>
  <c r="Z291" i="16"/>
  <c r="Z132" i="16" s="1"/>
  <c r="Z334" i="16"/>
  <c r="Z175" i="16" s="1"/>
  <c r="Z300" i="16"/>
  <c r="Z141" i="16" s="1"/>
  <c r="Z305" i="16"/>
  <c r="Z146" i="16" s="1"/>
  <c r="Z327" i="16"/>
  <c r="Z168" i="16" s="1"/>
  <c r="Z339" i="16"/>
  <c r="Z180" i="16" s="1"/>
  <c r="Z322" i="16"/>
  <c r="Z163" i="16" s="1"/>
  <c r="Z317" i="16"/>
  <c r="Z158" i="16" s="1"/>
  <c r="Z344" i="16"/>
  <c r="Z185" i="16" s="1"/>
  <c r="Z310" i="16"/>
  <c r="Z151" i="16" s="1"/>
  <c r="Z283" i="16"/>
  <c r="Z124" i="16" s="1"/>
  <c r="Z288" i="16"/>
  <c r="Z129" i="16" s="1"/>
  <c r="Z293" i="16"/>
  <c r="Z134" i="16" s="1"/>
  <c r="Z74" i="16"/>
  <c r="Z75" i="16"/>
  <c r="Z76" i="16"/>
  <c r="Z47" i="16"/>
  <c r="Z46" i="16"/>
  <c r="Z24" i="16"/>
  <c r="Z26" i="16"/>
  <c r="AA198" i="16"/>
  <c r="Z205" i="16"/>
  <c r="Y43" i="16"/>
  <c r="AD201" i="16"/>
  <c r="AU95" i="16"/>
  <c r="AT65" i="16"/>
  <c r="AT64" i="16"/>
  <c r="AT68" i="16"/>
  <c r="AU96" i="16"/>
  <c r="AS242" i="16"/>
  <c r="AS244" i="16"/>
  <c r="AS243" i="16"/>
  <c r="AB88" i="3"/>
  <c r="AA97" i="3"/>
  <c r="AA94" i="3"/>
  <c r="AA93" i="3"/>
  <c r="AA89" i="3"/>
  <c r="AA96" i="3"/>
  <c r="AA95" i="3"/>
  <c r="AA98" i="3"/>
  <c r="AA90" i="3"/>
  <c r="AA92" i="3"/>
  <c r="AA91" i="3"/>
  <c r="AD108" i="3"/>
  <c r="AC114" i="3"/>
  <c r="AB224" i="16" l="1"/>
  <c r="AB223" i="16"/>
  <c r="AB225" i="16"/>
  <c r="AB226" i="16"/>
  <c r="AB227" i="16"/>
  <c r="AB228" i="16"/>
  <c r="AB257" i="16"/>
  <c r="AB259" i="16"/>
  <c r="AB262" i="16"/>
  <c r="AB263" i="16"/>
  <c r="AB258" i="16"/>
  <c r="AB241" i="16"/>
  <c r="AB240" i="16"/>
  <c r="AB277" i="16"/>
  <c r="AC7" i="16"/>
  <c r="AB261" i="16"/>
  <c r="AB84" i="16"/>
  <c r="AB260" i="16"/>
  <c r="AB85" i="16"/>
  <c r="AB83" i="16"/>
  <c r="AB264" i="16"/>
  <c r="AB42" i="16"/>
  <c r="AA48" i="16"/>
  <c r="AA50" i="16"/>
  <c r="AA49" i="16"/>
  <c r="AA344" i="16"/>
  <c r="AA185" i="16" s="1"/>
  <c r="AA310" i="16"/>
  <c r="AA151" i="16" s="1"/>
  <c r="AA322" i="16"/>
  <c r="AA163" i="16" s="1"/>
  <c r="AA305" i="16"/>
  <c r="AA146" i="16" s="1"/>
  <c r="AA334" i="16"/>
  <c r="AA175" i="16" s="1"/>
  <c r="AA300" i="16"/>
  <c r="AA141" i="16" s="1"/>
  <c r="AA327" i="16"/>
  <c r="AA168" i="16" s="1"/>
  <c r="AA339" i="16"/>
  <c r="AA180" i="16" s="1"/>
  <c r="AA317" i="16"/>
  <c r="AA158" i="16" s="1"/>
  <c r="AA283" i="16"/>
  <c r="AA124" i="16" s="1"/>
  <c r="AA288" i="16"/>
  <c r="AA129" i="16" s="1"/>
  <c r="AA293" i="16"/>
  <c r="AA134" i="16" s="1"/>
  <c r="AA74" i="16"/>
  <c r="AA75" i="16"/>
  <c r="AA76" i="16"/>
  <c r="AA323" i="16"/>
  <c r="AA164" i="16" s="1"/>
  <c r="AA319" i="16"/>
  <c r="AA160" i="16" s="1"/>
  <c r="AA324" i="16"/>
  <c r="AA165" i="16" s="1"/>
  <c r="AA301" i="16"/>
  <c r="AA142" i="16" s="1"/>
  <c r="AA329" i="16"/>
  <c r="AA170" i="16" s="1"/>
  <c r="AA306" i="16"/>
  <c r="AA147" i="16" s="1"/>
  <c r="AA345" i="16"/>
  <c r="AA186" i="16" s="1"/>
  <c r="AA336" i="16"/>
  <c r="AA177" i="16" s="1"/>
  <c r="AA341" i="16"/>
  <c r="AA182" i="16" s="1"/>
  <c r="AA318" i="16"/>
  <c r="AA159" i="16" s="1"/>
  <c r="AA302" i="16"/>
  <c r="AA143" i="16" s="1"/>
  <c r="AA346" i="16"/>
  <c r="AA187" i="16" s="1"/>
  <c r="AA335" i="16"/>
  <c r="AA176" i="16" s="1"/>
  <c r="AA340" i="16"/>
  <c r="AA181" i="16" s="1"/>
  <c r="AA307" i="16"/>
  <c r="AA148" i="16" s="1"/>
  <c r="AA312" i="16"/>
  <c r="AA153" i="16" s="1"/>
  <c r="AA328" i="16"/>
  <c r="AA169" i="16" s="1"/>
  <c r="AA311" i="16"/>
  <c r="AA152" i="16" s="1"/>
  <c r="AA285" i="16"/>
  <c r="AA126" i="16" s="1"/>
  <c r="AA290" i="16"/>
  <c r="AA131" i="16" s="1"/>
  <c r="AA295" i="16"/>
  <c r="AA136" i="16" s="1"/>
  <c r="AA284" i="16"/>
  <c r="AA125" i="16" s="1"/>
  <c r="AA289" i="16"/>
  <c r="AA130" i="16" s="1"/>
  <c r="AA294" i="16"/>
  <c r="AA135" i="16" s="1"/>
  <c r="AA342" i="16"/>
  <c r="AA183" i="16" s="1"/>
  <c r="AA325" i="16"/>
  <c r="AA166" i="16" s="1"/>
  <c r="AA320" i="16"/>
  <c r="AA161" i="16" s="1"/>
  <c r="AA303" i="16"/>
  <c r="AA144" i="16" s="1"/>
  <c r="AA347" i="16"/>
  <c r="AA188" i="16" s="1"/>
  <c r="AA308" i="16"/>
  <c r="AA149" i="16" s="1"/>
  <c r="AA330" i="16"/>
  <c r="AA171" i="16" s="1"/>
  <c r="AA313" i="16"/>
  <c r="AA154" i="16" s="1"/>
  <c r="AA337" i="16"/>
  <c r="AA178" i="16" s="1"/>
  <c r="AA286" i="16"/>
  <c r="AA127" i="16" s="1"/>
  <c r="AA291" i="16"/>
  <c r="AA132" i="16" s="1"/>
  <c r="AA296" i="16"/>
  <c r="AA137" i="16" s="1"/>
  <c r="AA46" i="16"/>
  <c r="AA47" i="16"/>
  <c r="AB15" i="16"/>
  <c r="AC15" i="16" s="1"/>
  <c r="AA26" i="16"/>
  <c r="AA24" i="16"/>
  <c r="AE201" i="16"/>
  <c r="AA205" i="16"/>
  <c r="Z43" i="16"/>
  <c r="AB198" i="16"/>
  <c r="AV95" i="16"/>
  <c r="AV96" i="16"/>
  <c r="AU65" i="16"/>
  <c r="AU68" i="16"/>
  <c r="AU64" i="16"/>
  <c r="AT243" i="16"/>
  <c r="AT244" i="16"/>
  <c r="AT242" i="16"/>
  <c r="AC88" i="3"/>
  <c r="AB95" i="3"/>
  <c r="AB97" i="3"/>
  <c r="AB98" i="3"/>
  <c r="AB91" i="3"/>
  <c r="AB90" i="3"/>
  <c r="AB89" i="3"/>
  <c r="AB93" i="3"/>
  <c r="AB94" i="3"/>
  <c r="AB92" i="3"/>
  <c r="AB96" i="3"/>
  <c r="AE108" i="3"/>
  <c r="AD114" i="3"/>
  <c r="AC228" i="16" l="1"/>
  <c r="AC223" i="16"/>
  <c r="AC224" i="16"/>
  <c r="AC226" i="16"/>
  <c r="AC225" i="16"/>
  <c r="AC227" i="16"/>
  <c r="AC259" i="16"/>
  <c r="AC258" i="16"/>
  <c r="AC263" i="16"/>
  <c r="AC257" i="16"/>
  <c r="AC241" i="16"/>
  <c r="AC262" i="16"/>
  <c r="AC240" i="16"/>
  <c r="AC277" i="16"/>
  <c r="AD7" i="16"/>
  <c r="AC85" i="16"/>
  <c r="AC83" i="16"/>
  <c r="AC84" i="16"/>
  <c r="AC261" i="16"/>
  <c r="AC260" i="16"/>
  <c r="AC264" i="16"/>
  <c r="AC42" i="16"/>
  <c r="AB48" i="16"/>
  <c r="AB49" i="16"/>
  <c r="AB50" i="16"/>
  <c r="AB75" i="16"/>
  <c r="AB76" i="16"/>
  <c r="AB74" i="16"/>
  <c r="AB46" i="16"/>
  <c r="AB330" i="16"/>
  <c r="AB171" i="16" s="1"/>
  <c r="AB313" i="16"/>
  <c r="AB154" i="16" s="1"/>
  <c r="AB342" i="16"/>
  <c r="AB183" i="16" s="1"/>
  <c r="AB325" i="16"/>
  <c r="AB166" i="16" s="1"/>
  <c r="AB347" i="16"/>
  <c r="AB188" i="16" s="1"/>
  <c r="AB337" i="16"/>
  <c r="AB178" i="16" s="1"/>
  <c r="AB320" i="16"/>
  <c r="AB161" i="16" s="1"/>
  <c r="AB303" i="16"/>
  <c r="AB144" i="16" s="1"/>
  <c r="AB308" i="16"/>
  <c r="AB149" i="16" s="1"/>
  <c r="AB286" i="16"/>
  <c r="AB127" i="16" s="1"/>
  <c r="AB291" i="16"/>
  <c r="AB132" i="16" s="1"/>
  <c r="AB296" i="16"/>
  <c r="AB137" i="16" s="1"/>
  <c r="AB47" i="16"/>
  <c r="AB300" i="16"/>
  <c r="AB141" i="16" s="1"/>
  <c r="AB327" i="16"/>
  <c r="AB168" i="16" s="1"/>
  <c r="AB339" i="16"/>
  <c r="AB180" i="16" s="1"/>
  <c r="AB310" i="16"/>
  <c r="AB151" i="16" s="1"/>
  <c r="AB322" i="16"/>
  <c r="AB163" i="16" s="1"/>
  <c r="AB317" i="16"/>
  <c r="AB158" i="16" s="1"/>
  <c r="AB305" i="16"/>
  <c r="AB146" i="16" s="1"/>
  <c r="AB344" i="16"/>
  <c r="AB185" i="16" s="1"/>
  <c r="AB334" i="16"/>
  <c r="AB175" i="16" s="1"/>
  <c r="AB288" i="16"/>
  <c r="AB129" i="16" s="1"/>
  <c r="AB293" i="16"/>
  <c r="AB134" i="16" s="1"/>
  <c r="AB283" i="16"/>
  <c r="AB124" i="16" s="1"/>
  <c r="AB324" i="16"/>
  <c r="AB165" i="16" s="1"/>
  <c r="AB306" i="16"/>
  <c r="AB147" i="16" s="1"/>
  <c r="AB307" i="16"/>
  <c r="AB148" i="16" s="1"/>
  <c r="AB335" i="16"/>
  <c r="AB176" i="16" s="1"/>
  <c r="AB301" i="16"/>
  <c r="AB142" i="16" s="1"/>
  <c r="AB319" i="16"/>
  <c r="AB160" i="16" s="1"/>
  <c r="AB345" i="16"/>
  <c r="AB186" i="16" s="1"/>
  <c r="AB346" i="16"/>
  <c r="AB187" i="16" s="1"/>
  <c r="AB302" i="16"/>
  <c r="AB143" i="16" s="1"/>
  <c r="AB328" i="16"/>
  <c r="AB169" i="16" s="1"/>
  <c r="AB329" i="16"/>
  <c r="AB170" i="16" s="1"/>
  <c r="AB311" i="16"/>
  <c r="AB152" i="16" s="1"/>
  <c r="AB341" i="16"/>
  <c r="AB182" i="16" s="1"/>
  <c r="AB336" i="16"/>
  <c r="AB177" i="16" s="1"/>
  <c r="AB323" i="16"/>
  <c r="AB164" i="16" s="1"/>
  <c r="AB318" i="16"/>
  <c r="AB159" i="16" s="1"/>
  <c r="AB312" i="16"/>
  <c r="AB153" i="16" s="1"/>
  <c r="AB340" i="16"/>
  <c r="AB181" i="16" s="1"/>
  <c r="AB284" i="16"/>
  <c r="AB125" i="16" s="1"/>
  <c r="AB289" i="16"/>
  <c r="AB130" i="16" s="1"/>
  <c r="AB285" i="16"/>
  <c r="AB126" i="16" s="1"/>
  <c r="AB294" i="16"/>
  <c r="AB135" i="16" s="1"/>
  <c r="AB290" i="16"/>
  <c r="AB131" i="16" s="1"/>
  <c r="AB295" i="16"/>
  <c r="AB136" i="16" s="1"/>
  <c r="AB26" i="16"/>
  <c r="AB24" i="16"/>
  <c r="AC198" i="16"/>
  <c r="AB205" i="16"/>
  <c r="AA43" i="16"/>
  <c r="AF201" i="16"/>
  <c r="AU243" i="16"/>
  <c r="AU244" i="16"/>
  <c r="AU242" i="16"/>
  <c r="AW96" i="16"/>
  <c r="AV65" i="16"/>
  <c r="AV64" i="16"/>
  <c r="AV68" i="16"/>
  <c r="AW95" i="16"/>
  <c r="AD88" i="3"/>
  <c r="AC92" i="3"/>
  <c r="AC95" i="3"/>
  <c r="AC97" i="3"/>
  <c r="AC98" i="3"/>
  <c r="AC96" i="3"/>
  <c r="AC91" i="3"/>
  <c r="AC93" i="3"/>
  <c r="AC89" i="3"/>
  <c r="AC90" i="3"/>
  <c r="AC94" i="3"/>
  <c r="AE114" i="3"/>
  <c r="AF108" i="3"/>
  <c r="AD227" i="16" l="1"/>
  <c r="AD228" i="16"/>
  <c r="AD223" i="16"/>
  <c r="AD226" i="16"/>
  <c r="AD224" i="16"/>
  <c r="AD225" i="16"/>
  <c r="AD257" i="16"/>
  <c r="AD241" i="16"/>
  <c r="AD258" i="16"/>
  <c r="AD240" i="16"/>
  <c r="AD262" i="16"/>
  <c r="AD277" i="16"/>
  <c r="AD263" i="16"/>
  <c r="AD259" i="16"/>
  <c r="AE7" i="16"/>
  <c r="AD83" i="16"/>
  <c r="AD84" i="16"/>
  <c r="AD85" i="16"/>
  <c r="AD261" i="16"/>
  <c r="AD260" i="16"/>
  <c r="AD264" i="16"/>
  <c r="AD42" i="16"/>
  <c r="AC49" i="16"/>
  <c r="AC50" i="16"/>
  <c r="AC48" i="16"/>
  <c r="AC75" i="16"/>
  <c r="AC76" i="16"/>
  <c r="AC74" i="16"/>
  <c r="AC46" i="16"/>
  <c r="AC47" i="16"/>
  <c r="AC319" i="16"/>
  <c r="AC160" i="16" s="1"/>
  <c r="AC301" i="16"/>
  <c r="AC142" i="16" s="1"/>
  <c r="AC345" i="16"/>
  <c r="AC186" i="16" s="1"/>
  <c r="AC306" i="16"/>
  <c r="AC147" i="16" s="1"/>
  <c r="AC346" i="16"/>
  <c r="AC187" i="16" s="1"/>
  <c r="AC312" i="16"/>
  <c r="AC153" i="16" s="1"/>
  <c r="AC341" i="16"/>
  <c r="AC182" i="16" s="1"/>
  <c r="AC311" i="16"/>
  <c r="AC152" i="16" s="1"/>
  <c r="AC318" i="16"/>
  <c r="AC159" i="16" s="1"/>
  <c r="AC323" i="16"/>
  <c r="AC164" i="16" s="1"/>
  <c r="AC307" i="16"/>
  <c r="AC148" i="16" s="1"/>
  <c r="AC328" i="16"/>
  <c r="AC169" i="16" s="1"/>
  <c r="AC336" i="16"/>
  <c r="AC177" i="16" s="1"/>
  <c r="AC335" i="16"/>
  <c r="AC176" i="16" s="1"/>
  <c r="AC302" i="16"/>
  <c r="AC143" i="16" s="1"/>
  <c r="AC324" i="16"/>
  <c r="AC165" i="16" s="1"/>
  <c r="AC340" i="16"/>
  <c r="AC181" i="16" s="1"/>
  <c r="AC329" i="16"/>
  <c r="AC170" i="16" s="1"/>
  <c r="AC284" i="16"/>
  <c r="AC125" i="16" s="1"/>
  <c r="AC289" i="16"/>
  <c r="AC130" i="16" s="1"/>
  <c r="AC295" i="16"/>
  <c r="AC136" i="16" s="1"/>
  <c r="AC294" i="16"/>
  <c r="AC135" i="16" s="1"/>
  <c r="AC290" i="16"/>
  <c r="AC131" i="16" s="1"/>
  <c r="AC285" i="16"/>
  <c r="AC126" i="16" s="1"/>
  <c r="AC337" i="16"/>
  <c r="AC178" i="16" s="1"/>
  <c r="AC325" i="16"/>
  <c r="AC166" i="16" s="1"/>
  <c r="AC320" i="16"/>
  <c r="AC161" i="16" s="1"/>
  <c r="AC308" i="16"/>
  <c r="AC149" i="16" s="1"/>
  <c r="AC347" i="16"/>
  <c r="AC188" i="16" s="1"/>
  <c r="AC330" i="16"/>
  <c r="AC171" i="16" s="1"/>
  <c r="AC313" i="16"/>
  <c r="AC154" i="16" s="1"/>
  <c r="AC342" i="16"/>
  <c r="AC183" i="16" s="1"/>
  <c r="AC303" i="16"/>
  <c r="AC144" i="16" s="1"/>
  <c r="AC291" i="16"/>
  <c r="AC132" i="16" s="1"/>
  <c r="AC296" i="16"/>
  <c r="AC137" i="16" s="1"/>
  <c r="AC286" i="16"/>
  <c r="AC127" i="16" s="1"/>
  <c r="AC327" i="16"/>
  <c r="AC168" i="16" s="1"/>
  <c r="AC339" i="16"/>
  <c r="AC180" i="16" s="1"/>
  <c r="AC322" i="16"/>
  <c r="AC163" i="16" s="1"/>
  <c r="AC305" i="16"/>
  <c r="AC146" i="16" s="1"/>
  <c r="AC310" i="16"/>
  <c r="AC151" i="16" s="1"/>
  <c r="AC317" i="16"/>
  <c r="AC158" i="16" s="1"/>
  <c r="AC344" i="16"/>
  <c r="AC185" i="16" s="1"/>
  <c r="AC300" i="16"/>
  <c r="AC141" i="16" s="1"/>
  <c r="AC334" i="16"/>
  <c r="AC175" i="16" s="1"/>
  <c r="AC283" i="16"/>
  <c r="AC124" i="16" s="1"/>
  <c r="AC288" i="16"/>
  <c r="AC129" i="16" s="1"/>
  <c r="AC293" i="16"/>
  <c r="AC134" i="16" s="1"/>
  <c r="AD15" i="16"/>
  <c r="AE15" i="16" s="1"/>
  <c r="AC26" i="16"/>
  <c r="AC24" i="16"/>
  <c r="AG201" i="16"/>
  <c r="AB43" i="16"/>
  <c r="AC205" i="16"/>
  <c r="AD198" i="16"/>
  <c r="AV244" i="16"/>
  <c r="AV243" i="16"/>
  <c r="AV242" i="16"/>
  <c r="AX95" i="16"/>
  <c r="AX96" i="16"/>
  <c r="AW65" i="16"/>
  <c r="AW64" i="16"/>
  <c r="AW68" i="16"/>
  <c r="AE88" i="3"/>
  <c r="AD96" i="3"/>
  <c r="AD92" i="3"/>
  <c r="AD95" i="3"/>
  <c r="AD97" i="3"/>
  <c r="AD94" i="3"/>
  <c r="AD93" i="3"/>
  <c r="AD91" i="3"/>
  <c r="AD98" i="3"/>
  <c r="AD89" i="3"/>
  <c r="AD90" i="3"/>
  <c r="AF114" i="3"/>
  <c r="AG108" i="3"/>
  <c r="AD330" i="16" l="1"/>
  <c r="AD171" i="16" s="1"/>
  <c r="AD313" i="16"/>
  <c r="AD154" i="16" s="1"/>
  <c r="AD342" i="16"/>
  <c r="AD183" i="16" s="1"/>
  <c r="AD325" i="16"/>
  <c r="AD166" i="16" s="1"/>
  <c r="AD320" i="16"/>
  <c r="AD161" i="16" s="1"/>
  <c r="AD347" i="16"/>
  <c r="AD188" i="16" s="1"/>
  <c r="AD308" i="16"/>
  <c r="AD149" i="16" s="1"/>
  <c r="AD303" i="16"/>
  <c r="AD144" i="16" s="1"/>
  <c r="AD337" i="16"/>
  <c r="AD178" i="16" s="1"/>
  <c r="AD286" i="16"/>
  <c r="AD127" i="16" s="1"/>
  <c r="AD291" i="16"/>
  <c r="AD132" i="16" s="1"/>
  <c r="AD296" i="16"/>
  <c r="AD137" i="16" s="1"/>
  <c r="AD47" i="16"/>
  <c r="AE226" i="16"/>
  <c r="AE227" i="16"/>
  <c r="AE228" i="16"/>
  <c r="AE225" i="16"/>
  <c r="AE223" i="16"/>
  <c r="AE224" i="16"/>
  <c r="AE257" i="16"/>
  <c r="AE262" i="16"/>
  <c r="AE258" i="16"/>
  <c r="AE241" i="16"/>
  <c r="AE240" i="16"/>
  <c r="AE259" i="16"/>
  <c r="AE263" i="16"/>
  <c r="AE277" i="16"/>
  <c r="AF7" i="16"/>
  <c r="AE83" i="16"/>
  <c r="AE84" i="16"/>
  <c r="AE85" i="16"/>
  <c r="AE261" i="16"/>
  <c r="AE264" i="16"/>
  <c r="AE260" i="16"/>
  <c r="AE42" i="16"/>
  <c r="AD48" i="16"/>
  <c r="AD50" i="16"/>
  <c r="AD49" i="16"/>
  <c r="AD76" i="16"/>
  <c r="AD75" i="16"/>
  <c r="AD74" i="16"/>
  <c r="AD305" i="16"/>
  <c r="AD146" i="16" s="1"/>
  <c r="AD322" i="16"/>
  <c r="AD163" i="16" s="1"/>
  <c r="AD334" i="16"/>
  <c r="AD175" i="16" s="1"/>
  <c r="AD317" i="16"/>
  <c r="AD158" i="16" s="1"/>
  <c r="AD344" i="16"/>
  <c r="AD185" i="16" s="1"/>
  <c r="AD327" i="16"/>
  <c r="AD168" i="16" s="1"/>
  <c r="AD310" i="16"/>
  <c r="AD151" i="16" s="1"/>
  <c r="AD300" i="16"/>
  <c r="AD141" i="16" s="1"/>
  <c r="AD339" i="16"/>
  <c r="AD180" i="16" s="1"/>
  <c r="AD288" i="16"/>
  <c r="AD129" i="16" s="1"/>
  <c r="AD293" i="16"/>
  <c r="AD134" i="16" s="1"/>
  <c r="AD283" i="16"/>
  <c r="AD124" i="16" s="1"/>
  <c r="AD46" i="16"/>
  <c r="AD336" i="16"/>
  <c r="AD177" i="16" s="1"/>
  <c r="AD328" i="16"/>
  <c r="AD169" i="16" s="1"/>
  <c r="AD341" i="16"/>
  <c r="AD182" i="16" s="1"/>
  <c r="AD335" i="16"/>
  <c r="AD176" i="16" s="1"/>
  <c r="AD302" i="16"/>
  <c r="AD143" i="16" s="1"/>
  <c r="AD346" i="16"/>
  <c r="AD187" i="16" s="1"/>
  <c r="AD340" i="16"/>
  <c r="AD181" i="16" s="1"/>
  <c r="AD307" i="16"/>
  <c r="AD148" i="16" s="1"/>
  <c r="AD301" i="16"/>
  <c r="AD142" i="16" s="1"/>
  <c r="AD345" i="16"/>
  <c r="AD186" i="16" s="1"/>
  <c r="AD312" i="16"/>
  <c r="AD153" i="16" s="1"/>
  <c r="AD306" i="16"/>
  <c r="AD147" i="16" s="1"/>
  <c r="AD319" i="16"/>
  <c r="AD160" i="16" s="1"/>
  <c r="AD311" i="16"/>
  <c r="AD152" i="16" s="1"/>
  <c r="AD324" i="16"/>
  <c r="AD165" i="16" s="1"/>
  <c r="AD318" i="16"/>
  <c r="AD159" i="16" s="1"/>
  <c r="AD323" i="16"/>
  <c r="AD164" i="16" s="1"/>
  <c r="AD329" i="16"/>
  <c r="AD170" i="16" s="1"/>
  <c r="AD285" i="16"/>
  <c r="AD126" i="16" s="1"/>
  <c r="AD290" i="16"/>
  <c r="AD131" i="16" s="1"/>
  <c r="AD295" i="16"/>
  <c r="AD136" i="16" s="1"/>
  <c r="AD284" i="16"/>
  <c r="AD125" i="16" s="1"/>
  <c r="AD289" i="16"/>
  <c r="AD130" i="16" s="1"/>
  <c r="AD294" i="16"/>
  <c r="AD135" i="16" s="1"/>
  <c r="AD26" i="16"/>
  <c r="AD24" i="16"/>
  <c r="AC43" i="16"/>
  <c r="AD205" i="16"/>
  <c r="AE198" i="16"/>
  <c r="AH201" i="16"/>
  <c r="AX64" i="16"/>
  <c r="AX65" i="16"/>
  <c r="AY96" i="16"/>
  <c r="AX68" i="16"/>
  <c r="AW242" i="16"/>
  <c r="AW243" i="16"/>
  <c r="AW244" i="16"/>
  <c r="AY95" i="16"/>
  <c r="AF88" i="3"/>
  <c r="AE96" i="3"/>
  <c r="AE97" i="3"/>
  <c r="AE94" i="3"/>
  <c r="AE91" i="3"/>
  <c r="AE95" i="3"/>
  <c r="AE98" i="3"/>
  <c r="AE89" i="3"/>
  <c r="AE93" i="3"/>
  <c r="AE92" i="3"/>
  <c r="AE90" i="3"/>
  <c r="AG114" i="3"/>
  <c r="AH108" i="3"/>
  <c r="AE47" i="16" l="1"/>
  <c r="AE310" i="16"/>
  <c r="AE151" i="16" s="1"/>
  <c r="AE322" i="16"/>
  <c r="AE163" i="16" s="1"/>
  <c r="AE300" i="16"/>
  <c r="AE141" i="16" s="1"/>
  <c r="AE305" i="16"/>
  <c r="AE146" i="16" s="1"/>
  <c r="AE334" i="16"/>
  <c r="AE175" i="16" s="1"/>
  <c r="AE344" i="16"/>
  <c r="AE185" i="16" s="1"/>
  <c r="AE339" i="16"/>
  <c r="AE180" i="16" s="1"/>
  <c r="AE317" i="16"/>
  <c r="AE158" i="16" s="1"/>
  <c r="AE327" i="16"/>
  <c r="AE168" i="16" s="1"/>
  <c r="AE293" i="16"/>
  <c r="AE134" i="16" s="1"/>
  <c r="AE283" i="16"/>
  <c r="AE124" i="16" s="1"/>
  <c r="AE288" i="16"/>
  <c r="AE129" i="16" s="1"/>
  <c r="AE302" i="16"/>
  <c r="AE143" i="16" s="1"/>
  <c r="AE346" i="16"/>
  <c r="AE187" i="16" s="1"/>
  <c r="AE340" i="16"/>
  <c r="AE181" i="16" s="1"/>
  <c r="AE307" i="16"/>
  <c r="AE148" i="16" s="1"/>
  <c r="AE301" i="16"/>
  <c r="AE142" i="16" s="1"/>
  <c r="AE345" i="16"/>
  <c r="AE186" i="16" s="1"/>
  <c r="AE319" i="16"/>
  <c r="AE160" i="16" s="1"/>
  <c r="AE311" i="16"/>
  <c r="AE152" i="16" s="1"/>
  <c r="AE324" i="16"/>
  <c r="AE165" i="16" s="1"/>
  <c r="AE318" i="16"/>
  <c r="AE159" i="16" s="1"/>
  <c r="AE329" i="16"/>
  <c r="AE170" i="16" s="1"/>
  <c r="AE323" i="16"/>
  <c r="AE164" i="16" s="1"/>
  <c r="AE306" i="16"/>
  <c r="AE147" i="16" s="1"/>
  <c r="AE328" i="16"/>
  <c r="AE169" i="16" s="1"/>
  <c r="AE335" i="16"/>
  <c r="AE176" i="16" s="1"/>
  <c r="AE312" i="16"/>
  <c r="AE153" i="16" s="1"/>
  <c r="AE336" i="16"/>
  <c r="AE177" i="16" s="1"/>
  <c r="AE341" i="16"/>
  <c r="AE182" i="16" s="1"/>
  <c r="AE295" i="16"/>
  <c r="AE136" i="16" s="1"/>
  <c r="AE284" i="16"/>
  <c r="AE125" i="16" s="1"/>
  <c r="AE289" i="16"/>
  <c r="AE130" i="16" s="1"/>
  <c r="AE294" i="16"/>
  <c r="AE135" i="16" s="1"/>
  <c r="AE285" i="16"/>
  <c r="AE126" i="16" s="1"/>
  <c r="AE290" i="16"/>
  <c r="AE131" i="16" s="1"/>
  <c r="AE347" i="16"/>
  <c r="AE188" i="16" s="1"/>
  <c r="AE303" i="16"/>
  <c r="AE144" i="16" s="1"/>
  <c r="AE330" i="16"/>
  <c r="AE171" i="16" s="1"/>
  <c r="AE342" i="16"/>
  <c r="AE183" i="16" s="1"/>
  <c r="AE337" i="16"/>
  <c r="AE178" i="16" s="1"/>
  <c r="AE313" i="16"/>
  <c r="AE154" i="16" s="1"/>
  <c r="AE308" i="16"/>
  <c r="AE149" i="16" s="1"/>
  <c r="AE320" i="16"/>
  <c r="AE161" i="16" s="1"/>
  <c r="AE325" i="16"/>
  <c r="AE166" i="16" s="1"/>
  <c r="AE291" i="16"/>
  <c r="AE132" i="16" s="1"/>
  <c r="AE296" i="16"/>
  <c r="AE137" i="16" s="1"/>
  <c r="AE286" i="16"/>
  <c r="AE127" i="16" s="1"/>
  <c r="AF225" i="16"/>
  <c r="AF226" i="16"/>
  <c r="AF227" i="16"/>
  <c r="AF228" i="16"/>
  <c r="AF224" i="16"/>
  <c r="AF223" i="16"/>
  <c r="AF257" i="16"/>
  <c r="AF262" i="16"/>
  <c r="AF259" i="16"/>
  <c r="AF258" i="16"/>
  <c r="AF263" i="16"/>
  <c r="AF240" i="16"/>
  <c r="AF241" i="16"/>
  <c r="AF277" i="16"/>
  <c r="AG7" i="16"/>
  <c r="AF83" i="16"/>
  <c r="AF84" i="16"/>
  <c r="AF85" i="16"/>
  <c r="AF260" i="16"/>
  <c r="AF261" i="16"/>
  <c r="AF264" i="16"/>
  <c r="AF42" i="16"/>
  <c r="AE50" i="16"/>
  <c r="AE48" i="16"/>
  <c r="AE49" i="16"/>
  <c r="AE74" i="16"/>
  <c r="AE76" i="16"/>
  <c r="AE75" i="16"/>
  <c r="AE46" i="16"/>
  <c r="AF15" i="16"/>
  <c r="AE24" i="16"/>
  <c r="AE26" i="16"/>
  <c r="AI201" i="16"/>
  <c r="AF198" i="16"/>
  <c r="AD43" i="16"/>
  <c r="AE205" i="16"/>
  <c r="AY64" i="16"/>
  <c r="AY68" i="16"/>
  <c r="AY65" i="16"/>
  <c r="AX244" i="16"/>
  <c r="AX243" i="16"/>
  <c r="AX242" i="16"/>
  <c r="AG88" i="3"/>
  <c r="AF98" i="3"/>
  <c r="AF91" i="3"/>
  <c r="AF90" i="3"/>
  <c r="AF89" i="3"/>
  <c r="AF96" i="3"/>
  <c r="AF95" i="3"/>
  <c r="AF92" i="3"/>
  <c r="AF97" i="3"/>
  <c r="AF94" i="3"/>
  <c r="AF93" i="3"/>
  <c r="AI108" i="3"/>
  <c r="AH114" i="3"/>
  <c r="AG15" i="16" l="1"/>
  <c r="AG224" i="16"/>
  <c r="AG227" i="16"/>
  <c r="AG228" i="16"/>
  <c r="AG225" i="16"/>
  <c r="AG226" i="16"/>
  <c r="AG223" i="16"/>
  <c r="AG263" i="16"/>
  <c r="AG240" i="16"/>
  <c r="AG241" i="16"/>
  <c r="AG277" i="16"/>
  <c r="AG259" i="16"/>
  <c r="AG262" i="16"/>
  <c r="AG258" i="16"/>
  <c r="AG257" i="16"/>
  <c r="AH7" i="16"/>
  <c r="AG83" i="16"/>
  <c r="AG84" i="16"/>
  <c r="AG85" i="16"/>
  <c r="AG260" i="16"/>
  <c r="AG264" i="16"/>
  <c r="AG261" i="16"/>
  <c r="AG42" i="16"/>
  <c r="AF48" i="16"/>
  <c r="AF49" i="16"/>
  <c r="AF50" i="16"/>
  <c r="AF76" i="16"/>
  <c r="AF74" i="16"/>
  <c r="AF75" i="16"/>
  <c r="AF47" i="16"/>
  <c r="AF46" i="16"/>
  <c r="AF310" i="16"/>
  <c r="AF151" i="16" s="1"/>
  <c r="AF339" i="16"/>
  <c r="AF180" i="16" s="1"/>
  <c r="AF334" i="16"/>
  <c r="AF175" i="16" s="1"/>
  <c r="AF317" i="16"/>
  <c r="AF158" i="16" s="1"/>
  <c r="AF344" i="16"/>
  <c r="AF185" i="16" s="1"/>
  <c r="AF300" i="16"/>
  <c r="AF141" i="16" s="1"/>
  <c r="AF305" i="16"/>
  <c r="AF146" i="16" s="1"/>
  <c r="AF327" i="16"/>
  <c r="AF168" i="16" s="1"/>
  <c r="AF322" i="16"/>
  <c r="AF163" i="16" s="1"/>
  <c r="AF283" i="16"/>
  <c r="AF124" i="16" s="1"/>
  <c r="AF288" i="16"/>
  <c r="AF129" i="16" s="1"/>
  <c r="AF293" i="16"/>
  <c r="AF134" i="16" s="1"/>
  <c r="AF324" i="16"/>
  <c r="AF165" i="16" s="1"/>
  <c r="AF318" i="16"/>
  <c r="AF159" i="16" s="1"/>
  <c r="AF341" i="16"/>
  <c r="AF182" i="16" s="1"/>
  <c r="AF335" i="16"/>
  <c r="AF176" i="16" s="1"/>
  <c r="AF302" i="16"/>
  <c r="AF143" i="16" s="1"/>
  <c r="AF346" i="16"/>
  <c r="AF187" i="16" s="1"/>
  <c r="AF340" i="16"/>
  <c r="AF181" i="16" s="1"/>
  <c r="AF307" i="16"/>
  <c r="AF148" i="16" s="1"/>
  <c r="AF301" i="16"/>
  <c r="AF142" i="16" s="1"/>
  <c r="AF345" i="16"/>
  <c r="AF186" i="16" s="1"/>
  <c r="AF312" i="16"/>
  <c r="AF153" i="16" s="1"/>
  <c r="AF306" i="16"/>
  <c r="AF147" i="16" s="1"/>
  <c r="AF336" i="16"/>
  <c r="AF177" i="16" s="1"/>
  <c r="AF328" i="16"/>
  <c r="AF169" i="16" s="1"/>
  <c r="AF319" i="16"/>
  <c r="AF160" i="16" s="1"/>
  <c r="AF311" i="16"/>
  <c r="AF152" i="16" s="1"/>
  <c r="AF329" i="16"/>
  <c r="AF170" i="16" s="1"/>
  <c r="AF323" i="16"/>
  <c r="AF164" i="16" s="1"/>
  <c r="AF284" i="16"/>
  <c r="AF125" i="16" s="1"/>
  <c r="AF289" i="16"/>
  <c r="AF130" i="16" s="1"/>
  <c r="AF294" i="16"/>
  <c r="AF135" i="16" s="1"/>
  <c r="AF285" i="16"/>
  <c r="AF126" i="16" s="1"/>
  <c r="AF290" i="16"/>
  <c r="AF131" i="16" s="1"/>
  <c r="AF295" i="16"/>
  <c r="AF136" i="16" s="1"/>
  <c r="AF308" i="16"/>
  <c r="AF149" i="16" s="1"/>
  <c r="AF320" i="16"/>
  <c r="AF161" i="16" s="1"/>
  <c r="AF347" i="16"/>
  <c r="AF188" i="16" s="1"/>
  <c r="AF313" i="16"/>
  <c r="AF154" i="16" s="1"/>
  <c r="AF330" i="16"/>
  <c r="AF171" i="16" s="1"/>
  <c r="AF325" i="16"/>
  <c r="AF166" i="16" s="1"/>
  <c r="AF303" i="16"/>
  <c r="AF144" i="16" s="1"/>
  <c r="AF337" i="16"/>
  <c r="AF178" i="16" s="1"/>
  <c r="AF342" i="16"/>
  <c r="AF183" i="16" s="1"/>
  <c r="AF286" i="16"/>
  <c r="AF127" i="16" s="1"/>
  <c r="AF291" i="16"/>
  <c r="AF132" i="16" s="1"/>
  <c r="AF296" i="16"/>
  <c r="AF137" i="16" s="1"/>
  <c r="AF26" i="16"/>
  <c r="AF24" i="16"/>
  <c r="AE43" i="16"/>
  <c r="AF205" i="16"/>
  <c r="AG198" i="16"/>
  <c r="AJ201" i="16"/>
  <c r="AY242" i="16"/>
  <c r="AY243" i="16"/>
  <c r="AY244" i="16"/>
  <c r="AH88" i="3"/>
  <c r="AG98" i="3"/>
  <c r="AG91" i="3"/>
  <c r="AG90" i="3"/>
  <c r="AG89" i="3"/>
  <c r="AG96" i="3"/>
  <c r="AG94" i="3"/>
  <c r="AG92" i="3"/>
  <c r="AG97" i="3"/>
  <c r="AG95" i="3"/>
  <c r="AG93" i="3"/>
  <c r="AJ108" i="3"/>
  <c r="AI114" i="3"/>
  <c r="AH15" i="16" l="1"/>
  <c r="AG320" i="16"/>
  <c r="AG161" i="16" s="1"/>
  <c r="AG313" i="16"/>
  <c r="AG154" i="16" s="1"/>
  <c r="AG330" i="16"/>
  <c r="AG171" i="16" s="1"/>
  <c r="AG347" i="16"/>
  <c r="AG188" i="16" s="1"/>
  <c r="AG303" i="16"/>
  <c r="AG144" i="16" s="1"/>
  <c r="AG308" i="16"/>
  <c r="AG149" i="16" s="1"/>
  <c r="AG337" i="16"/>
  <c r="AG178" i="16" s="1"/>
  <c r="AG325" i="16"/>
  <c r="AG166" i="16" s="1"/>
  <c r="AG342" i="16"/>
  <c r="AG183" i="16" s="1"/>
  <c r="AG286" i="16"/>
  <c r="AG127" i="16" s="1"/>
  <c r="AG291" i="16"/>
  <c r="AG132" i="16" s="1"/>
  <c r="AG296" i="16"/>
  <c r="AG137" i="16" s="1"/>
  <c r="AG46" i="16"/>
  <c r="AH223" i="16"/>
  <c r="AH224" i="16"/>
  <c r="AH225" i="16"/>
  <c r="AH226" i="16"/>
  <c r="AH227" i="16"/>
  <c r="AH228" i="16"/>
  <c r="AH240" i="16"/>
  <c r="AH262" i="16"/>
  <c r="AH241" i="16"/>
  <c r="AH277" i="16"/>
  <c r="AH259" i="16"/>
  <c r="AH257" i="16"/>
  <c r="AH258" i="16"/>
  <c r="AH263" i="16"/>
  <c r="AI7" i="16"/>
  <c r="AH85" i="16"/>
  <c r="AH83" i="16"/>
  <c r="AH84" i="16"/>
  <c r="AH260" i="16"/>
  <c r="AH261" i="16"/>
  <c r="AH264" i="16"/>
  <c r="AH42" i="16"/>
  <c r="AG50" i="16"/>
  <c r="AG49" i="16"/>
  <c r="AG48" i="16"/>
  <c r="AG310" i="16"/>
  <c r="AG151" i="16" s="1"/>
  <c r="AG300" i="16"/>
  <c r="AG141" i="16" s="1"/>
  <c r="AG339" i="16"/>
  <c r="AG180" i="16" s="1"/>
  <c r="AG322" i="16"/>
  <c r="AG163" i="16" s="1"/>
  <c r="AG317" i="16"/>
  <c r="AG158" i="16" s="1"/>
  <c r="AG327" i="16"/>
  <c r="AG168" i="16" s="1"/>
  <c r="AG305" i="16"/>
  <c r="AG146" i="16" s="1"/>
  <c r="AG344" i="16"/>
  <c r="AG185" i="16" s="1"/>
  <c r="AG334" i="16"/>
  <c r="AG175" i="16" s="1"/>
  <c r="AG293" i="16"/>
  <c r="AG134" i="16" s="1"/>
  <c r="AG288" i="16"/>
  <c r="AG129" i="16" s="1"/>
  <c r="AG283" i="16"/>
  <c r="AG124" i="16" s="1"/>
  <c r="AG74" i="16"/>
  <c r="AG75" i="16"/>
  <c r="AG76" i="16"/>
  <c r="AG328" i="16"/>
  <c r="AG169" i="16" s="1"/>
  <c r="AG336" i="16"/>
  <c r="AG177" i="16" s="1"/>
  <c r="AG324" i="16"/>
  <c r="AG165" i="16" s="1"/>
  <c r="AG312" i="16"/>
  <c r="AG153" i="16" s="1"/>
  <c r="AG345" i="16"/>
  <c r="AG186" i="16" s="1"/>
  <c r="AG301" i="16"/>
  <c r="AG142" i="16" s="1"/>
  <c r="AG340" i="16"/>
  <c r="AG181" i="16" s="1"/>
  <c r="AG307" i="16"/>
  <c r="AG148" i="16" s="1"/>
  <c r="AG346" i="16"/>
  <c r="AG187" i="16" s="1"/>
  <c r="AG323" i="16"/>
  <c r="AG164" i="16" s="1"/>
  <c r="AG302" i="16"/>
  <c r="AG143" i="16" s="1"/>
  <c r="AG335" i="16"/>
  <c r="AG176" i="16" s="1"/>
  <c r="AG319" i="16"/>
  <c r="AG160" i="16" s="1"/>
  <c r="AG306" i="16"/>
  <c r="AG147" i="16" s="1"/>
  <c r="AG329" i="16"/>
  <c r="AG170" i="16" s="1"/>
  <c r="AG318" i="16"/>
  <c r="AG159" i="16" s="1"/>
  <c r="AG341" i="16"/>
  <c r="AG182" i="16" s="1"/>
  <c r="AG311" i="16"/>
  <c r="AG152" i="16" s="1"/>
  <c r="AG295" i="16"/>
  <c r="AG136" i="16" s="1"/>
  <c r="AG284" i="16"/>
  <c r="AG125" i="16" s="1"/>
  <c r="AG289" i="16"/>
  <c r="AG130" i="16" s="1"/>
  <c r="AG294" i="16"/>
  <c r="AG135" i="16" s="1"/>
  <c r="AG285" i="16"/>
  <c r="AG126" i="16" s="1"/>
  <c r="AG290" i="16"/>
  <c r="AG131" i="16" s="1"/>
  <c r="AG47" i="16"/>
  <c r="AG24" i="16"/>
  <c r="AG26" i="16"/>
  <c r="AK201" i="16"/>
  <c r="AH198" i="16"/>
  <c r="AF43" i="16"/>
  <c r="AG205" i="16"/>
  <c r="AI88" i="3"/>
  <c r="AH97" i="3"/>
  <c r="AH93" i="3"/>
  <c r="AH98" i="3"/>
  <c r="AH91" i="3"/>
  <c r="AH96" i="3"/>
  <c r="AH92" i="3"/>
  <c r="AH90" i="3"/>
  <c r="AH94" i="3"/>
  <c r="AH95" i="3"/>
  <c r="AH89" i="3"/>
  <c r="AK108" i="3"/>
  <c r="AJ114" i="3"/>
  <c r="AI15" i="16" l="1"/>
  <c r="AH47" i="16"/>
  <c r="AH312" i="16"/>
  <c r="AH153" i="16" s="1"/>
  <c r="AH306" i="16"/>
  <c r="AH147" i="16" s="1"/>
  <c r="AH345" i="16"/>
  <c r="AH186" i="16" s="1"/>
  <c r="AH324" i="16"/>
  <c r="AH165" i="16" s="1"/>
  <c r="AH311" i="16"/>
  <c r="AH152" i="16" s="1"/>
  <c r="AH335" i="16"/>
  <c r="AH176" i="16" s="1"/>
  <c r="AH302" i="16"/>
  <c r="AH143" i="16" s="1"/>
  <c r="AH341" i="16"/>
  <c r="AH182" i="16" s="1"/>
  <c r="AH328" i="16"/>
  <c r="AH169" i="16" s="1"/>
  <c r="AH336" i="16"/>
  <c r="AH177" i="16" s="1"/>
  <c r="AH323" i="16"/>
  <c r="AH164" i="16" s="1"/>
  <c r="AH307" i="16"/>
  <c r="AH148" i="16" s="1"/>
  <c r="AH346" i="16"/>
  <c r="AH187" i="16" s="1"/>
  <c r="AH329" i="16"/>
  <c r="AH170" i="16" s="1"/>
  <c r="AH318" i="16"/>
  <c r="AH159" i="16" s="1"/>
  <c r="AH301" i="16"/>
  <c r="AH142" i="16" s="1"/>
  <c r="AH340" i="16"/>
  <c r="AH181" i="16" s="1"/>
  <c r="AH319" i="16"/>
  <c r="AH160" i="16" s="1"/>
  <c r="AH290" i="16"/>
  <c r="AH131" i="16" s="1"/>
  <c r="AH295" i="16"/>
  <c r="AH136" i="16" s="1"/>
  <c r="AH284" i="16"/>
  <c r="AH125" i="16" s="1"/>
  <c r="AH289" i="16"/>
  <c r="AH130" i="16" s="1"/>
  <c r="AH294" i="16"/>
  <c r="AH135" i="16" s="1"/>
  <c r="AH285" i="16"/>
  <c r="AH126" i="16" s="1"/>
  <c r="AH74" i="16"/>
  <c r="AH76" i="16"/>
  <c r="AH75" i="16"/>
  <c r="AH330" i="16"/>
  <c r="AH171" i="16" s="1"/>
  <c r="AH325" i="16"/>
  <c r="AH166" i="16" s="1"/>
  <c r="AH313" i="16"/>
  <c r="AH154" i="16" s="1"/>
  <c r="AH303" i="16"/>
  <c r="AH144" i="16" s="1"/>
  <c r="AH347" i="16"/>
  <c r="AH188" i="16" s="1"/>
  <c r="AH320" i="16"/>
  <c r="AH161" i="16" s="1"/>
  <c r="AH308" i="16"/>
  <c r="AH149" i="16" s="1"/>
  <c r="AH342" i="16"/>
  <c r="AH183" i="16" s="1"/>
  <c r="AH337" i="16"/>
  <c r="AH178" i="16" s="1"/>
  <c r="AH286" i="16"/>
  <c r="AH127" i="16" s="1"/>
  <c r="AH291" i="16"/>
  <c r="AH132" i="16" s="1"/>
  <c r="AH296" i="16"/>
  <c r="AH137" i="16" s="1"/>
  <c r="AH334" i="16"/>
  <c r="AH175" i="16" s="1"/>
  <c r="AH339" i="16"/>
  <c r="AH180" i="16" s="1"/>
  <c r="AH300" i="16"/>
  <c r="AH141" i="16" s="1"/>
  <c r="AH344" i="16"/>
  <c r="AH185" i="16" s="1"/>
  <c r="AH317" i="16"/>
  <c r="AH158" i="16" s="1"/>
  <c r="AH322" i="16"/>
  <c r="AH163" i="16" s="1"/>
  <c r="AH310" i="16"/>
  <c r="AH151" i="16" s="1"/>
  <c r="AH305" i="16"/>
  <c r="AH146" i="16" s="1"/>
  <c r="AH327" i="16"/>
  <c r="AH168" i="16" s="1"/>
  <c r="AH283" i="16"/>
  <c r="AH124" i="16" s="1"/>
  <c r="AH288" i="16"/>
  <c r="AH129" i="16" s="1"/>
  <c r="AH293" i="16"/>
  <c r="AH134" i="16" s="1"/>
  <c r="AI225" i="16"/>
  <c r="AI226" i="16"/>
  <c r="AI223" i="16"/>
  <c r="AI224" i="16"/>
  <c r="AI228" i="16"/>
  <c r="AI227" i="16"/>
  <c r="AI263" i="16"/>
  <c r="AI240" i="16"/>
  <c r="AI241" i="16"/>
  <c r="AI258" i="16"/>
  <c r="AI262" i="16"/>
  <c r="AI259" i="16"/>
  <c r="AI257" i="16"/>
  <c r="AI277" i="16"/>
  <c r="AJ7" i="16"/>
  <c r="AI83" i="16"/>
  <c r="AI84" i="16"/>
  <c r="AI85" i="16"/>
  <c r="AI261" i="16"/>
  <c r="AI260" i="16"/>
  <c r="AI264" i="16"/>
  <c r="AI42" i="16"/>
  <c r="AH46" i="16"/>
  <c r="AH48" i="16"/>
  <c r="AH50" i="16"/>
  <c r="AH49" i="16"/>
  <c r="AH24" i="16"/>
  <c r="AH26" i="16"/>
  <c r="AI198" i="16"/>
  <c r="AH205" i="16"/>
  <c r="AG43" i="16"/>
  <c r="AL201" i="16"/>
  <c r="AJ88" i="3"/>
  <c r="AI94" i="3"/>
  <c r="AI97" i="3"/>
  <c r="AI93" i="3"/>
  <c r="AI96" i="3"/>
  <c r="AI89" i="3"/>
  <c r="AI91" i="3"/>
  <c r="AI95" i="3"/>
  <c r="AI90" i="3"/>
  <c r="AI92" i="3"/>
  <c r="AI98" i="3"/>
  <c r="AL108" i="3"/>
  <c r="AK114" i="3"/>
  <c r="AI47" i="16" l="1"/>
  <c r="AI46" i="16"/>
  <c r="AI300" i="16"/>
  <c r="AI141" i="16" s="1"/>
  <c r="AI317" i="16"/>
  <c r="AI158" i="16" s="1"/>
  <c r="AI327" i="16"/>
  <c r="AI168" i="16" s="1"/>
  <c r="AI339" i="16"/>
  <c r="AI180" i="16" s="1"/>
  <c r="AI310" i="16"/>
  <c r="AI151" i="16" s="1"/>
  <c r="AI305" i="16"/>
  <c r="AI146" i="16" s="1"/>
  <c r="AI334" i="16"/>
  <c r="AI175" i="16" s="1"/>
  <c r="AI322" i="16"/>
  <c r="AI163" i="16" s="1"/>
  <c r="AI344" i="16"/>
  <c r="AI185" i="16" s="1"/>
  <c r="AI283" i="16"/>
  <c r="AI124" i="16" s="1"/>
  <c r="AI288" i="16"/>
  <c r="AI129" i="16" s="1"/>
  <c r="AI293" i="16"/>
  <c r="AI134" i="16" s="1"/>
  <c r="AI302" i="16"/>
  <c r="AI143" i="16" s="1"/>
  <c r="AI346" i="16"/>
  <c r="AI187" i="16" s="1"/>
  <c r="AI318" i="16"/>
  <c r="AI159" i="16" s="1"/>
  <c r="AI307" i="16"/>
  <c r="AI148" i="16" s="1"/>
  <c r="AI312" i="16"/>
  <c r="AI153" i="16" s="1"/>
  <c r="AI319" i="16"/>
  <c r="AI160" i="16" s="1"/>
  <c r="AI324" i="16"/>
  <c r="AI165" i="16" s="1"/>
  <c r="AI340" i="16"/>
  <c r="AI181" i="16" s="1"/>
  <c r="AI306" i="16"/>
  <c r="AI147" i="16" s="1"/>
  <c r="AI329" i="16"/>
  <c r="AI170" i="16" s="1"/>
  <c r="AI328" i="16"/>
  <c r="AI169" i="16" s="1"/>
  <c r="AI336" i="16"/>
  <c r="AI177" i="16" s="1"/>
  <c r="AI301" i="16"/>
  <c r="AI142" i="16" s="1"/>
  <c r="AI311" i="16"/>
  <c r="AI152" i="16" s="1"/>
  <c r="AI341" i="16"/>
  <c r="AI182" i="16" s="1"/>
  <c r="AI345" i="16"/>
  <c r="AI186" i="16" s="1"/>
  <c r="AI323" i="16"/>
  <c r="AI164" i="16" s="1"/>
  <c r="AI335" i="16"/>
  <c r="AI176" i="16" s="1"/>
  <c r="AI294" i="16"/>
  <c r="AI135" i="16" s="1"/>
  <c r="AI285" i="16"/>
  <c r="AI126" i="16" s="1"/>
  <c r="AI290" i="16"/>
  <c r="AI131" i="16" s="1"/>
  <c r="AI295" i="16"/>
  <c r="AI136" i="16" s="1"/>
  <c r="AI289" i="16"/>
  <c r="AI130" i="16" s="1"/>
  <c r="AI284" i="16"/>
  <c r="AI125" i="16" s="1"/>
  <c r="AJ223" i="16"/>
  <c r="AJ224" i="16"/>
  <c r="AJ225" i="16"/>
  <c r="AJ228" i="16"/>
  <c r="AJ227" i="16"/>
  <c r="AJ226" i="16"/>
  <c r="AJ262" i="16"/>
  <c r="AJ258" i="16"/>
  <c r="AJ257" i="16"/>
  <c r="AJ263" i="16"/>
  <c r="AJ241" i="16"/>
  <c r="AJ259" i="16"/>
  <c r="AJ277" i="16"/>
  <c r="AJ240" i="16"/>
  <c r="AK7" i="16"/>
  <c r="AJ83" i="16"/>
  <c r="AJ84" i="16"/>
  <c r="AJ85" i="16"/>
  <c r="AJ260" i="16"/>
  <c r="AJ264" i="16"/>
  <c r="AJ261" i="16"/>
  <c r="AJ42" i="16"/>
  <c r="AI48" i="16"/>
  <c r="AI50" i="16"/>
  <c r="AI49" i="16"/>
  <c r="AI75" i="16"/>
  <c r="AI74" i="16"/>
  <c r="AI76" i="16"/>
  <c r="AI325" i="16"/>
  <c r="AI166" i="16" s="1"/>
  <c r="AI308" i="16"/>
  <c r="AI149" i="16" s="1"/>
  <c r="AI337" i="16"/>
  <c r="AI178" i="16" s="1"/>
  <c r="AI303" i="16"/>
  <c r="AI144" i="16" s="1"/>
  <c r="AI330" i="16"/>
  <c r="AI171" i="16" s="1"/>
  <c r="AI313" i="16"/>
  <c r="AI154" i="16" s="1"/>
  <c r="AI342" i="16"/>
  <c r="AI183" i="16" s="1"/>
  <c r="AI320" i="16"/>
  <c r="AI161" i="16" s="1"/>
  <c r="AI347" i="16"/>
  <c r="AI188" i="16" s="1"/>
  <c r="AI296" i="16"/>
  <c r="AI137" i="16" s="1"/>
  <c r="AI286" i="16"/>
  <c r="AI127" i="16" s="1"/>
  <c r="AI291" i="16"/>
  <c r="AI132" i="16" s="1"/>
  <c r="AJ15" i="16"/>
  <c r="AI26" i="16"/>
  <c r="AI24" i="16"/>
  <c r="AH43" i="16"/>
  <c r="AI205" i="16"/>
  <c r="AM201" i="16"/>
  <c r="AJ198" i="16"/>
  <c r="AK88" i="3"/>
  <c r="AJ95" i="3"/>
  <c r="AJ97" i="3"/>
  <c r="AJ94" i="3"/>
  <c r="AJ98" i="3"/>
  <c r="AJ91" i="3"/>
  <c r="AJ90" i="3"/>
  <c r="AJ89" i="3"/>
  <c r="AJ96" i="3"/>
  <c r="AJ92" i="3"/>
  <c r="AJ93" i="3"/>
  <c r="AM108" i="3"/>
  <c r="AL114" i="3"/>
  <c r="AK15" i="16" l="1"/>
  <c r="AJ47" i="16"/>
  <c r="AJ327" i="16"/>
  <c r="AJ168" i="16" s="1"/>
  <c r="AJ339" i="16"/>
  <c r="AJ180" i="16" s="1"/>
  <c r="AJ310" i="16"/>
  <c r="AJ151" i="16" s="1"/>
  <c r="AJ305" i="16"/>
  <c r="AJ146" i="16" s="1"/>
  <c r="AJ334" i="16"/>
  <c r="AJ175" i="16" s="1"/>
  <c r="AJ317" i="16"/>
  <c r="AJ158" i="16" s="1"/>
  <c r="AJ344" i="16"/>
  <c r="AJ185" i="16" s="1"/>
  <c r="AJ300" i="16"/>
  <c r="AJ141" i="16" s="1"/>
  <c r="AJ322" i="16"/>
  <c r="AJ163" i="16" s="1"/>
  <c r="AJ293" i="16"/>
  <c r="AJ134" i="16" s="1"/>
  <c r="AJ283" i="16"/>
  <c r="AJ124" i="16" s="1"/>
  <c r="AJ288" i="16"/>
  <c r="AJ129" i="16" s="1"/>
  <c r="AJ307" i="16"/>
  <c r="AJ148" i="16" s="1"/>
  <c r="AJ335" i="16"/>
  <c r="AJ176" i="16" s="1"/>
  <c r="AJ301" i="16"/>
  <c r="AJ142" i="16" s="1"/>
  <c r="AJ336" i="16"/>
  <c r="AJ177" i="16" s="1"/>
  <c r="AJ318" i="16"/>
  <c r="AJ159" i="16" s="1"/>
  <c r="AJ346" i="16"/>
  <c r="AJ187" i="16" s="1"/>
  <c r="AJ302" i="16"/>
  <c r="AJ143" i="16" s="1"/>
  <c r="AJ328" i="16"/>
  <c r="AJ169" i="16" s="1"/>
  <c r="AJ329" i="16"/>
  <c r="AJ170" i="16" s="1"/>
  <c r="AJ311" i="16"/>
  <c r="AJ152" i="16" s="1"/>
  <c r="AJ312" i="16"/>
  <c r="AJ153" i="16" s="1"/>
  <c r="AJ340" i="16"/>
  <c r="AJ181" i="16" s="1"/>
  <c r="AJ323" i="16"/>
  <c r="AJ164" i="16" s="1"/>
  <c r="AJ324" i="16"/>
  <c r="AJ165" i="16" s="1"/>
  <c r="AJ319" i="16"/>
  <c r="AJ160" i="16" s="1"/>
  <c r="AJ345" i="16"/>
  <c r="AJ186" i="16" s="1"/>
  <c r="AJ306" i="16"/>
  <c r="AJ147" i="16" s="1"/>
  <c r="AJ341" i="16"/>
  <c r="AJ182" i="16" s="1"/>
  <c r="AJ284" i="16"/>
  <c r="AJ125" i="16" s="1"/>
  <c r="AJ289" i="16"/>
  <c r="AJ130" i="16" s="1"/>
  <c r="AJ285" i="16"/>
  <c r="AJ126" i="16" s="1"/>
  <c r="AJ294" i="16"/>
  <c r="AJ135" i="16" s="1"/>
  <c r="AJ290" i="16"/>
  <c r="AJ131" i="16" s="1"/>
  <c r="AJ295" i="16"/>
  <c r="AJ136" i="16" s="1"/>
  <c r="AJ347" i="16"/>
  <c r="AJ188" i="16" s="1"/>
  <c r="AJ337" i="16"/>
  <c r="AJ178" i="16" s="1"/>
  <c r="AJ303" i="16"/>
  <c r="AJ144" i="16" s="1"/>
  <c r="AJ320" i="16"/>
  <c r="AJ161" i="16" s="1"/>
  <c r="AJ330" i="16"/>
  <c r="AJ171" i="16" s="1"/>
  <c r="AJ342" i="16"/>
  <c r="AJ183" i="16" s="1"/>
  <c r="AJ325" i="16"/>
  <c r="AJ166" i="16" s="1"/>
  <c r="AJ313" i="16"/>
  <c r="AJ154" i="16" s="1"/>
  <c r="AJ308" i="16"/>
  <c r="AJ149" i="16" s="1"/>
  <c r="AJ291" i="16"/>
  <c r="AJ132" i="16" s="1"/>
  <c r="AJ296" i="16"/>
  <c r="AJ137" i="16" s="1"/>
  <c r="AJ286" i="16"/>
  <c r="AJ127" i="16" s="1"/>
  <c r="AK228" i="16"/>
  <c r="AK223" i="16"/>
  <c r="AK224" i="16"/>
  <c r="AK225" i="16"/>
  <c r="AK226" i="16"/>
  <c r="AK227" i="16"/>
  <c r="AK262" i="16"/>
  <c r="AK257" i="16"/>
  <c r="AK258" i="16"/>
  <c r="AK259" i="16"/>
  <c r="AK241" i="16"/>
  <c r="AK240" i="16"/>
  <c r="AK263" i="16"/>
  <c r="AK277" i="16"/>
  <c r="AL7" i="16"/>
  <c r="AK84" i="16"/>
  <c r="AK85" i="16"/>
  <c r="AK83" i="16"/>
  <c r="AK260" i="16"/>
  <c r="AK264" i="16"/>
  <c r="AK261" i="16"/>
  <c r="AK42" i="16"/>
  <c r="AJ49" i="16"/>
  <c r="AJ48" i="16"/>
  <c r="AJ50" i="16"/>
  <c r="AJ46" i="16"/>
  <c r="AJ74" i="16"/>
  <c r="AJ75" i="16"/>
  <c r="AJ76" i="16"/>
  <c r="AJ24" i="16"/>
  <c r="AJ26" i="16"/>
  <c r="AN201" i="16"/>
  <c r="AJ205" i="16"/>
  <c r="AI43" i="16"/>
  <c r="AK198" i="16"/>
  <c r="AL88" i="3"/>
  <c r="AK95" i="3"/>
  <c r="AK98" i="3"/>
  <c r="AK93" i="3"/>
  <c r="AK96" i="3"/>
  <c r="AK89" i="3"/>
  <c r="AK90" i="3"/>
  <c r="AK91" i="3"/>
  <c r="AK97" i="3"/>
  <c r="AK94" i="3"/>
  <c r="AK92" i="3"/>
  <c r="AN108" i="3"/>
  <c r="AM114" i="3"/>
  <c r="AL227" i="16" l="1"/>
  <c r="AL228" i="16"/>
  <c r="AL223" i="16"/>
  <c r="AL226" i="16"/>
  <c r="AL225" i="16"/>
  <c r="AL224" i="16"/>
  <c r="AL257" i="16"/>
  <c r="AL263" i="16"/>
  <c r="AL240" i="16"/>
  <c r="AL262" i="16"/>
  <c r="AL241" i="16"/>
  <c r="AL258" i="16"/>
  <c r="AL277" i="16"/>
  <c r="AL259" i="16"/>
  <c r="AM7" i="16"/>
  <c r="AL84" i="16"/>
  <c r="AL83" i="16"/>
  <c r="AL85" i="16"/>
  <c r="AL261" i="16"/>
  <c r="AL264" i="16"/>
  <c r="AL260" i="16"/>
  <c r="AL42" i="16"/>
  <c r="AK50" i="16"/>
  <c r="AK49" i="16"/>
  <c r="AK48" i="16"/>
  <c r="AK75" i="16"/>
  <c r="AK74" i="16"/>
  <c r="AK76" i="16"/>
  <c r="AK46" i="16"/>
  <c r="AL15" i="16"/>
  <c r="AK47" i="16"/>
  <c r="AK303" i="16"/>
  <c r="AK144" i="16" s="1"/>
  <c r="AK330" i="16"/>
  <c r="AK171" i="16" s="1"/>
  <c r="AK313" i="16"/>
  <c r="AK154" i="16" s="1"/>
  <c r="AK342" i="16"/>
  <c r="AK183" i="16" s="1"/>
  <c r="AK325" i="16"/>
  <c r="AK166" i="16" s="1"/>
  <c r="AK308" i="16"/>
  <c r="AK149" i="16" s="1"/>
  <c r="AK347" i="16"/>
  <c r="AK188" i="16" s="1"/>
  <c r="AK320" i="16"/>
  <c r="AK161" i="16" s="1"/>
  <c r="AK337" i="16"/>
  <c r="AK178" i="16" s="1"/>
  <c r="AK286" i="16"/>
  <c r="AK127" i="16" s="1"/>
  <c r="AK291" i="16"/>
  <c r="AK132" i="16" s="1"/>
  <c r="AK296" i="16"/>
  <c r="AK137" i="16" s="1"/>
  <c r="AK344" i="16"/>
  <c r="AK185" i="16" s="1"/>
  <c r="AK300" i="16"/>
  <c r="AK141" i="16" s="1"/>
  <c r="AK327" i="16"/>
  <c r="AK168" i="16" s="1"/>
  <c r="AK339" i="16"/>
  <c r="AK180" i="16" s="1"/>
  <c r="AK305" i="16"/>
  <c r="AK146" i="16" s="1"/>
  <c r="AK310" i="16"/>
  <c r="AK151" i="16" s="1"/>
  <c r="AK334" i="16"/>
  <c r="AK175" i="16" s="1"/>
  <c r="AK317" i="16"/>
  <c r="AK158" i="16" s="1"/>
  <c r="AK322" i="16"/>
  <c r="AK163" i="16" s="1"/>
  <c r="AK293" i="16"/>
  <c r="AK134" i="16" s="1"/>
  <c r="AK283" i="16"/>
  <c r="AK124" i="16" s="1"/>
  <c r="AK288" i="16"/>
  <c r="AK129" i="16" s="1"/>
  <c r="AK329" i="16"/>
  <c r="AK170" i="16" s="1"/>
  <c r="AK346" i="16"/>
  <c r="AK187" i="16" s="1"/>
  <c r="AK323" i="16"/>
  <c r="AK164" i="16" s="1"/>
  <c r="AK328" i="16"/>
  <c r="AK169" i="16" s="1"/>
  <c r="AK312" i="16"/>
  <c r="AK153" i="16" s="1"/>
  <c r="AK335" i="16"/>
  <c r="AK176" i="16" s="1"/>
  <c r="AK340" i="16"/>
  <c r="AK181" i="16" s="1"/>
  <c r="AK301" i="16"/>
  <c r="AK142" i="16" s="1"/>
  <c r="AK345" i="16"/>
  <c r="AK186" i="16" s="1"/>
  <c r="AK341" i="16"/>
  <c r="AK182" i="16" s="1"/>
  <c r="AK306" i="16"/>
  <c r="AK147" i="16" s="1"/>
  <c r="AK302" i="16"/>
  <c r="AK143" i="16" s="1"/>
  <c r="AK311" i="16"/>
  <c r="AK152" i="16" s="1"/>
  <c r="AK318" i="16"/>
  <c r="AK159" i="16" s="1"/>
  <c r="AK324" i="16"/>
  <c r="AK165" i="16" s="1"/>
  <c r="AK336" i="16"/>
  <c r="AK177" i="16" s="1"/>
  <c r="AK319" i="16"/>
  <c r="AK160" i="16" s="1"/>
  <c r="AK307" i="16"/>
  <c r="AK148" i="16" s="1"/>
  <c r="AK284" i="16"/>
  <c r="AK125" i="16" s="1"/>
  <c r="AK289" i="16"/>
  <c r="AK130" i="16" s="1"/>
  <c r="AK295" i="16"/>
  <c r="AK136" i="16" s="1"/>
  <c r="AK285" i="16"/>
  <c r="AK126" i="16" s="1"/>
  <c r="AK294" i="16"/>
  <c r="AK135" i="16" s="1"/>
  <c r="AK290" i="16"/>
  <c r="AK131" i="16" s="1"/>
  <c r="AK26" i="16"/>
  <c r="AK24" i="16"/>
  <c r="AJ43" i="16"/>
  <c r="AK205" i="16"/>
  <c r="AL198" i="16"/>
  <c r="AO201" i="16"/>
  <c r="AM88" i="3"/>
  <c r="AL96" i="3"/>
  <c r="AL92" i="3"/>
  <c r="AL95" i="3"/>
  <c r="AL97" i="3"/>
  <c r="AL93" i="3"/>
  <c r="AL98" i="3"/>
  <c r="AL90" i="3"/>
  <c r="AL89" i="3"/>
  <c r="AL91" i="3"/>
  <c r="AL94" i="3"/>
  <c r="AN114" i="3"/>
  <c r="AO108" i="3"/>
  <c r="AM15" i="16" l="1"/>
  <c r="AL312" i="16"/>
  <c r="AL153" i="16" s="1"/>
  <c r="AL306" i="16"/>
  <c r="AL147" i="16" s="1"/>
  <c r="AL319" i="16"/>
  <c r="AL160" i="16" s="1"/>
  <c r="AL311" i="16"/>
  <c r="AL152" i="16" s="1"/>
  <c r="AL324" i="16"/>
  <c r="AL165" i="16" s="1"/>
  <c r="AL318" i="16"/>
  <c r="AL159" i="16" s="1"/>
  <c r="AL329" i="16"/>
  <c r="AL170" i="16" s="1"/>
  <c r="AL323" i="16"/>
  <c r="AL164" i="16" s="1"/>
  <c r="AL336" i="16"/>
  <c r="AL177" i="16" s="1"/>
  <c r="AL328" i="16"/>
  <c r="AL169" i="16" s="1"/>
  <c r="AL341" i="16"/>
  <c r="AL182" i="16" s="1"/>
  <c r="AL335" i="16"/>
  <c r="AL176" i="16" s="1"/>
  <c r="AL302" i="16"/>
  <c r="AL143" i="16" s="1"/>
  <c r="AL346" i="16"/>
  <c r="AL187" i="16" s="1"/>
  <c r="AL340" i="16"/>
  <c r="AL181" i="16" s="1"/>
  <c r="AL307" i="16"/>
  <c r="AL148" i="16" s="1"/>
  <c r="AL301" i="16"/>
  <c r="AL142" i="16" s="1"/>
  <c r="AL345" i="16"/>
  <c r="AL186" i="16" s="1"/>
  <c r="AL284" i="16"/>
  <c r="AL125" i="16" s="1"/>
  <c r="AL289" i="16"/>
  <c r="AL130" i="16" s="1"/>
  <c r="AL294" i="16"/>
  <c r="AL135" i="16" s="1"/>
  <c r="AL290" i="16"/>
  <c r="AL131" i="16" s="1"/>
  <c r="AL285" i="16"/>
  <c r="AL126" i="16" s="1"/>
  <c r="AL295" i="16"/>
  <c r="AL136" i="16" s="1"/>
  <c r="AM226" i="16"/>
  <c r="AM228" i="16"/>
  <c r="AM227" i="16"/>
  <c r="AM224" i="16"/>
  <c r="AM225" i="16"/>
  <c r="AM223" i="16"/>
  <c r="AM257" i="16"/>
  <c r="AM259" i="16"/>
  <c r="AM262" i="16"/>
  <c r="AM263" i="16"/>
  <c r="AM258" i="16"/>
  <c r="AM240" i="16"/>
  <c r="AM241" i="16"/>
  <c r="AM277" i="16"/>
  <c r="AN7" i="16"/>
  <c r="AM83" i="16"/>
  <c r="AM84" i="16"/>
  <c r="AM85" i="16"/>
  <c r="AM261" i="16"/>
  <c r="AM260" i="16"/>
  <c r="AM264" i="16"/>
  <c r="AM42" i="16"/>
  <c r="AL48" i="16"/>
  <c r="AL49" i="16"/>
  <c r="AL50" i="16"/>
  <c r="AL76" i="16"/>
  <c r="AL75" i="16"/>
  <c r="AL74" i="16"/>
  <c r="AL47" i="16"/>
  <c r="AL334" i="16"/>
  <c r="AL175" i="16" s="1"/>
  <c r="AL317" i="16"/>
  <c r="AL158" i="16" s="1"/>
  <c r="AL344" i="16"/>
  <c r="AL185" i="16" s="1"/>
  <c r="AL300" i="16"/>
  <c r="AL141" i="16" s="1"/>
  <c r="AL310" i="16"/>
  <c r="AL151" i="16" s="1"/>
  <c r="AL339" i="16"/>
  <c r="AL180" i="16" s="1"/>
  <c r="AL305" i="16"/>
  <c r="AL146" i="16" s="1"/>
  <c r="AL327" i="16"/>
  <c r="AL168" i="16" s="1"/>
  <c r="AL322" i="16"/>
  <c r="AL163" i="16" s="1"/>
  <c r="AL283" i="16"/>
  <c r="AL124" i="16" s="1"/>
  <c r="AL288" i="16"/>
  <c r="AL129" i="16" s="1"/>
  <c r="AL293" i="16"/>
  <c r="AL134" i="16" s="1"/>
  <c r="AL320" i="16"/>
  <c r="AL161" i="16" s="1"/>
  <c r="AL347" i="16"/>
  <c r="AL188" i="16" s="1"/>
  <c r="AL303" i="16"/>
  <c r="AL144" i="16" s="1"/>
  <c r="AL330" i="16"/>
  <c r="AL171" i="16" s="1"/>
  <c r="AL342" i="16"/>
  <c r="AL183" i="16" s="1"/>
  <c r="AL325" i="16"/>
  <c r="AL166" i="16" s="1"/>
  <c r="AL308" i="16"/>
  <c r="AL149" i="16" s="1"/>
  <c r="AL313" i="16"/>
  <c r="AL154" i="16" s="1"/>
  <c r="AL337" i="16"/>
  <c r="AL178" i="16" s="1"/>
  <c r="AL296" i="16"/>
  <c r="AL137" i="16" s="1"/>
  <c r="AL286" i="16"/>
  <c r="AL127" i="16" s="1"/>
  <c r="AL291" i="16"/>
  <c r="AL132" i="16" s="1"/>
  <c r="AL46" i="16"/>
  <c r="AL24" i="16"/>
  <c r="AL26" i="16"/>
  <c r="AP201" i="16"/>
  <c r="AM198" i="16"/>
  <c r="AK43" i="16"/>
  <c r="AL205" i="16"/>
  <c r="AN88" i="3"/>
  <c r="AM96" i="3"/>
  <c r="AM92" i="3"/>
  <c r="AM94" i="3"/>
  <c r="AM97" i="3"/>
  <c r="AM89" i="3"/>
  <c r="AM91" i="3"/>
  <c r="AM98" i="3"/>
  <c r="AM93" i="3"/>
  <c r="AM90" i="3"/>
  <c r="AM95" i="3"/>
  <c r="AO114" i="3"/>
  <c r="AP108" i="3"/>
  <c r="AN15" i="16" l="1"/>
  <c r="AM342" i="16"/>
  <c r="AM183" i="16" s="1"/>
  <c r="AM325" i="16"/>
  <c r="AM166" i="16" s="1"/>
  <c r="AM337" i="16"/>
  <c r="AM178" i="16" s="1"/>
  <c r="AM313" i="16"/>
  <c r="AM154" i="16" s="1"/>
  <c r="AM308" i="16"/>
  <c r="AM149" i="16" s="1"/>
  <c r="AM347" i="16"/>
  <c r="AM188" i="16" s="1"/>
  <c r="AM303" i="16"/>
  <c r="AM144" i="16" s="1"/>
  <c r="AM320" i="16"/>
  <c r="AM161" i="16" s="1"/>
  <c r="AM330" i="16"/>
  <c r="AM171" i="16" s="1"/>
  <c r="AM291" i="16"/>
  <c r="AM132" i="16" s="1"/>
  <c r="AM286" i="16"/>
  <c r="AM127" i="16" s="1"/>
  <c r="AM296" i="16"/>
  <c r="AM137" i="16" s="1"/>
  <c r="AN225" i="16"/>
  <c r="AN227" i="16"/>
  <c r="AN226" i="16"/>
  <c r="AN228" i="16"/>
  <c r="AN224" i="16"/>
  <c r="AN223" i="16"/>
  <c r="AN257" i="16"/>
  <c r="AN263" i="16"/>
  <c r="AN262" i="16"/>
  <c r="AN259" i="16"/>
  <c r="AN258" i="16"/>
  <c r="AN240" i="16"/>
  <c r="AN241" i="16"/>
  <c r="AN277" i="16"/>
  <c r="AO7" i="16"/>
  <c r="AN83" i="16"/>
  <c r="AN85" i="16"/>
  <c r="AN84" i="16"/>
  <c r="AN264" i="16"/>
  <c r="AN260" i="16"/>
  <c r="AN261" i="16"/>
  <c r="AN42" i="16"/>
  <c r="AM49" i="16"/>
  <c r="AM50" i="16"/>
  <c r="AM48" i="16"/>
  <c r="AM76" i="16"/>
  <c r="AM74" i="16"/>
  <c r="AM75" i="16"/>
  <c r="AM47" i="16"/>
  <c r="AM46" i="16"/>
  <c r="AM322" i="16"/>
  <c r="AM163" i="16" s="1"/>
  <c r="AM305" i="16"/>
  <c r="AM146" i="16" s="1"/>
  <c r="AM334" i="16"/>
  <c r="AM175" i="16" s="1"/>
  <c r="AM317" i="16"/>
  <c r="AM158" i="16" s="1"/>
  <c r="AM339" i="16"/>
  <c r="AM180" i="16" s="1"/>
  <c r="AM300" i="16"/>
  <c r="AM141" i="16" s="1"/>
  <c r="AM327" i="16"/>
  <c r="AM168" i="16" s="1"/>
  <c r="AM310" i="16"/>
  <c r="AM151" i="16" s="1"/>
  <c r="AM344" i="16"/>
  <c r="AM185" i="16" s="1"/>
  <c r="AM283" i="16"/>
  <c r="AM124" i="16" s="1"/>
  <c r="AM288" i="16"/>
  <c r="AM129" i="16" s="1"/>
  <c r="AM293" i="16"/>
  <c r="AM134" i="16" s="1"/>
  <c r="AM324" i="16"/>
  <c r="AM165" i="16" s="1"/>
  <c r="AM318" i="16"/>
  <c r="AM159" i="16" s="1"/>
  <c r="AM329" i="16"/>
  <c r="AM170" i="16" s="1"/>
  <c r="AM323" i="16"/>
  <c r="AM164" i="16" s="1"/>
  <c r="AM336" i="16"/>
  <c r="AM177" i="16" s="1"/>
  <c r="AM328" i="16"/>
  <c r="AM169" i="16" s="1"/>
  <c r="AM341" i="16"/>
  <c r="AM182" i="16" s="1"/>
  <c r="AM335" i="16"/>
  <c r="AM176" i="16" s="1"/>
  <c r="AM302" i="16"/>
  <c r="AM143" i="16" s="1"/>
  <c r="AM346" i="16"/>
  <c r="AM187" i="16" s="1"/>
  <c r="AM340" i="16"/>
  <c r="AM181" i="16" s="1"/>
  <c r="AM307" i="16"/>
  <c r="AM148" i="16" s="1"/>
  <c r="AM301" i="16"/>
  <c r="AM142" i="16" s="1"/>
  <c r="AM345" i="16"/>
  <c r="AM186" i="16" s="1"/>
  <c r="AM312" i="16"/>
  <c r="AM153" i="16" s="1"/>
  <c r="AM306" i="16"/>
  <c r="AM147" i="16" s="1"/>
  <c r="AM311" i="16"/>
  <c r="AM152" i="16" s="1"/>
  <c r="AM319" i="16"/>
  <c r="AM160" i="16" s="1"/>
  <c r="AM294" i="16"/>
  <c r="AM135" i="16" s="1"/>
  <c r="AM285" i="16"/>
  <c r="AM126" i="16" s="1"/>
  <c r="AM290" i="16"/>
  <c r="AM131" i="16" s="1"/>
  <c r="AM295" i="16"/>
  <c r="AM136" i="16" s="1"/>
  <c r="AM284" i="16"/>
  <c r="AM125" i="16" s="1"/>
  <c r="AM289" i="16"/>
  <c r="AM130" i="16" s="1"/>
  <c r="AM26" i="16"/>
  <c r="AM24" i="16"/>
  <c r="AL43" i="16"/>
  <c r="AM205" i="16"/>
  <c r="AQ201" i="16"/>
  <c r="AN198" i="16"/>
  <c r="AO88" i="3"/>
  <c r="AN98" i="3"/>
  <c r="AN91" i="3"/>
  <c r="AN90" i="3"/>
  <c r="AN89" i="3"/>
  <c r="AN96" i="3"/>
  <c r="AN95" i="3"/>
  <c r="AN93" i="3"/>
  <c r="AN97" i="3"/>
  <c r="AN92" i="3"/>
  <c r="AN94" i="3"/>
  <c r="AQ108" i="3"/>
  <c r="AP114" i="3"/>
  <c r="AO15" i="16" l="1"/>
  <c r="AN312" i="16"/>
  <c r="AN153" i="16" s="1"/>
  <c r="AN306" i="16"/>
  <c r="AN147" i="16" s="1"/>
  <c r="AN319" i="16"/>
  <c r="AN160" i="16" s="1"/>
  <c r="AN311" i="16"/>
  <c r="AN152" i="16" s="1"/>
  <c r="AN329" i="16"/>
  <c r="AN170" i="16" s="1"/>
  <c r="AN323" i="16"/>
  <c r="AN164" i="16" s="1"/>
  <c r="AN336" i="16"/>
  <c r="AN177" i="16" s="1"/>
  <c r="AN328" i="16"/>
  <c r="AN169" i="16" s="1"/>
  <c r="AN341" i="16"/>
  <c r="AN182" i="16" s="1"/>
  <c r="AN335" i="16"/>
  <c r="AN176" i="16" s="1"/>
  <c r="AN346" i="16"/>
  <c r="AN187" i="16" s="1"/>
  <c r="AN307" i="16"/>
  <c r="AN148" i="16" s="1"/>
  <c r="AN301" i="16"/>
  <c r="AN142" i="16" s="1"/>
  <c r="AN318" i="16"/>
  <c r="AN159" i="16" s="1"/>
  <c r="AN340" i="16"/>
  <c r="AN181" i="16" s="1"/>
  <c r="AN345" i="16"/>
  <c r="AN186" i="16" s="1"/>
  <c r="AN302" i="16"/>
  <c r="AN143" i="16" s="1"/>
  <c r="AN324" i="16"/>
  <c r="AN165" i="16" s="1"/>
  <c r="AN285" i="16"/>
  <c r="AN126" i="16" s="1"/>
  <c r="AN290" i="16"/>
  <c r="AN131" i="16" s="1"/>
  <c r="AN295" i="16"/>
  <c r="AN136" i="16" s="1"/>
  <c r="AN284" i="16"/>
  <c r="AN125" i="16" s="1"/>
  <c r="AN289" i="16"/>
  <c r="AN130" i="16" s="1"/>
  <c r="AN294" i="16"/>
  <c r="AN135" i="16" s="1"/>
  <c r="AN322" i="16"/>
  <c r="AN163" i="16" s="1"/>
  <c r="AN317" i="16"/>
  <c r="AN158" i="16" s="1"/>
  <c r="AN344" i="16"/>
  <c r="AN185" i="16" s="1"/>
  <c r="AN300" i="16"/>
  <c r="AN141" i="16" s="1"/>
  <c r="AN327" i="16"/>
  <c r="AN168" i="16" s="1"/>
  <c r="AN334" i="16"/>
  <c r="AN175" i="16" s="1"/>
  <c r="AN310" i="16"/>
  <c r="AN151" i="16" s="1"/>
  <c r="AN339" i="16"/>
  <c r="AN180" i="16" s="1"/>
  <c r="AN305" i="16"/>
  <c r="AN146" i="16" s="1"/>
  <c r="AN293" i="16"/>
  <c r="AN134" i="16" s="1"/>
  <c r="AN283" i="16"/>
  <c r="AN124" i="16" s="1"/>
  <c r="AN288" i="16"/>
  <c r="AN129" i="16" s="1"/>
  <c r="AN347" i="16"/>
  <c r="AN188" i="16" s="1"/>
  <c r="AN313" i="16"/>
  <c r="AN154" i="16" s="1"/>
  <c r="AN342" i="16"/>
  <c r="AN183" i="16" s="1"/>
  <c r="AN303" i="16"/>
  <c r="AN144" i="16" s="1"/>
  <c r="AN337" i="16"/>
  <c r="AN178" i="16" s="1"/>
  <c r="AN308" i="16"/>
  <c r="AN149" i="16" s="1"/>
  <c r="AN320" i="16"/>
  <c r="AN161" i="16" s="1"/>
  <c r="AN330" i="16"/>
  <c r="AN171" i="16" s="1"/>
  <c r="AN325" i="16"/>
  <c r="AN166" i="16" s="1"/>
  <c r="AN286" i="16"/>
  <c r="AN127" i="16" s="1"/>
  <c r="AN291" i="16"/>
  <c r="AN132" i="16" s="1"/>
  <c r="AN296" i="16"/>
  <c r="AN137" i="16" s="1"/>
  <c r="AO224" i="16"/>
  <c r="AO226" i="16"/>
  <c r="AO225" i="16"/>
  <c r="AO227" i="16"/>
  <c r="AO228" i="16"/>
  <c r="AO223" i="16"/>
  <c r="AO263" i="16"/>
  <c r="AO240" i="16"/>
  <c r="AO241" i="16"/>
  <c r="AO258" i="16"/>
  <c r="AO257" i="16"/>
  <c r="AO262" i="16"/>
  <c r="AO259" i="16"/>
  <c r="AO277" i="16"/>
  <c r="AP7" i="16"/>
  <c r="AO84" i="16"/>
  <c r="AO85" i="16"/>
  <c r="AO83" i="16"/>
  <c r="AO260" i="16"/>
  <c r="AO261" i="16"/>
  <c r="AO264" i="16"/>
  <c r="AO42" i="16"/>
  <c r="AN50" i="16"/>
  <c r="AN48" i="16"/>
  <c r="AN49" i="16"/>
  <c r="AN76" i="16"/>
  <c r="AN75" i="16"/>
  <c r="AN74" i="16"/>
  <c r="AN47" i="16"/>
  <c r="AN46" i="16"/>
  <c r="AN26" i="16"/>
  <c r="AN24" i="16"/>
  <c r="AN205" i="16"/>
  <c r="AM43" i="16"/>
  <c r="AO198" i="16"/>
  <c r="AR201" i="16"/>
  <c r="AP88" i="3"/>
  <c r="AO98" i="3"/>
  <c r="AO91" i="3"/>
  <c r="AO90" i="3"/>
  <c r="AO89" i="3"/>
  <c r="AO95" i="3"/>
  <c r="AO94" i="3"/>
  <c r="AO93" i="3"/>
  <c r="AO96" i="3"/>
  <c r="AO97" i="3"/>
  <c r="AO92" i="3"/>
  <c r="AR108" i="3"/>
  <c r="AQ114" i="3"/>
  <c r="AP223" i="16" l="1"/>
  <c r="AP225" i="16"/>
  <c r="AP226" i="16"/>
  <c r="AP224" i="16"/>
  <c r="AP227" i="16"/>
  <c r="AP228" i="16"/>
  <c r="AP257" i="16"/>
  <c r="AP240" i="16"/>
  <c r="AP241" i="16"/>
  <c r="AP262" i="16"/>
  <c r="AP258" i="16"/>
  <c r="AP259" i="16"/>
  <c r="AP277" i="16"/>
  <c r="AP263" i="16"/>
  <c r="AQ7" i="16"/>
  <c r="AP84" i="16"/>
  <c r="AP85" i="16"/>
  <c r="AP83" i="16"/>
  <c r="AP264" i="16"/>
  <c r="AP261" i="16"/>
  <c r="AP260" i="16"/>
  <c r="AP42" i="16"/>
  <c r="AO49" i="16"/>
  <c r="AO50" i="16"/>
  <c r="AO48" i="16"/>
  <c r="AO74" i="16"/>
  <c r="AO75" i="16"/>
  <c r="AO76" i="16"/>
  <c r="AO320" i="16"/>
  <c r="AO161" i="16" s="1"/>
  <c r="AO347" i="16"/>
  <c r="AO188" i="16" s="1"/>
  <c r="AO303" i="16"/>
  <c r="AO144" i="16" s="1"/>
  <c r="AO330" i="16"/>
  <c r="AO171" i="16" s="1"/>
  <c r="AO325" i="16"/>
  <c r="AO166" i="16" s="1"/>
  <c r="AO313" i="16"/>
  <c r="AO154" i="16" s="1"/>
  <c r="AO337" i="16"/>
  <c r="AO178" i="16" s="1"/>
  <c r="AO308" i="16"/>
  <c r="AO149" i="16" s="1"/>
  <c r="AO342" i="16"/>
  <c r="AO183" i="16" s="1"/>
  <c r="AO286" i="16"/>
  <c r="AO127" i="16" s="1"/>
  <c r="AO291" i="16"/>
  <c r="AO132" i="16" s="1"/>
  <c r="AO296" i="16"/>
  <c r="AO137" i="16" s="1"/>
  <c r="AO339" i="16"/>
  <c r="AO180" i="16" s="1"/>
  <c r="AO317" i="16"/>
  <c r="AO158" i="16" s="1"/>
  <c r="AO310" i="16"/>
  <c r="AO151" i="16" s="1"/>
  <c r="AO322" i="16"/>
  <c r="AO163" i="16" s="1"/>
  <c r="AO305" i="16"/>
  <c r="AO146" i="16" s="1"/>
  <c r="AO300" i="16"/>
  <c r="AO141" i="16" s="1"/>
  <c r="AO344" i="16"/>
  <c r="AO185" i="16" s="1"/>
  <c r="AO327" i="16"/>
  <c r="AO168" i="16" s="1"/>
  <c r="AO334" i="16"/>
  <c r="AO175" i="16" s="1"/>
  <c r="AO293" i="16"/>
  <c r="AO134" i="16" s="1"/>
  <c r="AO283" i="16"/>
  <c r="AO124" i="16" s="1"/>
  <c r="AO288" i="16"/>
  <c r="AO129" i="16" s="1"/>
  <c r="AO47" i="16"/>
  <c r="AO302" i="16"/>
  <c r="AO143" i="16" s="1"/>
  <c r="AO346" i="16"/>
  <c r="AO187" i="16" s="1"/>
  <c r="AO340" i="16"/>
  <c r="AO181" i="16" s="1"/>
  <c r="AO307" i="16"/>
  <c r="AO148" i="16" s="1"/>
  <c r="AO301" i="16"/>
  <c r="AO142" i="16" s="1"/>
  <c r="AO345" i="16"/>
  <c r="AO186" i="16" s="1"/>
  <c r="AO319" i="16"/>
  <c r="AO160" i="16" s="1"/>
  <c r="AO311" i="16"/>
  <c r="AO152" i="16" s="1"/>
  <c r="AO324" i="16"/>
  <c r="AO165" i="16" s="1"/>
  <c r="AO318" i="16"/>
  <c r="AO159" i="16" s="1"/>
  <c r="AO329" i="16"/>
  <c r="AO170" i="16" s="1"/>
  <c r="AO323" i="16"/>
  <c r="AO164" i="16" s="1"/>
  <c r="AO336" i="16"/>
  <c r="AO177" i="16" s="1"/>
  <c r="AO341" i="16"/>
  <c r="AO182" i="16" s="1"/>
  <c r="AO306" i="16"/>
  <c r="AO147" i="16" s="1"/>
  <c r="AO328" i="16"/>
  <c r="AO169" i="16" s="1"/>
  <c r="AO335" i="16"/>
  <c r="AO176" i="16" s="1"/>
  <c r="AO312" i="16"/>
  <c r="AO153" i="16" s="1"/>
  <c r="AO284" i="16"/>
  <c r="AO125" i="16" s="1"/>
  <c r="AO289" i="16"/>
  <c r="AO130" i="16" s="1"/>
  <c r="AO290" i="16"/>
  <c r="AO131" i="16" s="1"/>
  <c r="AO294" i="16"/>
  <c r="AO135" i="16" s="1"/>
  <c r="AO285" i="16"/>
  <c r="AO126" i="16" s="1"/>
  <c r="AO295" i="16"/>
  <c r="AO136" i="16" s="1"/>
  <c r="AO46" i="16"/>
  <c r="AP15" i="16"/>
  <c r="AQ15" i="16" s="1"/>
  <c r="AO24" i="16"/>
  <c r="AO26" i="16"/>
  <c r="AP198" i="16"/>
  <c r="AS201" i="16"/>
  <c r="AN43" i="16"/>
  <c r="AO205" i="16"/>
  <c r="AQ88" i="3"/>
  <c r="AP97" i="3"/>
  <c r="AP93" i="3"/>
  <c r="AP98" i="3"/>
  <c r="AP91" i="3"/>
  <c r="AP96" i="3"/>
  <c r="AP92" i="3"/>
  <c r="AP95" i="3"/>
  <c r="AP94" i="3"/>
  <c r="AP89" i="3"/>
  <c r="AP90" i="3"/>
  <c r="AR114" i="3"/>
  <c r="AS108" i="3"/>
  <c r="AP341" i="16" l="1"/>
  <c r="AP182" i="16" s="1"/>
  <c r="AP335" i="16"/>
  <c r="AP176" i="16" s="1"/>
  <c r="AP302" i="16"/>
  <c r="AP143" i="16" s="1"/>
  <c r="AP346" i="16"/>
  <c r="AP187" i="16" s="1"/>
  <c r="AP340" i="16"/>
  <c r="AP181" i="16" s="1"/>
  <c r="AP312" i="16"/>
  <c r="AP153" i="16" s="1"/>
  <c r="AP306" i="16"/>
  <c r="AP147" i="16" s="1"/>
  <c r="AP319" i="16"/>
  <c r="AP160" i="16" s="1"/>
  <c r="AP311" i="16"/>
  <c r="AP152" i="16" s="1"/>
  <c r="AP324" i="16"/>
  <c r="AP165" i="16" s="1"/>
  <c r="AP318" i="16"/>
  <c r="AP159" i="16" s="1"/>
  <c r="AP329" i="16"/>
  <c r="AP170" i="16" s="1"/>
  <c r="AP336" i="16"/>
  <c r="AP177" i="16" s="1"/>
  <c r="AP301" i="16"/>
  <c r="AP142" i="16" s="1"/>
  <c r="AP323" i="16"/>
  <c r="AP164" i="16" s="1"/>
  <c r="AP328" i="16"/>
  <c r="AP169" i="16" s="1"/>
  <c r="AP345" i="16"/>
  <c r="AP186" i="16" s="1"/>
  <c r="AP307" i="16"/>
  <c r="AP148" i="16" s="1"/>
  <c r="AP289" i="16"/>
  <c r="AP130" i="16" s="1"/>
  <c r="AP294" i="16"/>
  <c r="AP135" i="16" s="1"/>
  <c r="AP285" i="16"/>
  <c r="AP126" i="16" s="1"/>
  <c r="AP295" i="16"/>
  <c r="AP136" i="16" s="1"/>
  <c r="AP284" i="16"/>
  <c r="AP125" i="16" s="1"/>
  <c r="AP290" i="16"/>
  <c r="AP131" i="16" s="1"/>
  <c r="AP46" i="16"/>
  <c r="AQ224" i="16"/>
  <c r="AQ223" i="16"/>
  <c r="AQ225" i="16"/>
  <c r="AQ226" i="16"/>
  <c r="AQ227" i="16"/>
  <c r="AQ228" i="16"/>
  <c r="AQ263" i="16"/>
  <c r="AQ240" i="16"/>
  <c r="AQ258" i="16"/>
  <c r="AQ241" i="16"/>
  <c r="AQ257" i="16"/>
  <c r="AQ262" i="16"/>
  <c r="AQ259" i="16"/>
  <c r="AQ277" i="16"/>
  <c r="AR7" i="16"/>
  <c r="AR15" i="16" s="1"/>
  <c r="AQ83" i="16"/>
  <c r="AQ84" i="16"/>
  <c r="AQ85" i="16"/>
  <c r="AQ260" i="16"/>
  <c r="AQ261" i="16"/>
  <c r="AQ264" i="16"/>
  <c r="AQ42" i="16"/>
  <c r="AP49" i="16"/>
  <c r="AP50" i="16"/>
  <c r="AP48" i="16"/>
  <c r="AP76" i="16"/>
  <c r="AP75" i="16"/>
  <c r="AP74" i="16"/>
  <c r="AP342" i="16"/>
  <c r="AP183" i="16" s="1"/>
  <c r="AP325" i="16"/>
  <c r="AP166" i="16" s="1"/>
  <c r="AP337" i="16"/>
  <c r="AP178" i="16" s="1"/>
  <c r="AP308" i="16"/>
  <c r="AP149" i="16" s="1"/>
  <c r="AP347" i="16"/>
  <c r="AP188" i="16" s="1"/>
  <c r="AP330" i="16"/>
  <c r="AP171" i="16" s="1"/>
  <c r="AP313" i="16"/>
  <c r="AP154" i="16" s="1"/>
  <c r="AP303" i="16"/>
  <c r="AP144" i="16" s="1"/>
  <c r="AP320" i="16"/>
  <c r="AP161" i="16" s="1"/>
  <c r="AP286" i="16"/>
  <c r="AP127" i="16" s="1"/>
  <c r="AP291" i="16"/>
  <c r="AP132" i="16" s="1"/>
  <c r="AP296" i="16"/>
  <c r="AP137" i="16" s="1"/>
  <c r="AP339" i="16"/>
  <c r="AP180" i="16" s="1"/>
  <c r="AP310" i="16"/>
  <c r="AP151" i="16" s="1"/>
  <c r="AP322" i="16"/>
  <c r="AP163" i="16" s="1"/>
  <c r="AP317" i="16"/>
  <c r="AP158" i="16" s="1"/>
  <c r="AP305" i="16"/>
  <c r="AP146" i="16" s="1"/>
  <c r="AP300" i="16"/>
  <c r="AP141" i="16" s="1"/>
  <c r="AP334" i="16"/>
  <c r="AP175" i="16" s="1"/>
  <c r="AP327" i="16"/>
  <c r="AP168" i="16" s="1"/>
  <c r="AP344" i="16"/>
  <c r="AP185" i="16" s="1"/>
  <c r="AP293" i="16"/>
  <c r="AP134" i="16" s="1"/>
  <c r="AP283" i="16"/>
  <c r="AP124" i="16" s="1"/>
  <c r="AP288" i="16"/>
  <c r="AP129" i="16" s="1"/>
  <c r="AP47" i="16"/>
  <c r="AP24" i="16"/>
  <c r="AP26" i="16"/>
  <c r="AP205" i="16"/>
  <c r="AO43" i="16"/>
  <c r="AT201" i="16"/>
  <c r="AQ198" i="16"/>
  <c r="AR88" i="3"/>
  <c r="AQ94" i="3"/>
  <c r="AQ97" i="3"/>
  <c r="AQ93" i="3"/>
  <c r="AQ96" i="3"/>
  <c r="AQ92" i="3"/>
  <c r="AQ98" i="3"/>
  <c r="AQ95" i="3"/>
  <c r="AQ90" i="3"/>
  <c r="AQ89" i="3"/>
  <c r="AQ91" i="3"/>
  <c r="AT108" i="3"/>
  <c r="AS114" i="3"/>
  <c r="AQ48" i="16" l="1"/>
  <c r="AQ49" i="16"/>
  <c r="AQ50" i="16"/>
  <c r="AQ74" i="16"/>
  <c r="AQ75" i="16"/>
  <c r="AQ76" i="16"/>
  <c r="AQ310" i="16"/>
  <c r="AQ151" i="16" s="1"/>
  <c r="AQ322" i="16"/>
  <c r="AQ163" i="16" s="1"/>
  <c r="AQ305" i="16"/>
  <c r="AQ146" i="16" s="1"/>
  <c r="AQ334" i="16"/>
  <c r="AQ175" i="16" s="1"/>
  <c r="AQ300" i="16"/>
  <c r="AQ141" i="16" s="1"/>
  <c r="AQ327" i="16"/>
  <c r="AQ168" i="16" s="1"/>
  <c r="AQ317" i="16"/>
  <c r="AQ158" i="16" s="1"/>
  <c r="AQ339" i="16"/>
  <c r="AQ180" i="16" s="1"/>
  <c r="AQ344" i="16"/>
  <c r="AQ185" i="16" s="1"/>
  <c r="AQ288" i="16"/>
  <c r="AQ129" i="16" s="1"/>
  <c r="AQ293" i="16"/>
  <c r="AQ134" i="16" s="1"/>
  <c r="AQ283" i="16"/>
  <c r="AQ124" i="16" s="1"/>
  <c r="AQ47" i="16"/>
  <c r="AQ301" i="16"/>
  <c r="AQ142" i="16" s="1"/>
  <c r="AQ318" i="16"/>
  <c r="AQ159" i="16" s="1"/>
  <c r="AQ329" i="16"/>
  <c r="AQ170" i="16" s="1"/>
  <c r="AQ336" i="16"/>
  <c r="AQ177" i="16" s="1"/>
  <c r="AQ306" i="16"/>
  <c r="AQ147" i="16" s="1"/>
  <c r="AQ335" i="16"/>
  <c r="AQ176" i="16" s="1"/>
  <c r="AQ341" i="16"/>
  <c r="AQ182" i="16" s="1"/>
  <c r="AQ328" i="16"/>
  <c r="AQ169" i="16" s="1"/>
  <c r="AQ345" i="16"/>
  <c r="AQ186" i="16" s="1"/>
  <c r="AQ302" i="16"/>
  <c r="AQ143" i="16" s="1"/>
  <c r="AQ346" i="16"/>
  <c r="AQ187" i="16" s="1"/>
  <c r="AQ307" i="16"/>
  <c r="AQ148" i="16" s="1"/>
  <c r="AQ312" i="16"/>
  <c r="AQ153" i="16" s="1"/>
  <c r="AQ319" i="16"/>
  <c r="AQ160" i="16" s="1"/>
  <c r="AQ340" i="16"/>
  <c r="AQ181" i="16" s="1"/>
  <c r="AQ323" i="16"/>
  <c r="AQ164" i="16" s="1"/>
  <c r="AQ311" i="16"/>
  <c r="AQ152" i="16" s="1"/>
  <c r="AQ324" i="16"/>
  <c r="AQ165" i="16" s="1"/>
  <c r="AQ290" i="16"/>
  <c r="AQ131" i="16" s="1"/>
  <c r="AQ295" i="16"/>
  <c r="AQ136" i="16" s="1"/>
  <c r="AQ294" i="16"/>
  <c r="AQ135" i="16" s="1"/>
  <c r="AQ289" i="16"/>
  <c r="AQ130" i="16" s="1"/>
  <c r="AQ284" i="16"/>
  <c r="AQ125" i="16" s="1"/>
  <c r="AQ285" i="16"/>
  <c r="AQ126" i="16" s="1"/>
  <c r="AQ337" i="16"/>
  <c r="AQ178" i="16" s="1"/>
  <c r="AQ320" i="16"/>
  <c r="AQ161" i="16" s="1"/>
  <c r="AQ330" i="16"/>
  <c r="AQ171" i="16" s="1"/>
  <c r="AQ313" i="16"/>
  <c r="AQ154" i="16" s="1"/>
  <c r="AQ308" i="16"/>
  <c r="AQ149" i="16" s="1"/>
  <c r="AQ303" i="16"/>
  <c r="AQ144" i="16" s="1"/>
  <c r="AQ342" i="16"/>
  <c r="AQ183" i="16" s="1"/>
  <c r="AQ325" i="16"/>
  <c r="AQ166" i="16" s="1"/>
  <c r="AQ347" i="16"/>
  <c r="AQ188" i="16" s="1"/>
  <c r="AQ291" i="16"/>
  <c r="AQ132" i="16" s="1"/>
  <c r="AQ296" i="16"/>
  <c r="AQ137" i="16" s="1"/>
  <c r="AQ286" i="16"/>
  <c r="AQ127" i="16" s="1"/>
  <c r="AQ46" i="16"/>
  <c r="AR223" i="16"/>
  <c r="AR224" i="16"/>
  <c r="AR225" i="16"/>
  <c r="AR227" i="16"/>
  <c r="AR226" i="16"/>
  <c r="AR228" i="16"/>
  <c r="AR258" i="16"/>
  <c r="AR257" i="16"/>
  <c r="AR262" i="16"/>
  <c r="AR241" i="16"/>
  <c r="AR263" i="16"/>
  <c r="AR259" i="16"/>
  <c r="AR240" i="16"/>
  <c r="AR277" i="16"/>
  <c r="AS7" i="16"/>
  <c r="AR83" i="16"/>
  <c r="AR84" i="16"/>
  <c r="AR85" i="16"/>
  <c r="AR260" i="16"/>
  <c r="AR264" i="16"/>
  <c r="AR261" i="16"/>
  <c r="AR42" i="16"/>
  <c r="AQ26" i="16"/>
  <c r="AQ24" i="16"/>
  <c r="AR198" i="16"/>
  <c r="AU201" i="16"/>
  <c r="AQ205" i="16"/>
  <c r="AP43" i="16"/>
  <c r="AS88" i="3"/>
  <c r="AR95" i="3"/>
  <c r="AR97" i="3"/>
  <c r="AR94" i="3"/>
  <c r="AR98" i="3"/>
  <c r="AR91" i="3"/>
  <c r="AR90" i="3"/>
  <c r="AR89" i="3"/>
  <c r="AR92" i="3"/>
  <c r="AR93" i="3"/>
  <c r="AR96" i="3"/>
  <c r="AU108" i="3"/>
  <c r="AT114" i="3"/>
  <c r="AR47" i="16" l="1"/>
  <c r="AS228" i="16"/>
  <c r="AS223" i="16"/>
  <c r="AS224" i="16"/>
  <c r="AS227" i="16"/>
  <c r="AS225" i="16"/>
  <c r="AS226" i="16"/>
  <c r="AS257" i="16"/>
  <c r="AS262" i="16"/>
  <c r="AS259" i="16"/>
  <c r="AS241" i="16"/>
  <c r="AS258" i="16"/>
  <c r="AS240" i="16"/>
  <c r="AS263" i="16"/>
  <c r="AS277" i="16"/>
  <c r="AT7" i="16"/>
  <c r="AS84" i="16"/>
  <c r="AS85" i="16"/>
  <c r="AS83" i="16"/>
  <c r="AS15" i="16"/>
  <c r="AS260" i="16"/>
  <c r="AS261" i="16"/>
  <c r="AS264" i="16"/>
  <c r="AS42" i="16"/>
  <c r="AR46" i="16"/>
  <c r="AR308" i="16"/>
  <c r="AR149" i="16" s="1"/>
  <c r="AR320" i="16"/>
  <c r="AR161" i="16" s="1"/>
  <c r="AR347" i="16"/>
  <c r="AR188" i="16" s="1"/>
  <c r="AR337" i="16"/>
  <c r="AR178" i="16" s="1"/>
  <c r="AR303" i="16"/>
  <c r="AR144" i="16" s="1"/>
  <c r="AR313" i="16"/>
  <c r="AR154" i="16" s="1"/>
  <c r="AR342" i="16"/>
  <c r="AR183" i="16" s="1"/>
  <c r="AR330" i="16"/>
  <c r="AR171" i="16" s="1"/>
  <c r="AR325" i="16"/>
  <c r="AR166" i="16" s="1"/>
  <c r="AR286" i="16"/>
  <c r="AR127" i="16" s="1"/>
  <c r="AR291" i="16"/>
  <c r="AR132" i="16" s="1"/>
  <c r="AR296" i="16"/>
  <c r="AR137" i="16" s="1"/>
  <c r="AR50" i="16"/>
  <c r="AR49" i="16"/>
  <c r="AR48" i="16"/>
  <c r="AR76" i="16"/>
  <c r="AR75" i="16"/>
  <c r="AR74" i="16"/>
  <c r="AR344" i="16"/>
  <c r="AR185" i="16" s="1"/>
  <c r="AR300" i="16"/>
  <c r="AR141" i="16" s="1"/>
  <c r="AR327" i="16"/>
  <c r="AR168" i="16" s="1"/>
  <c r="AR339" i="16"/>
  <c r="AR180" i="16" s="1"/>
  <c r="AR305" i="16"/>
  <c r="AR146" i="16" s="1"/>
  <c r="AR334" i="16"/>
  <c r="AR175" i="16" s="1"/>
  <c r="AR317" i="16"/>
  <c r="AR158" i="16" s="1"/>
  <c r="AR310" i="16"/>
  <c r="AR151" i="16" s="1"/>
  <c r="AR322" i="16"/>
  <c r="AR163" i="16" s="1"/>
  <c r="AR288" i="16"/>
  <c r="AR129" i="16" s="1"/>
  <c r="AR283" i="16"/>
  <c r="AR124" i="16" s="1"/>
  <c r="AR293" i="16"/>
  <c r="AR134" i="16" s="1"/>
  <c r="AR301" i="16"/>
  <c r="AR142" i="16" s="1"/>
  <c r="AR336" i="16"/>
  <c r="AR177" i="16" s="1"/>
  <c r="AR318" i="16"/>
  <c r="AR159" i="16" s="1"/>
  <c r="AR319" i="16"/>
  <c r="AR160" i="16" s="1"/>
  <c r="AR345" i="16"/>
  <c r="AR186" i="16" s="1"/>
  <c r="AR329" i="16"/>
  <c r="AR170" i="16" s="1"/>
  <c r="AR311" i="16"/>
  <c r="AR152" i="16" s="1"/>
  <c r="AR312" i="16"/>
  <c r="AR153" i="16" s="1"/>
  <c r="AR340" i="16"/>
  <c r="AR181" i="16" s="1"/>
  <c r="AR341" i="16"/>
  <c r="AR182" i="16" s="1"/>
  <c r="AR323" i="16"/>
  <c r="AR164" i="16" s="1"/>
  <c r="AR324" i="16"/>
  <c r="AR165" i="16" s="1"/>
  <c r="AR335" i="16"/>
  <c r="AR176" i="16" s="1"/>
  <c r="AR306" i="16"/>
  <c r="AR147" i="16" s="1"/>
  <c r="AR307" i="16"/>
  <c r="AR148" i="16" s="1"/>
  <c r="AR302" i="16"/>
  <c r="AR143" i="16" s="1"/>
  <c r="AR328" i="16"/>
  <c r="AR169" i="16" s="1"/>
  <c r="AR346" i="16"/>
  <c r="AR187" i="16" s="1"/>
  <c r="AR284" i="16"/>
  <c r="AR125" i="16" s="1"/>
  <c r="AR289" i="16"/>
  <c r="AR130" i="16" s="1"/>
  <c r="AR285" i="16"/>
  <c r="AR126" i="16" s="1"/>
  <c r="AR294" i="16"/>
  <c r="AR135" i="16" s="1"/>
  <c r="AR290" i="16"/>
  <c r="AR131" i="16" s="1"/>
  <c r="AR295" i="16"/>
  <c r="AR136" i="16" s="1"/>
  <c r="AR24" i="16"/>
  <c r="AR26" i="16"/>
  <c r="AV201" i="16"/>
  <c r="AR205" i="16"/>
  <c r="AQ43" i="16"/>
  <c r="AS198" i="16"/>
  <c r="AT88" i="3"/>
  <c r="AS95" i="3"/>
  <c r="AS98" i="3"/>
  <c r="AS97" i="3"/>
  <c r="AS91" i="3"/>
  <c r="AS92" i="3"/>
  <c r="AS96" i="3"/>
  <c r="AS94" i="3"/>
  <c r="AS93" i="3"/>
  <c r="AS89" i="3"/>
  <c r="AS90" i="3"/>
  <c r="AU114" i="3"/>
  <c r="AV108" i="3"/>
  <c r="AS341" i="16" l="1"/>
  <c r="AS182" i="16" s="1"/>
  <c r="AS329" i="16"/>
  <c r="AS170" i="16" s="1"/>
  <c r="AS306" i="16"/>
  <c r="AS147" i="16" s="1"/>
  <c r="AS311" i="16"/>
  <c r="AS152" i="16" s="1"/>
  <c r="AS318" i="16"/>
  <c r="AS159" i="16" s="1"/>
  <c r="AS319" i="16"/>
  <c r="AS160" i="16" s="1"/>
  <c r="AS302" i="16"/>
  <c r="AS143" i="16" s="1"/>
  <c r="AS323" i="16"/>
  <c r="AS164" i="16" s="1"/>
  <c r="AS312" i="16"/>
  <c r="AS153" i="16" s="1"/>
  <c r="AS328" i="16"/>
  <c r="AS169" i="16" s="1"/>
  <c r="AS336" i="16"/>
  <c r="AS177" i="16" s="1"/>
  <c r="AS335" i="16"/>
  <c r="AS176" i="16" s="1"/>
  <c r="AS307" i="16"/>
  <c r="AS148" i="16" s="1"/>
  <c r="AS340" i="16"/>
  <c r="AS181" i="16" s="1"/>
  <c r="AS301" i="16"/>
  <c r="AS142" i="16" s="1"/>
  <c r="AS345" i="16"/>
  <c r="AS186" i="16" s="1"/>
  <c r="AS346" i="16"/>
  <c r="AS187" i="16" s="1"/>
  <c r="AS324" i="16"/>
  <c r="AS165" i="16" s="1"/>
  <c r="AS284" i="16"/>
  <c r="AS125" i="16" s="1"/>
  <c r="AS289" i="16"/>
  <c r="AS130" i="16" s="1"/>
  <c r="AS295" i="16"/>
  <c r="AS136" i="16" s="1"/>
  <c r="AS294" i="16"/>
  <c r="AS135" i="16" s="1"/>
  <c r="AS290" i="16"/>
  <c r="AS131" i="16" s="1"/>
  <c r="AS285" i="16"/>
  <c r="AS126" i="16" s="1"/>
  <c r="AS50" i="16"/>
  <c r="AS49" i="16"/>
  <c r="AS48" i="16"/>
  <c r="AT227" i="16"/>
  <c r="AT228" i="16"/>
  <c r="AT223" i="16"/>
  <c r="AT226" i="16"/>
  <c r="AT224" i="16"/>
  <c r="AT225" i="16"/>
  <c r="AT257" i="16"/>
  <c r="AT258" i="16"/>
  <c r="AT263" i="16"/>
  <c r="AT262" i="16"/>
  <c r="AT241" i="16"/>
  <c r="AT240" i="16"/>
  <c r="AT277" i="16"/>
  <c r="AT259" i="16"/>
  <c r="AU7" i="16"/>
  <c r="AT83" i="16"/>
  <c r="AT85" i="16"/>
  <c r="AT84" i="16"/>
  <c r="AT15" i="16"/>
  <c r="AT261" i="16"/>
  <c r="AT264" i="16"/>
  <c r="AT260" i="16"/>
  <c r="AT42" i="16"/>
  <c r="AS75" i="16"/>
  <c r="AS74" i="16"/>
  <c r="AS76" i="16"/>
  <c r="AS46" i="16"/>
  <c r="AS347" i="16"/>
  <c r="AS188" i="16" s="1"/>
  <c r="AS325" i="16"/>
  <c r="AS166" i="16" s="1"/>
  <c r="AS303" i="16"/>
  <c r="AS144" i="16" s="1"/>
  <c r="AS330" i="16"/>
  <c r="AS171" i="16" s="1"/>
  <c r="AS342" i="16"/>
  <c r="AS183" i="16" s="1"/>
  <c r="AS337" i="16"/>
  <c r="AS178" i="16" s="1"/>
  <c r="AS320" i="16"/>
  <c r="AS161" i="16" s="1"/>
  <c r="AS313" i="16"/>
  <c r="AS154" i="16" s="1"/>
  <c r="AS308" i="16"/>
  <c r="AS149" i="16" s="1"/>
  <c r="AS291" i="16"/>
  <c r="AS132" i="16" s="1"/>
  <c r="AS296" i="16"/>
  <c r="AS137" i="16" s="1"/>
  <c r="AS286" i="16"/>
  <c r="AS127" i="16" s="1"/>
  <c r="AS47" i="16"/>
  <c r="AS300" i="16"/>
  <c r="AS141" i="16" s="1"/>
  <c r="AS327" i="16"/>
  <c r="AS168" i="16" s="1"/>
  <c r="AS339" i="16"/>
  <c r="AS180" i="16" s="1"/>
  <c r="AS322" i="16"/>
  <c r="AS163" i="16" s="1"/>
  <c r="AS334" i="16"/>
  <c r="AS175" i="16" s="1"/>
  <c r="AS317" i="16"/>
  <c r="AS158" i="16" s="1"/>
  <c r="AS305" i="16"/>
  <c r="AS146" i="16" s="1"/>
  <c r="AS344" i="16"/>
  <c r="AS185" i="16" s="1"/>
  <c r="AS310" i="16"/>
  <c r="AS151" i="16" s="1"/>
  <c r="AS283" i="16"/>
  <c r="AS124" i="16" s="1"/>
  <c r="AS288" i="16"/>
  <c r="AS129" i="16" s="1"/>
  <c r="AS293" i="16"/>
  <c r="AS134" i="16" s="1"/>
  <c r="AS26" i="16"/>
  <c r="AS24" i="16"/>
  <c r="AS205" i="16"/>
  <c r="AR43" i="16"/>
  <c r="AT198" i="16"/>
  <c r="AW201" i="16"/>
  <c r="AU88" i="3"/>
  <c r="AT96" i="3"/>
  <c r="AT92" i="3"/>
  <c r="AT95" i="3"/>
  <c r="AT97" i="3"/>
  <c r="AT93" i="3"/>
  <c r="AT90" i="3"/>
  <c r="AT98" i="3"/>
  <c r="AT94" i="3"/>
  <c r="AT91" i="3"/>
  <c r="AT89" i="3"/>
  <c r="AV114" i="3"/>
  <c r="AW108" i="3"/>
  <c r="AT46" i="16" l="1"/>
  <c r="AT47" i="16"/>
  <c r="AT74" i="16"/>
  <c r="AT76" i="16"/>
  <c r="AT75" i="16"/>
  <c r="AT336" i="16"/>
  <c r="AT177" i="16" s="1"/>
  <c r="AT328" i="16"/>
  <c r="AT169" i="16" s="1"/>
  <c r="AT341" i="16"/>
  <c r="AT182" i="16" s="1"/>
  <c r="AT335" i="16"/>
  <c r="AT176" i="16" s="1"/>
  <c r="AT302" i="16"/>
  <c r="AT143" i="16" s="1"/>
  <c r="AT346" i="16"/>
  <c r="AT187" i="16" s="1"/>
  <c r="AT340" i="16"/>
  <c r="AT181" i="16" s="1"/>
  <c r="AT307" i="16"/>
  <c r="AT148" i="16" s="1"/>
  <c r="AT301" i="16"/>
  <c r="AT142" i="16" s="1"/>
  <c r="AT345" i="16"/>
  <c r="AT186" i="16" s="1"/>
  <c r="AT312" i="16"/>
  <c r="AT153" i="16" s="1"/>
  <c r="AT306" i="16"/>
  <c r="AT147" i="16" s="1"/>
  <c r="AT319" i="16"/>
  <c r="AT160" i="16" s="1"/>
  <c r="AT311" i="16"/>
  <c r="AT152" i="16" s="1"/>
  <c r="AT324" i="16"/>
  <c r="AT165" i="16" s="1"/>
  <c r="AT318" i="16"/>
  <c r="AT159" i="16" s="1"/>
  <c r="AT329" i="16"/>
  <c r="AT170" i="16" s="1"/>
  <c r="AT323" i="16"/>
  <c r="AT164" i="16" s="1"/>
  <c r="AT290" i="16"/>
  <c r="AT131" i="16" s="1"/>
  <c r="AT295" i="16"/>
  <c r="AT136" i="16" s="1"/>
  <c r="AT289" i="16"/>
  <c r="AT130" i="16" s="1"/>
  <c r="AT284" i="16"/>
  <c r="AT125" i="16" s="1"/>
  <c r="AT285" i="16"/>
  <c r="AT126" i="16" s="1"/>
  <c r="AT294" i="16"/>
  <c r="AT135" i="16" s="1"/>
  <c r="AT344" i="16"/>
  <c r="AT185" i="16" s="1"/>
  <c r="AT300" i="16"/>
  <c r="AT141" i="16" s="1"/>
  <c r="AT327" i="16"/>
  <c r="AT168" i="16" s="1"/>
  <c r="AT310" i="16"/>
  <c r="AT151" i="16" s="1"/>
  <c r="AT305" i="16"/>
  <c r="AT146" i="16" s="1"/>
  <c r="AT334" i="16"/>
  <c r="AT175" i="16" s="1"/>
  <c r="AT322" i="16"/>
  <c r="AT163" i="16" s="1"/>
  <c r="AT317" i="16"/>
  <c r="AT158" i="16" s="1"/>
  <c r="AT339" i="16"/>
  <c r="AT180" i="16" s="1"/>
  <c r="AT288" i="16"/>
  <c r="AT129" i="16" s="1"/>
  <c r="AT293" i="16"/>
  <c r="AT134" i="16" s="1"/>
  <c r="AT283" i="16"/>
  <c r="AT124" i="16" s="1"/>
  <c r="AT342" i="16"/>
  <c r="AT183" i="16" s="1"/>
  <c r="AT325" i="16"/>
  <c r="AT166" i="16" s="1"/>
  <c r="AT308" i="16"/>
  <c r="AT149" i="16" s="1"/>
  <c r="AT337" i="16"/>
  <c r="AT178" i="16" s="1"/>
  <c r="AT320" i="16"/>
  <c r="AT161" i="16" s="1"/>
  <c r="AT303" i="16"/>
  <c r="AT144" i="16" s="1"/>
  <c r="AT330" i="16"/>
  <c r="AT171" i="16" s="1"/>
  <c r="AT347" i="16"/>
  <c r="AT188" i="16" s="1"/>
  <c r="AT313" i="16"/>
  <c r="AT154" i="16" s="1"/>
  <c r="AT286" i="16"/>
  <c r="AT127" i="16" s="1"/>
  <c r="AT291" i="16"/>
  <c r="AT132" i="16" s="1"/>
  <c r="AT296" i="16"/>
  <c r="AT137" i="16" s="1"/>
  <c r="AT48" i="16"/>
  <c r="AT50" i="16"/>
  <c r="AT49" i="16"/>
  <c r="AU226" i="16"/>
  <c r="AU227" i="16"/>
  <c r="AU228" i="16"/>
  <c r="AU223" i="16"/>
  <c r="AU224" i="16"/>
  <c r="AU225" i="16"/>
  <c r="AU257" i="16"/>
  <c r="AU263" i="16"/>
  <c r="AU258" i="16"/>
  <c r="AU262" i="16"/>
  <c r="AU241" i="16"/>
  <c r="AU240" i="16"/>
  <c r="AU259" i="16"/>
  <c r="AU277" i="16"/>
  <c r="AV7" i="16"/>
  <c r="AU84" i="16"/>
  <c r="AU83" i="16"/>
  <c r="AU85" i="16"/>
  <c r="AU15" i="16"/>
  <c r="AU264" i="16"/>
  <c r="AU260" i="16"/>
  <c r="AU261" i="16"/>
  <c r="AU42" i="16"/>
  <c r="AT26" i="16"/>
  <c r="AT24" i="16"/>
  <c r="AX201" i="16"/>
  <c r="AU198" i="16"/>
  <c r="AS43" i="16"/>
  <c r="AT205" i="16"/>
  <c r="AV88" i="3"/>
  <c r="AU96" i="3"/>
  <c r="AU92" i="3"/>
  <c r="AU94" i="3"/>
  <c r="AU97" i="3"/>
  <c r="AU89" i="3"/>
  <c r="AU93" i="3"/>
  <c r="AU90" i="3"/>
  <c r="AU91" i="3"/>
  <c r="AU95" i="3"/>
  <c r="AU98" i="3"/>
  <c r="AW114" i="3"/>
  <c r="AX108" i="3"/>
  <c r="AU310" i="16" l="1"/>
  <c r="AU151" i="16" s="1"/>
  <c r="AU300" i="16"/>
  <c r="AU141" i="16" s="1"/>
  <c r="AU322" i="16"/>
  <c r="AU163" i="16" s="1"/>
  <c r="AU327" i="16"/>
  <c r="AU168" i="16" s="1"/>
  <c r="AU305" i="16"/>
  <c r="AU146" i="16" s="1"/>
  <c r="AU317" i="16"/>
  <c r="AU158" i="16" s="1"/>
  <c r="AU344" i="16"/>
  <c r="AU185" i="16" s="1"/>
  <c r="AU334" i="16"/>
  <c r="AU175" i="16" s="1"/>
  <c r="AU339" i="16"/>
  <c r="AU180" i="16" s="1"/>
  <c r="AU288" i="16"/>
  <c r="AU129" i="16" s="1"/>
  <c r="AU283" i="16"/>
  <c r="AU124" i="16" s="1"/>
  <c r="AU293" i="16"/>
  <c r="AU134" i="16" s="1"/>
  <c r="AU347" i="16"/>
  <c r="AU188" i="16" s="1"/>
  <c r="AU303" i="16"/>
  <c r="AU144" i="16" s="1"/>
  <c r="AU330" i="16"/>
  <c r="AU171" i="16" s="1"/>
  <c r="AU313" i="16"/>
  <c r="AU154" i="16" s="1"/>
  <c r="AU337" i="16"/>
  <c r="AU178" i="16" s="1"/>
  <c r="AU342" i="16"/>
  <c r="AU183" i="16" s="1"/>
  <c r="AU325" i="16"/>
  <c r="AU166" i="16" s="1"/>
  <c r="AU308" i="16"/>
  <c r="AU149" i="16" s="1"/>
  <c r="AU320" i="16"/>
  <c r="AU161" i="16" s="1"/>
  <c r="AU296" i="16"/>
  <c r="AU137" i="16" s="1"/>
  <c r="AU286" i="16"/>
  <c r="AU127" i="16" s="1"/>
  <c r="AU291" i="16"/>
  <c r="AU132" i="16" s="1"/>
  <c r="AU48" i="16"/>
  <c r="AU50" i="16"/>
  <c r="AU49" i="16"/>
  <c r="AV225" i="16"/>
  <c r="AV228" i="16"/>
  <c r="AV226" i="16"/>
  <c r="AV227" i="16"/>
  <c r="AV223" i="16"/>
  <c r="AV224" i="16"/>
  <c r="AV258" i="16"/>
  <c r="AV263" i="16"/>
  <c r="AV262" i="16"/>
  <c r="AV259" i="16"/>
  <c r="AV257" i="16"/>
  <c r="AV240" i="16"/>
  <c r="AV241" i="16"/>
  <c r="AV277" i="16"/>
  <c r="AW7" i="16"/>
  <c r="AV84" i="16"/>
  <c r="AV85" i="16"/>
  <c r="AV83" i="16"/>
  <c r="AV15" i="16"/>
  <c r="AV261" i="16"/>
  <c r="AV260" i="16"/>
  <c r="AV264" i="16"/>
  <c r="AV42" i="16"/>
  <c r="AU76" i="16"/>
  <c r="AU74" i="16"/>
  <c r="AU75" i="16"/>
  <c r="AU46" i="16"/>
  <c r="AU324" i="16"/>
  <c r="AU165" i="16" s="1"/>
  <c r="AU318" i="16"/>
  <c r="AU159" i="16" s="1"/>
  <c r="AU329" i="16"/>
  <c r="AU170" i="16" s="1"/>
  <c r="AU323" i="16"/>
  <c r="AU164" i="16" s="1"/>
  <c r="AU336" i="16"/>
  <c r="AU177" i="16" s="1"/>
  <c r="AU328" i="16"/>
  <c r="AU169" i="16" s="1"/>
  <c r="AU341" i="16"/>
  <c r="AU182" i="16" s="1"/>
  <c r="AU335" i="16"/>
  <c r="AU176" i="16" s="1"/>
  <c r="AU302" i="16"/>
  <c r="AU143" i="16" s="1"/>
  <c r="AU346" i="16"/>
  <c r="AU187" i="16" s="1"/>
  <c r="AU340" i="16"/>
  <c r="AU181" i="16" s="1"/>
  <c r="AU307" i="16"/>
  <c r="AU148" i="16" s="1"/>
  <c r="AU301" i="16"/>
  <c r="AU142" i="16" s="1"/>
  <c r="AU345" i="16"/>
  <c r="AU186" i="16" s="1"/>
  <c r="AU312" i="16"/>
  <c r="AU153" i="16" s="1"/>
  <c r="AU306" i="16"/>
  <c r="AU147" i="16" s="1"/>
  <c r="AU311" i="16"/>
  <c r="AU152" i="16" s="1"/>
  <c r="AU319" i="16"/>
  <c r="AU160" i="16" s="1"/>
  <c r="AU290" i="16"/>
  <c r="AU131" i="16" s="1"/>
  <c r="AU295" i="16"/>
  <c r="AU136" i="16" s="1"/>
  <c r="AU284" i="16"/>
  <c r="AU125" i="16" s="1"/>
  <c r="AU289" i="16"/>
  <c r="AU130" i="16" s="1"/>
  <c r="AU294" i="16"/>
  <c r="AU135" i="16" s="1"/>
  <c r="AU285" i="16"/>
  <c r="AU126" i="16" s="1"/>
  <c r="AU47" i="16"/>
  <c r="AU24" i="16"/>
  <c r="AU26" i="16"/>
  <c r="AY201" i="16"/>
  <c r="AT43" i="16"/>
  <c r="AU205" i="16"/>
  <c r="AV198" i="16"/>
  <c r="AW88" i="3"/>
  <c r="AV98" i="3"/>
  <c r="AV91" i="3"/>
  <c r="AV90" i="3"/>
  <c r="AV89" i="3"/>
  <c r="AV96" i="3"/>
  <c r="AV95" i="3"/>
  <c r="AV92" i="3"/>
  <c r="AV97" i="3"/>
  <c r="AV94" i="3"/>
  <c r="AV93" i="3"/>
  <c r="AY108" i="3"/>
  <c r="AX114" i="3"/>
  <c r="AV47" i="16" l="1"/>
  <c r="AV46" i="16"/>
  <c r="AV303" i="16"/>
  <c r="AV144" i="16" s="1"/>
  <c r="AV325" i="16"/>
  <c r="AV166" i="16" s="1"/>
  <c r="AV330" i="16"/>
  <c r="AV171" i="16" s="1"/>
  <c r="AV337" i="16"/>
  <c r="AV178" i="16" s="1"/>
  <c r="AV308" i="16"/>
  <c r="AV149" i="16" s="1"/>
  <c r="AV347" i="16"/>
  <c r="AV188" i="16" s="1"/>
  <c r="AV313" i="16"/>
  <c r="AV154" i="16" s="1"/>
  <c r="AV342" i="16"/>
  <c r="AV183" i="16" s="1"/>
  <c r="AV320" i="16"/>
  <c r="AV161" i="16" s="1"/>
  <c r="AV286" i="16"/>
  <c r="AV127" i="16" s="1"/>
  <c r="AV296" i="16"/>
  <c r="AV137" i="16" s="1"/>
  <c r="AV291" i="16"/>
  <c r="AV132" i="16" s="1"/>
  <c r="AV344" i="16"/>
  <c r="AV185" i="16" s="1"/>
  <c r="AV339" i="16"/>
  <c r="AV180" i="16" s="1"/>
  <c r="AV310" i="16"/>
  <c r="AV151" i="16" s="1"/>
  <c r="AV322" i="16"/>
  <c r="AV163" i="16" s="1"/>
  <c r="AV305" i="16"/>
  <c r="AV146" i="16" s="1"/>
  <c r="AV334" i="16"/>
  <c r="AV175" i="16" s="1"/>
  <c r="AV327" i="16"/>
  <c r="AV168" i="16" s="1"/>
  <c r="AV317" i="16"/>
  <c r="AV158" i="16" s="1"/>
  <c r="AV300" i="16"/>
  <c r="AV141" i="16" s="1"/>
  <c r="AV283" i="16"/>
  <c r="AV124" i="16" s="1"/>
  <c r="AV288" i="16"/>
  <c r="AV129" i="16" s="1"/>
  <c r="AV293" i="16"/>
  <c r="AV134" i="16" s="1"/>
  <c r="AV307" i="16"/>
  <c r="AV148" i="16" s="1"/>
  <c r="AV301" i="16"/>
  <c r="AV142" i="16" s="1"/>
  <c r="AV345" i="16"/>
  <c r="AV186" i="16" s="1"/>
  <c r="AV312" i="16"/>
  <c r="AV153" i="16" s="1"/>
  <c r="AV306" i="16"/>
  <c r="AV147" i="16" s="1"/>
  <c r="AV319" i="16"/>
  <c r="AV160" i="16" s="1"/>
  <c r="AV311" i="16"/>
  <c r="AV152" i="16" s="1"/>
  <c r="AV324" i="16"/>
  <c r="AV165" i="16" s="1"/>
  <c r="AV318" i="16"/>
  <c r="AV159" i="16" s="1"/>
  <c r="AV329" i="16"/>
  <c r="AV170" i="16" s="1"/>
  <c r="AV323" i="16"/>
  <c r="AV164" i="16" s="1"/>
  <c r="AV336" i="16"/>
  <c r="AV177" i="16" s="1"/>
  <c r="AV328" i="16"/>
  <c r="AV169" i="16" s="1"/>
  <c r="AV341" i="16"/>
  <c r="AV182" i="16" s="1"/>
  <c r="AV335" i="16"/>
  <c r="AV176" i="16" s="1"/>
  <c r="AV302" i="16"/>
  <c r="AV143" i="16" s="1"/>
  <c r="AV346" i="16"/>
  <c r="AV187" i="16" s="1"/>
  <c r="AV340" i="16"/>
  <c r="AV181" i="16" s="1"/>
  <c r="AV289" i="16"/>
  <c r="AV130" i="16" s="1"/>
  <c r="AV294" i="16"/>
  <c r="AV135" i="16" s="1"/>
  <c r="AV290" i="16"/>
  <c r="AV131" i="16" s="1"/>
  <c r="AV284" i="16"/>
  <c r="AV125" i="16" s="1"/>
  <c r="AV285" i="16"/>
  <c r="AV126" i="16" s="1"/>
  <c r="AV295" i="16"/>
  <c r="AV136" i="16" s="1"/>
  <c r="AV48" i="16"/>
  <c r="AV49" i="16"/>
  <c r="AV50" i="16"/>
  <c r="AW224" i="16"/>
  <c r="AW225" i="16"/>
  <c r="AW226" i="16"/>
  <c r="AW227" i="16"/>
  <c r="AW228" i="16"/>
  <c r="AW223" i="16"/>
  <c r="AW258" i="16"/>
  <c r="AW240" i="16"/>
  <c r="AW263" i="16"/>
  <c r="AW241" i="16"/>
  <c r="AW259" i="16"/>
  <c r="AW262" i="16"/>
  <c r="AW277" i="16"/>
  <c r="AW257" i="16"/>
  <c r="AX7" i="16"/>
  <c r="AW83" i="16"/>
  <c r="AW84" i="16"/>
  <c r="AW85" i="16"/>
  <c r="AW15" i="16"/>
  <c r="AW261" i="16"/>
  <c r="AW264" i="16"/>
  <c r="AW260" i="16"/>
  <c r="AW42" i="16"/>
  <c r="AV76" i="16"/>
  <c r="AV74" i="16"/>
  <c r="AV75" i="16"/>
  <c r="AV24" i="16"/>
  <c r="AV26" i="16"/>
  <c r="AY114" i="3"/>
  <c r="AU43" i="16"/>
  <c r="AV205" i="16"/>
  <c r="AW198" i="16"/>
  <c r="AX88" i="3"/>
  <c r="AW98" i="3"/>
  <c r="AW91" i="3"/>
  <c r="AW90" i="3"/>
  <c r="AW89" i="3"/>
  <c r="AW93" i="3"/>
  <c r="AW97" i="3"/>
  <c r="AW95" i="3"/>
  <c r="AW92" i="3"/>
  <c r="AW94" i="3"/>
  <c r="AW96" i="3"/>
  <c r="AW47" i="16" l="1"/>
  <c r="AW324" i="16"/>
  <c r="AW165" i="16" s="1"/>
  <c r="AW318" i="16"/>
  <c r="AW159" i="16" s="1"/>
  <c r="AW329" i="16"/>
  <c r="AW170" i="16" s="1"/>
  <c r="AW323" i="16"/>
  <c r="AW164" i="16" s="1"/>
  <c r="AW341" i="16"/>
  <c r="AW182" i="16" s="1"/>
  <c r="AW335" i="16"/>
  <c r="AW176" i="16" s="1"/>
  <c r="AW302" i="16"/>
  <c r="AW143" i="16" s="1"/>
  <c r="AW346" i="16"/>
  <c r="AW187" i="16" s="1"/>
  <c r="AW340" i="16"/>
  <c r="AW181" i="16" s="1"/>
  <c r="AW307" i="16"/>
  <c r="AW148" i="16" s="1"/>
  <c r="AW301" i="16"/>
  <c r="AW142" i="16" s="1"/>
  <c r="AW345" i="16"/>
  <c r="AW186" i="16" s="1"/>
  <c r="AW319" i="16"/>
  <c r="AW160" i="16" s="1"/>
  <c r="AW336" i="16"/>
  <c r="AW177" i="16" s="1"/>
  <c r="AW306" i="16"/>
  <c r="AW147" i="16" s="1"/>
  <c r="AW311" i="16"/>
  <c r="AW152" i="16" s="1"/>
  <c r="AW328" i="16"/>
  <c r="AW169" i="16" s="1"/>
  <c r="AW312" i="16"/>
  <c r="AW153" i="16" s="1"/>
  <c r="AW285" i="16"/>
  <c r="AW126" i="16" s="1"/>
  <c r="AW284" i="16"/>
  <c r="AW125" i="16" s="1"/>
  <c r="AW290" i="16"/>
  <c r="AW131" i="16" s="1"/>
  <c r="AW295" i="16"/>
  <c r="AW136" i="16" s="1"/>
  <c r="AW294" i="16"/>
  <c r="AW135" i="16" s="1"/>
  <c r="AW289" i="16"/>
  <c r="AW130" i="16" s="1"/>
  <c r="AW339" i="16"/>
  <c r="AW180" i="16" s="1"/>
  <c r="AW310" i="16"/>
  <c r="AW151" i="16" s="1"/>
  <c r="AW322" i="16"/>
  <c r="AW163" i="16" s="1"/>
  <c r="AW305" i="16"/>
  <c r="AW146" i="16" s="1"/>
  <c r="AW317" i="16"/>
  <c r="AW158" i="16" s="1"/>
  <c r="AW300" i="16"/>
  <c r="AW141" i="16" s="1"/>
  <c r="AW334" i="16"/>
  <c r="AW175" i="16" s="1"/>
  <c r="AW344" i="16"/>
  <c r="AW185" i="16" s="1"/>
  <c r="AW327" i="16"/>
  <c r="AW168" i="16" s="1"/>
  <c r="AW283" i="16"/>
  <c r="AW124" i="16" s="1"/>
  <c r="AW288" i="16"/>
  <c r="AW129" i="16" s="1"/>
  <c r="AW293" i="16"/>
  <c r="AW134" i="16" s="1"/>
  <c r="AW325" i="16"/>
  <c r="AW166" i="16" s="1"/>
  <c r="AW342" i="16"/>
  <c r="AW183" i="16" s="1"/>
  <c r="AW337" i="16"/>
  <c r="AW178" i="16" s="1"/>
  <c r="AW308" i="16"/>
  <c r="AW149" i="16" s="1"/>
  <c r="AW320" i="16"/>
  <c r="AW161" i="16" s="1"/>
  <c r="AW303" i="16"/>
  <c r="AW144" i="16" s="1"/>
  <c r="AW330" i="16"/>
  <c r="AW171" i="16" s="1"/>
  <c r="AW347" i="16"/>
  <c r="AW188" i="16" s="1"/>
  <c r="AW313" i="16"/>
  <c r="AW154" i="16" s="1"/>
  <c r="AW291" i="16"/>
  <c r="AW132" i="16" s="1"/>
  <c r="AW296" i="16"/>
  <c r="AW137" i="16" s="1"/>
  <c r="AW286" i="16"/>
  <c r="AW127" i="16" s="1"/>
  <c r="AW46" i="16"/>
  <c r="AW49" i="16"/>
  <c r="AW48" i="16"/>
  <c r="AW50" i="16"/>
  <c r="AX223" i="16"/>
  <c r="AX224" i="16"/>
  <c r="AX225" i="16"/>
  <c r="AX226" i="16"/>
  <c r="AX227" i="16"/>
  <c r="AX228" i="16"/>
  <c r="AX257" i="16"/>
  <c r="AX241" i="16"/>
  <c r="AX240" i="16"/>
  <c r="AX259" i="16"/>
  <c r="AX262" i="16"/>
  <c r="AX258" i="16"/>
  <c r="AX277" i="16"/>
  <c r="AX263" i="16"/>
  <c r="AY7" i="16"/>
  <c r="AX84" i="16"/>
  <c r="AX83" i="16"/>
  <c r="AX85" i="16"/>
  <c r="AX15" i="16"/>
  <c r="AX261" i="16"/>
  <c r="AX260" i="16"/>
  <c r="AX264" i="16"/>
  <c r="AX42" i="16"/>
  <c r="AW74" i="16"/>
  <c r="AW76" i="16"/>
  <c r="AW75" i="16"/>
  <c r="AW24" i="16"/>
  <c r="AW26" i="16"/>
  <c r="AX198" i="16"/>
  <c r="AW205" i="16"/>
  <c r="AV43" i="16"/>
  <c r="AY88" i="3"/>
  <c r="AX97" i="3"/>
  <c r="AX93" i="3"/>
  <c r="AX98" i="3"/>
  <c r="AX91" i="3"/>
  <c r="AX96" i="3"/>
  <c r="AX92" i="3"/>
  <c r="AX90" i="3"/>
  <c r="AX89" i="3"/>
  <c r="AX94" i="3"/>
  <c r="AX95" i="3"/>
  <c r="AY15" i="16" l="1"/>
  <c r="AX46" i="16"/>
  <c r="AX327" i="16"/>
  <c r="AX168" i="16" s="1"/>
  <c r="AX317" i="16"/>
  <c r="AX158" i="16" s="1"/>
  <c r="AX344" i="16"/>
  <c r="AX185" i="16" s="1"/>
  <c r="AX339" i="16"/>
  <c r="AX180" i="16" s="1"/>
  <c r="AX305" i="16"/>
  <c r="AX146" i="16" s="1"/>
  <c r="AX310" i="16"/>
  <c r="AX151" i="16" s="1"/>
  <c r="AX322" i="16"/>
  <c r="AX163" i="16" s="1"/>
  <c r="AX300" i="16"/>
  <c r="AX141" i="16" s="1"/>
  <c r="AX334" i="16"/>
  <c r="AX175" i="16" s="1"/>
  <c r="AX283" i="16"/>
  <c r="AX124" i="16" s="1"/>
  <c r="AX288" i="16"/>
  <c r="AX129" i="16" s="1"/>
  <c r="AX293" i="16"/>
  <c r="AX134" i="16" s="1"/>
  <c r="AX47" i="16"/>
  <c r="AX48" i="16"/>
  <c r="AX50" i="16"/>
  <c r="AX49" i="16"/>
  <c r="AY225" i="16"/>
  <c r="AY223" i="16"/>
  <c r="AY224" i="16"/>
  <c r="AY226" i="16"/>
  <c r="AY228" i="16"/>
  <c r="AY227" i="16"/>
  <c r="AY240" i="16"/>
  <c r="AY263" i="16"/>
  <c r="AY259" i="16"/>
  <c r="AY258" i="16"/>
  <c r="AY241" i="16"/>
  <c r="AY257" i="16"/>
  <c r="AY277" i="16"/>
  <c r="AY262" i="16"/>
  <c r="AY85" i="16"/>
  <c r="AY83" i="16"/>
  <c r="AY84" i="16"/>
  <c r="AY260" i="16"/>
  <c r="AY264" i="16"/>
  <c r="AY261" i="16"/>
  <c r="AY42" i="16"/>
  <c r="AX312" i="16"/>
  <c r="AX153" i="16" s="1"/>
  <c r="AX306" i="16"/>
  <c r="AX147" i="16" s="1"/>
  <c r="AX319" i="16"/>
  <c r="AX160" i="16" s="1"/>
  <c r="AX311" i="16"/>
  <c r="AX152" i="16" s="1"/>
  <c r="AX329" i="16"/>
  <c r="AX170" i="16" s="1"/>
  <c r="AX323" i="16"/>
  <c r="AX164" i="16" s="1"/>
  <c r="AX336" i="16"/>
  <c r="AX177" i="16" s="1"/>
  <c r="AX328" i="16"/>
  <c r="AX169" i="16" s="1"/>
  <c r="AX341" i="16"/>
  <c r="AX182" i="16" s="1"/>
  <c r="AX335" i="16"/>
  <c r="AX176" i="16" s="1"/>
  <c r="AX307" i="16"/>
  <c r="AX148" i="16" s="1"/>
  <c r="AX324" i="16"/>
  <c r="AX165" i="16" s="1"/>
  <c r="AX346" i="16"/>
  <c r="AX187" i="16" s="1"/>
  <c r="AX301" i="16"/>
  <c r="AX142" i="16" s="1"/>
  <c r="AX318" i="16"/>
  <c r="AX159" i="16" s="1"/>
  <c r="AX340" i="16"/>
  <c r="AX181" i="16" s="1"/>
  <c r="AX302" i="16"/>
  <c r="AX143" i="16" s="1"/>
  <c r="AX345" i="16"/>
  <c r="AX186" i="16" s="1"/>
  <c r="AX290" i="16"/>
  <c r="AX131" i="16" s="1"/>
  <c r="AX285" i="16"/>
  <c r="AX126" i="16" s="1"/>
  <c r="AX295" i="16"/>
  <c r="AX136" i="16" s="1"/>
  <c r="AX284" i="16"/>
  <c r="AX125" i="16" s="1"/>
  <c r="AX294" i="16"/>
  <c r="AX135" i="16" s="1"/>
  <c r="AX289" i="16"/>
  <c r="AX130" i="16" s="1"/>
  <c r="AX308" i="16"/>
  <c r="AX149" i="16" s="1"/>
  <c r="AX320" i="16"/>
  <c r="AX161" i="16" s="1"/>
  <c r="AX303" i="16"/>
  <c r="AX144" i="16" s="1"/>
  <c r="AX330" i="16"/>
  <c r="AX171" i="16" s="1"/>
  <c r="AX347" i="16"/>
  <c r="AX188" i="16" s="1"/>
  <c r="AX342" i="16"/>
  <c r="AX183" i="16" s="1"/>
  <c r="AX325" i="16"/>
  <c r="AX166" i="16" s="1"/>
  <c r="AX313" i="16"/>
  <c r="AX154" i="16" s="1"/>
  <c r="AX337" i="16"/>
  <c r="AX178" i="16" s="1"/>
  <c r="AX286" i="16"/>
  <c r="AX127" i="16" s="1"/>
  <c r="AX291" i="16"/>
  <c r="AX132" i="16" s="1"/>
  <c r="AX296" i="16"/>
  <c r="AX137" i="16" s="1"/>
  <c r="AX76" i="16"/>
  <c r="AX75" i="16"/>
  <c r="AX74" i="16"/>
  <c r="AX24" i="16"/>
  <c r="AX26" i="16"/>
  <c r="AX205" i="16"/>
  <c r="AW43" i="16"/>
  <c r="AY198" i="16"/>
  <c r="AY94" i="3"/>
  <c r="AY97" i="3"/>
  <c r="AY93" i="3"/>
  <c r="AY96" i="3"/>
  <c r="AY89" i="3"/>
  <c r="AY91" i="3"/>
  <c r="AY90" i="3"/>
  <c r="AY98" i="3"/>
  <c r="AY92" i="3"/>
  <c r="AY95" i="3"/>
  <c r="AY46" i="16" l="1"/>
  <c r="AY320" i="16"/>
  <c r="AY161" i="16" s="1"/>
  <c r="AY347" i="16"/>
  <c r="AY188" i="16" s="1"/>
  <c r="AY313" i="16"/>
  <c r="AY154" i="16" s="1"/>
  <c r="AY342" i="16"/>
  <c r="AY183" i="16" s="1"/>
  <c r="AY325" i="16"/>
  <c r="AY166" i="16" s="1"/>
  <c r="AY337" i="16"/>
  <c r="AY178" i="16" s="1"/>
  <c r="AY308" i="16"/>
  <c r="AY149" i="16" s="1"/>
  <c r="AY303" i="16"/>
  <c r="AY144" i="16" s="1"/>
  <c r="AY330" i="16"/>
  <c r="AY171" i="16" s="1"/>
  <c r="AY286" i="16"/>
  <c r="AY127" i="16" s="1"/>
  <c r="AY296" i="16"/>
  <c r="AY137" i="16" s="1"/>
  <c r="AY291" i="16"/>
  <c r="AY132" i="16" s="1"/>
  <c r="AY317" i="16"/>
  <c r="AY158" i="16" s="1"/>
  <c r="AY300" i="16"/>
  <c r="AY141" i="16" s="1"/>
  <c r="AY344" i="16"/>
  <c r="AY185" i="16" s="1"/>
  <c r="AY327" i="16"/>
  <c r="AY168" i="16" s="1"/>
  <c r="AY339" i="16"/>
  <c r="AY180" i="16" s="1"/>
  <c r="AY322" i="16"/>
  <c r="AY163" i="16" s="1"/>
  <c r="AY305" i="16"/>
  <c r="AY146" i="16" s="1"/>
  <c r="AY310" i="16"/>
  <c r="AY151" i="16" s="1"/>
  <c r="AY334" i="16"/>
  <c r="AY175" i="16" s="1"/>
  <c r="AY283" i="16"/>
  <c r="AY124" i="16" s="1"/>
  <c r="AY293" i="16"/>
  <c r="AY134" i="16" s="1"/>
  <c r="AY288" i="16"/>
  <c r="AY129" i="16" s="1"/>
  <c r="AY50" i="16"/>
  <c r="AY49" i="16"/>
  <c r="AY48" i="16"/>
  <c r="AY74" i="16"/>
  <c r="AY76" i="16"/>
  <c r="AY75" i="16"/>
  <c r="AY47" i="16"/>
  <c r="AY311" i="16"/>
  <c r="AY152" i="16" s="1"/>
  <c r="AY335" i="16"/>
  <c r="AY176" i="16" s="1"/>
  <c r="AY312" i="16"/>
  <c r="AY153" i="16" s="1"/>
  <c r="AY323" i="16"/>
  <c r="AY164" i="16" s="1"/>
  <c r="AY306" i="16"/>
  <c r="AY147" i="16" s="1"/>
  <c r="AY319" i="16"/>
  <c r="AY160" i="16" s="1"/>
  <c r="AY318" i="16"/>
  <c r="AY159" i="16" s="1"/>
  <c r="AY301" i="16"/>
  <c r="AY142" i="16" s="1"/>
  <c r="AY329" i="16"/>
  <c r="AY170" i="16" s="1"/>
  <c r="AY336" i="16"/>
  <c r="AY177" i="16" s="1"/>
  <c r="AY345" i="16"/>
  <c r="AY186" i="16" s="1"/>
  <c r="AY328" i="16"/>
  <c r="AY169" i="16" s="1"/>
  <c r="AY341" i="16"/>
  <c r="AY182" i="16" s="1"/>
  <c r="AY307" i="16"/>
  <c r="AY148" i="16" s="1"/>
  <c r="AY324" i="16"/>
  <c r="AY165" i="16" s="1"/>
  <c r="AY346" i="16"/>
  <c r="AY187" i="16" s="1"/>
  <c r="AY340" i="16"/>
  <c r="AY181" i="16" s="1"/>
  <c r="AY302" i="16"/>
  <c r="AY143" i="16" s="1"/>
  <c r="AY290" i="16"/>
  <c r="AY131" i="16" s="1"/>
  <c r="AY294" i="16"/>
  <c r="AY135" i="16" s="1"/>
  <c r="AY289" i="16"/>
  <c r="AY130" i="16" s="1"/>
  <c r="AY295" i="16"/>
  <c r="AY136" i="16" s="1"/>
  <c r="AY285" i="16"/>
  <c r="AY126" i="16" s="1"/>
  <c r="AY284" i="16"/>
  <c r="AY125" i="16" s="1"/>
  <c r="AY26" i="16"/>
  <c r="AY24" i="16"/>
  <c r="AX43" i="16"/>
  <c r="AY205" i="16"/>
  <c r="AY43" i="16" s="1"/>
  <c r="D8" i="16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AR8" i="16" s="1"/>
  <c r="AS8" i="16" s="1"/>
  <c r="AT8" i="16" s="1"/>
  <c r="AU8" i="16" s="1"/>
  <c r="AV8" i="16" s="1"/>
  <c r="AW8" i="16" s="1"/>
  <c r="AX8" i="16" s="1"/>
  <c r="AY8" i="16" s="1"/>
</calcChain>
</file>

<file path=xl/sharedStrings.xml><?xml version="1.0" encoding="utf-8"?>
<sst xmlns="http://schemas.openxmlformats.org/spreadsheetml/2006/main" count="1775" uniqueCount="165">
  <si>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</si>
  <si>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</si>
  <si>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</si>
  <si>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</si>
  <si>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</si>
  <si>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</si>
  <si>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</si>
  <si>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</si>
  <si>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</si>
  <si>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</si>
  <si>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</si>
  <si>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</si>
  <si>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</si>
  <si>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</si>
  <si>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</si>
  <si>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</si>
  <si>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</si>
  <si>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</si>
  <si>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Class</t>
  </si>
  <si>
    <t>Scout</t>
  </si>
  <si>
    <t>Links</t>
  </si>
  <si>
    <t>Classes Specs</t>
  </si>
  <si>
    <t>Persuade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</si>
  <si>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</si>
  <si>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</si>
  <si>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</si>
  <si>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</si>
  <si>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</si>
  <si>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</si>
  <si>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</si>
  <si>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</si>
  <si>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</si>
  <si>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</si>
  <si>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</si>
  <si>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</si>
  <si>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</si>
  <si>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</si>
  <si>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</si>
  <si>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</si>
  <si>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</si>
  <si>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</si>
  <si>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</si>
  <si>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</si>
  <si>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</si>
  <si>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</si>
  <si>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</si>
  <si>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</si>
  <si>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</si>
  <si>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</si>
  <si>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</si>
  <si>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</si>
  <si>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</si>
  <si>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</si>
  <si>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</si>
  <si>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</si>
  <si>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</si>
  <si>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</si>
  <si>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</si>
  <si>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</si>
  <si>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</si>
  <si>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</si>
  <si>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</si>
  <si>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</si>
  <si>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Soldier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</si>
  <si>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</si>
  <si>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</si>
  <si>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</si>
  <si>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</si>
  <si>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</si>
  <si>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</si>
  <si>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</si>
  <si>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</si>
  <si>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Shock</t>
  </si>
  <si>
    <t>Shock+</t>
  </si>
  <si>
    <t>Speed+</t>
  </si>
  <si>
    <t>Speed</t>
  </si>
  <si>
    <t>Push+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</si>
  <si>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</si>
  <si>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</si>
  <si>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</si>
  <si>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</si>
  <si>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</si>
  <si>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</si>
  <si>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</si>
  <si>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</si>
  <si>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</si>
  <si>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</si>
  <si>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</si>
  <si>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</si>
  <si>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</si>
  <si>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</si>
  <si>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</si>
  <si>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</si>
  <si>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</si>
  <si>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</si>
  <si>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</si>
  <si>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</si>
  <si>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</si>
  <si>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</si>
  <si>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</si>
  <si>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</si>
  <si>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</si>
  <si>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</si>
  <si>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Feats</t>
  </si>
  <si>
    <t>Force Powers</t>
  </si>
  <si>
    <t>Stats (Auto)</t>
  </si>
  <si>
    <t>Total Skills Rank</t>
  </si>
  <si>
    <t>Modifiers (Attributes)</t>
  </si>
  <si>
    <t>Total Skills Rank (%)</t>
  </si>
  <si>
    <t>Bonus Empathy</t>
  </si>
  <si>
    <t>First Level :</t>
  </si>
  <si>
    <t>https://strategywiki.org/wiki/Star_Wars_Knights_of_the_Old_Republic_II:_The_Sith_Lords/Classes</t>
  </si>
  <si>
    <t>Tech Specialist</t>
  </si>
  <si>
    <t>Jedi Guardian</t>
  </si>
  <si>
    <t>Jedi Sentinel</t>
  </si>
  <si>
    <t>Jedi Consular</t>
  </si>
  <si>
    <t>Minion</t>
  </si>
  <si>
    <t>Skill Baseline</t>
  </si>
  <si>
    <t>Class Skills</t>
  </si>
  <si>
    <t>Treat injury</t>
  </si>
  <si>
    <t>Droid</t>
  </si>
  <si>
    <t>Push</t>
  </si>
  <si>
    <t>Mind</t>
  </si>
  <si>
    <t>Meditat</t>
  </si>
  <si>
    <t>Parad</t>
  </si>
  <si>
    <t>Droid+</t>
  </si>
  <si>
    <t>Parad+</t>
  </si>
  <si>
    <t>Duel</t>
  </si>
  <si>
    <t>Flurry+</t>
  </si>
  <si>
    <t>Critical+</t>
  </si>
  <si>
    <t>Condition+</t>
  </si>
  <si>
    <t>Flury++</t>
  </si>
  <si>
    <t>Vitality per Level</t>
  </si>
  <si>
    <t>Force per Level</t>
  </si>
  <si>
    <t>T3-M4</t>
  </si>
  <si>
    <t>Caution+</t>
  </si>
  <si>
    <t>Tough</t>
  </si>
  <si>
    <t>Atton</t>
  </si>
  <si>
    <t>2Weap</t>
  </si>
  <si>
    <t>2Weap+</t>
  </si>
  <si>
    <t>Sniper+</t>
  </si>
  <si>
    <t>Kreia</t>
  </si>
  <si>
    <t>Valor</t>
  </si>
  <si>
    <t>Heal/Droid</t>
  </si>
  <si>
    <t>Valor+/Shock+</t>
  </si>
  <si>
    <t>Energy+</t>
  </si>
  <si>
    <t>Empathy</t>
  </si>
  <si>
    <t>Defense+</t>
  </si>
  <si>
    <t>Bao-Dur</t>
  </si>
  <si>
    <t>Sniper</t>
  </si>
  <si>
    <t>PowerAtt+</t>
  </si>
  <si>
    <t>Jedi Weapon Master</t>
  </si>
  <si>
    <t>Jedi Watchman</t>
  </si>
  <si>
    <t>Jedi Master</t>
  </si>
  <si>
    <t>Sith Marauder</t>
  </si>
  <si>
    <t>Sith Assassin</t>
  </si>
  <si>
    <t>Sith Lord</t>
  </si>
  <si>
    <t>Attribute Upgrades</t>
  </si>
  <si>
    <t>Attributes (no upgrades)</t>
  </si>
  <si>
    <t>Attribute Upgrades (no equipment)</t>
  </si>
  <si>
    <t>Stats (Automatic, don't change anything)</t>
  </si>
  <si>
    <t>Current Class</t>
  </si>
  <si>
    <t>Total Attribute Points (with upgrades)</t>
  </si>
  <si>
    <t>Cumulative Attribute Upgrades)</t>
  </si>
  <si>
    <t>Persuade Probability (Kotor1)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</si>
</sst>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0" xfId="0" applyFont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15" xfId="0" applyBorder="1"/>
    <xf numFmtId="0" fontId="7" fillId="2" borderId="0" xfId="0" applyFont="1" applyFill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" fillId="0" borderId="10" xfId="0" applyFont="1" applyFill="1" applyBorder="1" applyAlignment="1">
      <alignment horizontal="center"/>
    </xf>
    <xf numFmtId="0" fontId="19" fillId="2" borderId="2" xfId="0" applyFont="1" applyFill="1" applyBorder="1"/>
    <xf numFmtId="0" fontId="19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11" fillId="0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15" xfId="0" applyFill="1" applyBorder="1"/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2" borderId="15" xfId="0" applyFill="1" applyBorder="1"/>
    <xf numFmtId="0" fontId="0" fillId="2" borderId="18" xfId="0" applyFill="1" applyBorder="1"/>
    <xf numFmtId="0" fontId="1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0" fontId="19" fillId="2" borderId="0" xfId="0" applyFont="1" applyFill="1"/>
    <xf numFmtId="0" fontId="7" fillId="0" borderId="3" xfId="0" applyFont="1" applyBorder="1" applyAlignment="1">
      <alignment horizontal="center"/>
    </xf>
    <xf numFmtId="0" fontId="12" fillId="2" borderId="3" xfId="0" applyFont="1" applyFill="1" applyBorder="1"/>
    <xf numFmtId="0" fontId="12" fillId="2" borderId="4" xfId="0" applyFont="1" applyFill="1" applyBorder="1"/>
    <xf numFmtId="0" fontId="0" fillId="0" borderId="1" xfId="0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2" fillId="2" borderId="14" xfId="0" applyFont="1" applyFill="1" applyBorder="1"/>
    <xf numFmtId="0" fontId="18" fillId="2" borderId="1" xfId="0" applyFont="1" applyFill="1" applyBorder="1"/>
    <xf numFmtId="0" fontId="0" fillId="0" borderId="6" xfId="0" applyFill="1" applyBorder="1"/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0" fillId="6" borderId="14" xfId="0" applyFill="1" applyBorder="1"/>
    <xf numFmtId="0" fontId="0" fillId="6" borderId="10" xfId="0" applyFill="1" applyBorder="1"/>
    <xf numFmtId="0" fontId="0" fillId="6" borderId="12" xfId="0" applyFill="1" applyBorder="1"/>
  </cellXfs>
  <cellStyles count="3">
    <cellStyle name="Hyperlink" xfId="1" builtinId="8"/>
    <cellStyle name="Normal" xfId="0" builtinId="0"/>
    <cellStyle name="Percent" xfId="2" builtinId="5"/>
  </cellStyles>
  <dxfs count="209"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EC26A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8EC26A"/>
      <color rgb="FF81BB59"/>
      <color rgb="FF87BE62"/>
      <color rgb="FF9AC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00CBD-BF40-4A62-945D-7EE38E124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0207"/>
          <a:ext cx="1657363" cy="16573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EC18A1-15FA-45D5-8A4D-AB9EEE2DE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0207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68342</xdr:rowOff>
    </xdr:from>
    <xdr:to>
      <xdr:col>0</xdr:col>
      <xdr:colOff>1933950</xdr:colOff>
      <xdr:row>1</xdr:row>
      <xdr:rowOff>1719785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FD0D1F-4F8E-4E8C-B090-0D8469882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167"/>
          <a:ext cx="1657363" cy="16514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279622</xdr:colOff>
      <xdr:row>1</xdr:row>
      <xdr:rowOff>65382</xdr:rowOff>
    </xdr:from>
    <xdr:to>
      <xdr:col>0</xdr:col>
      <xdr:colOff>1930914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38A1E8-09DB-48BA-AD94-7D623B827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9622" y="570207"/>
          <a:ext cx="1651292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0D4DF5-E895-4B61-BF97-BC2DF0528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0207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69647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135253</xdr:colOff>
      <xdr:row>19</xdr:row>
      <xdr:rowOff>59448</xdr:rowOff>
    </xdr:from>
    <xdr:to>
      <xdr:col>35</xdr:col>
      <xdr:colOff>265047</xdr:colOff>
      <xdr:row>25</xdr:row>
      <xdr:rowOff>118868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05298" y="3947381"/>
          <a:ext cx="10208975" cy="1410238"/>
        </a:xfrm>
        <a:prstGeom prst="rect">
          <a:avLst/>
        </a:prstGeom>
      </xdr:spPr>
    </xdr:pic>
    <xdr:clientData/>
  </xdr:twoCellAnchor>
  <xdr:twoCellAnchor editAs="oneCell">
    <xdr:from>
      <xdr:col>23</xdr:col>
      <xdr:colOff>188271</xdr:colOff>
      <xdr:row>9</xdr:row>
      <xdr:rowOff>43295</xdr:rowOff>
    </xdr:from>
    <xdr:to>
      <xdr:col>35</xdr:col>
      <xdr:colOff>330427</xdr:colOff>
      <xdr:row>18</xdr:row>
      <xdr:rowOff>193510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58316" y="1835728"/>
          <a:ext cx="10221337" cy="2020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5D6A-939A-45BE-8204-5D48923BFDB9}">
  <sheetPr>
    <pageSetUpPr autoPageBreaks="0"/>
  </sheetPr>
  <dimension ref="A1:CS322"/>
  <sheetViews>
    <sheetView zoomScale="85" zoomScaleNormal="85" workbookViewId="0">
      <selection activeCell="I2" sqref="I2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149" t="s">
        <v>18</v>
      </c>
      <c r="B3" s="150" t="s">
        <v>114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5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1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AY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si="0"/>
        <v>21</v>
      </c>
      <c r="W7" s="145">
        <f t="shared" si="0"/>
        <v>22</v>
      </c>
      <c r="X7" s="145">
        <f t="shared" si="0"/>
        <v>23</v>
      </c>
      <c r="Y7" s="145">
        <f t="shared" si="0"/>
        <v>24</v>
      </c>
      <c r="Z7" s="145">
        <f t="shared" si="0"/>
        <v>25</v>
      </c>
      <c r="AA7" s="145">
        <f t="shared" si="0"/>
        <v>26</v>
      </c>
      <c r="AB7" s="145">
        <f t="shared" si="0"/>
        <v>27</v>
      </c>
      <c r="AC7" s="145">
        <f t="shared" si="0"/>
        <v>28</v>
      </c>
      <c r="AD7" s="145">
        <f t="shared" si="0"/>
        <v>29</v>
      </c>
      <c r="AE7" s="145">
        <f t="shared" si="0"/>
        <v>30</v>
      </c>
      <c r="AF7" s="145">
        <f t="shared" si="0"/>
        <v>31</v>
      </c>
      <c r="AG7" s="145">
        <f t="shared" si="0"/>
        <v>32</v>
      </c>
      <c r="AH7" s="145">
        <f t="shared" si="0"/>
        <v>33</v>
      </c>
      <c r="AI7" s="145">
        <f t="shared" si="0"/>
        <v>34</v>
      </c>
      <c r="AJ7" s="145">
        <f t="shared" si="0"/>
        <v>35</v>
      </c>
      <c r="AK7" s="145">
        <f t="shared" si="0"/>
        <v>36</v>
      </c>
      <c r="AL7" s="145">
        <f t="shared" si="0"/>
        <v>37</v>
      </c>
      <c r="AM7" s="145">
        <f t="shared" si="0"/>
        <v>38</v>
      </c>
      <c r="AN7" s="145">
        <f t="shared" si="0"/>
        <v>39</v>
      </c>
      <c r="AO7" s="145">
        <f t="shared" si="0"/>
        <v>40</v>
      </c>
      <c r="AP7" s="145">
        <f t="shared" si="0"/>
        <v>41</v>
      </c>
      <c r="AQ7" s="145">
        <f t="shared" si="0"/>
        <v>42</v>
      </c>
      <c r="AR7" s="145">
        <f t="shared" si="0"/>
        <v>43</v>
      </c>
      <c r="AS7" s="145">
        <f t="shared" si="0"/>
        <v>44</v>
      </c>
      <c r="AT7" s="145">
        <f t="shared" si="0"/>
        <v>45</v>
      </c>
      <c r="AU7" s="145">
        <f t="shared" si="0"/>
        <v>46</v>
      </c>
      <c r="AV7" s="145">
        <f t="shared" si="0"/>
        <v>47</v>
      </c>
      <c r="AW7" s="145">
        <f t="shared" si="0"/>
        <v>48</v>
      </c>
      <c r="AX7" s="145">
        <f t="shared" si="0"/>
        <v>49</v>
      </c>
      <c r="AY7" s="145">
        <f t="shared" si="0"/>
        <v>50</v>
      </c>
    </row>
    <row r="8" spans="1:97" ht="17.649999999999999">
      <c r="A8" s="2" t="s">
        <v>3</v>
      </c>
      <c r="B8" s="148">
        <f t="shared" ref="B8:AY8" si="1" xml:space="preserve">  IF(B7&lt;$B$5, 0, IF(B7=$B$5,IF($A$1 = "Player", 78 - SUM(B193:B198), 0), IF(MOD(B7,4)=0,1,0) - SUM(B193:B198) + A8))</f>
        <v>0</v>
      </c>
      <c r="C8" s="148">
        <f t="shared" si="1"/>
        <v>0</v>
      </c>
      <c r="D8" s="148">
        <f t="shared" si="1"/>
        <v>0</v>
      </c>
      <c r="E8" s="148">
        <f t="shared" si="1"/>
        <v>0</v>
      </c>
      <c r="F8" s="148">
        <f t="shared" si="1"/>
        <v>0</v>
      </c>
      <c r="G8" s="148">
        <f t="shared" si="1"/>
        <v>0</v>
      </c>
      <c r="H8" s="148">
        <f t="shared" si="1"/>
        <v>0</v>
      </c>
      <c r="I8" s="148">
        <f t="shared" si="1"/>
        <v>0</v>
      </c>
      <c r="J8" s="148">
        <f t="shared" si="1"/>
        <v>0</v>
      </c>
      <c r="K8" s="148">
        <f t="shared" si="1"/>
        <v>0</v>
      </c>
      <c r="L8" s="148">
        <f t="shared" si="1"/>
        <v>0</v>
      </c>
      <c r="M8" s="148">
        <f t="shared" si="1"/>
        <v>1</v>
      </c>
      <c r="N8" s="148">
        <f t="shared" si="1"/>
        <v>0</v>
      </c>
      <c r="O8" s="148">
        <f t="shared" si="1"/>
        <v>0</v>
      </c>
      <c r="P8" s="148">
        <f t="shared" si="1"/>
        <v>0</v>
      </c>
      <c r="Q8" s="148">
        <f t="shared" si="1"/>
        <v>1</v>
      </c>
      <c r="R8" s="148">
        <f t="shared" si="1"/>
        <v>1</v>
      </c>
      <c r="S8" s="148">
        <f t="shared" si="1"/>
        <v>1</v>
      </c>
      <c r="T8" s="148">
        <f t="shared" si="1"/>
        <v>1</v>
      </c>
      <c r="U8" s="148">
        <f t="shared" si="1"/>
        <v>2</v>
      </c>
      <c r="V8" s="148">
        <f t="shared" si="1"/>
        <v>2</v>
      </c>
      <c r="W8" s="148">
        <f t="shared" si="1"/>
        <v>2</v>
      </c>
      <c r="X8" s="148">
        <f t="shared" si="1"/>
        <v>2</v>
      </c>
      <c r="Y8" s="148">
        <f t="shared" si="1"/>
        <v>3</v>
      </c>
      <c r="Z8" s="148">
        <f t="shared" si="1"/>
        <v>3</v>
      </c>
      <c r="AA8" s="148">
        <f t="shared" si="1"/>
        <v>3</v>
      </c>
      <c r="AB8" s="148">
        <f t="shared" si="1"/>
        <v>3</v>
      </c>
      <c r="AC8" s="148">
        <f t="shared" si="1"/>
        <v>4</v>
      </c>
      <c r="AD8" s="148">
        <f t="shared" si="1"/>
        <v>4</v>
      </c>
      <c r="AE8" s="148">
        <f t="shared" si="1"/>
        <v>4</v>
      </c>
      <c r="AF8" s="148">
        <f t="shared" si="1"/>
        <v>4</v>
      </c>
      <c r="AG8" s="148">
        <f t="shared" si="1"/>
        <v>5</v>
      </c>
      <c r="AH8" s="148">
        <f t="shared" si="1"/>
        <v>5</v>
      </c>
      <c r="AI8" s="148">
        <f t="shared" si="1"/>
        <v>5</v>
      </c>
      <c r="AJ8" s="148">
        <f t="shared" si="1"/>
        <v>5</v>
      </c>
      <c r="AK8" s="148">
        <f t="shared" si="1"/>
        <v>6</v>
      </c>
      <c r="AL8" s="148">
        <f t="shared" si="1"/>
        <v>6</v>
      </c>
      <c r="AM8" s="148">
        <f t="shared" si="1"/>
        <v>6</v>
      </c>
      <c r="AN8" s="148">
        <f t="shared" si="1"/>
        <v>6</v>
      </c>
      <c r="AO8" s="148">
        <f t="shared" si="1"/>
        <v>7</v>
      </c>
      <c r="AP8" s="148">
        <f t="shared" si="1"/>
        <v>7</v>
      </c>
      <c r="AQ8" s="148">
        <f t="shared" si="1"/>
        <v>7</v>
      </c>
      <c r="AR8" s="148">
        <f t="shared" si="1"/>
        <v>7</v>
      </c>
      <c r="AS8" s="148">
        <f t="shared" si="1"/>
        <v>8</v>
      </c>
      <c r="AT8" s="148">
        <f t="shared" si="1"/>
        <v>8</v>
      </c>
      <c r="AU8" s="148">
        <f t="shared" si="1"/>
        <v>8</v>
      </c>
      <c r="AV8" s="148">
        <f t="shared" si="1"/>
        <v>8</v>
      </c>
      <c r="AW8" s="148">
        <f t="shared" si="1"/>
        <v>9</v>
      </c>
      <c r="AX8" s="148">
        <f t="shared" si="1"/>
        <v>9</v>
      </c>
      <c r="AY8" s="148">
        <f t="shared" si="1"/>
        <v>9</v>
      </c>
    </row>
    <row r="9" spans="1:97" s="97" customFormat="1" ht="15" customHeight="1">
      <c r="A9" s="86" t="s">
        <v>2</v>
      </c>
      <c r="B9" s="86">
        <v>10</v>
      </c>
      <c r="C9" s="86">
        <v>10</v>
      </c>
      <c r="D9" s="86">
        <v>10</v>
      </c>
      <c r="E9" s="86">
        <v>10</v>
      </c>
      <c r="F9" s="86">
        <v>10</v>
      </c>
      <c r="G9" s="86">
        <v>10</v>
      </c>
      <c r="H9" s="86">
        <v>10</v>
      </c>
      <c r="I9" s="86">
        <v>10</v>
      </c>
      <c r="J9" s="86">
        <v>10</v>
      </c>
      <c r="K9" s="86">
        <v>10</v>
      </c>
      <c r="L9" s="86">
        <v>10</v>
      </c>
      <c r="M9" s="86">
        <v>10</v>
      </c>
      <c r="N9" s="86">
        <v>10</v>
      </c>
      <c r="O9" s="86">
        <v>10</v>
      </c>
      <c r="P9" s="86">
        <v>10</v>
      </c>
      <c r="Q9" s="86">
        <v>10</v>
      </c>
      <c r="R9" s="86">
        <v>10</v>
      </c>
      <c r="S9" s="86">
        <v>10</v>
      </c>
      <c r="T9" s="86">
        <v>10</v>
      </c>
      <c r="U9" s="86">
        <v>10</v>
      </c>
      <c r="V9" s="86">
        <v>10</v>
      </c>
      <c r="W9" s="86">
        <v>10</v>
      </c>
      <c r="X9" s="86">
        <v>10</v>
      </c>
      <c r="Y9" s="86">
        <v>10</v>
      </c>
      <c r="Z9" s="86">
        <v>10</v>
      </c>
      <c r="AA9" s="86">
        <v>10</v>
      </c>
      <c r="AB9" s="86">
        <v>10</v>
      </c>
      <c r="AC9" s="86">
        <v>10</v>
      </c>
      <c r="AD9" s="86">
        <v>10</v>
      </c>
      <c r="AE9" s="86">
        <v>10</v>
      </c>
      <c r="AF9" s="86">
        <v>10</v>
      </c>
      <c r="AG9" s="86">
        <v>10</v>
      </c>
      <c r="AH9" s="86">
        <v>10</v>
      </c>
      <c r="AI9" s="86">
        <v>10</v>
      </c>
      <c r="AJ9" s="86">
        <v>10</v>
      </c>
      <c r="AK9" s="86">
        <v>10</v>
      </c>
      <c r="AL9" s="86">
        <v>10</v>
      </c>
      <c r="AM9" s="86">
        <v>10</v>
      </c>
      <c r="AN9" s="86">
        <v>10</v>
      </c>
      <c r="AO9" s="86">
        <v>10</v>
      </c>
      <c r="AP9" s="86">
        <v>10</v>
      </c>
      <c r="AQ9" s="86">
        <v>10</v>
      </c>
      <c r="AR9" s="86">
        <v>10</v>
      </c>
      <c r="AS9" s="86">
        <v>10</v>
      </c>
      <c r="AT9" s="86">
        <v>10</v>
      </c>
      <c r="AU9" s="86">
        <v>10</v>
      </c>
      <c r="AV9" s="86">
        <v>10</v>
      </c>
      <c r="AW9" s="86">
        <v>10</v>
      </c>
      <c r="AX9" s="86">
        <v>10</v>
      </c>
      <c r="AY9" s="86">
        <v>10</v>
      </c>
    </row>
    <row r="10" spans="1:97" s="3" customFormat="1">
      <c r="A10" s="63" t="s">
        <v>4</v>
      </c>
      <c r="B10" s="23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12</v>
      </c>
      <c r="J10" s="23">
        <v>12</v>
      </c>
      <c r="K10" s="23">
        <v>12</v>
      </c>
      <c r="L10" s="23">
        <v>12</v>
      </c>
      <c r="M10" s="23">
        <v>12</v>
      </c>
      <c r="N10" s="23">
        <v>12</v>
      </c>
      <c r="O10" s="23">
        <v>12</v>
      </c>
      <c r="P10" s="23">
        <v>12</v>
      </c>
      <c r="Q10" s="23">
        <v>12</v>
      </c>
      <c r="R10" s="23">
        <v>12</v>
      </c>
      <c r="S10" s="23">
        <v>12</v>
      </c>
      <c r="T10" s="23">
        <v>12</v>
      </c>
      <c r="U10" s="23">
        <v>12</v>
      </c>
      <c r="V10" s="23">
        <v>12</v>
      </c>
      <c r="W10" s="23">
        <v>12</v>
      </c>
      <c r="X10" s="23">
        <v>12</v>
      </c>
      <c r="Y10" s="23">
        <v>12</v>
      </c>
      <c r="Z10" s="23">
        <v>12</v>
      </c>
      <c r="AA10" s="23">
        <v>12</v>
      </c>
      <c r="AB10" s="23">
        <v>12</v>
      </c>
      <c r="AC10" s="23">
        <v>12</v>
      </c>
      <c r="AD10" s="23">
        <v>12</v>
      </c>
      <c r="AE10" s="23">
        <v>12</v>
      </c>
      <c r="AF10" s="23">
        <v>12</v>
      </c>
      <c r="AG10" s="23">
        <v>12</v>
      </c>
      <c r="AH10" s="23">
        <v>12</v>
      </c>
      <c r="AI10" s="23">
        <v>12</v>
      </c>
      <c r="AJ10" s="23">
        <v>12</v>
      </c>
      <c r="AK10" s="23">
        <v>12</v>
      </c>
      <c r="AL10" s="23">
        <v>12</v>
      </c>
      <c r="AM10" s="23">
        <v>12</v>
      </c>
      <c r="AN10" s="23">
        <v>12</v>
      </c>
      <c r="AO10" s="23">
        <v>12</v>
      </c>
      <c r="AP10" s="23">
        <v>12</v>
      </c>
      <c r="AQ10" s="23">
        <v>12</v>
      </c>
      <c r="AR10" s="23">
        <v>12</v>
      </c>
      <c r="AS10" s="23">
        <v>12</v>
      </c>
      <c r="AT10" s="23">
        <v>12</v>
      </c>
      <c r="AU10" s="23">
        <v>12</v>
      </c>
      <c r="AV10" s="23">
        <v>12</v>
      </c>
      <c r="AW10" s="23">
        <v>12</v>
      </c>
      <c r="AX10" s="23">
        <v>12</v>
      </c>
      <c r="AY10" s="23">
        <v>12</v>
      </c>
    </row>
    <row r="11" spans="1:97">
      <c r="A11" s="63" t="s">
        <v>5</v>
      </c>
      <c r="B11" s="23">
        <v>14</v>
      </c>
      <c r="C11" s="23">
        <v>14</v>
      </c>
      <c r="D11" s="23">
        <v>14</v>
      </c>
      <c r="E11" s="23">
        <v>15</v>
      </c>
      <c r="F11" s="23">
        <v>15</v>
      </c>
      <c r="G11" s="23">
        <v>15</v>
      </c>
      <c r="H11" s="23">
        <v>15</v>
      </c>
      <c r="I11" s="23">
        <v>16</v>
      </c>
      <c r="J11" s="152">
        <v>16</v>
      </c>
      <c r="K11" s="152">
        <v>16</v>
      </c>
      <c r="L11" s="152">
        <v>16</v>
      </c>
      <c r="M11" s="23">
        <v>16</v>
      </c>
      <c r="N11" s="152">
        <v>17</v>
      </c>
      <c r="O11" s="152">
        <v>17</v>
      </c>
      <c r="P11" s="152">
        <v>17</v>
      </c>
      <c r="Q11" s="152">
        <v>17</v>
      </c>
      <c r="R11" s="152">
        <v>17</v>
      </c>
      <c r="S11" s="152">
        <v>17</v>
      </c>
      <c r="T11" s="152">
        <v>17</v>
      </c>
      <c r="U11" s="152">
        <v>17</v>
      </c>
      <c r="V11" s="152">
        <v>17</v>
      </c>
      <c r="W11" s="152">
        <v>17</v>
      </c>
      <c r="X11" s="152">
        <v>17</v>
      </c>
      <c r="Y11" s="152">
        <v>17</v>
      </c>
      <c r="Z11" s="152">
        <v>17</v>
      </c>
      <c r="AA11" s="152">
        <v>17</v>
      </c>
      <c r="AB11" s="152">
        <v>17</v>
      </c>
      <c r="AC11" s="152">
        <v>17</v>
      </c>
      <c r="AD11" s="152">
        <v>17</v>
      </c>
      <c r="AE11" s="152">
        <v>17</v>
      </c>
      <c r="AF11" s="152">
        <v>17</v>
      </c>
      <c r="AG11" s="152">
        <v>17</v>
      </c>
      <c r="AH11" s="152">
        <v>17</v>
      </c>
      <c r="AI11" s="152">
        <v>17</v>
      </c>
      <c r="AJ11" s="152">
        <v>17</v>
      </c>
      <c r="AK11" s="152">
        <v>17</v>
      </c>
      <c r="AL11" s="152">
        <v>17</v>
      </c>
      <c r="AM11" s="152">
        <v>17</v>
      </c>
      <c r="AN11" s="152">
        <v>17</v>
      </c>
      <c r="AO11" s="152">
        <v>17</v>
      </c>
      <c r="AP11" s="152">
        <v>17</v>
      </c>
      <c r="AQ11" s="152">
        <v>17</v>
      </c>
      <c r="AR11" s="152">
        <v>17</v>
      </c>
      <c r="AS11" s="152">
        <v>17</v>
      </c>
      <c r="AT11" s="152">
        <v>17</v>
      </c>
      <c r="AU11" s="152">
        <v>17</v>
      </c>
      <c r="AV11" s="152">
        <v>17</v>
      </c>
      <c r="AW11" s="152">
        <v>17</v>
      </c>
      <c r="AX11" s="152">
        <v>17</v>
      </c>
      <c r="AY11" s="152">
        <v>17</v>
      </c>
    </row>
    <row r="12" spans="1:97">
      <c r="A12" s="63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3">
        <v>14</v>
      </c>
      <c r="W12" s="23">
        <v>14</v>
      </c>
      <c r="X12" s="23">
        <v>14</v>
      </c>
      <c r="Y12" s="23">
        <v>14</v>
      </c>
      <c r="Z12" s="23">
        <v>14</v>
      </c>
      <c r="AA12" s="23">
        <v>14</v>
      </c>
      <c r="AB12" s="23">
        <v>14</v>
      </c>
      <c r="AC12" s="23">
        <v>14</v>
      </c>
      <c r="AD12" s="23">
        <v>14</v>
      </c>
      <c r="AE12" s="23">
        <v>14</v>
      </c>
      <c r="AF12" s="23">
        <v>14</v>
      </c>
      <c r="AG12" s="23">
        <v>14</v>
      </c>
      <c r="AH12" s="23">
        <v>14</v>
      </c>
      <c r="AI12" s="23">
        <v>14</v>
      </c>
      <c r="AJ12" s="23">
        <v>14</v>
      </c>
      <c r="AK12" s="23">
        <v>14</v>
      </c>
      <c r="AL12" s="23">
        <v>14</v>
      </c>
      <c r="AM12" s="23">
        <v>14</v>
      </c>
      <c r="AN12" s="23">
        <v>14</v>
      </c>
      <c r="AO12" s="23">
        <v>14</v>
      </c>
      <c r="AP12" s="23">
        <v>14</v>
      </c>
      <c r="AQ12" s="23">
        <v>14</v>
      </c>
      <c r="AR12" s="23">
        <v>14</v>
      </c>
      <c r="AS12" s="23">
        <v>14</v>
      </c>
      <c r="AT12" s="23">
        <v>14</v>
      </c>
      <c r="AU12" s="23">
        <v>14</v>
      </c>
      <c r="AV12" s="23">
        <v>14</v>
      </c>
      <c r="AW12" s="23">
        <v>14</v>
      </c>
      <c r="AX12" s="23">
        <v>14</v>
      </c>
      <c r="AY12" s="23">
        <v>14</v>
      </c>
    </row>
    <row r="13" spans="1:97">
      <c r="A13" s="63" t="s">
        <v>7</v>
      </c>
      <c r="B13" s="23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3">
        <v>14</v>
      </c>
      <c r="K13" s="23">
        <v>14</v>
      </c>
      <c r="L13" s="23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3">
        <v>14</v>
      </c>
      <c r="W13" s="23">
        <v>14</v>
      </c>
      <c r="X13" s="23">
        <v>14</v>
      </c>
      <c r="Y13" s="23">
        <v>14</v>
      </c>
      <c r="Z13" s="23">
        <v>14</v>
      </c>
      <c r="AA13" s="23">
        <v>14</v>
      </c>
      <c r="AB13" s="23">
        <v>14</v>
      </c>
      <c r="AC13" s="23">
        <v>14</v>
      </c>
      <c r="AD13" s="23">
        <v>14</v>
      </c>
      <c r="AE13" s="23">
        <v>14</v>
      </c>
      <c r="AF13" s="23">
        <v>14</v>
      </c>
      <c r="AG13" s="23">
        <v>14</v>
      </c>
      <c r="AH13" s="23">
        <v>14</v>
      </c>
      <c r="AI13" s="23">
        <v>14</v>
      </c>
      <c r="AJ13" s="23">
        <v>14</v>
      </c>
      <c r="AK13" s="23">
        <v>14</v>
      </c>
      <c r="AL13" s="23">
        <v>14</v>
      </c>
      <c r="AM13" s="23">
        <v>14</v>
      </c>
      <c r="AN13" s="23">
        <v>14</v>
      </c>
      <c r="AO13" s="23">
        <v>14</v>
      </c>
      <c r="AP13" s="23">
        <v>14</v>
      </c>
      <c r="AQ13" s="23">
        <v>14</v>
      </c>
      <c r="AR13" s="23">
        <v>14</v>
      </c>
      <c r="AS13" s="23">
        <v>14</v>
      </c>
      <c r="AT13" s="23">
        <v>14</v>
      </c>
      <c r="AU13" s="23">
        <v>14</v>
      </c>
      <c r="AV13" s="23">
        <v>14</v>
      </c>
      <c r="AW13" s="23">
        <v>14</v>
      </c>
      <c r="AX13" s="23">
        <v>14</v>
      </c>
      <c r="AY13" s="23">
        <v>14</v>
      </c>
    </row>
    <row r="14" spans="1:97">
      <c r="A14" s="63" t="s">
        <v>8</v>
      </c>
      <c r="B14" s="23">
        <v>14</v>
      </c>
      <c r="C14" s="23">
        <v>14</v>
      </c>
      <c r="D14" s="23">
        <v>14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3">
        <v>14</v>
      </c>
      <c r="K14" s="23">
        <v>14</v>
      </c>
      <c r="L14" s="23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3">
        <v>14</v>
      </c>
      <c r="W14" s="23">
        <v>14</v>
      </c>
      <c r="X14" s="23">
        <v>14</v>
      </c>
      <c r="Y14" s="23">
        <v>14</v>
      </c>
      <c r="Z14" s="23">
        <v>14</v>
      </c>
      <c r="AA14" s="23">
        <v>14</v>
      </c>
      <c r="AB14" s="23">
        <v>14</v>
      </c>
      <c r="AC14" s="23">
        <v>14</v>
      </c>
      <c r="AD14" s="23">
        <v>14</v>
      </c>
      <c r="AE14" s="23">
        <v>14</v>
      </c>
      <c r="AF14" s="23">
        <v>14</v>
      </c>
      <c r="AG14" s="23">
        <v>14</v>
      </c>
      <c r="AH14" s="23">
        <v>14</v>
      </c>
      <c r="AI14" s="23">
        <v>14</v>
      </c>
      <c r="AJ14" s="23">
        <v>14</v>
      </c>
      <c r="AK14" s="23">
        <v>14</v>
      </c>
      <c r="AL14" s="23">
        <v>14</v>
      </c>
      <c r="AM14" s="23">
        <v>14</v>
      </c>
      <c r="AN14" s="23">
        <v>14</v>
      </c>
      <c r="AO14" s="23">
        <v>14</v>
      </c>
      <c r="AP14" s="23">
        <v>14</v>
      </c>
      <c r="AQ14" s="23">
        <v>14</v>
      </c>
      <c r="AR14" s="23">
        <v>14</v>
      </c>
      <c r="AS14" s="23">
        <v>14</v>
      </c>
      <c r="AT14" s="23">
        <v>14</v>
      </c>
      <c r="AU14" s="23">
        <v>14</v>
      </c>
      <c r="AV14" s="23">
        <v>14</v>
      </c>
      <c r="AW14" s="23">
        <v>14</v>
      </c>
      <c r="AX14" s="23">
        <v>14</v>
      </c>
      <c r="AY14" s="23">
        <v>14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t="shared" ref="B15:D15" si="2" xml:space="preserve"> IF(B7&lt;=$B$5, 0, B224 - SUM(B200:B207) + A15)</f>
        <v>0</v>
      </c>
      <c r="C15" s="123">
        <f t="shared" si="2"/>
        <v>0</v>
      </c>
      <c r="D15" s="123">
        <f t="shared" si="2"/>
        <v>3</v>
      </c>
      <c r="E15" s="123">
        <f xml:space="preserve"> IF(E7&lt;=$B$5, 0, E224 - SUM(E200:E207) + D15)</f>
        <v>0</v>
      </c>
      <c r="F15" s="123">
        <f t="shared" ref="F15:AY15" si="3" xml:space="preserve"> IF(F7&lt;=$B$5, 0, F224 - SUM(F200:F207) + E15)</f>
        <v>0</v>
      </c>
      <c r="G15" s="123">
        <f t="shared" si="3"/>
        <v>0</v>
      </c>
      <c r="H15" s="123">
        <f t="shared" si="3"/>
        <v>0</v>
      </c>
      <c r="I15" s="123">
        <f t="shared" si="3"/>
        <v>0</v>
      </c>
      <c r="J15" s="123">
        <f t="shared" si="3"/>
        <v>0</v>
      </c>
      <c r="K15" s="123">
        <f t="shared" si="3"/>
        <v>0</v>
      </c>
      <c r="L15" s="123">
        <f t="shared" si="3"/>
        <v>0</v>
      </c>
      <c r="M15" s="123">
        <f t="shared" si="3"/>
        <v>0</v>
      </c>
      <c r="N15" s="123">
        <f t="shared" si="3"/>
        <v>0</v>
      </c>
      <c r="O15" s="123">
        <f t="shared" si="3"/>
        <v>5</v>
      </c>
      <c r="P15" s="123">
        <f t="shared" si="3"/>
        <v>10</v>
      </c>
      <c r="Q15" s="123">
        <f t="shared" si="3"/>
        <v>15</v>
      </c>
      <c r="R15" s="123">
        <f t="shared" si="3"/>
        <v>20</v>
      </c>
      <c r="S15" s="123">
        <f t="shared" si="3"/>
        <v>25</v>
      </c>
      <c r="T15" s="123">
        <f t="shared" si="3"/>
        <v>30</v>
      </c>
      <c r="U15" s="123">
        <f t="shared" si="3"/>
        <v>35</v>
      </c>
      <c r="V15" s="123">
        <f t="shared" si="3"/>
        <v>40</v>
      </c>
      <c r="W15" s="123">
        <f t="shared" si="3"/>
        <v>45</v>
      </c>
      <c r="X15" s="123">
        <f t="shared" si="3"/>
        <v>50</v>
      </c>
      <c r="Y15" s="123">
        <f t="shared" si="3"/>
        <v>55</v>
      </c>
      <c r="Z15" s="123">
        <f t="shared" si="3"/>
        <v>60</v>
      </c>
      <c r="AA15" s="123">
        <f t="shared" si="3"/>
        <v>65</v>
      </c>
      <c r="AB15" s="123">
        <f t="shared" si="3"/>
        <v>70</v>
      </c>
      <c r="AC15" s="123">
        <f t="shared" si="3"/>
        <v>75</v>
      </c>
      <c r="AD15" s="123">
        <f t="shared" si="3"/>
        <v>80</v>
      </c>
      <c r="AE15" s="123">
        <f t="shared" si="3"/>
        <v>85</v>
      </c>
      <c r="AF15" s="123">
        <f t="shared" si="3"/>
        <v>90</v>
      </c>
      <c r="AG15" s="123">
        <f t="shared" si="3"/>
        <v>95</v>
      </c>
      <c r="AH15" s="123">
        <f t="shared" si="3"/>
        <v>100</v>
      </c>
      <c r="AI15" s="123">
        <f t="shared" si="3"/>
        <v>105</v>
      </c>
      <c r="AJ15" s="123">
        <f t="shared" si="3"/>
        <v>110</v>
      </c>
      <c r="AK15" s="123">
        <f t="shared" si="3"/>
        <v>115</v>
      </c>
      <c r="AL15" s="123">
        <f t="shared" si="3"/>
        <v>120</v>
      </c>
      <c r="AM15" s="123">
        <f t="shared" si="3"/>
        <v>125</v>
      </c>
      <c r="AN15" s="123">
        <f t="shared" si="3"/>
        <v>130</v>
      </c>
      <c r="AO15" s="123">
        <f t="shared" si="3"/>
        <v>135</v>
      </c>
      <c r="AP15" s="123">
        <f t="shared" si="3"/>
        <v>140</v>
      </c>
      <c r="AQ15" s="123">
        <f t="shared" si="3"/>
        <v>145</v>
      </c>
      <c r="AR15" s="123">
        <f t="shared" si="3"/>
        <v>150</v>
      </c>
      <c r="AS15" s="123">
        <f t="shared" si="3"/>
        <v>155</v>
      </c>
      <c r="AT15" s="123">
        <f t="shared" si="3"/>
        <v>160</v>
      </c>
      <c r="AU15" s="123">
        <f t="shared" si="3"/>
        <v>165</v>
      </c>
      <c r="AV15" s="123">
        <f t="shared" si="3"/>
        <v>170</v>
      </c>
      <c r="AW15" s="123">
        <f t="shared" si="3"/>
        <v>175</v>
      </c>
      <c r="AX15" s="123">
        <f t="shared" si="3"/>
        <v>180</v>
      </c>
      <c r="AY15" s="123">
        <f t="shared" si="3"/>
        <v>185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>
        <v>4</v>
      </c>
      <c r="C16" s="20">
        <v>4</v>
      </c>
      <c r="D16" s="20">
        <v>4</v>
      </c>
      <c r="E16" s="20">
        <v>4</v>
      </c>
      <c r="F16" s="20">
        <v>5</v>
      </c>
      <c r="G16" s="20">
        <v>8</v>
      </c>
      <c r="H16" s="20">
        <v>10</v>
      </c>
      <c r="I16" s="20">
        <v>11</v>
      </c>
      <c r="J16" s="20">
        <v>12</v>
      </c>
      <c r="K16" s="20">
        <v>12</v>
      </c>
      <c r="L16" s="20">
        <v>12</v>
      </c>
      <c r="M16" s="20">
        <v>15</v>
      </c>
      <c r="N16" s="20">
        <v>16</v>
      </c>
      <c r="O16" s="20">
        <v>16</v>
      </c>
      <c r="P16" s="20">
        <v>16</v>
      </c>
      <c r="Q16" s="20">
        <v>16</v>
      </c>
      <c r="R16" s="20">
        <v>16</v>
      </c>
      <c r="S16" s="20">
        <v>16</v>
      </c>
      <c r="T16" s="20">
        <v>16</v>
      </c>
      <c r="U16" s="20">
        <v>16</v>
      </c>
      <c r="V16" s="20">
        <v>16</v>
      </c>
      <c r="W16" s="20">
        <v>16</v>
      </c>
      <c r="X16" s="20">
        <v>16</v>
      </c>
      <c r="Y16" s="20">
        <v>16</v>
      </c>
      <c r="Z16" s="20">
        <v>16</v>
      </c>
      <c r="AA16" s="20">
        <v>16</v>
      </c>
      <c r="AB16" s="20">
        <v>16</v>
      </c>
      <c r="AC16" s="20">
        <v>16</v>
      </c>
      <c r="AD16" s="20">
        <v>16</v>
      </c>
      <c r="AE16" s="20">
        <v>16</v>
      </c>
      <c r="AF16" s="20">
        <v>16</v>
      </c>
      <c r="AG16" s="20">
        <v>16</v>
      </c>
      <c r="AH16" s="20">
        <v>16</v>
      </c>
      <c r="AI16" s="20">
        <v>16</v>
      </c>
      <c r="AJ16" s="20">
        <v>16</v>
      </c>
      <c r="AK16" s="20">
        <v>16</v>
      </c>
      <c r="AL16" s="20">
        <v>16</v>
      </c>
      <c r="AM16" s="20">
        <v>16</v>
      </c>
      <c r="AN16" s="20">
        <v>16</v>
      </c>
      <c r="AO16" s="20">
        <v>16</v>
      </c>
      <c r="AP16" s="20">
        <v>16</v>
      </c>
      <c r="AQ16" s="20">
        <v>16</v>
      </c>
      <c r="AR16" s="20">
        <v>16</v>
      </c>
      <c r="AS16" s="20">
        <v>16</v>
      </c>
      <c r="AT16" s="20">
        <v>16</v>
      </c>
      <c r="AU16" s="20">
        <v>16</v>
      </c>
      <c r="AV16" s="20">
        <v>16</v>
      </c>
      <c r="AW16" s="20">
        <v>16</v>
      </c>
      <c r="AX16" s="20">
        <v>16</v>
      </c>
      <c r="AY16" s="20">
        <v>16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>
        <v>0</v>
      </c>
      <c r="C17" s="20">
        <v>4</v>
      </c>
      <c r="D17" s="20">
        <v>5</v>
      </c>
      <c r="E17" s="20">
        <v>5</v>
      </c>
      <c r="F17" s="20">
        <v>6</v>
      </c>
      <c r="G17" s="20">
        <v>8</v>
      </c>
      <c r="H17" s="20">
        <v>8</v>
      </c>
      <c r="I17" s="20">
        <v>11</v>
      </c>
      <c r="J17" s="20">
        <v>12</v>
      </c>
      <c r="K17" s="20">
        <v>12</v>
      </c>
      <c r="L17" s="20">
        <v>12</v>
      </c>
      <c r="M17" s="20">
        <v>12</v>
      </c>
      <c r="N17" s="20">
        <v>16</v>
      </c>
      <c r="O17" s="20">
        <v>16</v>
      </c>
      <c r="P17" s="20">
        <v>16</v>
      </c>
      <c r="Q17" s="20">
        <v>16</v>
      </c>
      <c r="R17" s="20">
        <v>16</v>
      </c>
      <c r="S17" s="20">
        <v>16</v>
      </c>
      <c r="T17" s="20">
        <v>16</v>
      </c>
      <c r="U17" s="20">
        <v>16</v>
      </c>
      <c r="V17" s="20">
        <v>16</v>
      </c>
      <c r="W17" s="20">
        <v>16</v>
      </c>
      <c r="X17" s="20">
        <v>16</v>
      </c>
      <c r="Y17" s="20">
        <v>16</v>
      </c>
      <c r="Z17" s="20">
        <v>16</v>
      </c>
      <c r="AA17" s="20">
        <v>16</v>
      </c>
      <c r="AB17" s="20">
        <v>16</v>
      </c>
      <c r="AC17" s="20">
        <v>16</v>
      </c>
      <c r="AD17" s="20">
        <v>16</v>
      </c>
      <c r="AE17" s="20">
        <v>16</v>
      </c>
      <c r="AF17" s="20">
        <v>16</v>
      </c>
      <c r="AG17" s="20">
        <v>16</v>
      </c>
      <c r="AH17" s="20">
        <v>16</v>
      </c>
      <c r="AI17" s="20">
        <v>16</v>
      </c>
      <c r="AJ17" s="20">
        <v>16</v>
      </c>
      <c r="AK17" s="20">
        <v>16</v>
      </c>
      <c r="AL17" s="20">
        <v>16</v>
      </c>
      <c r="AM17" s="20">
        <v>16</v>
      </c>
      <c r="AN17" s="20">
        <v>16</v>
      </c>
      <c r="AO17" s="20">
        <v>16</v>
      </c>
      <c r="AP17" s="20">
        <v>16</v>
      </c>
      <c r="AQ17" s="20">
        <v>16</v>
      </c>
      <c r="AR17" s="20">
        <v>16</v>
      </c>
      <c r="AS17" s="20">
        <v>16</v>
      </c>
      <c r="AT17" s="20">
        <v>16</v>
      </c>
      <c r="AU17" s="20">
        <v>16</v>
      </c>
      <c r="AV17" s="20">
        <v>16</v>
      </c>
      <c r="AW17" s="20">
        <v>16</v>
      </c>
      <c r="AX17" s="20">
        <v>16</v>
      </c>
      <c r="AY17" s="20">
        <v>16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>
        <v>4</v>
      </c>
      <c r="C18" s="20">
        <v>4</v>
      </c>
      <c r="D18" s="20">
        <v>4</v>
      </c>
      <c r="E18" s="20">
        <v>4</v>
      </c>
      <c r="F18" s="20">
        <v>4</v>
      </c>
      <c r="G18" s="20">
        <v>4</v>
      </c>
      <c r="H18" s="20">
        <v>4</v>
      </c>
      <c r="I18" s="20">
        <v>4</v>
      </c>
      <c r="J18" s="20">
        <v>4</v>
      </c>
      <c r="K18" s="20">
        <v>4</v>
      </c>
      <c r="L18" s="20">
        <v>4</v>
      </c>
      <c r="M18" s="20">
        <v>4</v>
      </c>
      <c r="N18" s="20">
        <v>4</v>
      </c>
      <c r="O18" s="20">
        <v>4</v>
      </c>
      <c r="P18" s="20">
        <v>4</v>
      </c>
      <c r="Q18" s="20">
        <v>4</v>
      </c>
      <c r="R18" s="20">
        <v>4</v>
      </c>
      <c r="S18" s="20">
        <v>4</v>
      </c>
      <c r="T18" s="20">
        <v>4</v>
      </c>
      <c r="U18" s="20">
        <v>4</v>
      </c>
      <c r="V18" s="20">
        <v>4</v>
      </c>
      <c r="W18" s="20">
        <v>4</v>
      </c>
      <c r="X18" s="20">
        <v>4</v>
      </c>
      <c r="Y18" s="20">
        <v>4</v>
      </c>
      <c r="Z18" s="20">
        <v>4</v>
      </c>
      <c r="AA18" s="20">
        <v>4</v>
      </c>
      <c r="AB18" s="20">
        <v>4</v>
      </c>
      <c r="AC18" s="20">
        <v>4</v>
      </c>
      <c r="AD18" s="20">
        <v>4</v>
      </c>
      <c r="AE18" s="20">
        <v>4</v>
      </c>
      <c r="AF18" s="20">
        <v>4</v>
      </c>
      <c r="AG18" s="20">
        <v>4</v>
      </c>
      <c r="AH18" s="20">
        <v>4</v>
      </c>
      <c r="AI18" s="20">
        <v>4</v>
      </c>
      <c r="AJ18" s="20">
        <v>4</v>
      </c>
      <c r="AK18" s="20">
        <v>4</v>
      </c>
      <c r="AL18" s="20">
        <v>4</v>
      </c>
      <c r="AM18" s="20">
        <v>4</v>
      </c>
      <c r="AN18" s="20">
        <v>4</v>
      </c>
      <c r="AO18" s="20">
        <v>4</v>
      </c>
      <c r="AP18" s="20">
        <v>4</v>
      </c>
      <c r="AQ18" s="20">
        <v>4</v>
      </c>
      <c r="AR18" s="20">
        <v>4</v>
      </c>
      <c r="AS18" s="20">
        <v>4</v>
      </c>
      <c r="AT18" s="20">
        <v>4</v>
      </c>
      <c r="AU18" s="20">
        <v>4</v>
      </c>
      <c r="AV18" s="20">
        <v>4</v>
      </c>
      <c r="AW18" s="20">
        <v>4</v>
      </c>
      <c r="AX18" s="20">
        <v>4</v>
      </c>
      <c r="AY18" s="20">
        <v>4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>
        <v>4</v>
      </c>
      <c r="C19" s="20">
        <v>4</v>
      </c>
      <c r="D19" s="20">
        <v>4</v>
      </c>
      <c r="E19" s="20">
        <v>4</v>
      </c>
      <c r="F19" s="20">
        <v>5</v>
      </c>
      <c r="G19" s="20">
        <v>5</v>
      </c>
      <c r="H19" s="20">
        <v>5</v>
      </c>
      <c r="I19" s="20">
        <v>5</v>
      </c>
      <c r="J19" s="20">
        <v>7</v>
      </c>
      <c r="K19" s="20">
        <v>8</v>
      </c>
      <c r="L19" s="20">
        <v>8</v>
      </c>
      <c r="M19" s="20">
        <v>9</v>
      </c>
      <c r="N19" s="20">
        <v>9</v>
      </c>
      <c r="O19" s="20">
        <v>9</v>
      </c>
      <c r="P19" s="20">
        <v>9</v>
      </c>
      <c r="Q19" s="20">
        <v>9</v>
      </c>
      <c r="R19" s="20">
        <v>9</v>
      </c>
      <c r="S19" s="20">
        <v>9</v>
      </c>
      <c r="T19" s="20">
        <v>9</v>
      </c>
      <c r="U19" s="20">
        <v>9</v>
      </c>
      <c r="V19" s="20">
        <v>9</v>
      </c>
      <c r="W19" s="20">
        <v>9</v>
      </c>
      <c r="X19" s="20">
        <v>9</v>
      </c>
      <c r="Y19" s="20">
        <v>9</v>
      </c>
      <c r="Z19" s="20">
        <v>9</v>
      </c>
      <c r="AA19" s="20">
        <v>9</v>
      </c>
      <c r="AB19" s="20">
        <v>9</v>
      </c>
      <c r="AC19" s="20">
        <v>9</v>
      </c>
      <c r="AD19" s="20">
        <v>9</v>
      </c>
      <c r="AE19" s="20">
        <v>9</v>
      </c>
      <c r="AF19" s="20">
        <v>9</v>
      </c>
      <c r="AG19" s="20">
        <v>9</v>
      </c>
      <c r="AH19" s="20">
        <v>9</v>
      </c>
      <c r="AI19" s="20">
        <v>9</v>
      </c>
      <c r="AJ19" s="20">
        <v>9</v>
      </c>
      <c r="AK19" s="20">
        <v>9</v>
      </c>
      <c r="AL19" s="20">
        <v>9</v>
      </c>
      <c r="AM19" s="20">
        <v>9</v>
      </c>
      <c r="AN19" s="20">
        <v>9</v>
      </c>
      <c r="AO19" s="20">
        <v>9</v>
      </c>
      <c r="AP19" s="20">
        <v>9</v>
      </c>
      <c r="AQ19" s="20">
        <v>9</v>
      </c>
      <c r="AR19" s="20">
        <v>9</v>
      </c>
      <c r="AS19" s="20">
        <v>9</v>
      </c>
      <c r="AT19" s="20">
        <v>9</v>
      </c>
      <c r="AU19" s="20">
        <v>9</v>
      </c>
      <c r="AV19" s="20">
        <v>9</v>
      </c>
      <c r="AW19" s="20">
        <v>9</v>
      </c>
      <c r="AX19" s="20">
        <v>9</v>
      </c>
      <c r="AY19" s="20">
        <v>9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>
        <v>4</v>
      </c>
      <c r="C20" s="20">
        <v>5</v>
      </c>
      <c r="D20" s="20">
        <v>6</v>
      </c>
      <c r="E20" s="20">
        <v>7</v>
      </c>
      <c r="F20" s="20">
        <v>8</v>
      </c>
      <c r="G20" s="20">
        <v>8</v>
      </c>
      <c r="H20" s="20">
        <v>8</v>
      </c>
      <c r="I20" s="20">
        <v>8</v>
      </c>
      <c r="J20" s="20">
        <v>8</v>
      </c>
      <c r="K20" s="20">
        <v>8</v>
      </c>
      <c r="L20" s="20">
        <v>10</v>
      </c>
      <c r="M20" s="20">
        <v>10</v>
      </c>
      <c r="N20" s="20">
        <v>10</v>
      </c>
      <c r="O20" s="20">
        <v>10</v>
      </c>
      <c r="P20" s="20">
        <v>10</v>
      </c>
      <c r="Q20" s="20">
        <v>10</v>
      </c>
      <c r="R20" s="20">
        <v>10</v>
      </c>
      <c r="S20" s="20">
        <v>10</v>
      </c>
      <c r="T20" s="20">
        <v>10</v>
      </c>
      <c r="U20" s="20">
        <v>10</v>
      </c>
      <c r="V20" s="20">
        <v>10</v>
      </c>
      <c r="W20" s="20">
        <v>10</v>
      </c>
      <c r="X20" s="20">
        <v>10</v>
      </c>
      <c r="Y20" s="20">
        <v>10</v>
      </c>
      <c r="Z20" s="20">
        <v>10</v>
      </c>
      <c r="AA20" s="20">
        <v>10</v>
      </c>
      <c r="AB20" s="20">
        <v>10</v>
      </c>
      <c r="AC20" s="20">
        <v>10</v>
      </c>
      <c r="AD20" s="20">
        <v>10</v>
      </c>
      <c r="AE20" s="20">
        <v>10</v>
      </c>
      <c r="AF20" s="20">
        <v>10</v>
      </c>
      <c r="AG20" s="20">
        <v>10</v>
      </c>
      <c r="AH20" s="20">
        <v>10</v>
      </c>
      <c r="AI20" s="20">
        <v>10</v>
      </c>
      <c r="AJ20" s="20">
        <v>10</v>
      </c>
      <c r="AK20" s="20">
        <v>10</v>
      </c>
      <c r="AL20" s="20">
        <v>10</v>
      </c>
      <c r="AM20" s="20">
        <v>10</v>
      </c>
      <c r="AN20" s="20">
        <v>10</v>
      </c>
      <c r="AO20" s="20">
        <v>10</v>
      </c>
      <c r="AP20" s="20">
        <v>10</v>
      </c>
      <c r="AQ20" s="20">
        <v>10</v>
      </c>
      <c r="AR20" s="20">
        <v>10</v>
      </c>
      <c r="AS20" s="20">
        <v>10</v>
      </c>
      <c r="AT20" s="20">
        <v>10</v>
      </c>
      <c r="AU20" s="20">
        <v>10</v>
      </c>
      <c r="AV20" s="20">
        <v>10</v>
      </c>
      <c r="AW20" s="20">
        <v>10</v>
      </c>
      <c r="AX20" s="20">
        <v>10</v>
      </c>
      <c r="AY20" s="20">
        <v>10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>
        <v>0</v>
      </c>
      <c r="C21" s="20">
        <v>0</v>
      </c>
      <c r="D21" s="20">
        <v>0</v>
      </c>
      <c r="E21" s="20">
        <v>7</v>
      </c>
      <c r="F21" s="20">
        <v>8</v>
      </c>
      <c r="G21" s="20">
        <v>8</v>
      </c>
      <c r="H21" s="20">
        <v>10</v>
      </c>
      <c r="I21" s="20">
        <v>11</v>
      </c>
      <c r="J21" s="20">
        <v>12</v>
      </c>
      <c r="K21" s="20">
        <v>13</v>
      </c>
      <c r="L21" s="20">
        <v>14</v>
      </c>
      <c r="M21" s="20">
        <v>14</v>
      </c>
      <c r="N21" s="20">
        <v>14</v>
      </c>
      <c r="O21" s="20">
        <v>14</v>
      </c>
      <c r="P21" s="20">
        <v>14</v>
      </c>
      <c r="Q21" s="20">
        <v>14</v>
      </c>
      <c r="R21" s="20">
        <v>14</v>
      </c>
      <c r="S21" s="20">
        <v>14</v>
      </c>
      <c r="T21" s="20">
        <v>14</v>
      </c>
      <c r="U21" s="20">
        <v>14</v>
      </c>
      <c r="V21" s="20">
        <v>14</v>
      </c>
      <c r="W21" s="20">
        <v>14</v>
      </c>
      <c r="X21" s="20">
        <v>14</v>
      </c>
      <c r="Y21" s="20">
        <v>14</v>
      </c>
      <c r="Z21" s="20">
        <v>14</v>
      </c>
      <c r="AA21" s="20">
        <v>14</v>
      </c>
      <c r="AB21" s="20">
        <v>14</v>
      </c>
      <c r="AC21" s="20">
        <v>14</v>
      </c>
      <c r="AD21" s="20">
        <v>14</v>
      </c>
      <c r="AE21" s="20">
        <v>14</v>
      </c>
      <c r="AF21" s="20">
        <v>14</v>
      </c>
      <c r="AG21" s="20">
        <v>14</v>
      </c>
      <c r="AH21" s="20">
        <v>14</v>
      </c>
      <c r="AI21" s="20">
        <v>14</v>
      </c>
      <c r="AJ21" s="20">
        <v>14</v>
      </c>
      <c r="AK21" s="20">
        <v>14</v>
      </c>
      <c r="AL21" s="20">
        <v>14</v>
      </c>
      <c r="AM21" s="20">
        <v>14</v>
      </c>
      <c r="AN21" s="20">
        <v>14</v>
      </c>
      <c r="AO21" s="20">
        <v>14</v>
      </c>
      <c r="AP21" s="20">
        <v>14</v>
      </c>
      <c r="AQ21" s="20">
        <v>14</v>
      </c>
      <c r="AR21" s="20">
        <v>14</v>
      </c>
      <c r="AS21" s="20">
        <v>14</v>
      </c>
      <c r="AT21" s="20">
        <v>14</v>
      </c>
      <c r="AU21" s="20">
        <v>14</v>
      </c>
      <c r="AV21" s="20">
        <v>14</v>
      </c>
      <c r="AW21" s="20">
        <v>14</v>
      </c>
      <c r="AX21" s="20">
        <v>14</v>
      </c>
      <c r="AY21" s="20">
        <v>14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>
        <v>4</v>
      </c>
      <c r="C22" s="20">
        <v>4</v>
      </c>
      <c r="D22" s="20">
        <v>4</v>
      </c>
      <c r="E22" s="20">
        <v>4</v>
      </c>
      <c r="F22" s="20">
        <v>4</v>
      </c>
      <c r="G22" s="20">
        <v>4</v>
      </c>
      <c r="H22" s="20">
        <v>5</v>
      </c>
      <c r="I22" s="20">
        <v>5</v>
      </c>
      <c r="J22" s="20">
        <v>5</v>
      </c>
      <c r="K22" s="20">
        <v>8</v>
      </c>
      <c r="L22" s="20">
        <v>10</v>
      </c>
      <c r="M22" s="20">
        <v>11</v>
      </c>
      <c r="N22" s="20">
        <v>11</v>
      </c>
      <c r="O22" s="20">
        <v>11</v>
      </c>
      <c r="P22" s="20">
        <v>11</v>
      </c>
      <c r="Q22" s="20">
        <v>11</v>
      </c>
      <c r="R22" s="20">
        <v>11</v>
      </c>
      <c r="S22" s="20">
        <v>11</v>
      </c>
      <c r="T22" s="20">
        <v>11</v>
      </c>
      <c r="U22" s="20">
        <v>11</v>
      </c>
      <c r="V22" s="20">
        <v>11</v>
      </c>
      <c r="W22" s="20">
        <v>11</v>
      </c>
      <c r="X22" s="20">
        <v>11</v>
      </c>
      <c r="Y22" s="20">
        <v>11</v>
      </c>
      <c r="Z22" s="20">
        <v>11</v>
      </c>
      <c r="AA22" s="20">
        <v>11</v>
      </c>
      <c r="AB22" s="20">
        <v>11</v>
      </c>
      <c r="AC22" s="20">
        <v>11</v>
      </c>
      <c r="AD22" s="20">
        <v>11</v>
      </c>
      <c r="AE22" s="20">
        <v>11</v>
      </c>
      <c r="AF22" s="20">
        <v>11</v>
      </c>
      <c r="AG22" s="20">
        <v>11</v>
      </c>
      <c r="AH22" s="20">
        <v>11</v>
      </c>
      <c r="AI22" s="20">
        <v>11</v>
      </c>
      <c r="AJ22" s="20">
        <v>11</v>
      </c>
      <c r="AK22" s="20">
        <v>11</v>
      </c>
      <c r="AL22" s="20">
        <v>11</v>
      </c>
      <c r="AM22" s="20">
        <v>11</v>
      </c>
      <c r="AN22" s="20">
        <v>11</v>
      </c>
      <c r="AO22" s="20">
        <v>11</v>
      </c>
      <c r="AP22" s="20">
        <v>11</v>
      </c>
      <c r="AQ22" s="20">
        <v>11</v>
      </c>
      <c r="AR22" s="20">
        <v>11</v>
      </c>
      <c r="AS22" s="20">
        <v>11</v>
      </c>
      <c r="AT22" s="20">
        <v>11</v>
      </c>
      <c r="AU22" s="20">
        <v>11</v>
      </c>
      <c r="AV22" s="20">
        <v>11</v>
      </c>
      <c r="AW22" s="20">
        <v>11</v>
      </c>
      <c r="AX22" s="20">
        <v>11</v>
      </c>
      <c r="AY22" s="20">
        <v>11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B36, Data!$A$89:$A$104, 0 ), MATCH( B39, Data!$B$88:$AY$88, 0 ) )</f>
        <v>1</v>
      </c>
      <c r="C24" s="124">
        <f xml:space="preserve"> INDEX( Data!$B$89:$AY$104, MATCH( C36, Data!$A$89:$A$104, 0 ), MATCH( C39, Data!$B$88:$AY$88, 0 ) )</f>
        <v>0</v>
      </c>
      <c r="D24" s="124">
        <f xml:space="preserve"> INDEX( Data!$B$89:$AY$104, MATCH( D36, Data!$A$89:$A$104, 0 ), MATCH( D39, Data!$B$88:$AY$88, 0 ) )</f>
        <v>1</v>
      </c>
      <c r="E24" s="124">
        <f xml:space="preserve"> INDEX( Data!$B$89:$AY$104, MATCH( E36, Data!$A$89:$A$104, 0 ), MATCH( E39, Data!$B$88:$AY$88, 0 ) )</f>
        <v>0</v>
      </c>
      <c r="F24" s="124">
        <f xml:space="preserve"> INDEX( Data!$B$89:$AY$104, MATCH( F36, Data!$A$89:$A$104, 0 ), MATCH( F39, Data!$B$88:$AY$88, 0 ) )</f>
        <v>0</v>
      </c>
      <c r="G24" s="124">
        <f xml:space="preserve"> INDEX( Data!$B$89:$AY$104, MATCH( G36, Data!$A$89:$A$104, 0 ), MATCH( G39, Data!$B$88:$AY$88, 0 ) )</f>
        <v>1</v>
      </c>
      <c r="H24" s="124">
        <f xml:space="preserve"> INDEX( Data!$B$89:$AY$104, MATCH( H36, Data!$A$89:$A$104, 0 ), MATCH( H39, Data!$B$88:$AY$88, 0 ) )</f>
        <v>1</v>
      </c>
      <c r="I24" s="124">
        <f xml:space="preserve"> INDEX( Data!$B$89:$AY$104, MATCH( I36, Data!$A$89:$A$104, 0 ), MATCH( I39, Data!$B$88:$AY$88, 0 ) )</f>
        <v>0</v>
      </c>
      <c r="J24" s="124">
        <f xml:space="preserve"> INDEX( Data!$B$89:$AY$104, MATCH( J36, Data!$A$89:$A$104, 0 ), MATCH( J39, Data!$B$88:$AY$88, 0 ) )</f>
        <v>1</v>
      </c>
      <c r="K24" s="124">
        <f xml:space="preserve"> INDEX( Data!$B$89:$AY$104, MATCH( K36, Data!$A$89:$A$104, 0 ), MATCH( K39, Data!$B$88:$AY$88, 0 ) )</f>
        <v>0</v>
      </c>
      <c r="L24" s="124">
        <f xml:space="preserve"> INDEX( Data!$B$89:$AY$104, MATCH( L36, Data!$A$89:$A$104, 0 ), MATCH( L39, Data!$B$88:$AY$88, 0 ) )</f>
        <v>0</v>
      </c>
      <c r="M24" s="124">
        <f xml:space="preserve"> INDEX( Data!$B$89:$AY$104, MATCH( M36, Data!$A$89:$A$104, 0 ), MATCH( M39, Data!$B$88:$AY$88, 0 ) )</f>
        <v>1</v>
      </c>
      <c r="N24" s="124">
        <f xml:space="preserve"> INDEX( Data!$B$89:$AY$104, MATCH( N36, Data!$A$89:$A$104, 0 ), MATCH( N39, Data!$B$88:$AY$88, 0 ) )</f>
        <v>1</v>
      </c>
      <c r="O24" s="124">
        <f xml:space="preserve"> INDEX( Data!$B$89:$AY$104, MATCH( O36, Data!$A$89:$A$104, 0 ), MATCH( O39, Data!$B$88:$AY$88, 0 ) )</f>
        <v>0</v>
      </c>
      <c r="P24" s="124">
        <f xml:space="preserve"> INDEX( Data!$B$89:$AY$104, MATCH( P36, Data!$A$89:$A$104, 0 ), MATCH( P39, Data!$B$88:$AY$88, 0 ) )</f>
        <v>1</v>
      </c>
      <c r="Q24" s="124">
        <f xml:space="preserve"> INDEX( Data!$B$89:$AY$104, MATCH( Q36, Data!$A$89:$A$104, 0 ), MATCH( Q39, Data!$B$88:$AY$88, 0 ) )</f>
        <v>0</v>
      </c>
      <c r="R24" s="124">
        <f xml:space="preserve"> INDEX( Data!$B$89:$AY$104, MATCH( R36, Data!$A$89:$A$104, 0 ), MATCH( R39, Data!$B$88:$AY$88, 0 ) )</f>
        <v>0</v>
      </c>
      <c r="S24" s="124">
        <f xml:space="preserve"> INDEX( Data!$B$89:$AY$104, MATCH( S36, Data!$A$89:$A$104, 0 ), MATCH( S39, Data!$B$88:$AY$88, 0 ) )</f>
        <v>1</v>
      </c>
      <c r="T24" s="124">
        <f xml:space="preserve"> INDEX( Data!$B$89:$AY$104, MATCH( T36, Data!$A$89:$A$104, 0 ), MATCH( T39, Data!$B$88:$AY$88, 0 ) )</f>
        <v>1</v>
      </c>
      <c r="U24" s="124">
        <f xml:space="preserve"> INDEX( Data!$B$89:$AY$104, MATCH( U36, Data!$A$89:$A$104, 0 ), MATCH( U39, Data!$B$88:$AY$88, 0 ) )</f>
        <v>0</v>
      </c>
      <c r="V24" s="124">
        <f xml:space="preserve"> INDEX( Data!$B$89:$AY$104, MATCH( V36, Data!$A$89:$A$104, 0 ), MATCH( V39, Data!$B$88:$AY$88, 0 ) )</f>
        <v>1</v>
      </c>
      <c r="W24" s="124">
        <f xml:space="preserve"> INDEX( Data!$B$89:$AY$104, MATCH( W36, Data!$A$89:$A$104, 0 ), MATCH( W39, Data!$B$88:$AY$88, 0 ) )</f>
        <v>0</v>
      </c>
      <c r="X24" s="124">
        <f xml:space="preserve"> INDEX( Data!$B$89:$AY$104, MATCH( X36, Data!$A$89:$A$104, 0 ), MATCH( X39, Data!$B$88:$AY$88, 0 ) )</f>
        <v>0</v>
      </c>
      <c r="Y24" s="124">
        <f xml:space="preserve"> INDEX( Data!$B$89:$AY$104, MATCH( Y36, Data!$A$89:$A$104, 0 ), MATCH( Y39, Data!$B$88:$AY$88, 0 ) )</f>
        <v>1</v>
      </c>
      <c r="Z24" s="124">
        <f xml:space="preserve"> INDEX( Data!$B$89:$AY$104, MATCH( Z36, Data!$A$89:$A$104, 0 ), MATCH( Z39, Data!$B$88:$AY$88, 0 ) )</f>
        <v>1</v>
      </c>
      <c r="AA24" s="124">
        <f xml:space="preserve"> INDEX( Data!$B$89:$AY$104, MATCH( AA36, Data!$A$89:$A$104, 0 ), MATCH( AA39, Data!$B$88:$AY$88, 0 ) )</f>
        <v>0</v>
      </c>
      <c r="AB24" s="124">
        <f xml:space="preserve"> INDEX( Data!$B$89:$AY$104, MATCH( AB36, Data!$A$89:$A$104, 0 ), MATCH( AB39, Data!$B$88:$AY$88, 0 ) )</f>
        <v>1</v>
      </c>
      <c r="AC24" s="124">
        <f xml:space="preserve"> INDEX( Data!$B$89:$AY$104, MATCH( AC36, Data!$A$89:$A$104, 0 ), MATCH( AC39, Data!$B$88:$AY$88, 0 ) )</f>
        <v>0</v>
      </c>
      <c r="AD24" s="124">
        <f xml:space="preserve"> INDEX( Data!$B$89:$AY$104, MATCH( AD36, Data!$A$89:$A$104, 0 ), MATCH( AD39, Data!$B$88:$AY$88, 0 ) )</f>
        <v>0</v>
      </c>
      <c r="AE24" s="124">
        <f xml:space="preserve"> INDEX( Data!$B$89:$AY$104, MATCH( AE36, Data!$A$89:$A$104, 0 ), MATCH( AE39, Data!$B$88:$AY$88, 0 ) )</f>
        <v>1</v>
      </c>
      <c r="AF24" s="124">
        <f xml:space="preserve"> INDEX( Data!$B$89:$AY$104, MATCH( AF36, Data!$A$89:$A$104, 0 ), MATCH( AF39, Data!$B$88:$AY$88, 0 ) )</f>
        <v>1</v>
      </c>
      <c r="AG24" s="124">
        <f xml:space="preserve"> INDEX( Data!$B$89:$AY$104, MATCH( AG36, Data!$A$89:$A$104, 0 ), MATCH( AG39, Data!$B$88:$AY$88, 0 ) )</f>
        <v>0</v>
      </c>
      <c r="AH24" s="124">
        <f xml:space="preserve"> INDEX( Data!$B$89:$AY$104, MATCH( AH36, Data!$A$89:$A$104, 0 ), MATCH( AH39, Data!$B$88:$AY$88, 0 ) )</f>
        <v>1</v>
      </c>
      <c r="AI24" s="124">
        <f xml:space="preserve"> INDEX( Data!$B$89:$AY$104, MATCH( AI36, Data!$A$89:$A$104, 0 ), MATCH( AI39, Data!$B$88:$AY$88, 0 ) )</f>
        <v>0</v>
      </c>
      <c r="AJ24" s="124">
        <f xml:space="preserve"> INDEX( Data!$B$89:$AY$104, MATCH( AJ36, Data!$A$89:$A$104, 0 ), MATCH( AJ39, Data!$B$88:$AY$88, 0 ) )</f>
        <v>0</v>
      </c>
      <c r="AK24" s="124">
        <f xml:space="preserve"> INDEX( Data!$B$89:$AY$104, MATCH( AK36, Data!$A$89:$A$104, 0 ), MATCH( AK39, Data!$B$88:$AY$88, 0 ) )</f>
        <v>1</v>
      </c>
      <c r="AL24" s="124">
        <f xml:space="preserve"> INDEX( Data!$B$89:$AY$104, MATCH( AL36, Data!$A$89:$A$104, 0 ), MATCH( AL39, Data!$B$88:$AY$88, 0 ) )</f>
        <v>1</v>
      </c>
      <c r="AM24" s="124">
        <f xml:space="preserve"> INDEX( Data!$B$89:$AY$104, MATCH( AM36, Data!$A$89:$A$104, 0 ), MATCH( AM39, Data!$B$88:$AY$88, 0 ) )</f>
        <v>0</v>
      </c>
      <c r="AN24" s="124">
        <f xml:space="preserve"> INDEX( Data!$B$89:$AY$104, MATCH( AN36, Data!$A$89:$A$104, 0 ), MATCH( AN39, Data!$B$88:$AY$88, 0 ) )</f>
        <v>1</v>
      </c>
      <c r="AO24" s="124">
        <f xml:space="preserve"> INDEX( Data!$B$89:$AY$104, MATCH( AO36, Data!$A$89:$A$104, 0 ), MATCH( AO39, Data!$B$88:$AY$88, 0 ) )</f>
        <v>0</v>
      </c>
      <c r="AP24" s="124">
        <f xml:space="preserve"> INDEX( Data!$B$89:$AY$104, MATCH( AP36, Data!$A$89:$A$104, 0 ), MATCH( AP39, Data!$B$88:$AY$88, 0 ) )</f>
        <v>0</v>
      </c>
      <c r="AQ24" s="124">
        <f xml:space="preserve"> INDEX( Data!$B$89:$AY$104, MATCH( AQ36, Data!$A$89:$A$104, 0 ), MATCH( AQ39, Data!$B$88:$AY$88, 0 ) )</f>
        <v>1</v>
      </c>
      <c r="AR24" s="124">
        <f xml:space="preserve"> INDEX( Data!$B$89:$AY$104, MATCH( AR36, Data!$A$89:$A$104, 0 ), MATCH( AR39, Data!$B$88:$AY$88, 0 ) )</f>
        <v>1</v>
      </c>
      <c r="AS24" s="124">
        <f xml:space="preserve"> INDEX( Data!$B$89:$AY$104, MATCH( AS36, Data!$A$89:$A$104, 0 ), MATCH( AS39, Data!$B$88:$AY$88, 0 ) )</f>
        <v>0</v>
      </c>
      <c r="AT24" s="124">
        <f xml:space="preserve"> INDEX( Data!$B$89:$AY$104, MATCH( AT36, Data!$A$89:$A$104, 0 ), MATCH( AT39, Data!$B$88:$AY$88, 0 ) )</f>
        <v>1</v>
      </c>
      <c r="AU24" s="124">
        <f xml:space="preserve"> INDEX( Data!$B$89:$AY$104, MATCH( AU36, Data!$A$89:$A$104, 0 ), MATCH( AU39, Data!$B$88:$AY$88, 0 ) )</f>
        <v>0</v>
      </c>
      <c r="AV24" s="124">
        <f xml:space="preserve"> INDEX( Data!$B$89:$AY$104, MATCH( AV36, Data!$A$89:$A$104, 0 ), MATCH( AV39, Data!$B$88:$AY$88, 0 ) )</f>
        <v>0</v>
      </c>
      <c r="AW24" s="124">
        <f xml:space="preserve"> INDEX( Data!$B$89:$AY$104, MATCH( AW36, Data!$A$89:$A$104, 0 ), MATCH( AW39, Data!$B$88:$AY$88, 0 ) )</f>
        <v>1</v>
      </c>
      <c r="AX24" s="124">
        <f xml:space="preserve"> INDEX( Data!$B$89:$AY$104, MATCH( AX36, Data!$A$89:$A$104, 0 ), MATCH( AX39, Data!$B$88:$AY$88, 0 ) )</f>
        <v>1</v>
      </c>
      <c r="AY24" s="124">
        <f xml:space="preserve"> INDEX( Data!$B$89:$AY$104, MATCH( AY36, Data!$A$89:$A$104, 0 ), MATCH( AY39, Data!$B$88:$AY$88, 0 ) )</f>
        <v>0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 t="s">
        <v>11</v>
      </c>
      <c r="C25" s="134"/>
      <c r="D25" s="134" t="s">
        <v>14</v>
      </c>
      <c r="E25" s="134"/>
      <c r="F25" s="134"/>
      <c r="G25" s="134" t="s">
        <v>127</v>
      </c>
      <c r="H25" s="134" t="s">
        <v>128</v>
      </c>
      <c r="I25" s="134"/>
      <c r="J25" s="134" t="s">
        <v>129</v>
      </c>
      <c r="K25" s="134"/>
      <c r="L25" s="134"/>
      <c r="M25" s="134" t="s">
        <v>130</v>
      </c>
      <c r="N25" s="134" t="s">
        <v>131</v>
      </c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B36, Data!$A$109:$A$124, 0 ), MATCH( B39, Data!$B$108:$AY$108, 0 ) ))</f>
        <v>0</v>
      </c>
      <c r="C26" s="124">
        <f xml:space="preserve"> IF(C7=1, 0, INDEX( Data!$B$109:$AY$124, MATCH( C36, Data!$A$109:$A$124, 0 ), MATCH( C39, Data!$B$108:$AY$108, 0 ) ))</f>
        <v>1</v>
      </c>
      <c r="D26" s="124">
        <f xml:space="preserve"> IF(D7=1, 0, INDEX( Data!$B$109:$AY$124, MATCH( D36, Data!$A$109:$A$124, 0 ), MATCH( D39, Data!$B$108:$AY$108, 0 ) ))</f>
        <v>1</v>
      </c>
      <c r="E26" s="124">
        <f xml:space="preserve"> IF(E7=1, 0, INDEX( Data!$B$109:$AY$124, MATCH( E36, Data!$A$109:$A$124, 0 ), MATCH( E39, Data!$B$108:$AY$108, 0 ) ))</f>
        <v>1</v>
      </c>
      <c r="F26" s="124">
        <f xml:space="preserve"> IF(F7=1, 0, INDEX( Data!$B$109:$AY$124, MATCH( F36, Data!$A$109:$A$124, 0 ), MATCH( F39, Data!$B$108:$AY$108, 0 ) ))</f>
        <v>1</v>
      </c>
      <c r="G26" s="124">
        <f xml:space="preserve"> IF(G7=1, 0, INDEX( Data!$B$109:$AY$124, MATCH( G36, Data!$A$109:$A$124, 0 ), MATCH( G39, Data!$B$108:$AY$108, 0 ) ))</f>
        <v>1</v>
      </c>
      <c r="H26" s="124">
        <f xml:space="preserve"> IF(H7=1, 0, INDEX( Data!$B$109:$AY$124, MATCH( H36, Data!$A$109:$A$124, 0 ), MATCH( H39, Data!$B$108:$AY$108, 0 ) ))</f>
        <v>1</v>
      </c>
      <c r="I26" s="124">
        <f xml:space="preserve"> IF(I7=1, 0, INDEX( Data!$B$109:$AY$124, MATCH( I36, Data!$A$109:$A$124, 0 ), MATCH( I39, Data!$B$108:$AY$108, 0 ) ))</f>
        <v>1</v>
      </c>
      <c r="J26" s="124">
        <f xml:space="preserve"> IF(J7=1, 0, INDEX( Data!$B$109:$AY$124, MATCH( J36, Data!$A$109:$A$124, 0 ), MATCH( J39, Data!$B$108:$AY$108, 0 ) ))</f>
        <v>1</v>
      </c>
      <c r="K26" s="124">
        <f xml:space="preserve"> IF(K7=1, 0, INDEX( Data!$B$109:$AY$124, MATCH( K36, Data!$A$109:$A$124, 0 ), MATCH( K39, Data!$B$108:$AY$108, 0 ) ))</f>
        <v>1</v>
      </c>
      <c r="L26" s="124">
        <f xml:space="preserve"> IF(L7=1, 0, INDEX( Data!$B$109:$AY$124, MATCH( L36, Data!$A$109:$A$124, 0 ), MATCH( L39, Data!$B$108:$AY$108, 0 ) ))</f>
        <v>1</v>
      </c>
      <c r="M26" s="124">
        <f xml:space="preserve"> IF(M7=1, 0, INDEX( Data!$B$109:$AY$124, MATCH( M36, Data!$A$109:$A$124, 0 ), MATCH( M39, Data!$B$108:$AY$108, 0 ) ))</f>
        <v>1</v>
      </c>
      <c r="N26" s="124">
        <f xml:space="preserve"> IF(N7=1, 0, INDEX( Data!$B$109:$AY$124, MATCH( N36, Data!$A$109:$A$124, 0 ), MATCH( N39, Data!$B$108:$AY$108, 0 ) ))</f>
        <v>1</v>
      </c>
      <c r="O26" s="124">
        <f xml:space="preserve"> IF(O7=1, 0, INDEX( Data!$B$109:$AY$124, MATCH( O36, Data!$A$109:$A$124, 0 ), MATCH( O39, Data!$B$108:$AY$108, 0 ) ))</f>
        <v>1</v>
      </c>
      <c r="P26" s="124">
        <f xml:space="preserve"> IF(P7=1, 0, INDEX( Data!$B$109:$AY$124, MATCH( P36, Data!$A$109:$A$124, 0 ), MATCH( P39, Data!$B$108:$AY$108, 0 ) ))</f>
        <v>1</v>
      </c>
      <c r="Q26" s="124">
        <f xml:space="preserve"> IF(Q7=1, 0, INDEX( Data!$B$109:$AY$124, MATCH( Q36, Data!$A$109:$A$124, 0 ), MATCH( Q39, Data!$B$108:$AY$108, 0 ) ))</f>
        <v>1</v>
      </c>
      <c r="R26" s="124">
        <f xml:space="preserve"> IF(R7=1, 0, INDEX( Data!$B$109:$AY$124, MATCH( R36, Data!$A$109:$A$124, 0 ), MATCH( R39, Data!$B$108:$AY$108, 0 ) ))</f>
        <v>1</v>
      </c>
      <c r="S26" s="124">
        <f xml:space="preserve"> IF(S7=1, 0, INDEX( Data!$B$109:$AY$124, MATCH( S36, Data!$A$109:$A$124, 0 ), MATCH( S39, Data!$B$108:$AY$108, 0 ) ))</f>
        <v>1</v>
      </c>
      <c r="T26" s="124">
        <f xml:space="preserve"> IF(T7=1, 0, INDEX( Data!$B$109:$AY$124, MATCH( T36, Data!$A$109:$A$124, 0 ), MATCH( T39, Data!$B$108:$AY$108, 0 ) ))</f>
        <v>1</v>
      </c>
      <c r="U26" s="124">
        <f xml:space="preserve"> IF(U7=1, 0, INDEX( Data!$B$109:$AY$124, MATCH( U36, Data!$A$109:$A$124, 0 ), MATCH( U39, Data!$B$108:$AY$108, 0 ) ))</f>
        <v>1</v>
      </c>
      <c r="V26" s="124">
        <f xml:space="preserve"> IF(V7=1, 0, INDEX( Data!$B$109:$AY$124, MATCH( V36, Data!$A$109:$A$124, 0 ), MATCH( V39, Data!$B$108:$AY$108, 0 ) ))</f>
        <v>1</v>
      </c>
      <c r="W26" s="124">
        <f xml:space="preserve"> IF(W7=1, 0, INDEX( Data!$B$109:$AY$124, MATCH( W36, Data!$A$109:$A$124, 0 ), MATCH( W39, Data!$B$108:$AY$108, 0 ) ))</f>
        <v>1</v>
      </c>
      <c r="X26" s="124">
        <f xml:space="preserve"> IF(X7=1, 0, INDEX( Data!$B$109:$AY$124, MATCH( X36, Data!$A$109:$A$124, 0 ), MATCH( X39, Data!$B$108:$AY$108, 0 ) ))</f>
        <v>1</v>
      </c>
      <c r="Y26" s="124">
        <f xml:space="preserve"> IF(Y7=1, 0, INDEX( Data!$B$109:$AY$124, MATCH( Y36, Data!$A$109:$A$124, 0 ), MATCH( Y39, Data!$B$108:$AY$108, 0 ) ))</f>
        <v>1</v>
      </c>
      <c r="Z26" s="124">
        <f xml:space="preserve"> IF(Z7=1, 0, INDEX( Data!$B$109:$AY$124, MATCH( Z36, Data!$A$109:$A$124, 0 ), MATCH( Z39, Data!$B$108:$AY$108, 0 ) ))</f>
        <v>1</v>
      </c>
      <c r="AA26" s="124">
        <f xml:space="preserve"> IF(AA7=1, 0, INDEX( Data!$B$109:$AY$124, MATCH( AA36, Data!$A$109:$A$124, 0 ), MATCH( AA39, Data!$B$108:$AY$108, 0 ) ))</f>
        <v>1</v>
      </c>
      <c r="AB26" s="124">
        <f xml:space="preserve"> IF(AB7=1, 0, INDEX( Data!$B$109:$AY$124, MATCH( AB36, Data!$A$109:$A$124, 0 ), MATCH( AB39, Data!$B$108:$AY$108, 0 ) ))</f>
        <v>1</v>
      </c>
      <c r="AC26" s="124">
        <f xml:space="preserve"> IF(AC7=1, 0, INDEX( Data!$B$109:$AY$124, MATCH( AC36, Data!$A$109:$A$124, 0 ), MATCH( AC39, Data!$B$108:$AY$108, 0 ) ))</f>
        <v>1</v>
      </c>
      <c r="AD26" s="124">
        <f xml:space="preserve"> IF(AD7=1, 0, INDEX( Data!$B$109:$AY$124, MATCH( AD36, Data!$A$109:$A$124, 0 ), MATCH( AD39, Data!$B$108:$AY$108, 0 ) ))</f>
        <v>1</v>
      </c>
      <c r="AE26" s="124">
        <f xml:space="preserve"> IF(AE7=1, 0, INDEX( Data!$B$109:$AY$124, MATCH( AE36, Data!$A$109:$A$124, 0 ), MATCH( AE39, Data!$B$108:$AY$108, 0 ) ))</f>
        <v>1</v>
      </c>
      <c r="AF26" s="124">
        <f xml:space="preserve"> IF(AF7=1, 0, INDEX( Data!$B$109:$AY$124, MATCH( AF36, Data!$A$109:$A$124, 0 ), MATCH( AF39, Data!$B$108:$AY$108, 0 ) ))</f>
        <v>1</v>
      </c>
      <c r="AG26" s="124">
        <f xml:space="preserve"> IF(AG7=1, 0, INDEX( Data!$B$109:$AY$124, MATCH( AG36, Data!$A$109:$A$124, 0 ), MATCH( AG39, Data!$B$108:$AY$108, 0 ) ))</f>
        <v>1</v>
      </c>
      <c r="AH26" s="124">
        <f xml:space="preserve"> IF(AH7=1, 0, INDEX( Data!$B$109:$AY$124, MATCH( AH36, Data!$A$109:$A$124, 0 ), MATCH( AH39, Data!$B$108:$AY$108, 0 ) ))</f>
        <v>1</v>
      </c>
      <c r="AI26" s="124">
        <f xml:space="preserve"> IF(AI7=1, 0, INDEX( Data!$B$109:$AY$124, MATCH( AI36, Data!$A$109:$A$124, 0 ), MATCH( AI39, Data!$B$108:$AY$108, 0 ) ))</f>
        <v>1</v>
      </c>
      <c r="AJ26" s="124">
        <f xml:space="preserve"> IF(AJ7=1, 0, INDEX( Data!$B$109:$AY$124, MATCH( AJ36, Data!$A$109:$A$124, 0 ), MATCH( AJ39, Data!$B$108:$AY$108, 0 ) ))</f>
        <v>1</v>
      </c>
      <c r="AK26" s="124">
        <f xml:space="preserve"> IF(AK7=1, 0, INDEX( Data!$B$109:$AY$124, MATCH( AK36, Data!$A$109:$A$124, 0 ), MATCH( AK39, Data!$B$108:$AY$108, 0 ) ))</f>
        <v>1</v>
      </c>
      <c r="AL26" s="124">
        <f xml:space="preserve"> IF(AL7=1, 0, INDEX( Data!$B$109:$AY$124, MATCH( AL36, Data!$A$109:$A$124, 0 ), MATCH( AL39, Data!$B$108:$AY$108, 0 ) ))</f>
        <v>1</v>
      </c>
      <c r="AM26" s="124">
        <f xml:space="preserve"> IF(AM7=1, 0, INDEX( Data!$B$109:$AY$124, MATCH( AM36, Data!$A$109:$A$124, 0 ), MATCH( AM39, Data!$B$108:$AY$108, 0 ) ))</f>
        <v>1</v>
      </c>
      <c r="AN26" s="124">
        <f xml:space="preserve"> IF(AN7=1, 0, INDEX( Data!$B$109:$AY$124, MATCH( AN36, Data!$A$109:$A$124, 0 ), MATCH( AN39, Data!$B$108:$AY$108, 0 ) ))</f>
        <v>1</v>
      </c>
      <c r="AO26" s="124">
        <f xml:space="preserve"> IF(AO7=1, 0, INDEX( Data!$B$109:$AY$124, MATCH( AO36, Data!$A$109:$A$124, 0 ), MATCH( AO39, Data!$B$108:$AY$108, 0 ) ))</f>
        <v>1</v>
      </c>
      <c r="AP26" s="124">
        <f xml:space="preserve"> IF(AP7=1, 0, INDEX( Data!$B$109:$AY$124, MATCH( AP36, Data!$A$109:$A$124, 0 ), MATCH( AP39, Data!$B$108:$AY$108, 0 ) ))</f>
        <v>1</v>
      </c>
      <c r="AQ26" s="124">
        <f xml:space="preserve"> IF(AQ7=1, 0, INDEX( Data!$B$109:$AY$124, MATCH( AQ36, Data!$A$109:$A$124, 0 ), MATCH( AQ39, Data!$B$108:$AY$108, 0 ) ))</f>
        <v>1</v>
      </c>
      <c r="AR26" s="124">
        <f xml:space="preserve"> IF(AR7=1, 0, INDEX( Data!$B$109:$AY$124, MATCH( AR36, Data!$A$109:$A$124, 0 ), MATCH( AR39, Data!$B$108:$AY$108, 0 ) ))</f>
        <v>1</v>
      </c>
      <c r="AS26" s="124">
        <f xml:space="preserve"> IF(AS7=1, 0, INDEX( Data!$B$109:$AY$124, MATCH( AS36, Data!$A$109:$A$124, 0 ), MATCH( AS39, Data!$B$108:$AY$108, 0 ) ))</f>
        <v>1</v>
      </c>
      <c r="AT26" s="124">
        <f xml:space="preserve"> IF(AT7=1, 0, INDEX( Data!$B$109:$AY$124, MATCH( AT36, Data!$A$109:$A$124, 0 ), MATCH( AT39, Data!$B$108:$AY$108, 0 ) ))</f>
        <v>1</v>
      </c>
      <c r="AU26" s="124">
        <f xml:space="preserve"> IF(AU7=1, 0, INDEX( Data!$B$109:$AY$124, MATCH( AU36, Data!$A$109:$A$124, 0 ), MATCH( AU39, Data!$B$108:$AY$108, 0 ) ))</f>
        <v>1</v>
      </c>
      <c r="AV26" s="124">
        <f xml:space="preserve"> IF(AV7=1, 0, INDEX( Data!$B$109:$AY$124, MATCH( AV36, Data!$A$109:$A$124, 0 ), MATCH( AV39, Data!$B$108:$AY$108, 0 ) ))</f>
        <v>1</v>
      </c>
      <c r="AW26" s="124">
        <f xml:space="preserve"> IF(AW7=1, 0, INDEX( Data!$B$109:$AY$124, MATCH( AW36, Data!$A$109:$A$124, 0 ), MATCH( AW39, Data!$B$108:$AY$108, 0 ) ))</f>
        <v>1</v>
      </c>
      <c r="AX26" s="124">
        <f xml:space="preserve"> IF(AX7=1, 0, INDEX( Data!$B$109:$AY$124, MATCH( AX36, Data!$A$109:$A$124, 0 ), MATCH( AX39, Data!$B$108:$AY$108, 0 ) ))</f>
        <v>1</v>
      </c>
      <c r="AY26" s="124">
        <f xml:space="preserve"> IF(AY7=1, 0, INDEX( Data!$B$109:$AY$124, MATCH( AY36, Data!$A$109:$A$124, 0 ), MATCH( AY39, Data!$B$108:$AY$108, 0 ) ))</f>
        <v>1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 t="s">
        <v>120</v>
      </c>
      <c r="D27" s="142" t="s">
        <v>121</v>
      </c>
      <c r="E27" s="142" t="s">
        <v>75</v>
      </c>
      <c r="F27" s="142" t="s">
        <v>122</v>
      </c>
      <c r="G27" s="142" t="s">
        <v>123</v>
      </c>
      <c r="H27" s="142" t="s">
        <v>124</v>
      </c>
      <c r="I27" s="142" t="s">
        <v>72</v>
      </c>
      <c r="J27" s="142" t="s">
        <v>73</v>
      </c>
      <c r="K27" s="142" t="s">
        <v>125</v>
      </c>
      <c r="L27" s="142" t="s">
        <v>74</v>
      </c>
      <c r="M27" s="142" t="s">
        <v>126</v>
      </c>
      <c r="N27" s="142" t="s">
        <v>76</v>
      </c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>
      <c r="K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2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38" t="s">
        <v>105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40"/>
      <c r="L33" s="139"/>
      <c r="M33" s="139"/>
      <c r="N33" s="139"/>
      <c r="O33" s="139"/>
      <c r="P33" s="139"/>
      <c r="Q33" s="139"/>
      <c r="R33" s="139"/>
      <c r="S33" s="139"/>
      <c r="T33" s="139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</row>
    <row r="34" spans="1:97" s="18" customFormat="1" ht="16.149999999999999" thickTop="1">
      <c r="K34" s="137"/>
    </row>
    <row r="35" spans="1:97" s="18" customFormat="1"/>
    <row r="36" spans="1:97" s="18" customFormat="1" ht="16.05" customHeight="1">
      <c r="A36" s="59" t="s">
        <v>18</v>
      </c>
      <c r="B36" s="118" t="str">
        <f xml:space="preserve"> IF(B3="", IF(A36="Class", "", A36), B3)</f>
        <v>Jedi Sentinel</v>
      </c>
      <c r="C36" s="118" t="str">
        <f xml:space="preserve"> IF(C3="", IF(B36="Class", "", B36), C3)</f>
        <v>Jedi Sentinel</v>
      </c>
      <c r="D36" s="118" t="str">
        <f t="shared" ref="D36:AY36" si="4" xml:space="preserve"> IF(D3="", IF(C36="Class", "", C36), D3)</f>
        <v>Jedi Sentinel</v>
      </c>
      <c r="E36" s="118" t="str">
        <f t="shared" si="4"/>
        <v>Jedi Sentinel</v>
      </c>
      <c r="F36" s="118" t="str">
        <f t="shared" si="4"/>
        <v>Jedi Sentinel</v>
      </c>
      <c r="G36" s="118" t="str">
        <f t="shared" si="4"/>
        <v>Jedi Sentinel</v>
      </c>
      <c r="H36" s="118" t="str">
        <f t="shared" si="4"/>
        <v>Jedi Sentinel</v>
      </c>
      <c r="I36" s="118" t="str">
        <f t="shared" si="4"/>
        <v>Jedi Sentinel</v>
      </c>
      <c r="J36" s="118" t="str">
        <f t="shared" si="4"/>
        <v>Jedi Sentinel</v>
      </c>
      <c r="K36" s="118" t="str">
        <f t="shared" si="4"/>
        <v>Jedi Sentinel</v>
      </c>
      <c r="L36" s="118" t="str">
        <f t="shared" si="4"/>
        <v>Jedi Sentinel</v>
      </c>
      <c r="M36" s="118" t="str">
        <f t="shared" si="4"/>
        <v>Jedi Sentinel</v>
      </c>
      <c r="N36" s="118" t="str">
        <f t="shared" si="4"/>
        <v>Jedi Sentinel</v>
      </c>
      <c r="O36" s="118" t="str">
        <f t="shared" si="4"/>
        <v>Jedi Sentinel</v>
      </c>
      <c r="P36" s="118" t="str">
        <f t="shared" si="4"/>
        <v>Jedi Sentinel</v>
      </c>
      <c r="Q36" s="118" t="str">
        <f t="shared" si="4"/>
        <v>Jedi Sentinel</v>
      </c>
      <c r="R36" s="118" t="str">
        <f t="shared" si="4"/>
        <v>Jedi Sentinel</v>
      </c>
      <c r="S36" s="118" t="str">
        <f t="shared" si="4"/>
        <v>Jedi Sentinel</v>
      </c>
      <c r="T36" s="118" t="str">
        <f t="shared" si="4"/>
        <v>Jedi Sentinel</v>
      </c>
      <c r="U36" s="118" t="str">
        <f t="shared" si="4"/>
        <v>Jedi Sentinel</v>
      </c>
      <c r="V36" s="118" t="str">
        <f t="shared" si="4"/>
        <v>Jedi Sentinel</v>
      </c>
      <c r="W36" s="118" t="str">
        <f t="shared" si="4"/>
        <v>Jedi Sentinel</v>
      </c>
      <c r="X36" s="118" t="str">
        <f t="shared" si="4"/>
        <v>Jedi Sentinel</v>
      </c>
      <c r="Y36" s="118" t="str">
        <f t="shared" si="4"/>
        <v>Jedi Sentinel</v>
      </c>
      <c r="Z36" s="118" t="str">
        <f t="shared" si="4"/>
        <v>Jedi Sentinel</v>
      </c>
      <c r="AA36" s="118" t="str">
        <f t="shared" si="4"/>
        <v>Jedi Sentinel</v>
      </c>
      <c r="AB36" s="118" t="str">
        <f t="shared" si="4"/>
        <v>Jedi Sentinel</v>
      </c>
      <c r="AC36" s="118" t="str">
        <f t="shared" si="4"/>
        <v>Jedi Sentinel</v>
      </c>
      <c r="AD36" s="118" t="str">
        <f t="shared" si="4"/>
        <v>Jedi Sentinel</v>
      </c>
      <c r="AE36" s="118" t="str">
        <f t="shared" si="4"/>
        <v>Jedi Sentinel</v>
      </c>
      <c r="AF36" s="118" t="str">
        <f t="shared" si="4"/>
        <v>Jedi Sentinel</v>
      </c>
      <c r="AG36" s="118" t="str">
        <f t="shared" si="4"/>
        <v>Jedi Sentinel</v>
      </c>
      <c r="AH36" s="118" t="str">
        <f t="shared" si="4"/>
        <v>Jedi Sentinel</v>
      </c>
      <c r="AI36" s="118" t="str">
        <f t="shared" si="4"/>
        <v>Jedi Sentinel</v>
      </c>
      <c r="AJ36" s="118" t="str">
        <f t="shared" si="4"/>
        <v>Jedi Sentinel</v>
      </c>
      <c r="AK36" s="118" t="str">
        <f t="shared" si="4"/>
        <v>Jedi Sentinel</v>
      </c>
      <c r="AL36" s="118" t="str">
        <f t="shared" si="4"/>
        <v>Jedi Sentinel</v>
      </c>
      <c r="AM36" s="118" t="str">
        <f t="shared" si="4"/>
        <v>Jedi Sentinel</v>
      </c>
      <c r="AN36" s="118" t="str">
        <f t="shared" si="4"/>
        <v>Jedi Sentinel</v>
      </c>
      <c r="AO36" s="118" t="str">
        <f t="shared" si="4"/>
        <v>Jedi Sentinel</v>
      </c>
      <c r="AP36" s="118" t="str">
        <f t="shared" si="4"/>
        <v>Jedi Sentinel</v>
      </c>
      <c r="AQ36" s="118" t="str">
        <f t="shared" si="4"/>
        <v>Jedi Sentinel</v>
      </c>
      <c r="AR36" s="118" t="str">
        <f t="shared" si="4"/>
        <v>Jedi Sentinel</v>
      </c>
      <c r="AS36" s="118" t="str">
        <f t="shared" si="4"/>
        <v>Jedi Sentinel</v>
      </c>
      <c r="AT36" s="118" t="str">
        <f t="shared" si="4"/>
        <v>Jedi Sentinel</v>
      </c>
      <c r="AU36" s="118" t="str">
        <f t="shared" si="4"/>
        <v>Jedi Sentinel</v>
      </c>
      <c r="AV36" s="118" t="str">
        <f t="shared" si="4"/>
        <v>Jedi Sentinel</v>
      </c>
      <c r="AW36" s="118" t="str">
        <f t="shared" si="4"/>
        <v>Jedi Sentinel</v>
      </c>
      <c r="AX36" s="118" t="str">
        <f t="shared" si="4"/>
        <v>Jedi Sentinel</v>
      </c>
      <c r="AY36" s="118" t="str">
        <f t="shared" si="4"/>
        <v>Jedi Sentinel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79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4" t="s">
        <v>93</v>
      </c>
      <c r="B39" s="105">
        <f t="shared" ref="B39:AY39" si="5">IF(B36=A36,A39+1,1)</f>
        <v>1</v>
      </c>
      <c r="C39" s="105">
        <f t="shared" si="5"/>
        <v>2</v>
      </c>
      <c r="D39" s="105">
        <f t="shared" si="5"/>
        <v>3</v>
      </c>
      <c r="E39" s="105">
        <f t="shared" si="5"/>
        <v>4</v>
      </c>
      <c r="F39" s="105">
        <f t="shared" si="5"/>
        <v>5</v>
      </c>
      <c r="G39" s="105">
        <f t="shared" si="5"/>
        <v>6</v>
      </c>
      <c r="H39" s="105">
        <f t="shared" si="5"/>
        <v>7</v>
      </c>
      <c r="I39" s="105">
        <f t="shared" si="5"/>
        <v>8</v>
      </c>
      <c r="J39" s="105">
        <f t="shared" si="5"/>
        <v>9</v>
      </c>
      <c r="K39" s="105">
        <f t="shared" si="5"/>
        <v>10</v>
      </c>
      <c r="L39" s="105">
        <f t="shared" si="5"/>
        <v>11</v>
      </c>
      <c r="M39" s="105">
        <f t="shared" si="5"/>
        <v>12</v>
      </c>
      <c r="N39" s="105">
        <f t="shared" si="5"/>
        <v>13</v>
      </c>
      <c r="O39" s="105">
        <f t="shared" si="5"/>
        <v>14</v>
      </c>
      <c r="P39" s="105">
        <f t="shared" si="5"/>
        <v>15</v>
      </c>
      <c r="Q39" s="105">
        <f t="shared" si="5"/>
        <v>16</v>
      </c>
      <c r="R39" s="105">
        <f t="shared" si="5"/>
        <v>17</v>
      </c>
      <c r="S39" s="105">
        <f t="shared" si="5"/>
        <v>18</v>
      </c>
      <c r="T39" s="105">
        <f t="shared" si="5"/>
        <v>19</v>
      </c>
      <c r="U39" s="106">
        <f t="shared" si="5"/>
        <v>20</v>
      </c>
      <c r="V39" s="106">
        <f t="shared" si="5"/>
        <v>21</v>
      </c>
      <c r="W39" s="106">
        <f t="shared" si="5"/>
        <v>22</v>
      </c>
      <c r="X39" s="106">
        <f t="shared" si="5"/>
        <v>23</v>
      </c>
      <c r="Y39" s="106">
        <f t="shared" si="5"/>
        <v>24</v>
      </c>
      <c r="Z39" s="106">
        <f t="shared" si="5"/>
        <v>25</v>
      </c>
      <c r="AA39" s="106">
        <f t="shared" si="5"/>
        <v>26</v>
      </c>
      <c r="AB39" s="106">
        <f t="shared" si="5"/>
        <v>27</v>
      </c>
      <c r="AC39" s="106">
        <f t="shared" si="5"/>
        <v>28</v>
      </c>
      <c r="AD39" s="106">
        <f t="shared" si="5"/>
        <v>29</v>
      </c>
      <c r="AE39" s="106">
        <f t="shared" si="5"/>
        <v>30</v>
      </c>
      <c r="AF39" s="106">
        <f t="shared" si="5"/>
        <v>31</v>
      </c>
      <c r="AG39" s="106">
        <f t="shared" si="5"/>
        <v>32</v>
      </c>
      <c r="AH39" s="106">
        <f t="shared" si="5"/>
        <v>33</v>
      </c>
      <c r="AI39" s="106">
        <f t="shared" si="5"/>
        <v>34</v>
      </c>
      <c r="AJ39" s="106">
        <f t="shared" si="5"/>
        <v>35</v>
      </c>
      <c r="AK39" s="106">
        <f t="shared" si="5"/>
        <v>36</v>
      </c>
      <c r="AL39" s="106">
        <f t="shared" si="5"/>
        <v>37</v>
      </c>
      <c r="AM39" s="106">
        <f t="shared" si="5"/>
        <v>38</v>
      </c>
      <c r="AN39" s="106">
        <f t="shared" si="5"/>
        <v>39</v>
      </c>
      <c r="AO39" s="106">
        <f t="shared" si="5"/>
        <v>40</v>
      </c>
      <c r="AP39" s="106">
        <f t="shared" si="5"/>
        <v>41</v>
      </c>
      <c r="AQ39" s="106">
        <f t="shared" si="5"/>
        <v>42</v>
      </c>
      <c r="AR39" s="106">
        <f t="shared" si="5"/>
        <v>43</v>
      </c>
      <c r="AS39" s="106">
        <f t="shared" si="5"/>
        <v>44</v>
      </c>
      <c r="AT39" s="106">
        <f t="shared" si="5"/>
        <v>45</v>
      </c>
      <c r="AU39" s="106">
        <f t="shared" si="5"/>
        <v>46</v>
      </c>
      <c r="AV39" s="106">
        <f t="shared" si="5"/>
        <v>47</v>
      </c>
      <c r="AW39" s="106">
        <f t="shared" si="5"/>
        <v>48</v>
      </c>
      <c r="AX39" s="106">
        <f t="shared" si="5"/>
        <v>49</v>
      </c>
      <c r="AY39" s="106">
        <f t="shared" si="5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99" t="s">
        <v>106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</row>
    <row r="42" spans="1:97" s="18" customFormat="1">
      <c r="A42" s="62" t="s">
        <v>10</v>
      </c>
      <c r="B42" s="8">
        <f t="shared" ref="B42:AY42" si="6" xml:space="preserve"> B16 + B221</f>
        <v>6</v>
      </c>
      <c r="C42" s="8">
        <f t="shared" si="6"/>
        <v>6</v>
      </c>
      <c r="D42" s="8">
        <f t="shared" si="6"/>
        <v>6</v>
      </c>
      <c r="E42" s="8">
        <f t="shared" si="6"/>
        <v>6</v>
      </c>
      <c r="F42" s="8">
        <f t="shared" si="6"/>
        <v>7</v>
      </c>
      <c r="G42" s="8">
        <f t="shared" si="6"/>
        <v>10</v>
      </c>
      <c r="H42" s="8">
        <f t="shared" si="6"/>
        <v>12</v>
      </c>
      <c r="I42" s="8">
        <f t="shared" si="6"/>
        <v>13</v>
      </c>
      <c r="J42" s="8">
        <f t="shared" si="6"/>
        <v>14</v>
      </c>
      <c r="K42" s="8">
        <f t="shared" si="6"/>
        <v>14</v>
      </c>
      <c r="L42" s="8">
        <f t="shared" si="6"/>
        <v>14</v>
      </c>
      <c r="M42" s="8">
        <f t="shared" si="6"/>
        <v>17</v>
      </c>
      <c r="N42" s="8">
        <f t="shared" si="6"/>
        <v>18</v>
      </c>
      <c r="O42" s="8">
        <f t="shared" si="6"/>
        <v>18</v>
      </c>
      <c r="P42" s="8">
        <f t="shared" si="6"/>
        <v>18</v>
      </c>
      <c r="Q42" s="8">
        <f t="shared" si="6"/>
        <v>18</v>
      </c>
      <c r="R42" s="8">
        <f t="shared" si="6"/>
        <v>18</v>
      </c>
      <c r="S42" s="8">
        <f t="shared" si="6"/>
        <v>18</v>
      </c>
      <c r="T42" s="8">
        <f t="shared" si="6"/>
        <v>18</v>
      </c>
      <c r="U42" s="8">
        <f t="shared" si="6"/>
        <v>18</v>
      </c>
      <c r="V42" s="8">
        <f t="shared" si="6"/>
        <v>18</v>
      </c>
      <c r="W42" s="8">
        <f t="shared" si="6"/>
        <v>18</v>
      </c>
      <c r="X42" s="8">
        <f t="shared" si="6"/>
        <v>18</v>
      </c>
      <c r="Y42" s="8">
        <f t="shared" si="6"/>
        <v>18</v>
      </c>
      <c r="Z42" s="8">
        <f t="shared" si="6"/>
        <v>18</v>
      </c>
      <c r="AA42" s="8">
        <f t="shared" si="6"/>
        <v>18</v>
      </c>
      <c r="AB42" s="8">
        <f t="shared" si="6"/>
        <v>18</v>
      </c>
      <c r="AC42" s="8">
        <f t="shared" si="6"/>
        <v>18</v>
      </c>
      <c r="AD42" s="8">
        <f t="shared" si="6"/>
        <v>18</v>
      </c>
      <c r="AE42" s="8">
        <f t="shared" si="6"/>
        <v>18</v>
      </c>
      <c r="AF42" s="8">
        <f t="shared" si="6"/>
        <v>18</v>
      </c>
      <c r="AG42" s="8">
        <f t="shared" si="6"/>
        <v>18</v>
      </c>
      <c r="AH42" s="8">
        <f t="shared" si="6"/>
        <v>18</v>
      </c>
      <c r="AI42" s="8">
        <f t="shared" si="6"/>
        <v>18</v>
      </c>
      <c r="AJ42" s="8">
        <f t="shared" si="6"/>
        <v>18</v>
      </c>
      <c r="AK42" s="8">
        <f t="shared" si="6"/>
        <v>18</v>
      </c>
      <c r="AL42" s="8">
        <f t="shared" si="6"/>
        <v>18</v>
      </c>
      <c r="AM42" s="8">
        <f t="shared" si="6"/>
        <v>18</v>
      </c>
      <c r="AN42" s="8">
        <f t="shared" si="6"/>
        <v>18</v>
      </c>
      <c r="AO42" s="8">
        <f t="shared" si="6"/>
        <v>18</v>
      </c>
      <c r="AP42" s="8">
        <f t="shared" si="6"/>
        <v>18</v>
      </c>
      <c r="AQ42" s="8">
        <f t="shared" si="6"/>
        <v>18</v>
      </c>
      <c r="AR42" s="8">
        <f t="shared" si="6"/>
        <v>18</v>
      </c>
      <c r="AS42" s="8">
        <f t="shared" si="6"/>
        <v>18</v>
      </c>
      <c r="AT42" s="8">
        <f t="shared" si="6"/>
        <v>18</v>
      </c>
      <c r="AU42" s="8">
        <f t="shared" si="6"/>
        <v>18</v>
      </c>
      <c r="AV42" s="8">
        <f t="shared" si="6"/>
        <v>18</v>
      </c>
      <c r="AW42" s="8">
        <f t="shared" si="6"/>
        <v>18</v>
      </c>
      <c r="AX42" s="8">
        <f t="shared" si="6"/>
        <v>18</v>
      </c>
      <c r="AY42" s="8">
        <f t="shared" si="6"/>
        <v>18</v>
      </c>
    </row>
    <row r="43" spans="1:97" s="18" customFormat="1">
      <c r="A43" s="63" t="s">
        <v>11</v>
      </c>
      <c r="B43" s="8">
        <f t="shared" ref="B43:AY43" si="7" xml:space="preserve"> B17 + B221</f>
        <v>2</v>
      </c>
      <c r="C43" s="8">
        <f t="shared" si="7"/>
        <v>6</v>
      </c>
      <c r="D43" s="8">
        <f t="shared" si="7"/>
        <v>7</v>
      </c>
      <c r="E43" s="8">
        <f t="shared" si="7"/>
        <v>7</v>
      </c>
      <c r="F43" s="8">
        <f t="shared" si="7"/>
        <v>8</v>
      </c>
      <c r="G43" s="8">
        <f t="shared" si="7"/>
        <v>10</v>
      </c>
      <c r="H43" s="8">
        <f t="shared" si="7"/>
        <v>10</v>
      </c>
      <c r="I43" s="8">
        <f t="shared" si="7"/>
        <v>13</v>
      </c>
      <c r="J43" s="8">
        <f t="shared" si="7"/>
        <v>14</v>
      </c>
      <c r="K43" s="8">
        <f t="shared" si="7"/>
        <v>14</v>
      </c>
      <c r="L43" s="8">
        <f t="shared" si="7"/>
        <v>14</v>
      </c>
      <c r="M43" s="8">
        <f t="shared" si="7"/>
        <v>14</v>
      </c>
      <c r="N43" s="8">
        <f t="shared" si="7"/>
        <v>18</v>
      </c>
      <c r="O43" s="8">
        <f t="shared" si="7"/>
        <v>18</v>
      </c>
      <c r="P43" s="8">
        <f t="shared" si="7"/>
        <v>18</v>
      </c>
      <c r="Q43" s="8">
        <f t="shared" si="7"/>
        <v>18</v>
      </c>
      <c r="R43" s="8">
        <f t="shared" si="7"/>
        <v>18</v>
      </c>
      <c r="S43" s="8">
        <f t="shared" si="7"/>
        <v>18</v>
      </c>
      <c r="T43" s="8">
        <f t="shared" si="7"/>
        <v>18</v>
      </c>
      <c r="U43" s="8">
        <f t="shared" si="7"/>
        <v>18</v>
      </c>
      <c r="V43" s="8">
        <f t="shared" si="7"/>
        <v>18</v>
      </c>
      <c r="W43" s="8">
        <f t="shared" si="7"/>
        <v>18</v>
      </c>
      <c r="X43" s="8">
        <f t="shared" si="7"/>
        <v>18</v>
      </c>
      <c r="Y43" s="8">
        <f t="shared" si="7"/>
        <v>18</v>
      </c>
      <c r="Z43" s="8">
        <f t="shared" si="7"/>
        <v>18</v>
      </c>
      <c r="AA43" s="8">
        <f t="shared" si="7"/>
        <v>18</v>
      </c>
      <c r="AB43" s="8">
        <f t="shared" si="7"/>
        <v>18</v>
      </c>
      <c r="AC43" s="8">
        <f t="shared" si="7"/>
        <v>18</v>
      </c>
      <c r="AD43" s="8">
        <f t="shared" si="7"/>
        <v>18</v>
      </c>
      <c r="AE43" s="8">
        <f t="shared" si="7"/>
        <v>18</v>
      </c>
      <c r="AF43" s="8">
        <f t="shared" si="7"/>
        <v>18</v>
      </c>
      <c r="AG43" s="8">
        <f t="shared" si="7"/>
        <v>18</v>
      </c>
      <c r="AH43" s="8">
        <f t="shared" si="7"/>
        <v>18</v>
      </c>
      <c r="AI43" s="8">
        <f t="shared" si="7"/>
        <v>18</v>
      </c>
      <c r="AJ43" s="8">
        <f t="shared" si="7"/>
        <v>18</v>
      </c>
      <c r="AK43" s="8">
        <f t="shared" si="7"/>
        <v>18</v>
      </c>
      <c r="AL43" s="8">
        <f t="shared" si="7"/>
        <v>18</v>
      </c>
      <c r="AM43" s="8">
        <f t="shared" si="7"/>
        <v>18</v>
      </c>
      <c r="AN43" s="8">
        <f t="shared" si="7"/>
        <v>18</v>
      </c>
      <c r="AO43" s="8">
        <f t="shared" si="7"/>
        <v>18</v>
      </c>
      <c r="AP43" s="8">
        <f t="shared" si="7"/>
        <v>18</v>
      </c>
      <c r="AQ43" s="8">
        <f t="shared" si="7"/>
        <v>18</v>
      </c>
      <c r="AR43" s="8">
        <f t="shared" si="7"/>
        <v>18</v>
      </c>
      <c r="AS43" s="8">
        <f t="shared" si="7"/>
        <v>18</v>
      </c>
      <c r="AT43" s="8">
        <f t="shared" si="7"/>
        <v>18</v>
      </c>
      <c r="AU43" s="8">
        <f t="shared" si="7"/>
        <v>18</v>
      </c>
      <c r="AV43" s="8">
        <f t="shared" si="7"/>
        <v>18</v>
      </c>
      <c r="AW43" s="8">
        <f t="shared" si="7"/>
        <v>18</v>
      </c>
      <c r="AX43" s="8">
        <f t="shared" si="7"/>
        <v>18</v>
      </c>
      <c r="AY43" s="8">
        <f t="shared" si="7"/>
        <v>18</v>
      </c>
    </row>
    <row r="44" spans="1:97">
      <c r="A44" s="63" t="s">
        <v>12</v>
      </c>
      <c r="B44" s="8">
        <f t="shared" ref="B44:AY44" si="8" xml:space="preserve"> B18 + B219</f>
        <v>5</v>
      </c>
      <c r="C44" s="8">
        <f t="shared" si="8"/>
        <v>5</v>
      </c>
      <c r="D44" s="8">
        <f t="shared" si="8"/>
        <v>5</v>
      </c>
      <c r="E44" s="8">
        <f t="shared" si="8"/>
        <v>5</v>
      </c>
      <c r="F44" s="8">
        <f t="shared" si="8"/>
        <v>5</v>
      </c>
      <c r="G44" s="8">
        <f t="shared" si="8"/>
        <v>5</v>
      </c>
      <c r="H44" s="8">
        <f t="shared" si="8"/>
        <v>5</v>
      </c>
      <c r="I44" s="8">
        <f t="shared" si="8"/>
        <v>5</v>
      </c>
      <c r="J44" s="8">
        <f t="shared" si="8"/>
        <v>5</v>
      </c>
      <c r="K44" s="8">
        <f t="shared" si="8"/>
        <v>5</v>
      </c>
      <c r="L44" s="8">
        <f t="shared" si="8"/>
        <v>5</v>
      </c>
      <c r="M44" s="8">
        <f t="shared" si="8"/>
        <v>5</v>
      </c>
      <c r="N44" s="8">
        <f t="shared" si="8"/>
        <v>5</v>
      </c>
      <c r="O44" s="8">
        <f t="shared" si="8"/>
        <v>5</v>
      </c>
      <c r="P44" s="8">
        <f t="shared" si="8"/>
        <v>5</v>
      </c>
      <c r="Q44" s="8">
        <f t="shared" si="8"/>
        <v>5</v>
      </c>
      <c r="R44" s="8">
        <f t="shared" si="8"/>
        <v>5</v>
      </c>
      <c r="S44" s="8">
        <f t="shared" si="8"/>
        <v>5</v>
      </c>
      <c r="T44" s="8">
        <f t="shared" si="8"/>
        <v>5</v>
      </c>
      <c r="U44" s="8">
        <f t="shared" si="8"/>
        <v>5</v>
      </c>
      <c r="V44" s="8">
        <f t="shared" si="8"/>
        <v>5</v>
      </c>
      <c r="W44" s="8">
        <f t="shared" si="8"/>
        <v>5</v>
      </c>
      <c r="X44" s="8">
        <f t="shared" si="8"/>
        <v>5</v>
      </c>
      <c r="Y44" s="8">
        <f t="shared" si="8"/>
        <v>5</v>
      </c>
      <c r="Z44" s="8">
        <f t="shared" si="8"/>
        <v>5</v>
      </c>
      <c r="AA44" s="8">
        <f t="shared" si="8"/>
        <v>5</v>
      </c>
      <c r="AB44" s="8">
        <f t="shared" si="8"/>
        <v>5</v>
      </c>
      <c r="AC44" s="8">
        <f t="shared" si="8"/>
        <v>5</v>
      </c>
      <c r="AD44" s="8">
        <f t="shared" si="8"/>
        <v>5</v>
      </c>
      <c r="AE44" s="8">
        <f t="shared" si="8"/>
        <v>5</v>
      </c>
      <c r="AF44" s="8">
        <f t="shared" si="8"/>
        <v>5</v>
      </c>
      <c r="AG44" s="8">
        <f t="shared" si="8"/>
        <v>5</v>
      </c>
      <c r="AH44" s="8">
        <f t="shared" si="8"/>
        <v>5</v>
      </c>
      <c r="AI44" s="8">
        <f t="shared" si="8"/>
        <v>5</v>
      </c>
      <c r="AJ44" s="8">
        <f t="shared" si="8"/>
        <v>5</v>
      </c>
      <c r="AK44" s="8">
        <f t="shared" si="8"/>
        <v>5</v>
      </c>
      <c r="AL44" s="8">
        <f t="shared" si="8"/>
        <v>5</v>
      </c>
      <c r="AM44" s="8">
        <f t="shared" si="8"/>
        <v>5</v>
      </c>
      <c r="AN44" s="8">
        <f t="shared" si="8"/>
        <v>5</v>
      </c>
      <c r="AO44" s="8">
        <f t="shared" si="8"/>
        <v>5</v>
      </c>
      <c r="AP44" s="8">
        <f t="shared" si="8"/>
        <v>5</v>
      </c>
      <c r="AQ44" s="8">
        <f t="shared" si="8"/>
        <v>5</v>
      </c>
      <c r="AR44" s="8">
        <f t="shared" si="8"/>
        <v>5</v>
      </c>
      <c r="AS44" s="8">
        <f t="shared" si="8"/>
        <v>5</v>
      </c>
      <c r="AT44" s="8">
        <f t="shared" si="8"/>
        <v>5</v>
      </c>
      <c r="AU44" s="8">
        <f t="shared" si="8"/>
        <v>5</v>
      </c>
      <c r="AV44" s="8">
        <f t="shared" si="8"/>
        <v>5</v>
      </c>
      <c r="AW44" s="8">
        <f t="shared" si="8"/>
        <v>5</v>
      </c>
      <c r="AX44" s="8">
        <f t="shared" si="8"/>
        <v>5</v>
      </c>
      <c r="AY44" s="8">
        <f t="shared" si="8"/>
        <v>5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t="shared" ref="B45:AY45" si="9" xml:space="preserve"> B19 + B222 + B84</f>
        <v>6</v>
      </c>
      <c r="C45" s="8">
        <f t="shared" si="9"/>
        <v>6</v>
      </c>
      <c r="D45" s="8">
        <f t="shared" si="9"/>
        <v>6</v>
      </c>
      <c r="E45" s="8">
        <f t="shared" si="9"/>
        <v>6</v>
      </c>
      <c r="F45" s="8">
        <f t="shared" si="9"/>
        <v>7</v>
      </c>
      <c r="G45" s="8">
        <f t="shared" si="9"/>
        <v>7</v>
      </c>
      <c r="H45" s="8">
        <f t="shared" si="9"/>
        <v>7</v>
      </c>
      <c r="I45" s="8">
        <f t="shared" si="9"/>
        <v>7</v>
      </c>
      <c r="J45" s="8">
        <f t="shared" si="9"/>
        <v>9</v>
      </c>
      <c r="K45" s="8">
        <f t="shared" si="9"/>
        <v>10</v>
      </c>
      <c r="L45" s="8">
        <f t="shared" si="9"/>
        <v>10</v>
      </c>
      <c r="M45" s="8">
        <f t="shared" si="9"/>
        <v>11</v>
      </c>
      <c r="N45" s="8">
        <f t="shared" si="9"/>
        <v>11</v>
      </c>
      <c r="O45" s="8">
        <f t="shared" si="9"/>
        <v>11</v>
      </c>
      <c r="P45" s="8">
        <f t="shared" si="9"/>
        <v>11</v>
      </c>
      <c r="Q45" s="8">
        <f t="shared" si="9"/>
        <v>11</v>
      </c>
      <c r="R45" s="8">
        <f t="shared" si="9"/>
        <v>11</v>
      </c>
      <c r="S45" s="8">
        <f t="shared" si="9"/>
        <v>11</v>
      </c>
      <c r="T45" s="8">
        <f t="shared" si="9"/>
        <v>11</v>
      </c>
      <c r="U45" s="8">
        <f t="shared" si="9"/>
        <v>11</v>
      </c>
      <c r="V45" s="8">
        <f t="shared" si="9"/>
        <v>11</v>
      </c>
      <c r="W45" s="8">
        <f t="shared" si="9"/>
        <v>11</v>
      </c>
      <c r="X45" s="8">
        <f t="shared" si="9"/>
        <v>11</v>
      </c>
      <c r="Y45" s="8">
        <f t="shared" si="9"/>
        <v>11</v>
      </c>
      <c r="Z45" s="8">
        <f t="shared" si="9"/>
        <v>11</v>
      </c>
      <c r="AA45" s="8">
        <f t="shared" si="9"/>
        <v>11</v>
      </c>
      <c r="AB45" s="8">
        <f t="shared" si="9"/>
        <v>11</v>
      </c>
      <c r="AC45" s="8">
        <f t="shared" si="9"/>
        <v>11</v>
      </c>
      <c r="AD45" s="8">
        <f t="shared" si="9"/>
        <v>11</v>
      </c>
      <c r="AE45" s="8">
        <f t="shared" si="9"/>
        <v>11</v>
      </c>
      <c r="AF45" s="8">
        <f t="shared" si="9"/>
        <v>11</v>
      </c>
      <c r="AG45" s="8">
        <f t="shared" si="9"/>
        <v>11</v>
      </c>
      <c r="AH45" s="8">
        <f t="shared" si="9"/>
        <v>11</v>
      </c>
      <c r="AI45" s="8">
        <f t="shared" si="9"/>
        <v>11</v>
      </c>
      <c r="AJ45" s="8">
        <f t="shared" si="9"/>
        <v>11</v>
      </c>
      <c r="AK45" s="8">
        <f t="shared" si="9"/>
        <v>11</v>
      </c>
      <c r="AL45" s="8">
        <f t="shared" si="9"/>
        <v>11</v>
      </c>
      <c r="AM45" s="8">
        <f t="shared" si="9"/>
        <v>11</v>
      </c>
      <c r="AN45" s="8">
        <f t="shared" si="9"/>
        <v>11</v>
      </c>
      <c r="AO45" s="8">
        <f t="shared" si="9"/>
        <v>11</v>
      </c>
      <c r="AP45" s="8">
        <f t="shared" si="9"/>
        <v>11</v>
      </c>
      <c r="AQ45" s="8">
        <f t="shared" si="9"/>
        <v>11</v>
      </c>
      <c r="AR45" s="8">
        <f t="shared" si="9"/>
        <v>11</v>
      </c>
      <c r="AS45" s="8">
        <f t="shared" si="9"/>
        <v>11</v>
      </c>
      <c r="AT45" s="8">
        <f t="shared" si="9"/>
        <v>11</v>
      </c>
      <c r="AU45" s="8">
        <f t="shared" si="9"/>
        <v>11</v>
      </c>
      <c r="AV45" s="8">
        <f t="shared" si="9"/>
        <v>11</v>
      </c>
      <c r="AW45" s="8">
        <f t="shared" si="9"/>
        <v>11</v>
      </c>
      <c r="AX45" s="8">
        <f t="shared" si="9"/>
        <v>11</v>
      </c>
      <c r="AY45" s="8">
        <f t="shared" si="9"/>
        <v>11</v>
      </c>
    </row>
    <row r="46" spans="1:97" s="29" customFormat="1">
      <c r="A46" s="63" t="s">
        <v>22</v>
      </c>
      <c r="B46" s="8">
        <f t="shared" ref="B46:AY46" si="10" xml:space="preserve"> B20 + B223 + B84</f>
        <v>6</v>
      </c>
      <c r="C46" s="8">
        <f t="shared" si="10"/>
        <v>7</v>
      </c>
      <c r="D46" s="8">
        <f t="shared" si="10"/>
        <v>8</v>
      </c>
      <c r="E46" s="8">
        <f t="shared" si="10"/>
        <v>9</v>
      </c>
      <c r="F46" s="8">
        <f t="shared" si="10"/>
        <v>10</v>
      </c>
      <c r="G46" s="8">
        <f t="shared" si="10"/>
        <v>10</v>
      </c>
      <c r="H46" s="8">
        <f t="shared" si="10"/>
        <v>10</v>
      </c>
      <c r="I46" s="8">
        <f t="shared" si="10"/>
        <v>10</v>
      </c>
      <c r="J46" s="8">
        <f t="shared" si="10"/>
        <v>10</v>
      </c>
      <c r="K46" s="8">
        <f t="shared" si="10"/>
        <v>10</v>
      </c>
      <c r="L46" s="8">
        <f t="shared" si="10"/>
        <v>12</v>
      </c>
      <c r="M46" s="8">
        <f t="shared" si="10"/>
        <v>12</v>
      </c>
      <c r="N46" s="8">
        <f t="shared" si="10"/>
        <v>12</v>
      </c>
      <c r="O46" s="8">
        <f t="shared" si="10"/>
        <v>12</v>
      </c>
      <c r="P46" s="8">
        <f t="shared" si="10"/>
        <v>12</v>
      </c>
      <c r="Q46" s="8">
        <f t="shared" si="10"/>
        <v>12</v>
      </c>
      <c r="R46" s="8">
        <f t="shared" si="10"/>
        <v>12</v>
      </c>
      <c r="S46" s="8">
        <f t="shared" si="10"/>
        <v>12</v>
      </c>
      <c r="T46" s="8">
        <f t="shared" si="10"/>
        <v>12</v>
      </c>
      <c r="U46" s="8">
        <f t="shared" si="10"/>
        <v>12</v>
      </c>
      <c r="V46" s="8">
        <f t="shared" si="10"/>
        <v>12</v>
      </c>
      <c r="W46" s="8">
        <f t="shared" si="10"/>
        <v>12</v>
      </c>
      <c r="X46" s="8">
        <f t="shared" si="10"/>
        <v>12</v>
      </c>
      <c r="Y46" s="8">
        <f t="shared" si="10"/>
        <v>12</v>
      </c>
      <c r="Z46" s="8">
        <f t="shared" si="10"/>
        <v>12</v>
      </c>
      <c r="AA46" s="8">
        <f t="shared" si="10"/>
        <v>12</v>
      </c>
      <c r="AB46" s="8">
        <f t="shared" si="10"/>
        <v>12</v>
      </c>
      <c r="AC46" s="8">
        <f t="shared" si="10"/>
        <v>12</v>
      </c>
      <c r="AD46" s="8">
        <f t="shared" si="10"/>
        <v>12</v>
      </c>
      <c r="AE46" s="8">
        <f t="shared" si="10"/>
        <v>12</v>
      </c>
      <c r="AF46" s="8">
        <f t="shared" si="10"/>
        <v>12</v>
      </c>
      <c r="AG46" s="8">
        <f t="shared" si="10"/>
        <v>12</v>
      </c>
      <c r="AH46" s="8">
        <f t="shared" si="10"/>
        <v>12</v>
      </c>
      <c r="AI46" s="8">
        <f t="shared" si="10"/>
        <v>12</v>
      </c>
      <c r="AJ46" s="8">
        <f t="shared" si="10"/>
        <v>12</v>
      </c>
      <c r="AK46" s="8">
        <f t="shared" si="10"/>
        <v>12</v>
      </c>
      <c r="AL46" s="8">
        <f t="shared" si="10"/>
        <v>12</v>
      </c>
      <c r="AM46" s="8">
        <f t="shared" si="10"/>
        <v>12</v>
      </c>
      <c r="AN46" s="8">
        <f t="shared" si="10"/>
        <v>12</v>
      </c>
      <c r="AO46" s="8">
        <f t="shared" si="10"/>
        <v>12</v>
      </c>
      <c r="AP46" s="8">
        <f t="shared" si="10"/>
        <v>12</v>
      </c>
      <c r="AQ46" s="8">
        <f t="shared" si="10"/>
        <v>12</v>
      </c>
      <c r="AR46" s="8">
        <f t="shared" si="10"/>
        <v>12</v>
      </c>
      <c r="AS46" s="8">
        <f t="shared" si="10"/>
        <v>12</v>
      </c>
      <c r="AT46" s="8">
        <f t="shared" si="10"/>
        <v>12</v>
      </c>
      <c r="AU46" s="8">
        <f t="shared" si="10"/>
        <v>12</v>
      </c>
      <c r="AV46" s="8">
        <f t="shared" si="10"/>
        <v>12</v>
      </c>
      <c r="AW46" s="8">
        <f t="shared" si="10"/>
        <v>12</v>
      </c>
      <c r="AX46" s="8">
        <f t="shared" si="10"/>
        <v>12</v>
      </c>
      <c r="AY46" s="8">
        <f t="shared" si="10"/>
        <v>12</v>
      </c>
    </row>
    <row r="47" spans="1:97" s="29" customFormat="1">
      <c r="A47" s="63" t="s">
        <v>14</v>
      </c>
      <c r="B47" s="8">
        <f t="shared" ref="B47:AY48" si="11" xml:space="preserve"> B21 + B221</f>
        <v>2</v>
      </c>
      <c r="C47" s="8">
        <f t="shared" si="11"/>
        <v>2</v>
      </c>
      <c r="D47" s="8">
        <f t="shared" si="11"/>
        <v>2</v>
      </c>
      <c r="E47" s="8">
        <f t="shared" si="11"/>
        <v>9</v>
      </c>
      <c r="F47" s="8">
        <f t="shared" si="11"/>
        <v>10</v>
      </c>
      <c r="G47" s="8">
        <f t="shared" si="11"/>
        <v>10</v>
      </c>
      <c r="H47" s="8">
        <f t="shared" si="11"/>
        <v>12</v>
      </c>
      <c r="I47" s="8">
        <f t="shared" si="11"/>
        <v>13</v>
      </c>
      <c r="J47" s="8">
        <f t="shared" si="11"/>
        <v>14</v>
      </c>
      <c r="K47" s="8">
        <f t="shared" si="11"/>
        <v>15</v>
      </c>
      <c r="L47" s="8">
        <f t="shared" si="11"/>
        <v>16</v>
      </c>
      <c r="M47" s="8">
        <f t="shared" si="11"/>
        <v>16</v>
      </c>
      <c r="N47" s="8">
        <f t="shared" si="11"/>
        <v>16</v>
      </c>
      <c r="O47" s="8">
        <f t="shared" si="11"/>
        <v>16</v>
      </c>
      <c r="P47" s="8">
        <f t="shared" si="11"/>
        <v>16</v>
      </c>
      <c r="Q47" s="8">
        <f t="shared" si="11"/>
        <v>16</v>
      </c>
      <c r="R47" s="8">
        <f t="shared" si="11"/>
        <v>16</v>
      </c>
      <c r="S47" s="8">
        <f t="shared" si="11"/>
        <v>16</v>
      </c>
      <c r="T47" s="8">
        <f t="shared" si="11"/>
        <v>16</v>
      </c>
      <c r="U47" s="8">
        <f t="shared" si="11"/>
        <v>16</v>
      </c>
      <c r="V47" s="8">
        <f t="shared" si="11"/>
        <v>16</v>
      </c>
      <c r="W47" s="8">
        <f t="shared" si="11"/>
        <v>16</v>
      </c>
      <c r="X47" s="8">
        <f t="shared" si="11"/>
        <v>16</v>
      </c>
      <c r="Y47" s="8">
        <f t="shared" si="11"/>
        <v>16</v>
      </c>
      <c r="Z47" s="8">
        <f t="shared" si="11"/>
        <v>16</v>
      </c>
      <c r="AA47" s="8">
        <f t="shared" si="11"/>
        <v>16</v>
      </c>
      <c r="AB47" s="8">
        <f t="shared" si="11"/>
        <v>16</v>
      </c>
      <c r="AC47" s="8">
        <f t="shared" si="11"/>
        <v>16</v>
      </c>
      <c r="AD47" s="8">
        <f t="shared" si="11"/>
        <v>16</v>
      </c>
      <c r="AE47" s="8">
        <f t="shared" si="11"/>
        <v>16</v>
      </c>
      <c r="AF47" s="8">
        <f t="shared" si="11"/>
        <v>16</v>
      </c>
      <c r="AG47" s="8">
        <f t="shared" si="11"/>
        <v>16</v>
      </c>
      <c r="AH47" s="8">
        <f t="shared" si="11"/>
        <v>16</v>
      </c>
      <c r="AI47" s="8">
        <f t="shared" si="11"/>
        <v>16</v>
      </c>
      <c r="AJ47" s="8">
        <f t="shared" si="11"/>
        <v>16</v>
      </c>
      <c r="AK47" s="8">
        <f t="shared" si="11"/>
        <v>16</v>
      </c>
      <c r="AL47" s="8">
        <f t="shared" si="11"/>
        <v>16</v>
      </c>
      <c r="AM47" s="8">
        <f t="shared" si="11"/>
        <v>16</v>
      </c>
      <c r="AN47" s="8">
        <f t="shared" si="11"/>
        <v>16</v>
      </c>
      <c r="AO47" s="8">
        <f t="shared" si="11"/>
        <v>16</v>
      </c>
      <c r="AP47" s="8">
        <f t="shared" si="11"/>
        <v>16</v>
      </c>
      <c r="AQ47" s="8">
        <f t="shared" si="11"/>
        <v>16</v>
      </c>
      <c r="AR47" s="8">
        <f t="shared" si="11"/>
        <v>16</v>
      </c>
      <c r="AS47" s="8">
        <f t="shared" si="11"/>
        <v>16</v>
      </c>
      <c r="AT47" s="8">
        <f t="shared" si="11"/>
        <v>16</v>
      </c>
      <c r="AU47" s="8">
        <f t="shared" si="11"/>
        <v>16</v>
      </c>
      <c r="AV47" s="8">
        <f t="shared" si="11"/>
        <v>16</v>
      </c>
      <c r="AW47" s="8">
        <f t="shared" si="11"/>
        <v>16</v>
      </c>
      <c r="AX47" s="8">
        <f t="shared" si="11"/>
        <v>16</v>
      </c>
      <c r="AY47" s="8">
        <f t="shared" si="11"/>
        <v>16</v>
      </c>
    </row>
    <row r="48" spans="1:97" s="29" customFormat="1">
      <c r="A48" s="63" t="s">
        <v>15</v>
      </c>
      <c r="B48" s="8">
        <f t="shared" si="11"/>
        <v>6</v>
      </c>
      <c r="C48" s="8">
        <f t="shared" si="11"/>
        <v>6</v>
      </c>
      <c r="D48" s="8">
        <f t="shared" si="11"/>
        <v>6</v>
      </c>
      <c r="E48" s="8">
        <f t="shared" si="11"/>
        <v>6</v>
      </c>
      <c r="F48" s="8">
        <f t="shared" si="11"/>
        <v>6</v>
      </c>
      <c r="G48" s="8">
        <f t="shared" si="11"/>
        <v>6</v>
      </c>
      <c r="H48" s="8">
        <f t="shared" si="11"/>
        <v>7</v>
      </c>
      <c r="I48" s="8">
        <f t="shared" si="11"/>
        <v>7</v>
      </c>
      <c r="J48" s="8">
        <f t="shared" si="11"/>
        <v>7</v>
      </c>
      <c r="K48" s="8">
        <f t="shared" si="11"/>
        <v>10</v>
      </c>
      <c r="L48" s="8">
        <f t="shared" si="11"/>
        <v>12</v>
      </c>
      <c r="M48" s="8">
        <f t="shared" si="11"/>
        <v>13</v>
      </c>
      <c r="N48" s="8">
        <f t="shared" si="11"/>
        <v>13</v>
      </c>
      <c r="O48" s="8">
        <f t="shared" si="11"/>
        <v>13</v>
      </c>
      <c r="P48" s="8">
        <f t="shared" si="11"/>
        <v>13</v>
      </c>
      <c r="Q48" s="8">
        <f t="shared" si="11"/>
        <v>13</v>
      </c>
      <c r="R48" s="8">
        <f t="shared" si="11"/>
        <v>13</v>
      </c>
      <c r="S48" s="8">
        <f t="shared" si="11"/>
        <v>13</v>
      </c>
      <c r="T48" s="8">
        <f t="shared" si="11"/>
        <v>13</v>
      </c>
      <c r="U48" s="8">
        <f t="shared" si="11"/>
        <v>13</v>
      </c>
      <c r="V48" s="8">
        <f t="shared" si="11"/>
        <v>13</v>
      </c>
      <c r="W48" s="8">
        <f t="shared" si="11"/>
        <v>13</v>
      </c>
      <c r="X48" s="8">
        <f t="shared" si="11"/>
        <v>13</v>
      </c>
      <c r="Y48" s="8">
        <f t="shared" si="11"/>
        <v>13</v>
      </c>
      <c r="Z48" s="8">
        <f t="shared" si="11"/>
        <v>13</v>
      </c>
      <c r="AA48" s="8">
        <f t="shared" si="11"/>
        <v>13</v>
      </c>
      <c r="AB48" s="8">
        <f t="shared" si="11"/>
        <v>13</v>
      </c>
      <c r="AC48" s="8">
        <f t="shared" si="11"/>
        <v>13</v>
      </c>
      <c r="AD48" s="8">
        <f t="shared" si="11"/>
        <v>13</v>
      </c>
      <c r="AE48" s="8">
        <f t="shared" si="11"/>
        <v>13</v>
      </c>
      <c r="AF48" s="8">
        <f t="shared" si="11"/>
        <v>13</v>
      </c>
      <c r="AG48" s="8">
        <f t="shared" si="11"/>
        <v>13</v>
      </c>
      <c r="AH48" s="8">
        <f t="shared" si="11"/>
        <v>13</v>
      </c>
      <c r="AI48" s="8">
        <f t="shared" si="11"/>
        <v>13</v>
      </c>
      <c r="AJ48" s="8">
        <f t="shared" si="11"/>
        <v>13</v>
      </c>
      <c r="AK48" s="8">
        <f t="shared" si="11"/>
        <v>13</v>
      </c>
      <c r="AL48" s="8">
        <f t="shared" si="11"/>
        <v>13</v>
      </c>
      <c r="AM48" s="8">
        <f t="shared" si="11"/>
        <v>13</v>
      </c>
      <c r="AN48" s="8">
        <f t="shared" si="11"/>
        <v>13</v>
      </c>
      <c r="AO48" s="8">
        <f t="shared" si="11"/>
        <v>13</v>
      </c>
      <c r="AP48" s="8">
        <f t="shared" si="11"/>
        <v>13</v>
      </c>
      <c r="AQ48" s="8">
        <f t="shared" si="11"/>
        <v>13</v>
      </c>
      <c r="AR48" s="8">
        <f t="shared" si="11"/>
        <v>13</v>
      </c>
      <c r="AS48" s="8">
        <f t="shared" si="11"/>
        <v>13</v>
      </c>
      <c r="AT48" s="8">
        <f t="shared" si="11"/>
        <v>13</v>
      </c>
      <c r="AU48" s="8">
        <f t="shared" si="11"/>
        <v>13</v>
      </c>
      <c r="AV48" s="8">
        <f t="shared" si="11"/>
        <v>13</v>
      </c>
      <c r="AW48" s="8">
        <f t="shared" si="11"/>
        <v>13</v>
      </c>
      <c r="AX48" s="8">
        <f t="shared" si="11"/>
        <v>13</v>
      </c>
      <c r="AY48" s="8">
        <f t="shared" si="11"/>
        <v>13</v>
      </c>
    </row>
    <row r="49" spans="1:97" s="29" customFormat="1">
      <c r="A49" s="63" t="s">
        <v>16</v>
      </c>
      <c r="B49" s="8">
        <f t="shared" ref="B49:AY49" si="12" xml:space="preserve"> B23 + B222 + B84</f>
        <v>2</v>
      </c>
      <c r="C49" s="8">
        <f t="shared" si="12"/>
        <v>2</v>
      </c>
      <c r="D49" s="8">
        <f t="shared" si="12"/>
        <v>2</v>
      </c>
      <c r="E49" s="8">
        <f t="shared" si="12"/>
        <v>2</v>
      </c>
      <c r="F49" s="8">
        <f t="shared" si="12"/>
        <v>2</v>
      </c>
      <c r="G49" s="8">
        <f t="shared" si="12"/>
        <v>2</v>
      </c>
      <c r="H49" s="8">
        <f t="shared" si="12"/>
        <v>2</v>
      </c>
      <c r="I49" s="8">
        <f t="shared" si="12"/>
        <v>2</v>
      </c>
      <c r="J49" s="8">
        <f t="shared" si="12"/>
        <v>2</v>
      </c>
      <c r="K49" s="8">
        <f t="shared" si="12"/>
        <v>2</v>
      </c>
      <c r="L49" s="8">
        <f t="shared" si="12"/>
        <v>2</v>
      </c>
      <c r="M49" s="8">
        <f t="shared" si="12"/>
        <v>2</v>
      </c>
      <c r="N49" s="8">
        <f t="shared" si="12"/>
        <v>2</v>
      </c>
      <c r="O49" s="8">
        <f t="shared" si="12"/>
        <v>2</v>
      </c>
      <c r="P49" s="8">
        <f t="shared" si="12"/>
        <v>2</v>
      </c>
      <c r="Q49" s="8">
        <f t="shared" si="12"/>
        <v>2</v>
      </c>
      <c r="R49" s="8">
        <f t="shared" si="12"/>
        <v>2</v>
      </c>
      <c r="S49" s="8">
        <f t="shared" si="12"/>
        <v>2</v>
      </c>
      <c r="T49" s="8">
        <f t="shared" si="12"/>
        <v>2</v>
      </c>
      <c r="U49" s="8">
        <f t="shared" si="12"/>
        <v>2</v>
      </c>
      <c r="V49" s="8">
        <f t="shared" si="12"/>
        <v>2</v>
      </c>
      <c r="W49" s="8">
        <f t="shared" si="12"/>
        <v>2</v>
      </c>
      <c r="X49" s="8">
        <f t="shared" si="12"/>
        <v>2</v>
      </c>
      <c r="Y49" s="8">
        <f t="shared" si="12"/>
        <v>2</v>
      </c>
      <c r="Z49" s="8">
        <f t="shared" si="12"/>
        <v>2</v>
      </c>
      <c r="AA49" s="8">
        <f t="shared" si="12"/>
        <v>2</v>
      </c>
      <c r="AB49" s="8">
        <f t="shared" si="12"/>
        <v>2</v>
      </c>
      <c r="AC49" s="8">
        <f t="shared" si="12"/>
        <v>2</v>
      </c>
      <c r="AD49" s="8">
        <f t="shared" si="12"/>
        <v>2</v>
      </c>
      <c r="AE49" s="8">
        <f t="shared" si="12"/>
        <v>2</v>
      </c>
      <c r="AF49" s="8">
        <f t="shared" si="12"/>
        <v>2</v>
      </c>
      <c r="AG49" s="8">
        <f t="shared" si="12"/>
        <v>2</v>
      </c>
      <c r="AH49" s="8">
        <f t="shared" si="12"/>
        <v>2</v>
      </c>
      <c r="AI49" s="8">
        <f t="shared" si="12"/>
        <v>2</v>
      </c>
      <c r="AJ49" s="8">
        <f t="shared" si="12"/>
        <v>2</v>
      </c>
      <c r="AK49" s="8">
        <f t="shared" si="12"/>
        <v>2</v>
      </c>
      <c r="AL49" s="8">
        <f t="shared" si="12"/>
        <v>2</v>
      </c>
      <c r="AM49" s="8">
        <f t="shared" si="12"/>
        <v>2</v>
      </c>
      <c r="AN49" s="8">
        <f t="shared" si="12"/>
        <v>2</v>
      </c>
      <c r="AO49" s="8">
        <f t="shared" si="12"/>
        <v>2</v>
      </c>
      <c r="AP49" s="8">
        <f t="shared" si="12"/>
        <v>2</v>
      </c>
      <c r="AQ49" s="8">
        <f t="shared" si="12"/>
        <v>2</v>
      </c>
      <c r="AR49" s="8">
        <f t="shared" si="12"/>
        <v>2</v>
      </c>
      <c r="AS49" s="8">
        <f t="shared" si="12"/>
        <v>2</v>
      </c>
      <c r="AT49" s="8">
        <f t="shared" si="12"/>
        <v>2</v>
      </c>
      <c r="AU49" s="8">
        <f t="shared" si="12"/>
        <v>2</v>
      </c>
      <c r="AV49" s="8">
        <f t="shared" si="12"/>
        <v>2</v>
      </c>
      <c r="AW49" s="8">
        <f t="shared" si="12"/>
        <v>2</v>
      </c>
      <c r="AX49" s="8">
        <f t="shared" si="12"/>
        <v>2</v>
      </c>
      <c r="AY49" s="8">
        <f t="shared" si="12"/>
        <v>2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Data!$E$49:$E$64, MATCH( B36, Data!$D$49:$D$64, 0 ) )</f>
        <v>8</v>
      </c>
      <c r="C52" s="52">
        <f xml:space="preserve"> INDEX( Data!$E$49:$E$64, MATCH( C36, Data!$D$49:$D$64, 0 ) )</f>
        <v>8</v>
      </c>
      <c r="D52" s="52">
        <f xml:space="preserve"> INDEX( Data!$E$49:$E$64, MATCH( D36, Data!$D$49:$D$64, 0 ) )</f>
        <v>8</v>
      </c>
      <c r="E52" s="52">
        <f xml:space="preserve"> INDEX( Data!$E$49:$E$64, MATCH( E36, Data!$D$49:$D$64, 0 ) )</f>
        <v>8</v>
      </c>
      <c r="F52" s="52">
        <f xml:space="preserve"> INDEX( Data!$E$49:$E$64, MATCH( F36, Data!$D$49:$D$64, 0 ) )</f>
        <v>8</v>
      </c>
      <c r="G52" s="52">
        <f xml:space="preserve"> INDEX( Data!$E$49:$E$64, MATCH( G36, Data!$D$49:$D$64, 0 ) )</f>
        <v>8</v>
      </c>
      <c r="H52" s="52">
        <f xml:space="preserve"> INDEX( Data!$E$49:$E$64, MATCH( H36, Data!$D$49:$D$64, 0 ) )</f>
        <v>8</v>
      </c>
      <c r="I52" s="52">
        <f xml:space="preserve"> INDEX( Data!$E$49:$E$64, MATCH( I36, Data!$D$49:$D$64, 0 ) )</f>
        <v>8</v>
      </c>
      <c r="J52" s="52">
        <f xml:space="preserve"> INDEX( Data!$E$49:$E$64, MATCH( J36, Data!$D$49:$D$64, 0 ) )</f>
        <v>8</v>
      </c>
      <c r="K52" s="52">
        <f xml:space="preserve"> INDEX( Data!$E$49:$E$64, MATCH( K36, Data!$D$49:$D$64, 0 ) )</f>
        <v>8</v>
      </c>
      <c r="L52" s="52">
        <f xml:space="preserve"> INDEX( Data!$E$49:$E$64, MATCH( L36, Data!$D$49:$D$64, 0 ) )</f>
        <v>8</v>
      </c>
      <c r="M52" s="52">
        <f xml:space="preserve"> INDEX( Data!$E$49:$E$64, MATCH( M36, Data!$D$49:$D$64, 0 ) )</f>
        <v>8</v>
      </c>
      <c r="N52" s="52">
        <f xml:space="preserve"> INDEX( Data!$E$49:$E$64, MATCH( N36, Data!$D$49:$D$64, 0 ) )</f>
        <v>8</v>
      </c>
      <c r="O52" s="52">
        <f xml:space="preserve"> INDEX( Data!$E$49:$E$64, MATCH( O36, Data!$D$49:$D$64, 0 ) )</f>
        <v>8</v>
      </c>
      <c r="P52" s="52">
        <f xml:space="preserve"> INDEX( Data!$E$49:$E$64, MATCH( P36, Data!$D$49:$D$64, 0 ) )</f>
        <v>8</v>
      </c>
      <c r="Q52" s="52">
        <f xml:space="preserve"> INDEX( Data!$E$49:$E$64, MATCH( Q36, Data!$D$49:$D$64, 0 ) )</f>
        <v>8</v>
      </c>
      <c r="R52" s="52">
        <f xml:space="preserve"> INDEX( Data!$E$49:$E$64, MATCH( R36, Data!$D$49:$D$64, 0 ) )</f>
        <v>8</v>
      </c>
      <c r="S52" s="52">
        <f xml:space="preserve"> INDEX( Data!$E$49:$E$64, MATCH( S36, Data!$D$49:$D$64, 0 ) )</f>
        <v>8</v>
      </c>
      <c r="T52" s="52">
        <f xml:space="preserve"> INDEX( Data!$E$49:$E$64, MATCH( T36, Data!$D$49:$D$64, 0 ) )</f>
        <v>8</v>
      </c>
      <c r="U52" s="52">
        <f xml:space="preserve"> INDEX( Data!$E$49:$E$64, MATCH( U36, Data!$D$49:$D$64, 0 ) )</f>
        <v>8</v>
      </c>
      <c r="V52" s="52">
        <f xml:space="preserve"> INDEX( Data!$E$49:$E$64, MATCH( V36, Data!$D$49:$D$64, 0 ) )</f>
        <v>8</v>
      </c>
      <c r="W52" s="52">
        <f xml:space="preserve"> INDEX( Data!$E$49:$E$64, MATCH( W36, Data!$D$49:$D$64, 0 ) )</f>
        <v>8</v>
      </c>
      <c r="X52" s="52">
        <f xml:space="preserve"> INDEX( Data!$E$49:$E$64, MATCH( X36, Data!$D$49:$D$64, 0 ) )</f>
        <v>8</v>
      </c>
      <c r="Y52" s="52">
        <f xml:space="preserve"> INDEX( Data!$E$49:$E$64, MATCH( Y36, Data!$D$49:$D$64, 0 ) )</f>
        <v>8</v>
      </c>
      <c r="Z52" s="52">
        <f xml:space="preserve"> INDEX( Data!$E$49:$E$64, MATCH( Z36, Data!$D$49:$D$64, 0 ) )</f>
        <v>8</v>
      </c>
      <c r="AA52" s="52">
        <f xml:space="preserve"> INDEX( Data!$E$49:$E$64, MATCH( AA36, Data!$D$49:$D$64, 0 ) )</f>
        <v>8</v>
      </c>
      <c r="AB52" s="52">
        <f xml:space="preserve"> INDEX( Data!$E$49:$E$64, MATCH( AB36, Data!$D$49:$D$64, 0 ) )</f>
        <v>8</v>
      </c>
      <c r="AC52" s="52">
        <f xml:space="preserve"> INDEX( Data!$E$49:$E$64, MATCH( AC36, Data!$D$49:$D$64, 0 ) )</f>
        <v>8</v>
      </c>
      <c r="AD52" s="52">
        <f xml:space="preserve"> INDEX( Data!$E$49:$E$64, MATCH( AD36, Data!$D$49:$D$64, 0 ) )</f>
        <v>8</v>
      </c>
      <c r="AE52" s="52">
        <f xml:space="preserve"> INDEX( Data!$E$49:$E$64, MATCH( AE36, Data!$D$49:$D$64, 0 ) )</f>
        <v>8</v>
      </c>
      <c r="AF52" s="52">
        <f xml:space="preserve"> INDEX( Data!$E$49:$E$64, MATCH( AF36, Data!$D$49:$D$64, 0 ) )</f>
        <v>8</v>
      </c>
      <c r="AG52" s="52">
        <f xml:space="preserve"> INDEX( Data!$E$49:$E$64, MATCH( AG36, Data!$D$49:$D$64, 0 ) )</f>
        <v>8</v>
      </c>
      <c r="AH52" s="52">
        <f xml:space="preserve"> INDEX( Data!$E$49:$E$64, MATCH( AH36, Data!$D$49:$D$64, 0 ) )</f>
        <v>8</v>
      </c>
      <c r="AI52" s="52">
        <f xml:space="preserve"> INDEX( Data!$E$49:$E$64, MATCH( AI36, Data!$D$49:$D$64, 0 ) )</f>
        <v>8</v>
      </c>
      <c r="AJ52" s="52">
        <f xml:space="preserve"> INDEX( Data!$E$49:$E$64, MATCH( AJ36, Data!$D$49:$D$64, 0 ) )</f>
        <v>8</v>
      </c>
      <c r="AK52" s="52">
        <f xml:space="preserve"> INDEX( Data!$E$49:$E$64, MATCH( AK36, Data!$D$49:$D$64, 0 ) )</f>
        <v>8</v>
      </c>
      <c r="AL52" s="52">
        <f xml:space="preserve"> INDEX( Data!$E$49:$E$64, MATCH( AL36, Data!$D$49:$D$64, 0 ) )</f>
        <v>8</v>
      </c>
      <c r="AM52" s="52">
        <f xml:space="preserve"> INDEX( Data!$E$49:$E$64, MATCH( AM36, Data!$D$49:$D$64, 0 ) )</f>
        <v>8</v>
      </c>
      <c r="AN52" s="52">
        <f xml:space="preserve"> INDEX( Data!$E$49:$E$64, MATCH( AN36, Data!$D$49:$D$64, 0 ) )</f>
        <v>8</v>
      </c>
      <c r="AO52" s="52">
        <f xml:space="preserve"> INDEX( Data!$E$49:$E$64, MATCH( AO36, Data!$D$49:$D$64, 0 ) )</f>
        <v>8</v>
      </c>
      <c r="AP52" s="52">
        <f xml:space="preserve"> INDEX( Data!$E$49:$E$64, MATCH( AP36, Data!$D$49:$D$64, 0 ) )</f>
        <v>8</v>
      </c>
      <c r="AQ52" s="52">
        <f xml:space="preserve"> INDEX( Data!$E$49:$E$64, MATCH( AQ36, Data!$D$49:$D$64, 0 ) )</f>
        <v>8</v>
      </c>
      <c r="AR52" s="52">
        <f xml:space="preserve"> INDEX( Data!$E$49:$E$64, MATCH( AR36, Data!$D$49:$D$64, 0 ) )</f>
        <v>8</v>
      </c>
      <c r="AS52" s="52">
        <f xml:space="preserve"> INDEX( Data!$E$49:$E$64, MATCH( AS36, Data!$D$49:$D$64, 0 ) )</f>
        <v>8</v>
      </c>
      <c r="AT52" s="52">
        <f xml:space="preserve"> INDEX( Data!$E$49:$E$64, MATCH( AT36, Data!$D$49:$D$64, 0 ) )</f>
        <v>8</v>
      </c>
      <c r="AU52" s="52">
        <f xml:space="preserve"> INDEX( Data!$E$49:$E$64, MATCH( AU36, Data!$D$49:$D$64, 0 ) )</f>
        <v>8</v>
      </c>
      <c r="AV52" s="52">
        <f xml:space="preserve"> INDEX( Data!$E$49:$E$64, MATCH( AV36, Data!$D$49:$D$64, 0 ) )</f>
        <v>8</v>
      </c>
      <c r="AW52" s="52">
        <f xml:space="preserve"> INDEX( Data!$E$49:$E$64, MATCH( AW36, Data!$D$49:$D$64, 0 ) )</f>
        <v>8</v>
      </c>
      <c r="AX52" s="52">
        <f xml:space="preserve"> INDEX( Data!$E$49:$E$64, MATCH( AX36, Data!$D$49:$D$64, 0 ) )</f>
        <v>8</v>
      </c>
      <c r="AY52" s="52">
        <f xml:space="preserve"> INDEX( Data!$E$49:$E$64, MATCH( AY36, Data!$D$49:$D$64, 0 ) )</f>
        <v>8</v>
      </c>
    </row>
    <row r="53" spans="1:97" s="18" customFormat="1">
      <c r="A53" s="57" t="s">
        <v>85</v>
      </c>
      <c r="B53" s="52">
        <f xml:space="preserve"> 0 + B52</f>
        <v>8</v>
      </c>
      <c r="C53" s="52">
        <f t="shared" ref="C53:AY53" si="13" xml:space="preserve"> B53 + C52</f>
        <v>16</v>
      </c>
      <c r="D53" s="52">
        <f t="shared" si="13"/>
        <v>24</v>
      </c>
      <c r="E53" s="52">
        <f t="shared" si="13"/>
        <v>32</v>
      </c>
      <c r="F53" s="52">
        <f t="shared" si="13"/>
        <v>40</v>
      </c>
      <c r="G53" s="52">
        <f t="shared" si="13"/>
        <v>48</v>
      </c>
      <c r="H53" s="52">
        <f t="shared" si="13"/>
        <v>56</v>
      </c>
      <c r="I53" s="52">
        <f t="shared" si="13"/>
        <v>64</v>
      </c>
      <c r="J53" s="90">
        <f t="shared" si="13"/>
        <v>72</v>
      </c>
      <c r="K53" s="52">
        <f t="shared" si="13"/>
        <v>80</v>
      </c>
      <c r="L53" s="125">
        <f t="shared" si="13"/>
        <v>88</v>
      </c>
      <c r="M53" s="52">
        <f t="shared" si="13"/>
        <v>96</v>
      </c>
      <c r="N53" s="52">
        <f t="shared" si="13"/>
        <v>104</v>
      </c>
      <c r="O53" s="52">
        <f t="shared" si="13"/>
        <v>112</v>
      </c>
      <c r="P53" s="52">
        <f t="shared" si="13"/>
        <v>120</v>
      </c>
      <c r="Q53" s="52">
        <f t="shared" si="13"/>
        <v>128</v>
      </c>
      <c r="R53" s="52">
        <f t="shared" si="13"/>
        <v>136</v>
      </c>
      <c r="S53" s="52">
        <f t="shared" si="13"/>
        <v>144</v>
      </c>
      <c r="T53" s="52">
        <f t="shared" si="13"/>
        <v>152</v>
      </c>
      <c r="U53" s="52">
        <f t="shared" si="13"/>
        <v>160</v>
      </c>
      <c r="V53" s="52">
        <f t="shared" si="13"/>
        <v>168</v>
      </c>
      <c r="W53" s="52">
        <f t="shared" si="13"/>
        <v>176</v>
      </c>
      <c r="X53" s="52">
        <f t="shared" si="13"/>
        <v>184</v>
      </c>
      <c r="Y53" s="52">
        <f t="shared" si="13"/>
        <v>192</v>
      </c>
      <c r="Z53" s="52">
        <f t="shared" si="13"/>
        <v>200</v>
      </c>
      <c r="AA53" s="52">
        <f t="shared" si="13"/>
        <v>208</v>
      </c>
      <c r="AB53" s="52">
        <f t="shared" si="13"/>
        <v>216</v>
      </c>
      <c r="AC53" s="52">
        <f t="shared" si="13"/>
        <v>224</v>
      </c>
      <c r="AD53" s="52">
        <f t="shared" si="13"/>
        <v>232</v>
      </c>
      <c r="AE53" s="52">
        <f t="shared" si="13"/>
        <v>240</v>
      </c>
      <c r="AF53" s="52">
        <f t="shared" si="13"/>
        <v>248</v>
      </c>
      <c r="AG53" s="52">
        <f t="shared" si="13"/>
        <v>256</v>
      </c>
      <c r="AH53" s="52">
        <f t="shared" si="13"/>
        <v>264</v>
      </c>
      <c r="AI53" s="52">
        <f t="shared" si="13"/>
        <v>272</v>
      </c>
      <c r="AJ53" s="52">
        <f t="shared" si="13"/>
        <v>280</v>
      </c>
      <c r="AK53" s="52">
        <f t="shared" si="13"/>
        <v>288</v>
      </c>
      <c r="AL53" s="52">
        <f t="shared" si="13"/>
        <v>296</v>
      </c>
      <c r="AM53" s="52">
        <f t="shared" si="13"/>
        <v>304</v>
      </c>
      <c r="AN53" s="52">
        <f t="shared" si="13"/>
        <v>312</v>
      </c>
      <c r="AO53" s="52">
        <f t="shared" si="13"/>
        <v>320</v>
      </c>
      <c r="AP53" s="52">
        <f t="shared" si="13"/>
        <v>328</v>
      </c>
      <c r="AQ53" s="52">
        <f t="shared" si="13"/>
        <v>336</v>
      </c>
      <c r="AR53" s="52">
        <f t="shared" si="13"/>
        <v>344</v>
      </c>
      <c r="AS53" s="52">
        <f t="shared" si="13"/>
        <v>352</v>
      </c>
      <c r="AT53" s="52">
        <f t="shared" si="13"/>
        <v>360</v>
      </c>
      <c r="AU53" s="52">
        <f t="shared" si="13"/>
        <v>368</v>
      </c>
      <c r="AV53" s="52">
        <f t="shared" si="13"/>
        <v>376</v>
      </c>
      <c r="AW53" s="52">
        <f t="shared" si="13"/>
        <v>384</v>
      </c>
      <c r="AX53" s="52">
        <f t="shared" si="13"/>
        <v>392</v>
      </c>
      <c r="AY53" s="52">
        <f t="shared" si="13"/>
        <v>400</v>
      </c>
    </row>
    <row r="54" spans="1:97" s="18" customFormat="1" ht="18">
      <c r="A54" s="81" t="s">
        <v>65</v>
      </c>
      <c r="B54" s="82">
        <f t="shared" ref="B54:AY54" si="14" xml:space="preserve"> B53 + B7 * B220 + B83* B7</f>
        <v>10</v>
      </c>
      <c r="C54" s="82">
        <f t="shared" si="14"/>
        <v>20</v>
      </c>
      <c r="D54" s="82">
        <f t="shared" si="14"/>
        <v>30</v>
      </c>
      <c r="E54" s="82">
        <f t="shared" si="14"/>
        <v>40</v>
      </c>
      <c r="F54" s="82">
        <f t="shared" si="14"/>
        <v>50</v>
      </c>
      <c r="G54" s="82">
        <f t="shared" si="14"/>
        <v>60</v>
      </c>
      <c r="H54" s="82">
        <f t="shared" si="14"/>
        <v>70</v>
      </c>
      <c r="I54" s="82">
        <f t="shared" si="14"/>
        <v>88</v>
      </c>
      <c r="J54" s="91">
        <f t="shared" si="14"/>
        <v>99</v>
      </c>
      <c r="K54" s="77">
        <f t="shared" si="14"/>
        <v>110</v>
      </c>
      <c r="L54" s="126">
        <f t="shared" si="14"/>
        <v>121</v>
      </c>
      <c r="M54" s="82">
        <f t="shared" si="14"/>
        <v>132</v>
      </c>
      <c r="N54" s="82">
        <f t="shared" si="14"/>
        <v>143</v>
      </c>
      <c r="O54" s="82">
        <f t="shared" si="14"/>
        <v>154</v>
      </c>
      <c r="P54" s="82">
        <f t="shared" si="14"/>
        <v>165</v>
      </c>
      <c r="Q54" s="82">
        <f t="shared" si="14"/>
        <v>176</v>
      </c>
      <c r="R54" s="82">
        <f t="shared" si="14"/>
        <v>187</v>
      </c>
      <c r="S54" s="82">
        <f t="shared" si="14"/>
        <v>198</v>
      </c>
      <c r="T54" s="82">
        <f t="shared" si="14"/>
        <v>209</v>
      </c>
      <c r="U54" s="82">
        <f t="shared" si="14"/>
        <v>220</v>
      </c>
      <c r="V54" s="82">
        <f t="shared" si="14"/>
        <v>231</v>
      </c>
      <c r="W54" s="82">
        <f t="shared" si="14"/>
        <v>242</v>
      </c>
      <c r="X54" s="82">
        <f t="shared" si="14"/>
        <v>253</v>
      </c>
      <c r="Y54" s="82">
        <f t="shared" si="14"/>
        <v>264</v>
      </c>
      <c r="Z54" s="82">
        <f t="shared" si="14"/>
        <v>275</v>
      </c>
      <c r="AA54" s="82">
        <f t="shared" si="14"/>
        <v>286</v>
      </c>
      <c r="AB54" s="82">
        <f t="shared" si="14"/>
        <v>297</v>
      </c>
      <c r="AC54" s="82">
        <f t="shared" si="14"/>
        <v>308</v>
      </c>
      <c r="AD54" s="82">
        <f t="shared" si="14"/>
        <v>319</v>
      </c>
      <c r="AE54" s="82">
        <f t="shared" si="14"/>
        <v>330</v>
      </c>
      <c r="AF54" s="82">
        <f t="shared" si="14"/>
        <v>341</v>
      </c>
      <c r="AG54" s="82">
        <f t="shared" si="14"/>
        <v>352</v>
      </c>
      <c r="AH54" s="82">
        <f t="shared" si="14"/>
        <v>363</v>
      </c>
      <c r="AI54" s="82">
        <f t="shared" si="14"/>
        <v>374</v>
      </c>
      <c r="AJ54" s="82">
        <f t="shared" si="14"/>
        <v>385</v>
      </c>
      <c r="AK54" s="82">
        <f t="shared" si="14"/>
        <v>396</v>
      </c>
      <c r="AL54" s="82">
        <f t="shared" si="14"/>
        <v>407</v>
      </c>
      <c r="AM54" s="82">
        <f t="shared" si="14"/>
        <v>418</v>
      </c>
      <c r="AN54" s="82">
        <f t="shared" si="14"/>
        <v>429</v>
      </c>
      <c r="AO54" s="82">
        <f t="shared" si="14"/>
        <v>440</v>
      </c>
      <c r="AP54" s="82">
        <f t="shared" si="14"/>
        <v>451</v>
      </c>
      <c r="AQ54" s="82">
        <f t="shared" si="14"/>
        <v>462</v>
      </c>
      <c r="AR54" s="82">
        <f t="shared" si="14"/>
        <v>473</v>
      </c>
      <c r="AS54" s="82">
        <f t="shared" si="14"/>
        <v>484</v>
      </c>
      <c r="AT54" s="82">
        <f t="shared" si="14"/>
        <v>495</v>
      </c>
      <c r="AU54" s="82">
        <f t="shared" si="14"/>
        <v>506</v>
      </c>
      <c r="AV54" s="82">
        <f t="shared" si="14"/>
        <v>517</v>
      </c>
      <c r="AW54" s="82">
        <f t="shared" si="14"/>
        <v>528</v>
      </c>
      <c r="AX54" s="82">
        <f t="shared" si="14"/>
        <v>539</v>
      </c>
      <c r="AY54" s="82">
        <f t="shared" si="14"/>
        <v>550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5" xml:space="preserve"> MIN((B210/B54),1)</f>
        <v>1</v>
      </c>
      <c r="C56" s="84">
        <f t="shared" si="15"/>
        <v>0.55000000000000004</v>
      </c>
      <c r="D56" s="84">
        <f t="shared" si="15"/>
        <v>0.4</v>
      </c>
      <c r="E56" s="84">
        <f t="shared" si="15"/>
        <v>0.32500000000000001</v>
      </c>
      <c r="F56" s="84">
        <f t="shared" si="15"/>
        <v>0.28000000000000003</v>
      </c>
      <c r="G56" s="84">
        <f t="shared" si="15"/>
        <v>0.25</v>
      </c>
      <c r="H56" s="84">
        <f t="shared" si="15"/>
        <v>0.22857142857142856</v>
      </c>
      <c r="I56" s="84">
        <f t="shared" si="15"/>
        <v>0.19318181818181818</v>
      </c>
      <c r="J56" s="92">
        <f t="shared" si="15"/>
        <v>0.18181818181818182</v>
      </c>
      <c r="K56" s="84">
        <f t="shared" si="15"/>
        <v>0.17272727272727273</v>
      </c>
      <c r="L56" s="127">
        <f t="shared" si="15"/>
        <v>0.16528925619834711</v>
      </c>
      <c r="M56" s="84">
        <f t="shared" si="15"/>
        <v>0.15909090909090909</v>
      </c>
      <c r="N56" s="84">
        <f t="shared" si="15"/>
        <v>0.15384615384615385</v>
      </c>
      <c r="O56" s="84">
        <f t="shared" si="15"/>
        <v>0.14935064935064934</v>
      </c>
      <c r="P56" s="84">
        <f t="shared" si="15"/>
        <v>0.14545454545454545</v>
      </c>
      <c r="Q56" s="84">
        <f t="shared" si="15"/>
        <v>0.14204545454545456</v>
      </c>
      <c r="R56" s="84">
        <f t="shared" si="15"/>
        <v>0.13903743315508021</v>
      </c>
      <c r="S56" s="84">
        <f t="shared" si="15"/>
        <v>0.13636363636363635</v>
      </c>
      <c r="T56" s="84">
        <f t="shared" si="15"/>
        <v>0.13397129186602871</v>
      </c>
      <c r="U56" s="84">
        <f t="shared" si="15"/>
        <v>0.13181818181818181</v>
      </c>
      <c r="V56" s="84">
        <f t="shared" si="15"/>
        <v>0.12987012987012986</v>
      </c>
      <c r="W56" s="84">
        <f t="shared" si="15"/>
        <v>0.128099173553719</v>
      </c>
      <c r="X56" s="84">
        <f t="shared" si="15"/>
        <v>0.12648221343873517</v>
      </c>
      <c r="Y56" s="84">
        <f t="shared" si="15"/>
        <v>0.125</v>
      </c>
      <c r="Z56" s="84">
        <f t="shared" si="15"/>
        <v>0.12363636363636364</v>
      </c>
      <c r="AA56" s="84">
        <f t="shared" si="15"/>
        <v>0.12237762237762238</v>
      </c>
      <c r="AB56" s="84">
        <f t="shared" si="15"/>
        <v>0.12121212121212122</v>
      </c>
      <c r="AC56" s="84">
        <f t="shared" si="15"/>
        <v>0.12012987012987013</v>
      </c>
      <c r="AD56" s="84">
        <f t="shared" si="15"/>
        <v>0.11912225705329153</v>
      </c>
      <c r="AE56" s="84">
        <f t="shared" si="15"/>
        <v>0.11818181818181818</v>
      </c>
      <c r="AF56" s="84">
        <f t="shared" si="15"/>
        <v>0.11730205278592376</v>
      </c>
      <c r="AG56" s="84">
        <f t="shared" si="15"/>
        <v>0.11647727272727272</v>
      </c>
      <c r="AH56" s="84">
        <f t="shared" si="15"/>
        <v>0.11570247933884298</v>
      </c>
      <c r="AI56" s="84">
        <f t="shared" si="15"/>
        <v>0.11497326203208556</v>
      </c>
      <c r="AJ56" s="84">
        <f t="shared" si="15"/>
        <v>0.11428571428571428</v>
      </c>
      <c r="AK56" s="84">
        <f t="shared" si="15"/>
        <v>0.11363636363636363</v>
      </c>
      <c r="AL56" s="84">
        <f t="shared" si="15"/>
        <v>0.11302211302211303</v>
      </c>
      <c r="AM56" s="84">
        <f t="shared" si="15"/>
        <v>0.11244019138755981</v>
      </c>
      <c r="AN56" s="84">
        <f t="shared" si="15"/>
        <v>0.11188811188811189</v>
      </c>
      <c r="AO56" s="84">
        <f t="shared" si="15"/>
        <v>0.11136363636363636</v>
      </c>
      <c r="AP56" s="84">
        <f t="shared" si="15"/>
        <v>0.11086474501108648</v>
      </c>
      <c r="AQ56" s="84">
        <f t="shared" si="15"/>
        <v>0.11038961038961038</v>
      </c>
      <c r="AR56" s="84">
        <f t="shared" si="15"/>
        <v>0.10993657505285412</v>
      </c>
      <c r="AS56" s="84">
        <f t="shared" si="15"/>
        <v>0.10950413223140495</v>
      </c>
      <c r="AT56" s="84">
        <f t="shared" si="15"/>
        <v>0.10909090909090909</v>
      </c>
      <c r="AU56" s="84">
        <f t="shared" si="15"/>
        <v>0.10869565217391304</v>
      </c>
      <c r="AV56" s="84">
        <f t="shared" si="15"/>
        <v>0.10831721470019343</v>
      </c>
      <c r="AW56" s="84">
        <f t="shared" si="15"/>
        <v>0.10795454545454546</v>
      </c>
      <c r="AX56" s="84">
        <f t="shared" si="15"/>
        <v>0.10760667903525047</v>
      </c>
      <c r="AY56" s="84">
        <f t="shared" si="15"/>
        <v>0.10727272727272727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6" xml:space="preserve"> MIN(B211/B54,1)</f>
        <v>1</v>
      </c>
      <c r="C57" s="84">
        <f t="shared" si="16"/>
        <v>0.8</v>
      </c>
      <c r="D57" s="84">
        <f t="shared" si="16"/>
        <v>0.56666666666666665</v>
      </c>
      <c r="E57" s="84">
        <f t="shared" si="16"/>
        <v>0.45</v>
      </c>
      <c r="F57" s="84">
        <f t="shared" si="16"/>
        <v>0.38</v>
      </c>
      <c r="G57" s="84">
        <f t="shared" si="16"/>
        <v>0.33333333333333331</v>
      </c>
      <c r="H57" s="84">
        <f t="shared" si="16"/>
        <v>0.3</v>
      </c>
      <c r="I57" s="84">
        <f t="shared" si="16"/>
        <v>0.25</v>
      </c>
      <c r="J57" s="92">
        <f t="shared" si="16"/>
        <v>0.23232323232323232</v>
      </c>
      <c r="K57" s="84">
        <f t="shared" si="16"/>
        <v>0.21818181818181817</v>
      </c>
      <c r="L57" s="127">
        <f t="shared" si="16"/>
        <v>0.20661157024793389</v>
      </c>
      <c r="M57" s="84">
        <f t="shared" si="16"/>
        <v>0.19696969696969696</v>
      </c>
      <c r="N57" s="84">
        <f t="shared" si="16"/>
        <v>0.1888111888111888</v>
      </c>
      <c r="O57" s="84">
        <f t="shared" si="16"/>
        <v>0.18181818181818182</v>
      </c>
      <c r="P57" s="84">
        <f t="shared" si="16"/>
        <v>0.17575757575757575</v>
      </c>
      <c r="Q57" s="84">
        <f t="shared" si="16"/>
        <v>0.17045454545454544</v>
      </c>
      <c r="R57" s="84">
        <f t="shared" si="16"/>
        <v>0.16577540106951871</v>
      </c>
      <c r="S57" s="84">
        <f t="shared" si="16"/>
        <v>0.16161616161616163</v>
      </c>
      <c r="T57" s="84">
        <f t="shared" si="16"/>
        <v>0.15789473684210525</v>
      </c>
      <c r="U57" s="84">
        <f t="shared" si="16"/>
        <v>0.15454545454545454</v>
      </c>
      <c r="V57" s="84">
        <f t="shared" si="16"/>
        <v>0.15151515151515152</v>
      </c>
      <c r="W57" s="84">
        <f t="shared" si="16"/>
        <v>0.1487603305785124</v>
      </c>
      <c r="X57" s="84">
        <f t="shared" si="16"/>
        <v>0.14624505928853754</v>
      </c>
      <c r="Y57" s="84">
        <f t="shared" si="16"/>
        <v>0.14393939393939395</v>
      </c>
      <c r="Z57" s="84">
        <f t="shared" si="16"/>
        <v>0.14181818181818182</v>
      </c>
      <c r="AA57" s="84">
        <f t="shared" si="16"/>
        <v>0.13986013986013987</v>
      </c>
      <c r="AB57" s="84">
        <f t="shared" si="16"/>
        <v>0.13804713804713806</v>
      </c>
      <c r="AC57" s="84">
        <f t="shared" si="16"/>
        <v>0.13636363636363635</v>
      </c>
      <c r="AD57" s="84">
        <f t="shared" si="16"/>
        <v>0.13479623824451412</v>
      </c>
      <c r="AE57" s="84">
        <f t="shared" si="16"/>
        <v>0.13333333333333333</v>
      </c>
      <c r="AF57" s="84">
        <f t="shared" si="16"/>
        <v>0.13196480938416422</v>
      </c>
      <c r="AG57" s="84">
        <f t="shared" si="16"/>
        <v>0.13068181818181818</v>
      </c>
      <c r="AH57" s="84">
        <f t="shared" si="16"/>
        <v>0.12947658402203857</v>
      </c>
      <c r="AI57" s="84">
        <f t="shared" si="16"/>
        <v>0.12834224598930483</v>
      </c>
      <c r="AJ57" s="84">
        <f t="shared" si="16"/>
        <v>0.12727272727272726</v>
      </c>
      <c r="AK57" s="84">
        <f t="shared" si="16"/>
        <v>0.12626262626262627</v>
      </c>
      <c r="AL57" s="84">
        <f t="shared" si="16"/>
        <v>0.12530712530712532</v>
      </c>
      <c r="AM57" s="84">
        <f t="shared" si="16"/>
        <v>0.12440191387559808</v>
      </c>
      <c r="AN57" s="84">
        <f t="shared" si="16"/>
        <v>0.12354312354312354</v>
      </c>
      <c r="AO57" s="84">
        <f t="shared" si="16"/>
        <v>0.12272727272727273</v>
      </c>
      <c r="AP57" s="84">
        <f t="shared" si="16"/>
        <v>0.12195121951219512</v>
      </c>
      <c r="AQ57" s="84">
        <f t="shared" si="16"/>
        <v>0.12121212121212122</v>
      </c>
      <c r="AR57" s="84">
        <f t="shared" si="16"/>
        <v>0.12050739957716702</v>
      </c>
      <c r="AS57" s="84">
        <f t="shared" si="16"/>
        <v>0.11983471074380166</v>
      </c>
      <c r="AT57" s="84">
        <f t="shared" si="16"/>
        <v>0.1191919191919192</v>
      </c>
      <c r="AU57" s="84">
        <f t="shared" si="16"/>
        <v>0.11857707509881422</v>
      </c>
      <c r="AV57" s="84">
        <f t="shared" si="16"/>
        <v>0.11798839458413926</v>
      </c>
      <c r="AW57" s="84">
        <f t="shared" si="16"/>
        <v>0.11742424242424243</v>
      </c>
      <c r="AX57" s="84">
        <f t="shared" si="16"/>
        <v>0.11688311688311688</v>
      </c>
      <c r="AY57" s="84">
        <f t="shared" si="16"/>
        <v>0.11636363636363636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7" xml:space="preserve"> MIN(B212/B54,1)</f>
        <v>1</v>
      </c>
      <c r="C58" s="85">
        <f t="shared" si="17"/>
        <v>0.7</v>
      </c>
      <c r="D58" s="85">
        <f t="shared" si="17"/>
        <v>0.46666666666666667</v>
      </c>
      <c r="E58" s="85">
        <f t="shared" si="17"/>
        <v>0.35</v>
      </c>
      <c r="F58" s="85">
        <f t="shared" si="17"/>
        <v>0.28000000000000003</v>
      </c>
      <c r="G58" s="85">
        <f t="shared" si="17"/>
        <v>0.23333333333333334</v>
      </c>
      <c r="H58" s="85">
        <f t="shared" si="17"/>
        <v>0.2</v>
      </c>
      <c r="I58" s="85">
        <f t="shared" si="17"/>
        <v>0.15909090909090909</v>
      </c>
      <c r="J58" s="93">
        <f t="shared" si="17"/>
        <v>0.14141414141414141</v>
      </c>
      <c r="K58" s="85">
        <f t="shared" si="17"/>
        <v>0.12727272727272726</v>
      </c>
      <c r="L58" s="128">
        <f t="shared" si="17"/>
        <v>0.11570247933884298</v>
      </c>
      <c r="M58" s="85">
        <f t="shared" si="17"/>
        <v>0.10606060606060606</v>
      </c>
      <c r="N58" s="85">
        <f t="shared" si="17"/>
        <v>9.7902097902097904E-2</v>
      </c>
      <c r="O58" s="85">
        <f t="shared" si="17"/>
        <v>9.0909090909090912E-2</v>
      </c>
      <c r="P58" s="85">
        <f t="shared" si="17"/>
        <v>8.4848484848484854E-2</v>
      </c>
      <c r="Q58" s="85">
        <f t="shared" si="17"/>
        <v>7.9545454545454544E-2</v>
      </c>
      <c r="R58" s="85">
        <f t="shared" si="17"/>
        <v>7.4866310160427801E-2</v>
      </c>
      <c r="S58" s="85">
        <f t="shared" si="17"/>
        <v>7.0707070707070704E-2</v>
      </c>
      <c r="T58" s="85">
        <f t="shared" si="17"/>
        <v>6.6985645933014357E-2</v>
      </c>
      <c r="U58" s="85">
        <f t="shared" si="17"/>
        <v>6.363636363636363E-2</v>
      </c>
      <c r="V58" s="85">
        <f t="shared" si="17"/>
        <v>6.0606060606060608E-2</v>
      </c>
      <c r="W58" s="85">
        <f t="shared" si="17"/>
        <v>5.7851239669421489E-2</v>
      </c>
      <c r="X58" s="85">
        <f t="shared" si="17"/>
        <v>5.533596837944664E-2</v>
      </c>
      <c r="Y58" s="85">
        <f t="shared" si="17"/>
        <v>5.3030303030303032E-2</v>
      </c>
      <c r="Z58" s="85">
        <f t="shared" si="17"/>
        <v>5.0909090909090911E-2</v>
      </c>
      <c r="AA58" s="85">
        <f t="shared" si="17"/>
        <v>4.8951048951048952E-2</v>
      </c>
      <c r="AB58" s="85">
        <f t="shared" si="17"/>
        <v>4.7138047138047139E-2</v>
      </c>
      <c r="AC58" s="85">
        <f t="shared" si="17"/>
        <v>4.5454545454545456E-2</v>
      </c>
      <c r="AD58" s="85">
        <f t="shared" si="17"/>
        <v>4.3887147335423198E-2</v>
      </c>
      <c r="AE58" s="85">
        <f t="shared" si="17"/>
        <v>4.2424242424242427E-2</v>
      </c>
      <c r="AF58" s="85">
        <f t="shared" si="17"/>
        <v>4.1055718475073312E-2</v>
      </c>
      <c r="AG58" s="85">
        <f t="shared" si="17"/>
        <v>3.9772727272727272E-2</v>
      </c>
      <c r="AH58" s="85">
        <f t="shared" si="17"/>
        <v>3.8567493112947659E-2</v>
      </c>
      <c r="AI58" s="85">
        <f t="shared" si="17"/>
        <v>3.7433155080213901E-2</v>
      </c>
      <c r="AJ58" s="85">
        <f t="shared" si="17"/>
        <v>3.6363636363636362E-2</v>
      </c>
      <c r="AK58" s="85">
        <f t="shared" si="17"/>
        <v>3.5353535353535352E-2</v>
      </c>
      <c r="AL58" s="85">
        <f t="shared" si="17"/>
        <v>3.4398034398034398E-2</v>
      </c>
      <c r="AM58" s="85">
        <f t="shared" si="17"/>
        <v>3.3492822966507178E-2</v>
      </c>
      <c r="AN58" s="85">
        <f t="shared" si="17"/>
        <v>3.2634032634032632E-2</v>
      </c>
      <c r="AO58" s="85">
        <f t="shared" si="17"/>
        <v>3.1818181818181815E-2</v>
      </c>
      <c r="AP58" s="85">
        <f t="shared" si="17"/>
        <v>3.1042128603104215E-2</v>
      </c>
      <c r="AQ58" s="85">
        <f t="shared" si="17"/>
        <v>3.0303030303030304E-2</v>
      </c>
      <c r="AR58" s="85">
        <f t="shared" si="17"/>
        <v>2.9598308668076109E-2</v>
      </c>
      <c r="AS58" s="85">
        <f t="shared" si="17"/>
        <v>2.8925619834710745E-2</v>
      </c>
      <c r="AT58" s="85">
        <f t="shared" si="17"/>
        <v>2.8282828282828285E-2</v>
      </c>
      <c r="AU58" s="85">
        <f t="shared" si="17"/>
        <v>2.766798418972332E-2</v>
      </c>
      <c r="AV58" s="85">
        <f t="shared" si="17"/>
        <v>2.7079303675048357E-2</v>
      </c>
      <c r="AW58" s="85">
        <f t="shared" si="17"/>
        <v>2.6515151515151516E-2</v>
      </c>
      <c r="AX58" s="85">
        <f t="shared" si="17"/>
        <v>2.5974025974025976E-2</v>
      </c>
      <c r="AY58" s="85">
        <f t="shared" si="17"/>
        <v>2.5454545454545455E-2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8" xml:space="preserve"> MIN(1,B213/B54)</f>
        <v>1</v>
      </c>
      <c r="C59" s="85">
        <f t="shared" si="18"/>
        <v>1</v>
      </c>
      <c r="D59" s="85">
        <f t="shared" si="18"/>
        <v>0.8666666666666667</v>
      </c>
      <c r="E59" s="85">
        <f t="shared" si="18"/>
        <v>0.65</v>
      </c>
      <c r="F59" s="85">
        <f t="shared" si="18"/>
        <v>0.52</v>
      </c>
      <c r="G59" s="85">
        <f t="shared" si="18"/>
        <v>0.43333333333333335</v>
      </c>
      <c r="H59" s="85">
        <f t="shared" si="18"/>
        <v>0.37142857142857144</v>
      </c>
      <c r="I59" s="85">
        <f t="shared" si="18"/>
        <v>0.29545454545454547</v>
      </c>
      <c r="J59" s="93">
        <f t="shared" si="18"/>
        <v>0.26262626262626265</v>
      </c>
      <c r="K59" s="85">
        <f t="shared" si="18"/>
        <v>0.23636363636363636</v>
      </c>
      <c r="L59" s="128">
        <f t="shared" si="18"/>
        <v>0.21487603305785125</v>
      </c>
      <c r="M59" s="85">
        <f t="shared" si="18"/>
        <v>0.19696969696969696</v>
      </c>
      <c r="N59" s="85">
        <f t="shared" si="18"/>
        <v>0.18181818181818182</v>
      </c>
      <c r="O59" s="85">
        <f t="shared" si="18"/>
        <v>0.16883116883116883</v>
      </c>
      <c r="P59" s="85">
        <f t="shared" si="18"/>
        <v>0.15757575757575756</v>
      </c>
      <c r="Q59" s="85">
        <f t="shared" si="18"/>
        <v>0.14772727272727273</v>
      </c>
      <c r="R59" s="85">
        <f t="shared" si="18"/>
        <v>0.13903743315508021</v>
      </c>
      <c r="S59" s="85">
        <f t="shared" si="18"/>
        <v>0.13131313131313133</v>
      </c>
      <c r="T59" s="85">
        <f t="shared" si="18"/>
        <v>0.12440191387559808</v>
      </c>
      <c r="U59" s="85">
        <f t="shared" si="18"/>
        <v>0.11818181818181818</v>
      </c>
      <c r="V59" s="85">
        <f t="shared" si="18"/>
        <v>0.11255411255411256</v>
      </c>
      <c r="W59" s="85">
        <f t="shared" si="18"/>
        <v>0.10743801652892562</v>
      </c>
      <c r="X59" s="85">
        <f t="shared" si="18"/>
        <v>0.10276679841897234</v>
      </c>
      <c r="Y59" s="85">
        <f t="shared" si="18"/>
        <v>9.8484848484848481E-2</v>
      </c>
      <c r="Z59" s="85">
        <f t="shared" si="18"/>
        <v>9.4545454545454544E-2</v>
      </c>
      <c r="AA59" s="85">
        <f t="shared" si="18"/>
        <v>9.0909090909090912E-2</v>
      </c>
      <c r="AB59" s="85">
        <f t="shared" si="18"/>
        <v>8.7542087542087546E-2</v>
      </c>
      <c r="AC59" s="85">
        <f t="shared" si="18"/>
        <v>8.4415584415584416E-2</v>
      </c>
      <c r="AD59" s="85">
        <f t="shared" si="18"/>
        <v>8.1504702194357362E-2</v>
      </c>
      <c r="AE59" s="85">
        <f t="shared" si="18"/>
        <v>7.8787878787878782E-2</v>
      </c>
      <c r="AF59" s="85">
        <f t="shared" si="18"/>
        <v>7.6246334310850442E-2</v>
      </c>
      <c r="AG59" s="85">
        <f t="shared" si="18"/>
        <v>7.3863636363636367E-2</v>
      </c>
      <c r="AH59" s="85">
        <f t="shared" si="18"/>
        <v>7.1625344352617082E-2</v>
      </c>
      <c r="AI59" s="85">
        <f t="shared" si="18"/>
        <v>6.9518716577540107E-2</v>
      </c>
      <c r="AJ59" s="85">
        <f t="shared" si="18"/>
        <v>6.7532467532467527E-2</v>
      </c>
      <c r="AK59" s="85">
        <f t="shared" si="18"/>
        <v>6.5656565656565663E-2</v>
      </c>
      <c r="AL59" s="85">
        <f t="shared" si="18"/>
        <v>6.3882063882063883E-2</v>
      </c>
      <c r="AM59" s="85">
        <f t="shared" si="18"/>
        <v>6.2200956937799042E-2</v>
      </c>
      <c r="AN59" s="85">
        <f t="shared" si="18"/>
        <v>6.0606060606060608E-2</v>
      </c>
      <c r="AO59" s="85">
        <f t="shared" si="18"/>
        <v>5.909090909090909E-2</v>
      </c>
      <c r="AP59" s="85">
        <f t="shared" si="18"/>
        <v>5.7649667405764965E-2</v>
      </c>
      <c r="AQ59" s="85">
        <f t="shared" si="18"/>
        <v>5.627705627705628E-2</v>
      </c>
      <c r="AR59" s="85">
        <f t="shared" si="18"/>
        <v>5.4968287526427059E-2</v>
      </c>
      <c r="AS59" s="85">
        <f t="shared" si="18"/>
        <v>5.3719008264462811E-2</v>
      </c>
      <c r="AT59" s="85">
        <f t="shared" si="18"/>
        <v>5.2525252525252523E-2</v>
      </c>
      <c r="AU59" s="85">
        <f t="shared" si="18"/>
        <v>5.1383399209486168E-2</v>
      </c>
      <c r="AV59" s="85">
        <f t="shared" si="18"/>
        <v>5.0290135396518373E-2</v>
      </c>
      <c r="AW59" s="85">
        <f t="shared" si="18"/>
        <v>4.924242424242424E-2</v>
      </c>
      <c r="AX59" s="85">
        <f t="shared" si="18"/>
        <v>4.8237476808905382E-2</v>
      </c>
      <c r="AY59" s="85">
        <f t="shared" si="18"/>
        <v>4.7272727272727272E-2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9" xml:space="preserve"> MIN(1,B214/B54)</f>
        <v>1</v>
      </c>
      <c r="C60" s="85">
        <f t="shared" si="19"/>
        <v>1</v>
      </c>
      <c r="D60" s="85">
        <f t="shared" si="19"/>
        <v>1</v>
      </c>
      <c r="E60" s="85">
        <f t="shared" si="19"/>
        <v>0.95</v>
      </c>
      <c r="F60" s="85">
        <f t="shared" si="19"/>
        <v>0.76</v>
      </c>
      <c r="G60" s="85">
        <f t="shared" si="19"/>
        <v>0.6333333333333333</v>
      </c>
      <c r="H60" s="85">
        <f t="shared" si="19"/>
        <v>0.54285714285714282</v>
      </c>
      <c r="I60" s="85">
        <f t="shared" si="19"/>
        <v>0.43181818181818182</v>
      </c>
      <c r="J60" s="93">
        <f t="shared" si="19"/>
        <v>0.38383838383838381</v>
      </c>
      <c r="K60" s="85">
        <f t="shared" si="19"/>
        <v>0.34545454545454546</v>
      </c>
      <c r="L60" s="128">
        <f t="shared" si="19"/>
        <v>0.31404958677685951</v>
      </c>
      <c r="M60" s="85">
        <f t="shared" si="19"/>
        <v>0.2878787878787879</v>
      </c>
      <c r="N60" s="85">
        <f t="shared" si="19"/>
        <v>0.26573426573426573</v>
      </c>
      <c r="O60" s="85">
        <f t="shared" si="19"/>
        <v>0.24675324675324675</v>
      </c>
      <c r="P60" s="85">
        <f t="shared" si="19"/>
        <v>0.23030303030303031</v>
      </c>
      <c r="Q60" s="85">
        <f t="shared" si="19"/>
        <v>0.21590909090909091</v>
      </c>
      <c r="R60" s="85">
        <f t="shared" si="19"/>
        <v>0.20320855614973263</v>
      </c>
      <c r="S60" s="85">
        <f t="shared" si="19"/>
        <v>0.19191919191919191</v>
      </c>
      <c r="T60" s="85">
        <f t="shared" si="19"/>
        <v>0.18181818181818182</v>
      </c>
      <c r="U60" s="85">
        <f t="shared" si="19"/>
        <v>0.17272727272727273</v>
      </c>
      <c r="V60" s="85">
        <f t="shared" si="19"/>
        <v>0.16450216450216451</v>
      </c>
      <c r="W60" s="85">
        <f t="shared" si="19"/>
        <v>0.15702479338842976</v>
      </c>
      <c r="X60" s="85">
        <f t="shared" si="19"/>
        <v>0.15019762845849802</v>
      </c>
      <c r="Y60" s="85">
        <f t="shared" si="19"/>
        <v>0.14393939393939395</v>
      </c>
      <c r="Z60" s="85">
        <f t="shared" si="19"/>
        <v>0.13818181818181818</v>
      </c>
      <c r="AA60" s="85">
        <f t="shared" si="19"/>
        <v>0.13286713286713286</v>
      </c>
      <c r="AB60" s="85">
        <f t="shared" si="19"/>
        <v>0.12794612794612795</v>
      </c>
      <c r="AC60" s="85">
        <f t="shared" si="19"/>
        <v>0.12337662337662338</v>
      </c>
      <c r="AD60" s="85">
        <f t="shared" si="19"/>
        <v>0.11912225705329153</v>
      </c>
      <c r="AE60" s="85">
        <f t="shared" si="19"/>
        <v>0.11515151515151516</v>
      </c>
      <c r="AF60" s="85">
        <f t="shared" si="19"/>
        <v>0.11143695014662756</v>
      </c>
      <c r="AG60" s="85">
        <f t="shared" si="19"/>
        <v>0.10795454545454546</v>
      </c>
      <c r="AH60" s="85">
        <f t="shared" si="19"/>
        <v>0.1046831955922865</v>
      </c>
      <c r="AI60" s="85">
        <f t="shared" si="19"/>
        <v>0.10160427807486631</v>
      </c>
      <c r="AJ60" s="85">
        <f t="shared" si="19"/>
        <v>9.8701298701298706E-2</v>
      </c>
      <c r="AK60" s="85">
        <f t="shared" si="19"/>
        <v>9.5959595959595953E-2</v>
      </c>
      <c r="AL60" s="85">
        <f t="shared" si="19"/>
        <v>9.3366093366093361E-2</v>
      </c>
      <c r="AM60" s="85">
        <f t="shared" si="19"/>
        <v>9.0909090909090912E-2</v>
      </c>
      <c r="AN60" s="85">
        <f t="shared" si="19"/>
        <v>8.8578088578088576E-2</v>
      </c>
      <c r="AO60" s="85">
        <f t="shared" si="19"/>
        <v>8.6363636363636365E-2</v>
      </c>
      <c r="AP60" s="85">
        <f t="shared" si="19"/>
        <v>8.4257206208425722E-2</v>
      </c>
      <c r="AQ60" s="85">
        <f t="shared" si="19"/>
        <v>8.2251082251082255E-2</v>
      </c>
      <c r="AR60" s="85">
        <f t="shared" si="19"/>
        <v>8.0338266384778007E-2</v>
      </c>
      <c r="AS60" s="85">
        <f t="shared" si="19"/>
        <v>7.8512396694214878E-2</v>
      </c>
      <c r="AT60" s="85">
        <f t="shared" si="19"/>
        <v>7.6767676767676762E-2</v>
      </c>
      <c r="AU60" s="85">
        <f t="shared" si="19"/>
        <v>7.5098814229249009E-2</v>
      </c>
      <c r="AV60" s="85">
        <f t="shared" si="19"/>
        <v>7.3500967117988397E-2</v>
      </c>
      <c r="AW60" s="85">
        <f t="shared" si="19"/>
        <v>7.1969696969696975E-2</v>
      </c>
      <c r="AX60" s="85">
        <f t="shared" si="19"/>
        <v>7.050092764378478E-2</v>
      </c>
      <c r="AY60" s="85">
        <f t="shared" si="19"/>
        <v>6.9090909090909092E-2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Data!$E$68:$E$83, MATCH( B36, Data!$D$68:$D$83, 0 ) )</f>
        <v>6</v>
      </c>
      <c r="C62" s="52">
        <f xml:space="preserve"> INDEX( Data!$E$68:$E$83, MATCH( C36, Data!$D$68:$D$83, 0 ) )</f>
        <v>6</v>
      </c>
      <c r="D62" s="52">
        <f xml:space="preserve"> INDEX( Data!$E$68:$E$83, MATCH( D36, Data!$D$68:$D$83, 0 ) )</f>
        <v>6</v>
      </c>
      <c r="E62" s="52">
        <f xml:space="preserve"> INDEX( Data!$E$68:$E$83, MATCH( E36, Data!$D$68:$D$83, 0 ) )</f>
        <v>6</v>
      </c>
      <c r="F62" s="52">
        <f xml:space="preserve"> INDEX( Data!$E$68:$E$83, MATCH( F36, Data!$D$68:$D$83, 0 ) )</f>
        <v>6</v>
      </c>
      <c r="G62" s="52">
        <f xml:space="preserve"> INDEX( Data!$E$68:$E$83, MATCH( G36, Data!$D$68:$D$83, 0 ) )</f>
        <v>6</v>
      </c>
      <c r="H62" s="52">
        <f xml:space="preserve"> INDEX( Data!$E$68:$E$83, MATCH( H36, Data!$D$68:$D$83, 0 ) )</f>
        <v>6</v>
      </c>
      <c r="I62" s="52">
        <f xml:space="preserve"> INDEX( Data!$E$68:$E$83, MATCH( I36, Data!$D$68:$D$83, 0 ) )</f>
        <v>6</v>
      </c>
      <c r="J62" s="52">
        <f xml:space="preserve"> INDEX( Data!$E$68:$E$83, MATCH( J36, Data!$D$68:$D$83, 0 ) )</f>
        <v>6</v>
      </c>
      <c r="K62" s="52">
        <f xml:space="preserve"> INDEX( Data!$E$68:$E$83, MATCH( K36, Data!$D$68:$D$83, 0 ) )</f>
        <v>6</v>
      </c>
      <c r="L62" s="52">
        <f xml:space="preserve"> INDEX( Data!$E$68:$E$83, MATCH( L36, Data!$D$68:$D$83, 0 ) )</f>
        <v>6</v>
      </c>
      <c r="M62" s="52">
        <f xml:space="preserve"> INDEX( Data!$E$68:$E$83, MATCH( M36, Data!$D$68:$D$83, 0 ) )</f>
        <v>6</v>
      </c>
      <c r="N62" s="52">
        <f xml:space="preserve"> INDEX( Data!$E$68:$E$83, MATCH( N36, Data!$D$68:$D$83, 0 ) )</f>
        <v>6</v>
      </c>
      <c r="O62" s="52">
        <f xml:space="preserve"> INDEX( Data!$E$68:$E$83, MATCH( O36, Data!$D$68:$D$83, 0 ) )</f>
        <v>6</v>
      </c>
      <c r="P62" s="52">
        <f xml:space="preserve"> INDEX( Data!$E$68:$E$83, MATCH( P36, Data!$D$68:$D$83, 0 ) )</f>
        <v>6</v>
      </c>
      <c r="Q62" s="52">
        <f xml:space="preserve"> INDEX( Data!$E$68:$E$83, MATCH( Q36, Data!$D$68:$D$83, 0 ) )</f>
        <v>6</v>
      </c>
      <c r="R62" s="52">
        <f xml:space="preserve"> INDEX( Data!$E$68:$E$83, MATCH( R36, Data!$D$68:$D$83, 0 ) )</f>
        <v>6</v>
      </c>
      <c r="S62" s="52">
        <f xml:space="preserve"> INDEX( Data!$E$68:$E$83, MATCH( S36, Data!$D$68:$D$83, 0 ) )</f>
        <v>6</v>
      </c>
      <c r="T62" s="52">
        <f xml:space="preserve"> INDEX( Data!$E$68:$E$83, MATCH( T36, Data!$D$68:$D$83, 0 ) )</f>
        <v>6</v>
      </c>
      <c r="U62" s="52">
        <f xml:space="preserve"> INDEX( Data!$E$68:$E$83, MATCH( U36, Data!$D$68:$D$83, 0 ) )</f>
        <v>6</v>
      </c>
      <c r="V62" s="52">
        <f xml:space="preserve"> INDEX( Data!$E$68:$E$83, MATCH( V36, Data!$D$68:$D$83, 0 ) )</f>
        <v>6</v>
      </c>
      <c r="W62" s="52">
        <f xml:space="preserve"> INDEX( Data!$E$68:$E$83, MATCH( W36, Data!$D$68:$D$83, 0 ) )</f>
        <v>6</v>
      </c>
      <c r="X62" s="52">
        <f xml:space="preserve"> INDEX( Data!$E$68:$E$83, MATCH( X36, Data!$D$68:$D$83, 0 ) )</f>
        <v>6</v>
      </c>
      <c r="Y62" s="52">
        <f xml:space="preserve"> INDEX( Data!$E$68:$E$83, MATCH( Y36, Data!$D$68:$D$83, 0 ) )</f>
        <v>6</v>
      </c>
      <c r="Z62" s="52">
        <f xml:space="preserve"> INDEX( Data!$E$68:$E$83, MATCH( Z36, Data!$D$68:$D$83, 0 ) )</f>
        <v>6</v>
      </c>
      <c r="AA62" s="52">
        <f xml:space="preserve"> INDEX( Data!$E$68:$E$83, MATCH( AA36, Data!$D$68:$D$83, 0 ) )</f>
        <v>6</v>
      </c>
      <c r="AB62" s="52">
        <f xml:space="preserve"> INDEX( Data!$E$68:$E$83, MATCH( AB36, Data!$D$68:$D$83, 0 ) )</f>
        <v>6</v>
      </c>
      <c r="AC62" s="52">
        <f xml:space="preserve"> INDEX( Data!$E$68:$E$83, MATCH( AC36, Data!$D$68:$D$83, 0 ) )</f>
        <v>6</v>
      </c>
      <c r="AD62" s="52">
        <f xml:space="preserve"> INDEX( Data!$E$68:$E$83, MATCH( AD36, Data!$D$68:$D$83, 0 ) )</f>
        <v>6</v>
      </c>
      <c r="AE62" s="52">
        <f xml:space="preserve"> INDEX( Data!$E$68:$E$83, MATCH( AE36, Data!$D$68:$D$83, 0 ) )</f>
        <v>6</v>
      </c>
      <c r="AF62" s="52">
        <f xml:space="preserve"> INDEX( Data!$E$68:$E$83, MATCH( AF36, Data!$D$68:$D$83, 0 ) )</f>
        <v>6</v>
      </c>
      <c r="AG62" s="52">
        <f xml:space="preserve"> INDEX( Data!$E$68:$E$83, MATCH( AG36, Data!$D$68:$D$83, 0 ) )</f>
        <v>6</v>
      </c>
      <c r="AH62" s="52">
        <f xml:space="preserve"> INDEX( Data!$E$68:$E$83, MATCH( AH36, Data!$D$68:$D$83, 0 ) )</f>
        <v>6</v>
      </c>
      <c r="AI62" s="52">
        <f xml:space="preserve"> INDEX( Data!$E$68:$E$83, MATCH( AI36, Data!$D$68:$D$83, 0 ) )</f>
        <v>6</v>
      </c>
      <c r="AJ62" s="52">
        <f xml:space="preserve"> INDEX( Data!$E$68:$E$83, MATCH( AJ36, Data!$D$68:$D$83, 0 ) )</f>
        <v>6</v>
      </c>
      <c r="AK62" s="52">
        <f xml:space="preserve"> INDEX( Data!$E$68:$E$83, MATCH( AK36, Data!$D$68:$D$83, 0 ) )</f>
        <v>6</v>
      </c>
      <c r="AL62" s="52">
        <f xml:space="preserve"> INDEX( Data!$E$68:$E$83, MATCH( AL36, Data!$D$68:$D$83, 0 ) )</f>
        <v>6</v>
      </c>
      <c r="AM62" s="52">
        <f xml:space="preserve"> INDEX( Data!$E$68:$E$83, MATCH( AM36, Data!$D$68:$D$83, 0 ) )</f>
        <v>6</v>
      </c>
      <c r="AN62" s="52">
        <f xml:space="preserve"> INDEX( Data!$E$68:$E$83, MATCH( AN36, Data!$D$68:$D$83, 0 ) )</f>
        <v>6</v>
      </c>
      <c r="AO62" s="52">
        <f xml:space="preserve"> INDEX( Data!$E$68:$E$83, MATCH( AO36, Data!$D$68:$D$83, 0 ) )</f>
        <v>6</v>
      </c>
      <c r="AP62" s="52">
        <f xml:space="preserve"> INDEX( Data!$E$68:$E$83, MATCH( AP36, Data!$D$68:$D$83, 0 ) )</f>
        <v>6</v>
      </c>
      <c r="AQ62" s="52">
        <f xml:space="preserve"> INDEX( Data!$E$68:$E$83, MATCH( AQ36, Data!$D$68:$D$83, 0 ) )</f>
        <v>6</v>
      </c>
      <c r="AR62" s="52">
        <f xml:space="preserve"> INDEX( Data!$E$68:$E$83, MATCH( AR36, Data!$D$68:$D$83, 0 ) )</f>
        <v>6</v>
      </c>
      <c r="AS62" s="52">
        <f xml:space="preserve"> INDEX( Data!$E$68:$E$83, MATCH( AS36, Data!$D$68:$D$83, 0 ) )</f>
        <v>6</v>
      </c>
      <c r="AT62" s="52">
        <f xml:space="preserve"> INDEX( Data!$E$68:$E$83, MATCH( AT36, Data!$D$68:$D$83, 0 ) )</f>
        <v>6</v>
      </c>
      <c r="AU62" s="52">
        <f xml:space="preserve"> INDEX( Data!$E$68:$E$83, MATCH( AU36, Data!$D$68:$D$83, 0 ) )</f>
        <v>6</v>
      </c>
      <c r="AV62" s="52">
        <f xml:space="preserve"> INDEX( Data!$E$68:$E$83, MATCH( AV36, Data!$D$68:$D$83, 0 ) )</f>
        <v>6</v>
      </c>
      <c r="AW62" s="52">
        <f xml:space="preserve"> INDEX( Data!$E$68:$E$83, MATCH( AW36, Data!$D$68:$D$83, 0 ) )</f>
        <v>6</v>
      </c>
      <c r="AX62" s="52">
        <f xml:space="preserve"> INDEX( Data!$E$68:$E$83, MATCH( AX36, Data!$D$68:$D$83, 0 ) )</f>
        <v>6</v>
      </c>
      <c r="AY62" s="52">
        <f xml:space="preserve"> INDEX( Data!$E$68:$E$83, MATCH( AY36, Data!$D$68:$D$83, 0 ) )</f>
        <v>6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6</v>
      </c>
      <c r="C63" s="52">
        <f t="shared" ref="C63:AY63" si="20" xml:space="preserve"> B63 + C62</f>
        <v>12</v>
      </c>
      <c r="D63" s="52">
        <f t="shared" si="20"/>
        <v>18</v>
      </c>
      <c r="E63" s="52">
        <f t="shared" si="20"/>
        <v>24</v>
      </c>
      <c r="F63" s="52">
        <f t="shared" si="20"/>
        <v>30</v>
      </c>
      <c r="G63" s="52">
        <f t="shared" si="20"/>
        <v>36</v>
      </c>
      <c r="H63" s="52">
        <f t="shared" si="20"/>
        <v>42</v>
      </c>
      <c r="I63" s="52">
        <f t="shared" si="20"/>
        <v>48</v>
      </c>
      <c r="J63" s="90">
        <f t="shared" si="20"/>
        <v>54</v>
      </c>
      <c r="K63" s="52">
        <f t="shared" si="20"/>
        <v>60</v>
      </c>
      <c r="L63" s="125">
        <f t="shared" si="20"/>
        <v>66</v>
      </c>
      <c r="M63" s="52">
        <f t="shared" si="20"/>
        <v>72</v>
      </c>
      <c r="N63" s="52">
        <f t="shared" si="20"/>
        <v>78</v>
      </c>
      <c r="O63" s="52">
        <f t="shared" si="20"/>
        <v>84</v>
      </c>
      <c r="P63" s="52">
        <f t="shared" si="20"/>
        <v>90</v>
      </c>
      <c r="Q63" s="52">
        <f t="shared" si="20"/>
        <v>96</v>
      </c>
      <c r="R63" s="52">
        <f t="shared" si="20"/>
        <v>102</v>
      </c>
      <c r="S63" s="52">
        <f t="shared" si="20"/>
        <v>108</v>
      </c>
      <c r="T63" s="52">
        <f t="shared" si="20"/>
        <v>114</v>
      </c>
      <c r="U63" s="52">
        <f t="shared" si="20"/>
        <v>120</v>
      </c>
      <c r="V63" s="52">
        <f t="shared" si="20"/>
        <v>126</v>
      </c>
      <c r="W63" s="52">
        <f t="shared" si="20"/>
        <v>132</v>
      </c>
      <c r="X63" s="52">
        <f t="shared" si="20"/>
        <v>138</v>
      </c>
      <c r="Y63" s="52">
        <f t="shared" si="20"/>
        <v>144</v>
      </c>
      <c r="Z63" s="52">
        <f t="shared" si="20"/>
        <v>150</v>
      </c>
      <c r="AA63" s="52">
        <f t="shared" si="20"/>
        <v>156</v>
      </c>
      <c r="AB63" s="52">
        <f t="shared" si="20"/>
        <v>162</v>
      </c>
      <c r="AC63" s="52">
        <f t="shared" si="20"/>
        <v>168</v>
      </c>
      <c r="AD63" s="52">
        <f t="shared" si="20"/>
        <v>174</v>
      </c>
      <c r="AE63" s="52">
        <f t="shared" si="20"/>
        <v>180</v>
      </c>
      <c r="AF63" s="52">
        <f t="shared" si="20"/>
        <v>186</v>
      </c>
      <c r="AG63" s="52">
        <f t="shared" si="20"/>
        <v>192</v>
      </c>
      <c r="AH63" s="52">
        <f t="shared" si="20"/>
        <v>198</v>
      </c>
      <c r="AI63" s="52">
        <f t="shared" si="20"/>
        <v>204</v>
      </c>
      <c r="AJ63" s="52">
        <f t="shared" si="20"/>
        <v>210</v>
      </c>
      <c r="AK63" s="52">
        <f t="shared" si="20"/>
        <v>216</v>
      </c>
      <c r="AL63" s="52">
        <f t="shared" si="20"/>
        <v>222</v>
      </c>
      <c r="AM63" s="52">
        <f t="shared" si="20"/>
        <v>228</v>
      </c>
      <c r="AN63" s="52">
        <f t="shared" si="20"/>
        <v>234</v>
      </c>
      <c r="AO63" s="52">
        <f t="shared" si="20"/>
        <v>240</v>
      </c>
      <c r="AP63" s="52">
        <f t="shared" si="20"/>
        <v>246</v>
      </c>
      <c r="AQ63" s="52">
        <f t="shared" si="20"/>
        <v>252</v>
      </c>
      <c r="AR63" s="52">
        <f t="shared" si="20"/>
        <v>258</v>
      </c>
      <c r="AS63" s="52">
        <f t="shared" si="20"/>
        <v>264</v>
      </c>
      <c r="AT63" s="52">
        <f t="shared" si="20"/>
        <v>270</v>
      </c>
      <c r="AU63" s="52">
        <f t="shared" si="20"/>
        <v>276</v>
      </c>
      <c r="AV63" s="52">
        <f t="shared" si="20"/>
        <v>282</v>
      </c>
      <c r="AW63" s="52">
        <f t="shared" si="20"/>
        <v>288</v>
      </c>
      <c r="AX63" s="52">
        <f t="shared" si="20"/>
        <v>294</v>
      </c>
      <c r="AY63" s="52">
        <f t="shared" si="20"/>
        <v>300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46</v>
      </c>
      <c r="C64" s="52">
        <f t="shared" ref="C64:J64" si="21" xml:space="preserve"> B64 + C62 + IF(AND(B64=0,C62&lt;&gt;0),40,0)</f>
        <v>52</v>
      </c>
      <c r="D64" s="52">
        <f t="shared" si="21"/>
        <v>58</v>
      </c>
      <c r="E64" s="52">
        <f t="shared" si="21"/>
        <v>64</v>
      </c>
      <c r="F64" s="52">
        <f t="shared" si="21"/>
        <v>70</v>
      </c>
      <c r="G64" s="52">
        <f t="shared" si="21"/>
        <v>76</v>
      </c>
      <c r="H64" s="52">
        <f t="shared" si="21"/>
        <v>82</v>
      </c>
      <c r="I64" s="52">
        <f t="shared" si="21"/>
        <v>88</v>
      </c>
      <c r="J64" s="90">
        <f t="shared" si="21"/>
        <v>94</v>
      </c>
      <c r="K64" s="52">
        <f xml:space="preserve"> J64 + K62 + IF(AND(J64=0,K62&lt;&gt;0),40,0)</f>
        <v>100</v>
      </c>
      <c r="L64" s="125">
        <f t="shared" ref="L64:AY64" si="22" xml:space="preserve"> K64 + L62 + IF(AND(K64=0,L62&lt;&gt;0),40,0)</f>
        <v>106</v>
      </c>
      <c r="M64" s="52">
        <f t="shared" si="22"/>
        <v>112</v>
      </c>
      <c r="N64" s="52">
        <f t="shared" si="22"/>
        <v>118</v>
      </c>
      <c r="O64" s="52">
        <f t="shared" si="22"/>
        <v>124</v>
      </c>
      <c r="P64" s="52">
        <f t="shared" si="22"/>
        <v>130</v>
      </c>
      <c r="Q64" s="52">
        <f t="shared" si="22"/>
        <v>136</v>
      </c>
      <c r="R64" s="52">
        <f t="shared" si="22"/>
        <v>142</v>
      </c>
      <c r="S64" s="52">
        <f t="shared" si="22"/>
        <v>148</v>
      </c>
      <c r="T64" s="52">
        <f t="shared" si="22"/>
        <v>154</v>
      </c>
      <c r="U64" s="52">
        <f t="shared" si="22"/>
        <v>160</v>
      </c>
      <c r="V64" s="52">
        <f t="shared" si="22"/>
        <v>166</v>
      </c>
      <c r="W64" s="52">
        <f t="shared" si="22"/>
        <v>172</v>
      </c>
      <c r="X64" s="52">
        <f t="shared" si="22"/>
        <v>178</v>
      </c>
      <c r="Y64" s="52">
        <f t="shared" si="22"/>
        <v>184</v>
      </c>
      <c r="Z64" s="52">
        <f t="shared" si="22"/>
        <v>190</v>
      </c>
      <c r="AA64" s="52">
        <f t="shared" si="22"/>
        <v>196</v>
      </c>
      <c r="AB64" s="52">
        <f t="shared" si="22"/>
        <v>202</v>
      </c>
      <c r="AC64" s="52">
        <f t="shared" si="22"/>
        <v>208</v>
      </c>
      <c r="AD64" s="52">
        <f t="shared" si="22"/>
        <v>214</v>
      </c>
      <c r="AE64" s="52">
        <f t="shared" si="22"/>
        <v>220</v>
      </c>
      <c r="AF64" s="52">
        <f t="shared" si="22"/>
        <v>226</v>
      </c>
      <c r="AG64" s="52">
        <f t="shared" si="22"/>
        <v>232</v>
      </c>
      <c r="AH64" s="52">
        <f t="shared" si="22"/>
        <v>238</v>
      </c>
      <c r="AI64" s="52">
        <f t="shared" si="22"/>
        <v>244</v>
      </c>
      <c r="AJ64" s="52">
        <f t="shared" si="22"/>
        <v>250</v>
      </c>
      <c r="AK64" s="52">
        <f t="shared" si="22"/>
        <v>256</v>
      </c>
      <c r="AL64" s="52">
        <f t="shared" si="22"/>
        <v>262</v>
      </c>
      <c r="AM64" s="52">
        <f t="shared" si="22"/>
        <v>268</v>
      </c>
      <c r="AN64" s="52">
        <f t="shared" si="22"/>
        <v>274</v>
      </c>
      <c r="AO64" s="52">
        <f t="shared" si="22"/>
        <v>280</v>
      </c>
      <c r="AP64" s="52">
        <f t="shared" si="22"/>
        <v>286</v>
      </c>
      <c r="AQ64" s="52">
        <f t="shared" si="22"/>
        <v>292</v>
      </c>
      <c r="AR64" s="52">
        <f t="shared" si="22"/>
        <v>298</v>
      </c>
      <c r="AS64" s="52">
        <f t="shared" si="22"/>
        <v>304</v>
      </c>
      <c r="AT64" s="52">
        <f t="shared" si="22"/>
        <v>310</v>
      </c>
      <c r="AU64" s="52">
        <f t="shared" si="22"/>
        <v>316</v>
      </c>
      <c r="AV64" s="52">
        <f t="shared" si="22"/>
        <v>322</v>
      </c>
      <c r="AW64" s="52">
        <f t="shared" si="22"/>
        <v>328</v>
      </c>
      <c r="AX64" s="52">
        <f t="shared" si="22"/>
        <v>334</v>
      </c>
      <c r="AY64" s="52">
        <f t="shared" si="22"/>
        <v>340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3" xml:space="preserve"> B64 + IF(B64&lt;&gt;0,(B222+B223)*B39,0)</f>
        <v>50</v>
      </c>
      <c r="C65" s="77">
        <f t="shared" si="23"/>
        <v>60</v>
      </c>
      <c r="D65" s="77">
        <f t="shared" si="23"/>
        <v>70</v>
      </c>
      <c r="E65" s="77">
        <f t="shared" si="23"/>
        <v>80</v>
      </c>
      <c r="F65" s="77">
        <f t="shared" si="23"/>
        <v>90</v>
      </c>
      <c r="G65" s="77">
        <f t="shared" si="23"/>
        <v>100</v>
      </c>
      <c r="H65" s="77">
        <f t="shared" si="23"/>
        <v>110</v>
      </c>
      <c r="I65" s="77">
        <f t="shared" si="23"/>
        <v>120</v>
      </c>
      <c r="J65" s="94">
        <f t="shared" si="23"/>
        <v>130</v>
      </c>
      <c r="K65" s="77">
        <f t="shared" si="23"/>
        <v>140</v>
      </c>
      <c r="L65" s="129">
        <f t="shared" si="23"/>
        <v>150</v>
      </c>
      <c r="M65" s="77">
        <f t="shared" si="23"/>
        <v>160</v>
      </c>
      <c r="N65" s="77">
        <f t="shared" si="23"/>
        <v>170</v>
      </c>
      <c r="O65" s="77">
        <f t="shared" si="23"/>
        <v>180</v>
      </c>
      <c r="P65" s="77">
        <f t="shared" si="23"/>
        <v>190</v>
      </c>
      <c r="Q65" s="77">
        <f t="shared" si="23"/>
        <v>200</v>
      </c>
      <c r="R65" s="77">
        <f t="shared" si="23"/>
        <v>210</v>
      </c>
      <c r="S65" s="77">
        <f t="shared" si="23"/>
        <v>220</v>
      </c>
      <c r="T65" s="77">
        <f t="shared" si="23"/>
        <v>230</v>
      </c>
      <c r="U65" s="77">
        <f t="shared" si="23"/>
        <v>240</v>
      </c>
      <c r="V65" s="77">
        <f t="shared" si="23"/>
        <v>250</v>
      </c>
      <c r="W65" s="77">
        <f t="shared" si="23"/>
        <v>260</v>
      </c>
      <c r="X65" s="77">
        <f t="shared" si="23"/>
        <v>270</v>
      </c>
      <c r="Y65" s="77">
        <f t="shared" si="23"/>
        <v>280</v>
      </c>
      <c r="Z65" s="77">
        <f t="shared" si="23"/>
        <v>290</v>
      </c>
      <c r="AA65" s="77">
        <f t="shared" si="23"/>
        <v>300</v>
      </c>
      <c r="AB65" s="77">
        <f t="shared" si="23"/>
        <v>310</v>
      </c>
      <c r="AC65" s="77">
        <f t="shared" si="23"/>
        <v>320</v>
      </c>
      <c r="AD65" s="77">
        <f t="shared" si="23"/>
        <v>330</v>
      </c>
      <c r="AE65" s="77">
        <f t="shared" si="23"/>
        <v>340</v>
      </c>
      <c r="AF65" s="77">
        <f t="shared" si="23"/>
        <v>350</v>
      </c>
      <c r="AG65" s="77">
        <f t="shared" si="23"/>
        <v>360</v>
      </c>
      <c r="AH65" s="77">
        <f t="shared" si="23"/>
        <v>370</v>
      </c>
      <c r="AI65" s="77">
        <f t="shared" si="23"/>
        <v>380</v>
      </c>
      <c r="AJ65" s="77">
        <f t="shared" si="23"/>
        <v>390</v>
      </c>
      <c r="AK65" s="77">
        <f t="shared" si="23"/>
        <v>400</v>
      </c>
      <c r="AL65" s="77">
        <f t="shared" si="23"/>
        <v>410</v>
      </c>
      <c r="AM65" s="77">
        <f t="shared" si="23"/>
        <v>420</v>
      </c>
      <c r="AN65" s="77">
        <f t="shared" si="23"/>
        <v>430</v>
      </c>
      <c r="AO65" s="77">
        <f t="shared" si="23"/>
        <v>440</v>
      </c>
      <c r="AP65" s="77">
        <f t="shared" si="23"/>
        <v>450</v>
      </c>
      <c r="AQ65" s="77">
        <f t="shared" si="23"/>
        <v>460</v>
      </c>
      <c r="AR65" s="77">
        <f t="shared" si="23"/>
        <v>470</v>
      </c>
      <c r="AS65" s="77">
        <f t="shared" si="23"/>
        <v>480</v>
      </c>
      <c r="AT65" s="77">
        <f t="shared" si="23"/>
        <v>490</v>
      </c>
      <c r="AU65" s="77">
        <f t="shared" si="23"/>
        <v>500</v>
      </c>
      <c r="AV65" s="77">
        <f t="shared" si="23"/>
        <v>510</v>
      </c>
      <c r="AW65" s="77">
        <f t="shared" si="23"/>
        <v>520</v>
      </c>
      <c r="AX65" s="77">
        <f t="shared" si="23"/>
        <v>530</v>
      </c>
      <c r="AY65" s="77">
        <f t="shared" si="23"/>
        <v>540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</row>
    <row r="67" spans="1:97" s="8" customFormat="1">
      <c r="A67" s="87" t="s">
        <v>94</v>
      </c>
      <c r="B67" s="52" t="str">
        <f t="shared" ref="B67:AY67" si="24" xml:space="preserve"> IF(OR(B36="Soldier",B36="Guardian",B36="Combat"),"Fast","Slow")</f>
        <v>Slow</v>
      </c>
      <c r="C67" s="52" t="str">
        <f t="shared" si="24"/>
        <v>Slow</v>
      </c>
      <c r="D67" s="52" t="str">
        <f t="shared" si="24"/>
        <v>Slow</v>
      </c>
      <c r="E67" s="52" t="str">
        <f t="shared" si="24"/>
        <v>Slow</v>
      </c>
      <c r="F67" s="52" t="str">
        <f t="shared" si="24"/>
        <v>Slow</v>
      </c>
      <c r="G67" s="52" t="str">
        <f t="shared" si="24"/>
        <v>Slow</v>
      </c>
      <c r="H67" s="52" t="str">
        <f t="shared" si="24"/>
        <v>Slow</v>
      </c>
      <c r="I67" s="52" t="str">
        <f t="shared" si="24"/>
        <v>Slow</v>
      </c>
      <c r="J67" s="90" t="str">
        <f t="shared" si="24"/>
        <v>Slow</v>
      </c>
      <c r="K67" s="52" t="str">
        <f t="shared" si="24"/>
        <v>Slow</v>
      </c>
      <c r="L67" s="125" t="str">
        <f t="shared" si="24"/>
        <v>Slow</v>
      </c>
      <c r="M67" s="52" t="str">
        <f t="shared" si="24"/>
        <v>Slow</v>
      </c>
      <c r="N67" s="52" t="str">
        <f t="shared" si="24"/>
        <v>Slow</v>
      </c>
      <c r="O67" s="52" t="str">
        <f t="shared" si="24"/>
        <v>Slow</v>
      </c>
      <c r="P67" s="52" t="str">
        <f t="shared" si="24"/>
        <v>Slow</v>
      </c>
      <c r="Q67" s="52" t="str">
        <f t="shared" si="24"/>
        <v>Slow</v>
      </c>
      <c r="R67" s="52" t="str">
        <f t="shared" si="24"/>
        <v>Slow</v>
      </c>
      <c r="S67" s="52" t="str">
        <f t="shared" si="24"/>
        <v>Slow</v>
      </c>
      <c r="T67" s="52" t="str">
        <f t="shared" si="24"/>
        <v>Slow</v>
      </c>
      <c r="U67" s="52" t="str">
        <f t="shared" si="24"/>
        <v>Slow</v>
      </c>
      <c r="V67" s="52" t="str">
        <f t="shared" si="24"/>
        <v>Slow</v>
      </c>
      <c r="W67" s="52" t="str">
        <f t="shared" si="24"/>
        <v>Slow</v>
      </c>
      <c r="X67" s="52" t="str">
        <f t="shared" si="24"/>
        <v>Slow</v>
      </c>
      <c r="Y67" s="52" t="str">
        <f t="shared" si="24"/>
        <v>Slow</v>
      </c>
      <c r="Z67" s="52" t="str">
        <f t="shared" si="24"/>
        <v>Slow</v>
      </c>
      <c r="AA67" s="52" t="str">
        <f t="shared" si="24"/>
        <v>Slow</v>
      </c>
      <c r="AB67" s="52" t="str">
        <f t="shared" si="24"/>
        <v>Slow</v>
      </c>
      <c r="AC67" s="52" t="str">
        <f t="shared" si="24"/>
        <v>Slow</v>
      </c>
      <c r="AD67" s="52" t="str">
        <f t="shared" si="24"/>
        <v>Slow</v>
      </c>
      <c r="AE67" s="52" t="str">
        <f t="shared" si="24"/>
        <v>Slow</v>
      </c>
      <c r="AF67" s="52" t="str">
        <f t="shared" si="24"/>
        <v>Slow</v>
      </c>
      <c r="AG67" s="52" t="str">
        <f t="shared" si="24"/>
        <v>Slow</v>
      </c>
      <c r="AH67" s="52" t="str">
        <f t="shared" si="24"/>
        <v>Slow</v>
      </c>
      <c r="AI67" s="52" t="str">
        <f t="shared" si="24"/>
        <v>Slow</v>
      </c>
      <c r="AJ67" s="52" t="str">
        <f t="shared" si="24"/>
        <v>Slow</v>
      </c>
      <c r="AK67" s="52" t="str">
        <f t="shared" si="24"/>
        <v>Slow</v>
      </c>
      <c r="AL67" s="52" t="str">
        <f t="shared" si="24"/>
        <v>Slow</v>
      </c>
      <c r="AM67" s="52" t="str">
        <f t="shared" si="24"/>
        <v>Slow</v>
      </c>
      <c r="AN67" s="52" t="str">
        <f t="shared" si="24"/>
        <v>Slow</v>
      </c>
      <c r="AO67" s="52" t="str">
        <f t="shared" si="24"/>
        <v>Slow</v>
      </c>
      <c r="AP67" s="52" t="str">
        <f t="shared" si="24"/>
        <v>Slow</v>
      </c>
      <c r="AQ67" s="52" t="str">
        <f t="shared" si="24"/>
        <v>Slow</v>
      </c>
      <c r="AR67" s="52" t="str">
        <f t="shared" si="24"/>
        <v>Slow</v>
      </c>
      <c r="AS67" s="52" t="str">
        <f t="shared" si="24"/>
        <v>Slow</v>
      </c>
      <c r="AT67" s="52" t="str">
        <f t="shared" si="24"/>
        <v>Slow</v>
      </c>
      <c r="AU67" s="52" t="str">
        <f t="shared" si="24"/>
        <v>Slow</v>
      </c>
      <c r="AV67" s="52" t="str">
        <f t="shared" si="24"/>
        <v>Slow</v>
      </c>
      <c r="AW67" s="52" t="str">
        <f t="shared" si="24"/>
        <v>Slow</v>
      </c>
      <c r="AX67" s="52" t="str">
        <f t="shared" si="24"/>
        <v>Slow</v>
      </c>
      <c r="AY67" s="52" t="str">
        <f t="shared" si="24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7" t="s">
        <v>95</v>
      </c>
      <c r="B68" s="23">
        <f xml:space="preserve"> IF(B67="Slow",0.75,1)</f>
        <v>0.75</v>
      </c>
      <c r="C68" s="23">
        <f t="shared" ref="C68:AY68" si="25" xml:space="preserve"> IF(C67="Slow",0.75,1)</f>
        <v>0.75</v>
      </c>
      <c r="D68" s="23">
        <f t="shared" si="25"/>
        <v>0.75</v>
      </c>
      <c r="E68" s="23">
        <f t="shared" si="25"/>
        <v>0.75</v>
      </c>
      <c r="F68" s="23">
        <f t="shared" si="25"/>
        <v>0.75</v>
      </c>
      <c r="G68" s="23">
        <f t="shared" si="25"/>
        <v>0.75</v>
      </c>
      <c r="H68" s="23">
        <f t="shared" si="25"/>
        <v>0.75</v>
      </c>
      <c r="I68" s="23">
        <f t="shared" si="25"/>
        <v>0.75</v>
      </c>
      <c r="J68" s="27">
        <f t="shared" si="25"/>
        <v>0.75</v>
      </c>
      <c r="K68" s="23">
        <f t="shared" si="25"/>
        <v>0.75</v>
      </c>
      <c r="L68" s="72">
        <f t="shared" si="25"/>
        <v>0.75</v>
      </c>
      <c r="M68" s="23">
        <f t="shared" si="25"/>
        <v>0.75</v>
      </c>
      <c r="N68" s="23">
        <f t="shared" si="25"/>
        <v>0.75</v>
      </c>
      <c r="O68" s="23">
        <f t="shared" si="25"/>
        <v>0.75</v>
      </c>
      <c r="P68" s="23">
        <f t="shared" si="25"/>
        <v>0.75</v>
      </c>
      <c r="Q68" s="23">
        <f t="shared" si="25"/>
        <v>0.75</v>
      </c>
      <c r="R68" s="23">
        <f t="shared" si="25"/>
        <v>0.75</v>
      </c>
      <c r="S68" s="23">
        <f t="shared" si="25"/>
        <v>0.75</v>
      </c>
      <c r="T68" s="23">
        <f t="shared" si="25"/>
        <v>0.75</v>
      </c>
      <c r="U68" s="23">
        <f t="shared" si="25"/>
        <v>0.75</v>
      </c>
      <c r="V68" s="23">
        <f t="shared" si="25"/>
        <v>0.75</v>
      </c>
      <c r="W68" s="23">
        <f t="shared" si="25"/>
        <v>0.75</v>
      </c>
      <c r="X68" s="23">
        <f t="shared" si="25"/>
        <v>0.75</v>
      </c>
      <c r="Y68" s="23">
        <f t="shared" si="25"/>
        <v>0.75</v>
      </c>
      <c r="Z68" s="23">
        <f t="shared" si="25"/>
        <v>0.75</v>
      </c>
      <c r="AA68" s="23">
        <f t="shared" si="25"/>
        <v>0.75</v>
      </c>
      <c r="AB68" s="23">
        <f t="shared" si="25"/>
        <v>0.75</v>
      </c>
      <c r="AC68" s="23">
        <f t="shared" si="25"/>
        <v>0.75</v>
      </c>
      <c r="AD68" s="23">
        <f t="shared" si="25"/>
        <v>0.75</v>
      </c>
      <c r="AE68" s="23">
        <f t="shared" si="25"/>
        <v>0.75</v>
      </c>
      <c r="AF68" s="23">
        <f t="shared" si="25"/>
        <v>0.75</v>
      </c>
      <c r="AG68" s="23">
        <f t="shared" si="25"/>
        <v>0.75</v>
      </c>
      <c r="AH68" s="23">
        <f t="shared" si="25"/>
        <v>0.75</v>
      </c>
      <c r="AI68" s="23">
        <f t="shared" si="25"/>
        <v>0.75</v>
      </c>
      <c r="AJ68" s="23">
        <f t="shared" si="25"/>
        <v>0.75</v>
      </c>
      <c r="AK68" s="23">
        <f t="shared" si="25"/>
        <v>0.75</v>
      </c>
      <c r="AL68" s="23">
        <f t="shared" si="25"/>
        <v>0.75</v>
      </c>
      <c r="AM68" s="23">
        <f t="shared" si="25"/>
        <v>0.75</v>
      </c>
      <c r="AN68" s="23">
        <f t="shared" si="25"/>
        <v>0.75</v>
      </c>
      <c r="AO68" s="23">
        <f t="shared" si="25"/>
        <v>0.75</v>
      </c>
      <c r="AP68" s="23">
        <f t="shared" si="25"/>
        <v>0.75</v>
      </c>
      <c r="AQ68" s="23">
        <f t="shared" si="25"/>
        <v>0.75</v>
      </c>
      <c r="AR68" s="23">
        <f t="shared" si="25"/>
        <v>0.75</v>
      </c>
      <c r="AS68" s="23">
        <f t="shared" si="25"/>
        <v>0.75</v>
      </c>
      <c r="AT68" s="23">
        <f t="shared" si="25"/>
        <v>0.75</v>
      </c>
      <c r="AU68" s="23">
        <f t="shared" si="25"/>
        <v>0.75</v>
      </c>
      <c r="AV68" s="23">
        <f t="shared" si="25"/>
        <v>0.75</v>
      </c>
      <c r="AW68" s="23">
        <f t="shared" si="25"/>
        <v>0.75</v>
      </c>
      <c r="AX68" s="23">
        <f t="shared" si="25"/>
        <v>0.75</v>
      </c>
      <c r="AY68" s="23">
        <f t="shared" si="25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7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6" xml:space="preserve"> C69+D68</f>
        <v>2.25</v>
      </c>
      <c r="E69" s="8">
        <f t="shared" si="26"/>
        <v>3</v>
      </c>
      <c r="F69" s="8">
        <f t="shared" si="26"/>
        <v>3.75</v>
      </c>
      <c r="G69" s="8">
        <f t="shared" si="26"/>
        <v>4.5</v>
      </c>
      <c r="H69" s="8">
        <f t="shared" si="26"/>
        <v>5.25</v>
      </c>
      <c r="I69" s="8">
        <f t="shared" si="26"/>
        <v>6</v>
      </c>
      <c r="J69" s="26">
        <f t="shared" si="26"/>
        <v>6.75</v>
      </c>
      <c r="K69" s="8">
        <f t="shared" si="26"/>
        <v>7.5</v>
      </c>
      <c r="L69" s="28">
        <f t="shared" si="26"/>
        <v>8.25</v>
      </c>
      <c r="M69" s="8">
        <f t="shared" si="26"/>
        <v>9</v>
      </c>
      <c r="N69" s="8">
        <f t="shared" si="26"/>
        <v>9.75</v>
      </c>
      <c r="O69" s="8">
        <f t="shared" si="26"/>
        <v>10.5</v>
      </c>
      <c r="P69" s="8">
        <f t="shared" si="26"/>
        <v>11.25</v>
      </c>
      <c r="Q69" s="8">
        <f t="shared" si="26"/>
        <v>12</v>
      </c>
      <c r="R69" s="8">
        <f t="shared" si="26"/>
        <v>12.75</v>
      </c>
      <c r="S69" s="8">
        <f t="shared" si="26"/>
        <v>13.5</v>
      </c>
      <c r="T69" s="8">
        <f t="shared" si="26"/>
        <v>14.25</v>
      </c>
      <c r="U69" s="8">
        <f t="shared" si="26"/>
        <v>15</v>
      </c>
      <c r="V69" s="8">
        <f t="shared" si="26"/>
        <v>15.75</v>
      </c>
      <c r="W69" s="8">
        <f t="shared" si="26"/>
        <v>16.5</v>
      </c>
      <c r="X69" s="8">
        <f t="shared" si="26"/>
        <v>17.25</v>
      </c>
      <c r="Y69" s="8">
        <f t="shared" si="26"/>
        <v>18</v>
      </c>
      <c r="Z69" s="8">
        <f t="shared" si="26"/>
        <v>18.75</v>
      </c>
      <c r="AA69" s="8">
        <f t="shared" si="26"/>
        <v>19.5</v>
      </c>
      <c r="AB69" s="8">
        <f t="shared" si="26"/>
        <v>20.25</v>
      </c>
      <c r="AC69" s="8">
        <f t="shared" si="26"/>
        <v>21</v>
      </c>
      <c r="AD69" s="8">
        <f t="shared" si="26"/>
        <v>21.75</v>
      </c>
      <c r="AE69" s="8">
        <f t="shared" si="26"/>
        <v>22.5</v>
      </c>
      <c r="AF69" s="8">
        <f t="shared" si="26"/>
        <v>23.25</v>
      </c>
      <c r="AG69" s="8">
        <f t="shared" si="26"/>
        <v>24</v>
      </c>
      <c r="AH69" s="8">
        <f t="shared" si="26"/>
        <v>24.75</v>
      </c>
      <c r="AI69" s="8">
        <f t="shared" si="26"/>
        <v>25.5</v>
      </c>
      <c r="AJ69" s="8">
        <f t="shared" si="26"/>
        <v>26.25</v>
      </c>
      <c r="AK69" s="8">
        <f t="shared" si="26"/>
        <v>27</v>
      </c>
      <c r="AL69" s="8">
        <f t="shared" si="26"/>
        <v>27.75</v>
      </c>
      <c r="AM69" s="8">
        <f t="shared" si="26"/>
        <v>28.5</v>
      </c>
      <c r="AN69" s="8">
        <f t="shared" si="26"/>
        <v>29.25</v>
      </c>
      <c r="AO69" s="8">
        <f t="shared" si="26"/>
        <v>30</v>
      </c>
      <c r="AP69" s="8">
        <f t="shared" si="26"/>
        <v>30.75</v>
      </c>
      <c r="AQ69" s="8">
        <f t="shared" si="26"/>
        <v>31.5</v>
      </c>
      <c r="AR69" s="8">
        <f t="shared" si="26"/>
        <v>32.25</v>
      </c>
      <c r="AS69" s="8">
        <f t="shared" si="26"/>
        <v>33</v>
      </c>
      <c r="AT69" s="8">
        <f t="shared" si="26"/>
        <v>33.75</v>
      </c>
      <c r="AU69" s="8">
        <f t="shared" si="26"/>
        <v>34.5</v>
      </c>
      <c r="AV69" s="8">
        <f t="shared" si="26"/>
        <v>35.25</v>
      </c>
      <c r="AW69" s="8">
        <f t="shared" si="26"/>
        <v>36</v>
      </c>
      <c r="AX69" s="8">
        <f t="shared" si="26"/>
        <v>36.75</v>
      </c>
      <c r="AY69" s="8">
        <f t="shared" si="26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8" t="s">
        <v>97</v>
      </c>
      <c r="B70" s="89">
        <f xml:space="preserve"> INT(B69)</f>
        <v>0</v>
      </c>
      <c r="C70" s="89">
        <f t="shared" ref="C70:AY70" si="27" xml:space="preserve"> INT(C69)</f>
        <v>1</v>
      </c>
      <c r="D70" s="89">
        <f t="shared" si="27"/>
        <v>2</v>
      </c>
      <c r="E70" s="89">
        <f t="shared" si="27"/>
        <v>3</v>
      </c>
      <c r="F70" s="89">
        <f t="shared" si="27"/>
        <v>3</v>
      </c>
      <c r="G70" s="89">
        <f t="shared" si="27"/>
        <v>4</v>
      </c>
      <c r="H70" s="89">
        <f t="shared" si="27"/>
        <v>5</v>
      </c>
      <c r="I70" s="89">
        <f t="shared" si="27"/>
        <v>6</v>
      </c>
      <c r="J70" s="95">
        <f t="shared" si="27"/>
        <v>6</v>
      </c>
      <c r="K70" s="89">
        <f t="shared" si="27"/>
        <v>7</v>
      </c>
      <c r="L70" s="130">
        <f t="shared" si="27"/>
        <v>8</v>
      </c>
      <c r="M70" s="89">
        <f t="shared" si="27"/>
        <v>9</v>
      </c>
      <c r="N70" s="89">
        <f t="shared" si="27"/>
        <v>9</v>
      </c>
      <c r="O70" s="89">
        <f t="shared" si="27"/>
        <v>10</v>
      </c>
      <c r="P70" s="89">
        <f t="shared" si="27"/>
        <v>11</v>
      </c>
      <c r="Q70" s="89">
        <f t="shared" si="27"/>
        <v>12</v>
      </c>
      <c r="R70" s="89">
        <f t="shared" si="27"/>
        <v>12</v>
      </c>
      <c r="S70" s="89">
        <f t="shared" si="27"/>
        <v>13</v>
      </c>
      <c r="T70" s="89">
        <f t="shared" si="27"/>
        <v>14</v>
      </c>
      <c r="U70" s="89">
        <f t="shared" si="27"/>
        <v>15</v>
      </c>
      <c r="V70" s="89">
        <f t="shared" si="27"/>
        <v>15</v>
      </c>
      <c r="W70" s="89">
        <f t="shared" si="27"/>
        <v>16</v>
      </c>
      <c r="X70" s="89">
        <f t="shared" si="27"/>
        <v>17</v>
      </c>
      <c r="Y70" s="89">
        <f t="shared" si="27"/>
        <v>18</v>
      </c>
      <c r="Z70" s="89">
        <f t="shared" si="27"/>
        <v>18</v>
      </c>
      <c r="AA70" s="89">
        <f t="shared" si="27"/>
        <v>19</v>
      </c>
      <c r="AB70" s="89">
        <f t="shared" si="27"/>
        <v>20</v>
      </c>
      <c r="AC70" s="89">
        <f t="shared" si="27"/>
        <v>21</v>
      </c>
      <c r="AD70" s="89">
        <f t="shared" si="27"/>
        <v>21</v>
      </c>
      <c r="AE70" s="89">
        <f t="shared" si="27"/>
        <v>22</v>
      </c>
      <c r="AF70" s="89">
        <f t="shared" si="27"/>
        <v>23</v>
      </c>
      <c r="AG70" s="89">
        <f t="shared" si="27"/>
        <v>24</v>
      </c>
      <c r="AH70" s="89">
        <f t="shared" si="27"/>
        <v>24</v>
      </c>
      <c r="AI70" s="89">
        <f t="shared" si="27"/>
        <v>25</v>
      </c>
      <c r="AJ70" s="89">
        <f t="shared" si="27"/>
        <v>26</v>
      </c>
      <c r="AK70" s="89">
        <f t="shared" si="27"/>
        <v>27</v>
      </c>
      <c r="AL70" s="89">
        <f t="shared" si="27"/>
        <v>27</v>
      </c>
      <c r="AM70" s="89">
        <f t="shared" si="27"/>
        <v>28</v>
      </c>
      <c r="AN70" s="89">
        <f t="shared" si="27"/>
        <v>29</v>
      </c>
      <c r="AO70" s="89">
        <f t="shared" si="27"/>
        <v>30</v>
      </c>
      <c r="AP70" s="89">
        <f t="shared" si="27"/>
        <v>30</v>
      </c>
      <c r="AQ70" s="89">
        <f t="shared" si="27"/>
        <v>31</v>
      </c>
      <c r="AR70" s="89">
        <f t="shared" si="27"/>
        <v>32</v>
      </c>
      <c r="AS70" s="89">
        <f t="shared" si="27"/>
        <v>33</v>
      </c>
      <c r="AT70" s="89">
        <f t="shared" si="27"/>
        <v>33</v>
      </c>
      <c r="AU70" s="89">
        <f t="shared" si="27"/>
        <v>34</v>
      </c>
      <c r="AV70" s="89">
        <f t="shared" si="27"/>
        <v>35</v>
      </c>
      <c r="AW70" s="89">
        <f t="shared" si="27"/>
        <v>36</v>
      </c>
      <c r="AX70" s="89">
        <f t="shared" si="27"/>
        <v>36</v>
      </c>
      <c r="AY70" s="89">
        <f t="shared" si="27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2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8" xml:space="preserve"> INT(B244/4)</f>
        <v>1</v>
      </c>
      <c r="C73" s="15">
        <f t="shared" si="28"/>
        <v>1</v>
      </c>
      <c r="D73" s="15">
        <f t="shared" si="28"/>
        <v>1</v>
      </c>
      <c r="E73" s="15">
        <f t="shared" si="28"/>
        <v>1</v>
      </c>
      <c r="F73" s="15">
        <f t="shared" si="28"/>
        <v>1</v>
      </c>
      <c r="G73" s="15">
        <f t="shared" si="28"/>
        <v>2</v>
      </c>
      <c r="H73" s="15">
        <f t="shared" si="28"/>
        <v>3</v>
      </c>
      <c r="I73" s="15">
        <f t="shared" si="28"/>
        <v>3</v>
      </c>
      <c r="J73" s="25">
        <f t="shared" si="28"/>
        <v>3</v>
      </c>
      <c r="K73" s="15">
        <f t="shared" si="28"/>
        <v>3</v>
      </c>
      <c r="L73" s="131">
        <f t="shared" si="28"/>
        <v>3</v>
      </c>
      <c r="M73" s="15">
        <f t="shared" si="28"/>
        <v>4</v>
      </c>
      <c r="N73" s="15">
        <f t="shared" si="28"/>
        <v>4</v>
      </c>
      <c r="O73" s="15">
        <f t="shared" si="28"/>
        <v>4</v>
      </c>
      <c r="P73" s="15">
        <f t="shared" si="28"/>
        <v>4</v>
      </c>
      <c r="Q73" s="15">
        <f t="shared" si="28"/>
        <v>4</v>
      </c>
      <c r="R73" s="15">
        <f t="shared" si="28"/>
        <v>4</v>
      </c>
      <c r="S73" s="15">
        <f t="shared" si="28"/>
        <v>4</v>
      </c>
      <c r="T73" s="15">
        <f t="shared" si="28"/>
        <v>4</v>
      </c>
      <c r="U73" s="15">
        <f t="shared" si="28"/>
        <v>4</v>
      </c>
      <c r="V73" s="15">
        <f t="shared" si="28"/>
        <v>4</v>
      </c>
      <c r="W73" s="15">
        <f t="shared" si="28"/>
        <v>4</v>
      </c>
      <c r="X73" s="15">
        <f t="shared" si="28"/>
        <v>4</v>
      </c>
      <c r="Y73" s="15">
        <f t="shared" si="28"/>
        <v>4</v>
      </c>
      <c r="Z73" s="15">
        <f t="shared" si="28"/>
        <v>4</v>
      </c>
      <c r="AA73" s="15">
        <f t="shared" si="28"/>
        <v>4</v>
      </c>
      <c r="AB73" s="15">
        <f t="shared" si="28"/>
        <v>4</v>
      </c>
      <c r="AC73" s="15">
        <f t="shared" si="28"/>
        <v>4</v>
      </c>
      <c r="AD73" s="15">
        <f t="shared" si="28"/>
        <v>4</v>
      </c>
      <c r="AE73" s="15">
        <f t="shared" si="28"/>
        <v>4</v>
      </c>
      <c r="AF73" s="15">
        <f t="shared" si="28"/>
        <v>4</v>
      </c>
      <c r="AG73" s="15">
        <f t="shared" si="28"/>
        <v>4</v>
      </c>
      <c r="AH73" s="15">
        <f t="shared" si="28"/>
        <v>4</v>
      </c>
      <c r="AI73" s="15">
        <f t="shared" si="28"/>
        <v>4</v>
      </c>
      <c r="AJ73" s="15">
        <f t="shared" si="28"/>
        <v>4</v>
      </c>
      <c r="AK73" s="15">
        <f t="shared" si="28"/>
        <v>4</v>
      </c>
      <c r="AL73" s="15">
        <f t="shared" si="28"/>
        <v>4</v>
      </c>
      <c r="AM73" s="15">
        <f t="shared" si="28"/>
        <v>4</v>
      </c>
      <c r="AN73" s="15">
        <f t="shared" si="28"/>
        <v>4</v>
      </c>
      <c r="AO73" s="15">
        <f t="shared" si="28"/>
        <v>4</v>
      </c>
      <c r="AP73" s="15">
        <f t="shared" si="28"/>
        <v>4</v>
      </c>
      <c r="AQ73" s="15">
        <f t="shared" si="28"/>
        <v>4</v>
      </c>
      <c r="AR73" s="15">
        <f t="shared" si="28"/>
        <v>4</v>
      </c>
      <c r="AS73" s="15">
        <f t="shared" si="28"/>
        <v>4</v>
      </c>
      <c r="AT73" s="15">
        <f t="shared" si="28"/>
        <v>4</v>
      </c>
      <c r="AU73" s="15">
        <f t="shared" si="28"/>
        <v>4</v>
      </c>
      <c r="AV73" s="15">
        <f t="shared" si="28"/>
        <v>4</v>
      </c>
      <c r="AW73" s="15">
        <f t="shared" si="28"/>
        <v>4</v>
      </c>
      <c r="AX73" s="15">
        <f t="shared" si="28"/>
        <v>4</v>
      </c>
      <c r="AY73" s="15">
        <f t="shared" si="28"/>
        <v>4</v>
      </c>
    </row>
    <row r="74" spans="1:97" ht="17.649999999999999">
      <c r="A74" s="22" t="s">
        <v>31</v>
      </c>
      <c r="B74" s="15">
        <f t="shared" ref="B74:AY74" si="29" xml:space="preserve"> INT(B248/4)</f>
        <v>0</v>
      </c>
      <c r="C74" s="15">
        <f t="shared" si="29"/>
        <v>0</v>
      </c>
      <c r="D74" s="15">
        <f t="shared" si="29"/>
        <v>0</v>
      </c>
      <c r="E74" s="15">
        <f t="shared" si="29"/>
        <v>2</v>
      </c>
      <c r="F74" s="15">
        <f t="shared" si="29"/>
        <v>2</v>
      </c>
      <c r="G74" s="15">
        <f t="shared" si="29"/>
        <v>2</v>
      </c>
      <c r="H74" s="15">
        <f t="shared" si="29"/>
        <v>3</v>
      </c>
      <c r="I74" s="15">
        <f t="shared" si="29"/>
        <v>3</v>
      </c>
      <c r="J74" s="25">
        <f t="shared" si="29"/>
        <v>3</v>
      </c>
      <c r="K74" s="15">
        <f t="shared" si="29"/>
        <v>3</v>
      </c>
      <c r="L74" s="131">
        <f t="shared" si="29"/>
        <v>4</v>
      </c>
      <c r="M74" s="15">
        <f t="shared" si="29"/>
        <v>4</v>
      </c>
      <c r="N74" s="15">
        <f t="shared" si="29"/>
        <v>4</v>
      </c>
      <c r="O74" s="15">
        <f t="shared" si="29"/>
        <v>4</v>
      </c>
      <c r="P74" s="15">
        <f t="shared" si="29"/>
        <v>4</v>
      </c>
      <c r="Q74" s="15">
        <f t="shared" si="29"/>
        <v>4</v>
      </c>
      <c r="R74" s="15">
        <f t="shared" si="29"/>
        <v>4</v>
      </c>
      <c r="S74" s="15">
        <f t="shared" si="29"/>
        <v>4</v>
      </c>
      <c r="T74" s="15">
        <f t="shared" si="29"/>
        <v>4</v>
      </c>
      <c r="U74" s="15">
        <f t="shared" si="29"/>
        <v>4</v>
      </c>
      <c r="V74" s="15">
        <f t="shared" si="29"/>
        <v>4</v>
      </c>
      <c r="W74" s="15">
        <f t="shared" si="29"/>
        <v>4</v>
      </c>
      <c r="X74" s="15">
        <f t="shared" si="29"/>
        <v>4</v>
      </c>
      <c r="Y74" s="15">
        <f t="shared" si="29"/>
        <v>4</v>
      </c>
      <c r="Z74" s="15">
        <f t="shared" si="29"/>
        <v>4</v>
      </c>
      <c r="AA74" s="15">
        <f t="shared" si="29"/>
        <v>4</v>
      </c>
      <c r="AB74" s="15">
        <f t="shared" si="29"/>
        <v>4</v>
      </c>
      <c r="AC74" s="15">
        <f t="shared" si="29"/>
        <v>4</v>
      </c>
      <c r="AD74" s="15">
        <f t="shared" si="29"/>
        <v>4</v>
      </c>
      <c r="AE74" s="15">
        <f t="shared" si="29"/>
        <v>4</v>
      </c>
      <c r="AF74" s="15">
        <f t="shared" si="29"/>
        <v>4</v>
      </c>
      <c r="AG74" s="15">
        <f t="shared" si="29"/>
        <v>4</v>
      </c>
      <c r="AH74" s="15">
        <f t="shared" si="29"/>
        <v>4</v>
      </c>
      <c r="AI74" s="15">
        <f t="shared" si="29"/>
        <v>4</v>
      </c>
      <c r="AJ74" s="15">
        <f t="shared" si="29"/>
        <v>4</v>
      </c>
      <c r="AK74" s="15">
        <f t="shared" si="29"/>
        <v>4</v>
      </c>
      <c r="AL74" s="15">
        <f t="shared" si="29"/>
        <v>4</v>
      </c>
      <c r="AM74" s="15">
        <f t="shared" si="29"/>
        <v>4</v>
      </c>
      <c r="AN74" s="15">
        <f t="shared" si="29"/>
        <v>4</v>
      </c>
      <c r="AO74" s="15">
        <f t="shared" si="29"/>
        <v>4</v>
      </c>
      <c r="AP74" s="15">
        <f t="shared" si="29"/>
        <v>4</v>
      </c>
      <c r="AQ74" s="15">
        <f t="shared" si="29"/>
        <v>4</v>
      </c>
      <c r="AR74" s="15">
        <f t="shared" si="29"/>
        <v>4</v>
      </c>
      <c r="AS74" s="15">
        <f t="shared" si="29"/>
        <v>4</v>
      </c>
      <c r="AT74" s="15">
        <f t="shared" si="29"/>
        <v>4</v>
      </c>
      <c r="AU74" s="15">
        <f t="shared" si="29"/>
        <v>4</v>
      </c>
      <c r="AV74" s="15">
        <f t="shared" si="29"/>
        <v>4</v>
      </c>
      <c r="AW74" s="15">
        <f t="shared" si="29"/>
        <v>4</v>
      </c>
      <c r="AX74" s="15">
        <f t="shared" si="29"/>
        <v>4</v>
      </c>
      <c r="AY74" s="15">
        <f t="shared" si="29"/>
        <v>4</v>
      </c>
    </row>
    <row r="75" spans="1:97" ht="17.649999999999999">
      <c r="A75" s="22" t="s">
        <v>26</v>
      </c>
      <c r="B75" s="40">
        <f t="shared" ref="B75:AY75" si="30" xml:space="preserve"> 40 + IF(B252 &gt; 0.25,10,0) + IF(B252 &gt; 0.5,25,0) + IF(B252 &gt; 0.75,25,0)</f>
        <v>100</v>
      </c>
      <c r="C75" s="40">
        <f t="shared" si="30"/>
        <v>100</v>
      </c>
      <c r="D75" s="40">
        <f t="shared" si="30"/>
        <v>100</v>
      </c>
      <c r="E75" s="40">
        <f t="shared" si="30"/>
        <v>100</v>
      </c>
      <c r="F75" s="40">
        <f t="shared" si="30"/>
        <v>100</v>
      </c>
      <c r="G75" s="40">
        <f t="shared" si="30"/>
        <v>100</v>
      </c>
      <c r="H75" s="40">
        <f t="shared" si="30"/>
        <v>100</v>
      </c>
      <c r="I75" s="40">
        <f t="shared" si="30"/>
        <v>100</v>
      </c>
      <c r="J75" s="96">
        <f t="shared" si="30"/>
        <v>100</v>
      </c>
      <c r="K75" s="40">
        <f t="shared" si="30"/>
        <v>75</v>
      </c>
      <c r="L75" s="132">
        <f t="shared" si="30"/>
        <v>100</v>
      </c>
      <c r="M75" s="40">
        <f t="shared" si="30"/>
        <v>100</v>
      </c>
      <c r="N75" s="40">
        <f t="shared" si="30"/>
        <v>75</v>
      </c>
      <c r="O75" s="40">
        <f t="shared" si="30"/>
        <v>75</v>
      </c>
      <c r="P75" s="40">
        <f t="shared" si="30"/>
        <v>75</v>
      </c>
      <c r="Q75" s="40">
        <f t="shared" si="30"/>
        <v>75</v>
      </c>
      <c r="R75" s="40">
        <f t="shared" si="30"/>
        <v>75</v>
      </c>
      <c r="S75" s="40">
        <f t="shared" si="30"/>
        <v>75</v>
      </c>
      <c r="T75" s="40">
        <f t="shared" si="30"/>
        <v>75</v>
      </c>
      <c r="U75" s="40">
        <f t="shared" si="30"/>
        <v>75</v>
      </c>
      <c r="V75" s="40">
        <f t="shared" si="30"/>
        <v>50</v>
      </c>
      <c r="W75" s="40">
        <f t="shared" si="30"/>
        <v>50</v>
      </c>
      <c r="X75" s="40">
        <f t="shared" si="30"/>
        <v>50</v>
      </c>
      <c r="Y75" s="40">
        <f t="shared" si="30"/>
        <v>50</v>
      </c>
      <c r="Z75" s="40">
        <f t="shared" si="30"/>
        <v>50</v>
      </c>
      <c r="AA75" s="40">
        <f t="shared" si="30"/>
        <v>50</v>
      </c>
      <c r="AB75" s="40">
        <f t="shared" si="30"/>
        <v>50</v>
      </c>
      <c r="AC75" s="40">
        <f t="shared" si="30"/>
        <v>50</v>
      </c>
      <c r="AD75" s="40">
        <f t="shared" si="30"/>
        <v>50</v>
      </c>
      <c r="AE75" s="40">
        <f t="shared" si="30"/>
        <v>50</v>
      </c>
      <c r="AF75" s="40">
        <f t="shared" si="30"/>
        <v>50</v>
      </c>
      <c r="AG75" s="40">
        <f t="shared" si="30"/>
        <v>50</v>
      </c>
      <c r="AH75" s="40">
        <f t="shared" si="30"/>
        <v>50</v>
      </c>
      <c r="AI75" s="40">
        <f t="shared" si="30"/>
        <v>50</v>
      </c>
      <c r="AJ75" s="40">
        <f t="shared" si="30"/>
        <v>50</v>
      </c>
      <c r="AK75" s="40">
        <f t="shared" si="30"/>
        <v>50</v>
      </c>
      <c r="AL75" s="40">
        <f t="shared" si="30"/>
        <v>50</v>
      </c>
      <c r="AM75" s="40">
        <f t="shared" si="30"/>
        <v>50</v>
      </c>
      <c r="AN75" s="40">
        <f t="shared" si="30"/>
        <v>50</v>
      </c>
      <c r="AO75" s="40">
        <f t="shared" si="30"/>
        <v>50</v>
      </c>
      <c r="AP75" s="40">
        <f t="shared" si="30"/>
        <v>50</v>
      </c>
      <c r="AQ75" s="40">
        <f t="shared" si="30"/>
        <v>50</v>
      </c>
      <c r="AR75" s="40">
        <f t="shared" si="30"/>
        <v>50</v>
      </c>
      <c r="AS75" s="40">
        <f t="shared" si="30"/>
        <v>50</v>
      </c>
      <c r="AT75" s="40">
        <f t="shared" si="30"/>
        <v>50</v>
      </c>
      <c r="AU75" s="40">
        <f t="shared" si="30"/>
        <v>50</v>
      </c>
      <c r="AV75" s="40">
        <f t="shared" si="30"/>
        <v>40</v>
      </c>
      <c r="AW75" s="40">
        <f t="shared" si="30"/>
        <v>40</v>
      </c>
      <c r="AX75" s="40">
        <f t="shared" si="30"/>
        <v>40</v>
      </c>
      <c r="AY75" s="40">
        <f t="shared" si="30"/>
        <v>40</v>
      </c>
    </row>
    <row r="76" spans="1:97" ht="17.649999999999999">
      <c r="A76" s="22" t="s">
        <v>27</v>
      </c>
      <c r="B76" s="40">
        <f t="shared" ref="B76:AY76" si="31" xml:space="preserve"> IF(B$252 &gt; 0.25,25,0) + IF(B$252 &gt; 0.5,25,0) + IF(B$252 &gt; 0.75,25,0) + IF(B$252 &gt; 1,25,0)</f>
        <v>75</v>
      </c>
      <c r="C76" s="40">
        <f t="shared" si="31"/>
        <v>75</v>
      </c>
      <c r="D76" s="40">
        <f t="shared" si="31"/>
        <v>100</v>
      </c>
      <c r="E76" s="40">
        <f t="shared" si="31"/>
        <v>100</v>
      </c>
      <c r="F76" s="40">
        <f t="shared" si="31"/>
        <v>100</v>
      </c>
      <c r="G76" s="40">
        <f t="shared" si="31"/>
        <v>75</v>
      </c>
      <c r="H76" s="40">
        <f t="shared" si="31"/>
        <v>75</v>
      </c>
      <c r="I76" s="40">
        <f t="shared" si="31"/>
        <v>75</v>
      </c>
      <c r="J76" s="96">
        <f t="shared" si="31"/>
        <v>75</v>
      </c>
      <c r="K76" s="40">
        <f t="shared" si="31"/>
        <v>50</v>
      </c>
      <c r="L76" s="132">
        <f t="shared" si="31"/>
        <v>75</v>
      </c>
      <c r="M76" s="40">
        <f t="shared" si="31"/>
        <v>75</v>
      </c>
      <c r="N76" s="40">
        <f t="shared" si="31"/>
        <v>50</v>
      </c>
      <c r="O76" s="40">
        <f t="shared" si="31"/>
        <v>50</v>
      </c>
      <c r="P76" s="40">
        <f t="shared" si="31"/>
        <v>50</v>
      </c>
      <c r="Q76" s="40">
        <f t="shared" si="31"/>
        <v>50</v>
      </c>
      <c r="R76" s="40">
        <f t="shared" si="31"/>
        <v>50</v>
      </c>
      <c r="S76" s="40">
        <f t="shared" si="31"/>
        <v>50</v>
      </c>
      <c r="T76" s="40">
        <f t="shared" si="31"/>
        <v>50</v>
      </c>
      <c r="U76" s="40">
        <f t="shared" si="31"/>
        <v>50</v>
      </c>
      <c r="V76" s="40">
        <f t="shared" si="31"/>
        <v>25</v>
      </c>
      <c r="W76" s="40">
        <f t="shared" si="31"/>
        <v>25</v>
      </c>
      <c r="X76" s="40">
        <f t="shared" si="31"/>
        <v>25</v>
      </c>
      <c r="Y76" s="40">
        <f t="shared" si="31"/>
        <v>25</v>
      </c>
      <c r="Z76" s="40">
        <f t="shared" si="31"/>
        <v>25</v>
      </c>
      <c r="AA76" s="40">
        <f t="shared" si="31"/>
        <v>25</v>
      </c>
      <c r="AB76" s="40">
        <f t="shared" si="31"/>
        <v>25</v>
      </c>
      <c r="AC76" s="40">
        <f t="shared" si="31"/>
        <v>25</v>
      </c>
      <c r="AD76" s="40">
        <f t="shared" si="31"/>
        <v>25</v>
      </c>
      <c r="AE76" s="40">
        <f t="shared" si="31"/>
        <v>25</v>
      </c>
      <c r="AF76" s="40">
        <f t="shared" si="31"/>
        <v>25</v>
      </c>
      <c r="AG76" s="40">
        <f t="shared" si="31"/>
        <v>25</v>
      </c>
      <c r="AH76" s="40">
        <f t="shared" si="31"/>
        <v>25</v>
      </c>
      <c r="AI76" s="40">
        <f t="shared" si="31"/>
        <v>25</v>
      </c>
      <c r="AJ76" s="40">
        <f t="shared" si="31"/>
        <v>25</v>
      </c>
      <c r="AK76" s="40">
        <f t="shared" si="31"/>
        <v>25</v>
      </c>
      <c r="AL76" s="40">
        <f t="shared" si="31"/>
        <v>25</v>
      </c>
      <c r="AM76" s="40">
        <f t="shared" si="31"/>
        <v>25</v>
      </c>
      <c r="AN76" s="40">
        <f t="shared" si="31"/>
        <v>25</v>
      </c>
      <c r="AO76" s="40">
        <f t="shared" si="31"/>
        <v>25</v>
      </c>
      <c r="AP76" s="40">
        <f t="shared" si="31"/>
        <v>25</v>
      </c>
      <c r="AQ76" s="40">
        <f t="shared" si="31"/>
        <v>25</v>
      </c>
      <c r="AR76" s="40">
        <f t="shared" si="31"/>
        <v>25</v>
      </c>
      <c r="AS76" s="40">
        <f t="shared" si="31"/>
        <v>25</v>
      </c>
      <c r="AT76" s="40">
        <f t="shared" si="31"/>
        <v>25</v>
      </c>
      <c r="AU76" s="40">
        <f t="shared" si="31"/>
        <v>25</v>
      </c>
      <c r="AV76" s="40">
        <f t="shared" si="31"/>
        <v>0</v>
      </c>
      <c r="AW76" s="40">
        <f t="shared" si="31"/>
        <v>0</v>
      </c>
      <c r="AX76" s="40">
        <f t="shared" si="31"/>
        <v>0</v>
      </c>
      <c r="AY76" s="40">
        <f t="shared" si="31"/>
        <v>0</v>
      </c>
    </row>
    <row r="77" spans="1:97" ht="17.649999999999999">
      <c r="A77" s="22" t="s">
        <v>28</v>
      </c>
      <c r="B77" s="40">
        <f t="shared" ref="B77:AY77" si="32" xml:space="preserve"> IF(B$252 &gt; 0.5,25,0) + IF(B$252 &gt; 0.75,50,0) + IF(B$252 &gt; 1,25,0)</f>
        <v>75</v>
      </c>
      <c r="C77" s="40">
        <f t="shared" si="32"/>
        <v>75</v>
      </c>
      <c r="D77" s="40">
        <f t="shared" si="32"/>
        <v>100</v>
      </c>
      <c r="E77" s="40">
        <f t="shared" si="32"/>
        <v>100</v>
      </c>
      <c r="F77" s="40">
        <f t="shared" si="32"/>
        <v>100</v>
      </c>
      <c r="G77" s="40">
        <f t="shared" si="32"/>
        <v>75</v>
      </c>
      <c r="H77" s="40">
        <f t="shared" si="32"/>
        <v>75</v>
      </c>
      <c r="I77" s="40">
        <f t="shared" si="32"/>
        <v>75</v>
      </c>
      <c r="J77" s="96">
        <f t="shared" si="32"/>
        <v>75</v>
      </c>
      <c r="K77" s="40">
        <f t="shared" si="32"/>
        <v>25</v>
      </c>
      <c r="L77" s="132">
        <f t="shared" si="32"/>
        <v>75</v>
      </c>
      <c r="M77" s="40">
        <f t="shared" si="32"/>
        <v>75</v>
      </c>
      <c r="N77" s="40">
        <f t="shared" si="32"/>
        <v>25</v>
      </c>
      <c r="O77" s="40">
        <f t="shared" si="32"/>
        <v>25</v>
      </c>
      <c r="P77" s="40">
        <f t="shared" si="32"/>
        <v>25</v>
      </c>
      <c r="Q77" s="40">
        <f t="shared" si="32"/>
        <v>25</v>
      </c>
      <c r="R77" s="40">
        <f t="shared" si="32"/>
        <v>25</v>
      </c>
      <c r="S77" s="40">
        <f t="shared" si="32"/>
        <v>25</v>
      </c>
      <c r="T77" s="40">
        <f t="shared" si="32"/>
        <v>25</v>
      </c>
      <c r="U77" s="40">
        <f t="shared" si="32"/>
        <v>25</v>
      </c>
      <c r="V77" s="40">
        <f t="shared" si="32"/>
        <v>0</v>
      </c>
      <c r="W77" s="40">
        <f t="shared" si="32"/>
        <v>0</v>
      </c>
      <c r="X77" s="40">
        <f t="shared" si="32"/>
        <v>0</v>
      </c>
      <c r="Y77" s="40">
        <f t="shared" si="32"/>
        <v>0</v>
      </c>
      <c r="Z77" s="40">
        <f t="shared" si="32"/>
        <v>0</v>
      </c>
      <c r="AA77" s="40">
        <f t="shared" si="32"/>
        <v>0</v>
      </c>
      <c r="AB77" s="40">
        <f t="shared" si="32"/>
        <v>0</v>
      </c>
      <c r="AC77" s="40">
        <f t="shared" si="32"/>
        <v>0</v>
      </c>
      <c r="AD77" s="40">
        <f t="shared" si="32"/>
        <v>0</v>
      </c>
      <c r="AE77" s="40">
        <f t="shared" si="32"/>
        <v>0</v>
      </c>
      <c r="AF77" s="40">
        <f t="shared" si="32"/>
        <v>0</v>
      </c>
      <c r="AG77" s="40">
        <f t="shared" si="32"/>
        <v>0</v>
      </c>
      <c r="AH77" s="40">
        <f t="shared" si="32"/>
        <v>0</v>
      </c>
      <c r="AI77" s="40">
        <f t="shared" si="32"/>
        <v>0</v>
      </c>
      <c r="AJ77" s="40">
        <f t="shared" si="32"/>
        <v>0</v>
      </c>
      <c r="AK77" s="40">
        <f t="shared" si="32"/>
        <v>0</v>
      </c>
      <c r="AL77" s="40">
        <f t="shared" si="32"/>
        <v>0</v>
      </c>
      <c r="AM77" s="40">
        <f t="shared" si="32"/>
        <v>0</v>
      </c>
      <c r="AN77" s="40">
        <f t="shared" si="32"/>
        <v>0</v>
      </c>
      <c r="AO77" s="40">
        <f t="shared" si="32"/>
        <v>0</v>
      </c>
      <c r="AP77" s="40">
        <f t="shared" si="32"/>
        <v>0</v>
      </c>
      <c r="AQ77" s="40">
        <f t="shared" si="32"/>
        <v>0</v>
      </c>
      <c r="AR77" s="40">
        <f t="shared" si="32"/>
        <v>0</v>
      </c>
      <c r="AS77" s="40">
        <f t="shared" si="32"/>
        <v>0</v>
      </c>
      <c r="AT77" s="40">
        <f t="shared" si="32"/>
        <v>0</v>
      </c>
      <c r="AU77" s="40">
        <f t="shared" si="32"/>
        <v>0</v>
      </c>
      <c r="AV77" s="40">
        <f t="shared" si="32"/>
        <v>0</v>
      </c>
      <c r="AW77" s="40">
        <f t="shared" si="32"/>
        <v>0</v>
      </c>
      <c r="AX77" s="40">
        <f t="shared" si="32"/>
        <v>0</v>
      </c>
      <c r="AY77" s="40">
        <f t="shared" si="32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3" t="s">
        <v>62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35"/>
      <c r="L80" s="113"/>
      <c r="M80" s="113"/>
      <c r="N80" s="113"/>
      <c r="O80" s="113"/>
      <c r="P80" s="113"/>
      <c r="Q80" s="113"/>
      <c r="R80" s="113"/>
      <c r="S80" s="113"/>
      <c r="T80" s="113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t="shared" ref="C83:AY83" si="33" xml:space="preserve"> B83 + IF(C25="Tough",1,0) +  IF(C25="Tough++",1,0)</f>
        <v>0</v>
      </c>
      <c r="D83" s="8">
        <f t="shared" si="33"/>
        <v>0</v>
      </c>
      <c r="E83" s="8">
        <f t="shared" si="33"/>
        <v>0</v>
      </c>
      <c r="F83" s="8">
        <f t="shared" si="33"/>
        <v>0</v>
      </c>
      <c r="G83" s="8">
        <f t="shared" si="33"/>
        <v>0</v>
      </c>
      <c r="H83" s="8">
        <f t="shared" si="33"/>
        <v>0</v>
      </c>
      <c r="I83" s="8">
        <f t="shared" si="33"/>
        <v>0</v>
      </c>
      <c r="J83" s="26">
        <f t="shared" si="33"/>
        <v>0</v>
      </c>
      <c r="K83" s="8">
        <f t="shared" si="33"/>
        <v>0</v>
      </c>
      <c r="L83" s="28">
        <f t="shared" si="33"/>
        <v>0</v>
      </c>
      <c r="M83" s="8">
        <f t="shared" si="33"/>
        <v>0</v>
      </c>
      <c r="N83" s="8">
        <f t="shared" si="33"/>
        <v>0</v>
      </c>
      <c r="O83" s="8">
        <f t="shared" si="33"/>
        <v>0</v>
      </c>
      <c r="P83" s="8">
        <f t="shared" si="33"/>
        <v>0</v>
      </c>
      <c r="Q83" s="8">
        <f t="shared" si="33"/>
        <v>0</v>
      </c>
      <c r="R83" s="8">
        <f t="shared" si="33"/>
        <v>0</v>
      </c>
      <c r="S83" s="8">
        <f t="shared" si="33"/>
        <v>0</v>
      </c>
      <c r="T83" s="8">
        <f t="shared" si="33"/>
        <v>0</v>
      </c>
      <c r="U83" s="8">
        <f t="shared" si="33"/>
        <v>0</v>
      </c>
      <c r="V83" s="8">
        <f t="shared" si="33"/>
        <v>0</v>
      </c>
      <c r="W83" s="8">
        <f t="shared" si="33"/>
        <v>0</v>
      </c>
      <c r="X83" s="8">
        <f t="shared" si="33"/>
        <v>0</v>
      </c>
      <c r="Y83" s="8">
        <f t="shared" si="33"/>
        <v>0</v>
      </c>
      <c r="Z83" s="8">
        <f t="shared" si="33"/>
        <v>0</v>
      </c>
      <c r="AA83" s="8">
        <f t="shared" si="33"/>
        <v>0</v>
      </c>
      <c r="AB83" s="8">
        <f t="shared" si="33"/>
        <v>0</v>
      </c>
      <c r="AC83" s="8">
        <f t="shared" si="33"/>
        <v>0</v>
      </c>
      <c r="AD83" s="8">
        <f t="shared" si="33"/>
        <v>0</v>
      </c>
      <c r="AE83" s="8">
        <f t="shared" si="33"/>
        <v>0</v>
      </c>
      <c r="AF83" s="8">
        <f t="shared" si="33"/>
        <v>0</v>
      </c>
      <c r="AG83" s="8">
        <f t="shared" si="33"/>
        <v>0</v>
      </c>
      <c r="AH83" s="8">
        <f t="shared" si="33"/>
        <v>0</v>
      </c>
      <c r="AI83" s="8">
        <f t="shared" si="33"/>
        <v>0</v>
      </c>
      <c r="AJ83" s="8">
        <f t="shared" si="33"/>
        <v>0</v>
      </c>
      <c r="AK83" s="8">
        <f t="shared" si="33"/>
        <v>0</v>
      </c>
      <c r="AL83" s="8">
        <f t="shared" si="33"/>
        <v>0</v>
      </c>
      <c r="AM83" s="8">
        <f t="shared" si="33"/>
        <v>0</v>
      </c>
      <c r="AN83" s="8">
        <f t="shared" si="33"/>
        <v>0</v>
      </c>
      <c r="AO83" s="8">
        <f t="shared" si="33"/>
        <v>0</v>
      </c>
      <c r="AP83" s="8">
        <f t="shared" si="33"/>
        <v>0</v>
      </c>
      <c r="AQ83" s="8">
        <f t="shared" si="33"/>
        <v>0</v>
      </c>
      <c r="AR83" s="8">
        <f t="shared" si="33"/>
        <v>0</v>
      </c>
      <c r="AS83" s="8">
        <f t="shared" si="33"/>
        <v>0</v>
      </c>
      <c r="AT83" s="8">
        <f t="shared" si="33"/>
        <v>0</v>
      </c>
      <c r="AU83" s="8">
        <f t="shared" si="33"/>
        <v>0</v>
      </c>
      <c r="AV83" s="8">
        <f t="shared" si="33"/>
        <v>0</v>
      </c>
      <c r="AW83" s="8">
        <f t="shared" si="33"/>
        <v>0</v>
      </c>
      <c r="AX83" s="8">
        <f t="shared" si="33"/>
        <v>0</v>
      </c>
      <c r="AY83" s="8">
        <f t="shared" si="33"/>
        <v>0</v>
      </c>
    </row>
    <row r="84" spans="1:51">
      <c r="A84" s="23" t="s">
        <v>109</v>
      </c>
      <c r="B84" s="8">
        <f xml:space="preserve"> IF(B25="Empathy",1,0)</f>
        <v>0</v>
      </c>
      <c r="C84" s="8">
        <f t="shared" ref="C84:AY84" si="34" xml:space="preserve"> B84 + IF(C25="Empathy",1,0)</f>
        <v>0</v>
      </c>
      <c r="D84" s="8">
        <f t="shared" si="34"/>
        <v>0</v>
      </c>
      <c r="E84" s="8">
        <f t="shared" si="34"/>
        <v>0</v>
      </c>
      <c r="F84" s="8">
        <f t="shared" si="34"/>
        <v>0</v>
      </c>
      <c r="G84" s="8">
        <f t="shared" si="34"/>
        <v>0</v>
      </c>
      <c r="H84" s="8">
        <f t="shared" si="34"/>
        <v>0</v>
      </c>
      <c r="I84" s="8">
        <f t="shared" si="34"/>
        <v>0</v>
      </c>
      <c r="J84" s="8">
        <f t="shared" si="34"/>
        <v>0</v>
      </c>
      <c r="K84" s="8">
        <f t="shared" si="34"/>
        <v>0</v>
      </c>
      <c r="L84" s="8">
        <f t="shared" si="34"/>
        <v>0</v>
      </c>
      <c r="M84" s="8">
        <f t="shared" si="34"/>
        <v>0</v>
      </c>
      <c r="N84" s="8">
        <f t="shared" si="34"/>
        <v>0</v>
      </c>
      <c r="O84" s="8">
        <f t="shared" si="34"/>
        <v>0</v>
      </c>
      <c r="P84" s="8">
        <f t="shared" si="34"/>
        <v>0</v>
      </c>
      <c r="Q84" s="8">
        <f t="shared" si="34"/>
        <v>0</v>
      </c>
      <c r="R84" s="8">
        <f t="shared" si="34"/>
        <v>0</v>
      </c>
      <c r="S84" s="8">
        <f t="shared" si="34"/>
        <v>0</v>
      </c>
      <c r="T84" s="8">
        <f t="shared" si="34"/>
        <v>0</v>
      </c>
      <c r="U84" s="8">
        <f t="shared" si="34"/>
        <v>0</v>
      </c>
      <c r="V84" s="8">
        <f t="shared" si="34"/>
        <v>0</v>
      </c>
      <c r="W84" s="8">
        <f t="shared" si="34"/>
        <v>0</v>
      </c>
      <c r="X84" s="8">
        <f t="shared" si="34"/>
        <v>0</v>
      </c>
      <c r="Y84" s="8">
        <f t="shared" si="34"/>
        <v>0</v>
      </c>
      <c r="Z84" s="8">
        <f t="shared" si="34"/>
        <v>0</v>
      </c>
      <c r="AA84" s="8">
        <f t="shared" si="34"/>
        <v>0</v>
      </c>
      <c r="AB84" s="8">
        <f t="shared" si="34"/>
        <v>0</v>
      </c>
      <c r="AC84" s="8">
        <f t="shared" si="34"/>
        <v>0</v>
      </c>
      <c r="AD84" s="8">
        <f t="shared" si="34"/>
        <v>0</v>
      </c>
      <c r="AE84" s="8">
        <f t="shared" si="34"/>
        <v>0</v>
      </c>
      <c r="AF84" s="8">
        <f t="shared" si="34"/>
        <v>0</v>
      </c>
      <c r="AG84" s="8">
        <f t="shared" si="34"/>
        <v>0</v>
      </c>
      <c r="AH84" s="8">
        <f t="shared" si="34"/>
        <v>0</v>
      </c>
      <c r="AI84" s="8">
        <f t="shared" si="34"/>
        <v>0</v>
      </c>
      <c r="AJ84" s="8">
        <f t="shared" si="34"/>
        <v>0</v>
      </c>
      <c r="AK84" s="8">
        <f t="shared" si="34"/>
        <v>0</v>
      </c>
      <c r="AL84" s="8">
        <f t="shared" si="34"/>
        <v>0</v>
      </c>
      <c r="AM84" s="8">
        <f t="shared" si="34"/>
        <v>0</v>
      </c>
      <c r="AN84" s="8">
        <f t="shared" si="34"/>
        <v>0</v>
      </c>
      <c r="AO84" s="8">
        <f t="shared" si="34"/>
        <v>0</v>
      </c>
      <c r="AP84" s="8">
        <f t="shared" si="34"/>
        <v>0</v>
      </c>
      <c r="AQ84" s="8">
        <f t="shared" si="34"/>
        <v>0</v>
      </c>
      <c r="AR84" s="8">
        <f t="shared" si="34"/>
        <v>0</v>
      </c>
      <c r="AS84" s="8">
        <f t="shared" si="34"/>
        <v>0</v>
      </c>
      <c r="AT84" s="8">
        <f t="shared" si="34"/>
        <v>0</v>
      </c>
      <c r="AU84" s="8">
        <f t="shared" si="34"/>
        <v>0</v>
      </c>
      <c r="AV84" s="8">
        <f t="shared" si="34"/>
        <v>0</v>
      </c>
      <c r="AW84" s="8">
        <f t="shared" si="34"/>
        <v>0</v>
      </c>
      <c r="AX84" s="8">
        <f t="shared" si="34"/>
        <v>0</v>
      </c>
      <c r="AY84" s="8">
        <f t="shared" si="34"/>
        <v>0</v>
      </c>
    </row>
    <row r="86" spans="1:51" ht="21">
      <c r="A86" s="109" t="s">
        <v>100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</row>
    <row r="87" spans="1:51">
      <c r="A87" s="44" t="s">
        <v>44</v>
      </c>
      <c r="B87" s="8">
        <f t="shared" ref="B87:J87" si="35" xml:space="preserve"> B220 + INT(2+ B$7/2)</f>
        <v>4</v>
      </c>
      <c r="C87" s="8">
        <f t="shared" si="35"/>
        <v>5</v>
      </c>
      <c r="D87" s="8">
        <f t="shared" si="35"/>
        <v>5</v>
      </c>
      <c r="E87" s="8">
        <f t="shared" si="35"/>
        <v>6</v>
      </c>
      <c r="F87" s="8">
        <f t="shared" si="35"/>
        <v>6</v>
      </c>
      <c r="G87" s="8">
        <f t="shared" si="35"/>
        <v>7</v>
      </c>
      <c r="H87" s="8">
        <f t="shared" si="35"/>
        <v>7</v>
      </c>
      <c r="I87" s="8">
        <f t="shared" si="35"/>
        <v>9</v>
      </c>
      <c r="J87" s="26">
        <f t="shared" si="35"/>
        <v>9</v>
      </c>
      <c r="K87" s="8">
        <f t="shared" ref="K87:AY87" si="36" xml:space="preserve"> J220 + INT(2+ $J$7/2) + INT(2+ (K$7 - $J$7)/2)</f>
        <v>11</v>
      </c>
      <c r="L87" s="28">
        <f t="shared" si="36"/>
        <v>12</v>
      </c>
      <c r="M87" s="8">
        <f t="shared" si="36"/>
        <v>12</v>
      </c>
      <c r="N87" s="8">
        <f t="shared" si="36"/>
        <v>13</v>
      </c>
      <c r="O87" s="8">
        <f t="shared" si="36"/>
        <v>13</v>
      </c>
      <c r="P87" s="8">
        <f t="shared" si="36"/>
        <v>14</v>
      </c>
      <c r="Q87" s="8">
        <f t="shared" si="36"/>
        <v>14</v>
      </c>
      <c r="R87" s="8">
        <f t="shared" si="36"/>
        <v>15</v>
      </c>
      <c r="S87" s="8">
        <f t="shared" si="36"/>
        <v>15</v>
      </c>
      <c r="T87" s="8">
        <f t="shared" si="36"/>
        <v>16</v>
      </c>
      <c r="U87" s="8">
        <f t="shared" si="36"/>
        <v>16</v>
      </c>
      <c r="V87" s="8">
        <f t="shared" si="36"/>
        <v>17</v>
      </c>
      <c r="W87" s="8">
        <f t="shared" si="36"/>
        <v>17</v>
      </c>
      <c r="X87" s="8">
        <f t="shared" si="36"/>
        <v>18</v>
      </c>
      <c r="Y87" s="8">
        <f t="shared" si="36"/>
        <v>18</v>
      </c>
      <c r="Z87" s="8">
        <f t="shared" si="36"/>
        <v>19</v>
      </c>
      <c r="AA87" s="8">
        <f t="shared" si="36"/>
        <v>19</v>
      </c>
      <c r="AB87" s="8">
        <f t="shared" si="36"/>
        <v>20</v>
      </c>
      <c r="AC87" s="8">
        <f t="shared" si="36"/>
        <v>20</v>
      </c>
      <c r="AD87" s="8">
        <f t="shared" si="36"/>
        <v>21</v>
      </c>
      <c r="AE87" s="8">
        <f t="shared" si="36"/>
        <v>21</v>
      </c>
      <c r="AF87" s="8">
        <f t="shared" si="36"/>
        <v>22</v>
      </c>
      <c r="AG87" s="8">
        <f t="shared" si="36"/>
        <v>22</v>
      </c>
      <c r="AH87" s="8">
        <f t="shared" si="36"/>
        <v>23</v>
      </c>
      <c r="AI87" s="8">
        <f t="shared" si="36"/>
        <v>23</v>
      </c>
      <c r="AJ87" s="8">
        <f t="shared" si="36"/>
        <v>24</v>
      </c>
      <c r="AK87" s="8">
        <f t="shared" si="36"/>
        <v>24</v>
      </c>
      <c r="AL87" s="8">
        <f t="shared" si="36"/>
        <v>25</v>
      </c>
      <c r="AM87" s="8">
        <f t="shared" si="36"/>
        <v>25</v>
      </c>
      <c r="AN87" s="8">
        <f t="shared" si="36"/>
        <v>26</v>
      </c>
      <c r="AO87" s="8">
        <f t="shared" si="36"/>
        <v>26</v>
      </c>
      <c r="AP87" s="8">
        <f t="shared" si="36"/>
        <v>27</v>
      </c>
      <c r="AQ87" s="8">
        <f t="shared" si="36"/>
        <v>27</v>
      </c>
      <c r="AR87" s="8">
        <f t="shared" si="36"/>
        <v>28</v>
      </c>
      <c r="AS87" s="8">
        <f t="shared" si="36"/>
        <v>28</v>
      </c>
      <c r="AT87" s="8">
        <f t="shared" si="36"/>
        <v>29</v>
      </c>
      <c r="AU87" s="8">
        <f t="shared" si="36"/>
        <v>29</v>
      </c>
      <c r="AV87" s="8">
        <f t="shared" si="36"/>
        <v>30</v>
      </c>
      <c r="AW87" s="8">
        <f t="shared" si="36"/>
        <v>30</v>
      </c>
      <c r="AX87" s="8">
        <f t="shared" si="36"/>
        <v>31</v>
      </c>
      <c r="AY87" s="8">
        <f t="shared" si="36"/>
        <v>31</v>
      </c>
    </row>
    <row r="88" spans="1:51">
      <c r="A88" s="44" t="s">
        <v>45</v>
      </c>
      <c r="B88" s="8">
        <f t="shared" ref="B88:J88" si="37" xml:space="preserve"> B219 + INT(2+ B$7/2)</f>
        <v>3</v>
      </c>
      <c r="C88" s="8">
        <f t="shared" si="37"/>
        <v>4</v>
      </c>
      <c r="D88" s="8">
        <f t="shared" si="37"/>
        <v>4</v>
      </c>
      <c r="E88" s="8">
        <f t="shared" si="37"/>
        <v>5</v>
      </c>
      <c r="F88" s="8">
        <f t="shared" si="37"/>
        <v>5</v>
      </c>
      <c r="G88" s="8">
        <f t="shared" si="37"/>
        <v>6</v>
      </c>
      <c r="H88" s="8">
        <f t="shared" si="37"/>
        <v>6</v>
      </c>
      <c r="I88" s="8">
        <f t="shared" si="37"/>
        <v>7</v>
      </c>
      <c r="J88" s="26">
        <f t="shared" si="37"/>
        <v>7</v>
      </c>
      <c r="K88" s="8">
        <f t="shared" ref="K88:AY88" si="38" xml:space="preserve"> J219 + INT(2+ $J$7/2) +  INT(2+ (K$7 - $J$7)/2)</f>
        <v>9</v>
      </c>
      <c r="L88" s="28">
        <f t="shared" si="38"/>
        <v>10</v>
      </c>
      <c r="M88" s="8">
        <f t="shared" si="38"/>
        <v>10</v>
      </c>
      <c r="N88" s="8">
        <f t="shared" si="38"/>
        <v>11</v>
      </c>
      <c r="O88" s="8">
        <f t="shared" si="38"/>
        <v>11</v>
      </c>
      <c r="P88" s="8">
        <f t="shared" si="38"/>
        <v>12</v>
      </c>
      <c r="Q88" s="8">
        <f t="shared" si="38"/>
        <v>12</v>
      </c>
      <c r="R88" s="8">
        <f t="shared" si="38"/>
        <v>13</v>
      </c>
      <c r="S88" s="8">
        <f t="shared" si="38"/>
        <v>13</v>
      </c>
      <c r="T88" s="8">
        <f t="shared" si="38"/>
        <v>14</v>
      </c>
      <c r="U88" s="8">
        <f t="shared" si="38"/>
        <v>14</v>
      </c>
      <c r="V88" s="8">
        <f t="shared" si="38"/>
        <v>15</v>
      </c>
      <c r="W88" s="8">
        <f t="shared" si="38"/>
        <v>15</v>
      </c>
      <c r="X88" s="8">
        <f t="shared" si="38"/>
        <v>16</v>
      </c>
      <c r="Y88" s="8">
        <f t="shared" si="38"/>
        <v>16</v>
      </c>
      <c r="Z88" s="8">
        <f t="shared" si="38"/>
        <v>17</v>
      </c>
      <c r="AA88" s="8">
        <f t="shared" si="38"/>
        <v>17</v>
      </c>
      <c r="AB88" s="8">
        <f t="shared" si="38"/>
        <v>18</v>
      </c>
      <c r="AC88" s="8">
        <f t="shared" si="38"/>
        <v>18</v>
      </c>
      <c r="AD88" s="8">
        <f t="shared" si="38"/>
        <v>19</v>
      </c>
      <c r="AE88" s="8">
        <f t="shared" si="38"/>
        <v>19</v>
      </c>
      <c r="AF88" s="8">
        <f t="shared" si="38"/>
        <v>20</v>
      </c>
      <c r="AG88" s="8">
        <f t="shared" si="38"/>
        <v>20</v>
      </c>
      <c r="AH88" s="8">
        <f t="shared" si="38"/>
        <v>21</v>
      </c>
      <c r="AI88" s="8">
        <f t="shared" si="38"/>
        <v>21</v>
      </c>
      <c r="AJ88" s="8">
        <f t="shared" si="38"/>
        <v>22</v>
      </c>
      <c r="AK88" s="8">
        <f t="shared" si="38"/>
        <v>22</v>
      </c>
      <c r="AL88" s="8">
        <f t="shared" si="38"/>
        <v>23</v>
      </c>
      <c r="AM88" s="8">
        <f t="shared" si="38"/>
        <v>23</v>
      </c>
      <c r="AN88" s="8">
        <f t="shared" si="38"/>
        <v>24</v>
      </c>
      <c r="AO88" s="8">
        <f t="shared" si="38"/>
        <v>24</v>
      </c>
      <c r="AP88" s="8">
        <f t="shared" si="38"/>
        <v>25</v>
      </c>
      <c r="AQ88" s="8">
        <f t="shared" si="38"/>
        <v>25</v>
      </c>
      <c r="AR88" s="8">
        <f t="shared" si="38"/>
        <v>26</v>
      </c>
      <c r="AS88" s="8">
        <f t="shared" si="38"/>
        <v>26</v>
      </c>
      <c r="AT88" s="8">
        <f t="shared" si="38"/>
        <v>27</v>
      </c>
      <c r="AU88" s="8">
        <f t="shared" si="38"/>
        <v>27</v>
      </c>
      <c r="AV88" s="8">
        <f t="shared" si="38"/>
        <v>28</v>
      </c>
      <c r="AW88" s="8">
        <f t="shared" si="38"/>
        <v>28</v>
      </c>
      <c r="AX88" s="8">
        <f t="shared" si="38"/>
        <v>29</v>
      </c>
      <c r="AY88" s="8">
        <f t="shared" si="38"/>
        <v>29</v>
      </c>
    </row>
    <row r="89" spans="1:51">
      <c r="A89" s="44" t="s">
        <v>46</v>
      </c>
      <c r="B89" s="8">
        <f t="shared" ref="B89:J89" si="39" xml:space="preserve"> B222 + INT(2+ B$7/2)</f>
        <v>4</v>
      </c>
      <c r="C89" s="8">
        <f t="shared" si="39"/>
        <v>5</v>
      </c>
      <c r="D89" s="8">
        <f t="shared" si="39"/>
        <v>5</v>
      </c>
      <c r="E89" s="8">
        <f t="shared" si="39"/>
        <v>6</v>
      </c>
      <c r="F89" s="8">
        <f t="shared" si="39"/>
        <v>6</v>
      </c>
      <c r="G89" s="8">
        <f t="shared" si="39"/>
        <v>7</v>
      </c>
      <c r="H89" s="8">
        <f t="shared" si="39"/>
        <v>7</v>
      </c>
      <c r="I89" s="8">
        <f t="shared" si="39"/>
        <v>8</v>
      </c>
      <c r="J89" s="26">
        <f t="shared" si="39"/>
        <v>8</v>
      </c>
      <c r="K89" s="8">
        <f t="shared" ref="K89:AY89" si="40">J222+INT(2+$J$7/2) +  INT( (K$7 - $J$7)*2/5 + 4/3)</f>
        <v>9</v>
      </c>
      <c r="L89" s="28">
        <f t="shared" si="40"/>
        <v>10</v>
      </c>
      <c r="M89" s="8">
        <f t="shared" si="40"/>
        <v>10</v>
      </c>
      <c r="N89" s="8">
        <f t="shared" si="40"/>
        <v>10</v>
      </c>
      <c r="O89" s="8">
        <f t="shared" si="40"/>
        <v>11</v>
      </c>
      <c r="P89" s="8">
        <f t="shared" si="40"/>
        <v>11</v>
      </c>
      <c r="Q89" s="8">
        <f t="shared" si="40"/>
        <v>12</v>
      </c>
      <c r="R89" s="8">
        <f t="shared" si="40"/>
        <v>12</v>
      </c>
      <c r="S89" s="8">
        <f t="shared" si="40"/>
        <v>12</v>
      </c>
      <c r="T89" s="8">
        <f t="shared" si="40"/>
        <v>13</v>
      </c>
      <c r="U89" s="8">
        <f t="shared" si="40"/>
        <v>13</v>
      </c>
      <c r="V89" s="8">
        <f t="shared" si="40"/>
        <v>14</v>
      </c>
      <c r="W89" s="8">
        <f t="shared" si="40"/>
        <v>14</v>
      </c>
      <c r="X89" s="8">
        <f t="shared" si="40"/>
        <v>14</v>
      </c>
      <c r="Y89" s="8">
        <f t="shared" si="40"/>
        <v>15</v>
      </c>
      <c r="Z89" s="8">
        <f t="shared" si="40"/>
        <v>15</v>
      </c>
      <c r="AA89" s="8">
        <f t="shared" si="40"/>
        <v>16</v>
      </c>
      <c r="AB89" s="8">
        <f t="shared" si="40"/>
        <v>16</v>
      </c>
      <c r="AC89" s="8">
        <f t="shared" si="40"/>
        <v>16</v>
      </c>
      <c r="AD89" s="8">
        <f t="shared" si="40"/>
        <v>17</v>
      </c>
      <c r="AE89" s="8">
        <f t="shared" si="40"/>
        <v>17</v>
      </c>
      <c r="AF89" s="8">
        <f t="shared" si="40"/>
        <v>18</v>
      </c>
      <c r="AG89" s="8">
        <f t="shared" si="40"/>
        <v>18</v>
      </c>
      <c r="AH89" s="8">
        <f t="shared" si="40"/>
        <v>18</v>
      </c>
      <c r="AI89" s="8">
        <f t="shared" si="40"/>
        <v>19</v>
      </c>
      <c r="AJ89" s="8">
        <f t="shared" si="40"/>
        <v>19</v>
      </c>
      <c r="AK89" s="8">
        <f t="shared" si="40"/>
        <v>20</v>
      </c>
      <c r="AL89" s="8">
        <f t="shared" si="40"/>
        <v>20</v>
      </c>
      <c r="AM89" s="8">
        <f t="shared" si="40"/>
        <v>20</v>
      </c>
      <c r="AN89" s="8">
        <f t="shared" si="40"/>
        <v>21</v>
      </c>
      <c r="AO89" s="8">
        <f t="shared" si="40"/>
        <v>21</v>
      </c>
      <c r="AP89" s="8">
        <f t="shared" si="40"/>
        <v>22</v>
      </c>
      <c r="AQ89" s="8">
        <f t="shared" si="40"/>
        <v>22</v>
      </c>
      <c r="AR89" s="8">
        <f t="shared" si="40"/>
        <v>22</v>
      </c>
      <c r="AS89" s="8">
        <f t="shared" si="40"/>
        <v>23</v>
      </c>
      <c r="AT89" s="8">
        <f t="shared" si="40"/>
        <v>23</v>
      </c>
      <c r="AU89" s="8">
        <f t="shared" si="40"/>
        <v>24</v>
      </c>
      <c r="AV89" s="8">
        <f t="shared" si="40"/>
        <v>24</v>
      </c>
      <c r="AW89" s="8">
        <f t="shared" si="40"/>
        <v>24</v>
      </c>
      <c r="AX89" s="8">
        <f t="shared" si="40"/>
        <v>25</v>
      </c>
      <c r="AY89" s="8">
        <f t="shared" si="40"/>
        <v>25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99" t="s">
        <v>98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36"/>
      <c r="L91" s="100"/>
      <c r="M91" s="100"/>
      <c r="N91" s="100"/>
      <c r="O91" s="100"/>
      <c r="P91" s="100"/>
      <c r="Q91" s="100"/>
      <c r="R91" s="100"/>
      <c r="S91" s="100"/>
      <c r="T91" s="100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</row>
    <row r="92" spans="1:51">
      <c r="A92" s="62" t="s">
        <v>10</v>
      </c>
      <c r="B92" s="69">
        <f>IF(A92=1,1,IF(A$25=$A92,1,IF(INDEX(Data!$B$128:$I$143,MATCH(B$36,Data!$A$128:$A$143,0),MATCH($A92,Data!$B$127:$I$127,0))=1,1,IF(INDEX(Data!$B$128:$I$143,MATCH(B$36,Data!$A$128:$A$143,0),MATCH($A92,Data!$B$127:$I$127,0))=0,2,0))))</f>
        <v>1</v>
      </c>
      <c r="C92" s="69">
        <f>IF(B92=1,1,IF(B$25=$A92,1,IF(INDEX(Data!$B$128:$I$143,MATCH(C$36,Data!$A$128:$A$143,0),MATCH($A92,Data!$B$127:$I$127,0))=1,1,IF(INDEX(Data!$B$128:$I$143,MATCH(C$36,Data!$A$128:$A$143,0),MATCH($A92,Data!$B$127:$I$127,0))=0,2,0))))</f>
        <v>1</v>
      </c>
      <c r="D92" s="69">
        <f>IF(C92=1,1,IF(C$25=$A92,1,IF(INDEX(Data!$B$128:$I$143,MATCH(D$36,Data!$A$128:$A$143,0),MATCH($A92,Data!$B$127:$I$127,0))=1,1,IF(INDEX(Data!$B$128:$I$143,MATCH(D$36,Data!$A$128:$A$143,0),MATCH($A92,Data!$B$127:$I$127,0))=0,2,0))))</f>
        <v>1</v>
      </c>
      <c r="E92" s="69">
        <f>IF(D92=1,1,IF(D$25=$A92,1,IF(INDEX(Data!$B$128:$I$143,MATCH(E$36,Data!$A$128:$A$143,0),MATCH($A92,Data!$B$127:$I$127,0))=1,1,IF(INDEX(Data!$B$128:$I$143,MATCH(E$36,Data!$A$128:$A$143,0),MATCH($A92,Data!$B$127:$I$127,0))=0,2,0))))</f>
        <v>1</v>
      </c>
      <c r="F92" s="69">
        <f>IF(E92=1,1,IF(E$25=$A92,1,IF(INDEX(Data!$B$128:$I$143,MATCH(F$36,Data!$A$128:$A$143,0),MATCH($A92,Data!$B$127:$I$127,0))=1,1,IF(INDEX(Data!$B$128:$I$143,MATCH(F$36,Data!$A$128:$A$143,0),MATCH($A92,Data!$B$127:$I$127,0))=0,2,0))))</f>
        <v>1</v>
      </c>
      <c r="G92" s="69">
        <f>IF(F92=1,1,IF(F$25=$A92,1,IF(INDEX(Data!$B$128:$I$143,MATCH(G$36,Data!$A$128:$A$143,0),MATCH($A92,Data!$B$127:$I$127,0))=1,1,IF(INDEX(Data!$B$128:$I$143,MATCH(G$36,Data!$A$128:$A$143,0),MATCH($A92,Data!$B$127:$I$127,0))=0,2,0))))</f>
        <v>1</v>
      </c>
      <c r="H92" s="69">
        <f>IF(G92=1,1,IF(G$25=$A92,1,IF(INDEX(Data!$B$128:$I$143,MATCH(H$36,Data!$A$128:$A$143,0),MATCH($A92,Data!$B$127:$I$127,0))=1,1,IF(INDEX(Data!$B$128:$I$143,MATCH(H$36,Data!$A$128:$A$143,0),MATCH($A92,Data!$B$127:$I$127,0))=0,2,0))))</f>
        <v>1</v>
      </c>
      <c r="I92" s="69">
        <f>IF(H92=1,1,IF(H$25=$A92,1,IF(INDEX(Data!$B$128:$I$143,MATCH(I$36,Data!$A$128:$A$143,0),MATCH($A92,Data!$B$127:$I$127,0))=1,1,IF(INDEX(Data!$B$128:$I$143,MATCH(I$36,Data!$A$128:$A$143,0),MATCH($A92,Data!$B$127:$I$127,0))=0,2,0))))</f>
        <v>1</v>
      </c>
      <c r="J92" s="69">
        <f>IF(I92=1,1,IF(I$25=$A92,1,IF(INDEX(Data!$B$128:$I$143,MATCH(J$36,Data!$A$128:$A$143,0),MATCH($A92,Data!$B$127:$I$127,0))=1,1,IF(INDEX(Data!$B$128:$I$143,MATCH(J$36,Data!$A$128:$A$143,0),MATCH($A92,Data!$B$127:$I$127,0))=0,2,0))))</f>
        <v>1</v>
      </c>
      <c r="K92" s="69">
        <f>IF(J92=1,1,IF(J$25=$A92,1,IF(INDEX(Data!$B$128:$I$143,MATCH(K$36,Data!$A$128:$A$143,0),MATCH($A92,Data!$B$127:$I$127,0))=1,1,IF(INDEX(Data!$B$128:$I$143,MATCH(K$36,Data!$A$128:$A$143,0),MATCH($A92,Data!$B$127:$I$127,0))=0,2,0))))</f>
        <v>1</v>
      </c>
      <c r="L92" s="69">
        <f>IF(K92=1,1,IF(K$25=$A92,1,IF(INDEX(Data!$B$128:$I$143,MATCH(L$36,Data!$A$128:$A$143,0),MATCH($A92,Data!$B$127:$I$127,0))=1,1,IF(INDEX(Data!$B$128:$I$143,MATCH(L$36,Data!$A$128:$A$143,0),MATCH($A92,Data!$B$127:$I$127,0))=0,2,0))))</f>
        <v>1</v>
      </c>
      <c r="M92" s="69">
        <f>IF(L92=1,1,IF(L$25=$A92,1,IF(INDEX(Data!$B$128:$I$143,MATCH(M$36,Data!$A$128:$A$143,0),MATCH($A92,Data!$B$127:$I$127,0))=1,1,IF(INDEX(Data!$B$128:$I$143,MATCH(M$36,Data!$A$128:$A$143,0),MATCH($A92,Data!$B$127:$I$127,0))=0,2,0))))</f>
        <v>1</v>
      </c>
      <c r="N92" s="69">
        <f>IF(M92=1,1,IF(M$25=$A92,1,IF(INDEX(Data!$B$128:$I$143,MATCH(N$36,Data!$A$128:$A$143,0),MATCH($A92,Data!$B$127:$I$127,0))=1,1,IF(INDEX(Data!$B$128:$I$143,MATCH(N$36,Data!$A$128:$A$143,0),MATCH($A92,Data!$B$127:$I$127,0))=0,2,0))))</f>
        <v>1</v>
      </c>
      <c r="O92" s="69">
        <f>IF(N92=1,1,IF(N$25=$A92,1,IF(INDEX(Data!$B$128:$I$143,MATCH(O$36,Data!$A$128:$A$143,0),MATCH($A92,Data!$B$127:$I$127,0))=1,1,IF(INDEX(Data!$B$128:$I$143,MATCH(O$36,Data!$A$128:$A$143,0),MATCH($A92,Data!$B$127:$I$127,0))=0,2,0))))</f>
        <v>1</v>
      </c>
      <c r="P92" s="69">
        <f>IF(O92=1,1,IF(O$25=$A92,1,IF(INDEX(Data!$B$128:$I$143,MATCH(P$36,Data!$A$128:$A$143,0),MATCH($A92,Data!$B$127:$I$127,0))=1,1,IF(INDEX(Data!$B$128:$I$143,MATCH(P$36,Data!$A$128:$A$143,0),MATCH($A92,Data!$B$127:$I$127,0))=0,2,0))))</f>
        <v>1</v>
      </c>
      <c r="Q92" s="69">
        <f>IF(P92=1,1,IF(P$25=$A92,1,IF(INDEX(Data!$B$128:$I$143,MATCH(Q$36,Data!$A$128:$A$143,0),MATCH($A92,Data!$B$127:$I$127,0))=1,1,IF(INDEX(Data!$B$128:$I$143,MATCH(Q$36,Data!$A$128:$A$143,0),MATCH($A92,Data!$B$127:$I$127,0))=0,2,0))))</f>
        <v>1</v>
      </c>
      <c r="R92" s="69">
        <f>IF(Q92=1,1,IF(Q$25=$A92,1,IF(INDEX(Data!$B$128:$I$143,MATCH(R$36,Data!$A$128:$A$143,0),MATCH($A92,Data!$B$127:$I$127,0))=1,1,IF(INDEX(Data!$B$128:$I$143,MATCH(R$36,Data!$A$128:$A$143,0),MATCH($A92,Data!$B$127:$I$127,0))=0,2,0))))</f>
        <v>1</v>
      </c>
      <c r="S92" s="69">
        <f>IF(R92=1,1,IF(R$25=$A92,1,IF(INDEX(Data!$B$128:$I$143,MATCH(S$36,Data!$A$128:$A$143,0),MATCH($A92,Data!$B$127:$I$127,0))=1,1,IF(INDEX(Data!$B$128:$I$143,MATCH(S$36,Data!$A$128:$A$143,0),MATCH($A92,Data!$B$127:$I$127,0))=0,2,0))))</f>
        <v>1</v>
      </c>
      <c r="T92" s="69">
        <f>IF(S92=1,1,IF(S$25=$A92,1,IF(INDEX(Data!$B$128:$I$143,MATCH(T$36,Data!$A$128:$A$143,0),MATCH($A92,Data!$B$127:$I$127,0))=1,1,IF(INDEX(Data!$B$128:$I$143,MATCH(T$36,Data!$A$128:$A$143,0),MATCH($A92,Data!$B$127:$I$127,0))=0,2,0))))</f>
        <v>1</v>
      </c>
      <c r="U92" s="69">
        <f>IF(T92=1,1,IF(T$25=$A92,1,IF(INDEX(Data!$B$128:$I$143,MATCH(U$36,Data!$A$128:$A$143,0),MATCH($A92,Data!$B$127:$I$127,0))=1,1,IF(INDEX(Data!$B$128:$I$143,MATCH(U$36,Data!$A$128:$A$143,0),MATCH($A92,Data!$B$127:$I$127,0))=0,2,0))))</f>
        <v>1</v>
      </c>
      <c r="V92" s="69">
        <f>IF(U92=1,1,IF(U$25=$A92,1,IF(INDEX(Data!$B$128:$I$143,MATCH(V$36,Data!$A$128:$A$143,0),MATCH($A92,Data!$B$127:$I$127,0))=1,1,IF(INDEX(Data!$B$128:$I$143,MATCH(V$36,Data!$A$128:$A$143,0),MATCH($A92,Data!$B$127:$I$127,0))=0,2,0))))</f>
        <v>1</v>
      </c>
      <c r="W92" s="69">
        <f>IF(V92=1,1,IF(V$25=$A92,1,IF(INDEX(Data!$B$128:$I$143,MATCH(W$36,Data!$A$128:$A$143,0),MATCH($A92,Data!$B$127:$I$127,0))=1,1,IF(INDEX(Data!$B$128:$I$143,MATCH(W$36,Data!$A$128:$A$143,0),MATCH($A92,Data!$B$127:$I$127,0))=0,2,0))))</f>
        <v>1</v>
      </c>
      <c r="X92" s="69">
        <f>IF(W92=1,1,IF(W$25=$A92,1,IF(INDEX(Data!$B$128:$I$143,MATCH(X$36,Data!$A$128:$A$143,0),MATCH($A92,Data!$B$127:$I$127,0))=1,1,IF(INDEX(Data!$B$128:$I$143,MATCH(X$36,Data!$A$128:$A$143,0),MATCH($A92,Data!$B$127:$I$127,0))=0,2,0))))</f>
        <v>1</v>
      </c>
      <c r="Y92" s="69">
        <f>IF(X92=1,1,IF(X$25=$A92,1,IF(INDEX(Data!$B$128:$I$143,MATCH(Y$36,Data!$A$128:$A$143,0),MATCH($A92,Data!$B$127:$I$127,0))=1,1,IF(INDEX(Data!$B$128:$I$143,MATCH(Y$36,Data!$A$128:$A$143,0),MATCH($A92,Data!$B$127:$I$127,0))=0,2,0))))</f>
        <v>1</v>
      </c>
      <c r="Z92" s="69">
        <f>IF(Y92=1,1,IF(Y$25=$A92,1,IF(INDEX(Data!$B$128:$I$143,MATCH(Z$36,Data!$A$128:$A$143,0),MATCH($A92,Data!$B$127:$I$127,0))=1,1,IF(INDEX(Data!$B$128:$I$143,MATCH(Z$36,Data!$A$128:$A$143,0),MATCH($A92,Data!$B$127:$I$127,0))=0,2,0))))</f>
        <v>1</v>
      </c>
      <c r="AA92" s="69">
        <f>IF(Z92=1,1,IF(Z$25=$A92,1,IF(INDEX(Data!$B$128:$I$143,MATCH(AA$36,Data!$A$128:$A$143,0),MATCH($A92,Data!$B$127:$I$127,0))=1,1,IF(INDEX(Data!$B$128:$I$143,MATCH(AA$36,Data!$A$128:$A$143,0),MATCH($A92,Data!$B$127:$I$127,0))=0,2,0))))</f>
        <v>1</v>
      </c>
      <c r="AB92" s="69">
        <f>IF(AA92=1,1,IF(AA$25=$A92,1,IF(INDEX(Data!$B$128:$I$143,MATCH(AB$36,Data!$A$128:$A$143,0),MATCH($A92,Data!$B$127:$I$127,0))=1,1,IF(INDEX(Data!$B$128:$I$143,MATCH(AB$36,Data!$A$128:$A$143,0),MATCH($A92,Data!$B$127:$I$127,0))=0,2,0))))</f>
        <v>1</v>
      </c>
      <c r="AC92" s="69">
        <f>IF(AB92=1,1,IF(AB$25=$A92,1,IF(INDEX(Data!$B$128:$I$143,MATCH(AC$36,Data!$A$128:$A$143,0),MATCH($A92,Data!$B$127:$I$127,0))=1,1,IF(INDEX(Data!$B$128:$I$143,MATCH(AC$36,Data!$A$128:$A$143,0),MATCH($A92,Data!$B$127:$I$127,0))=0,2,0))))</f>
        <v>1</v>
      </c>
      <c r="AD92" s="69">
        <f>IF(AC92=1,1,IF(AC$25=$A92,1,IF(INDEX(Data!$B$128:$I$143,MATCH(AD$36,Data!$A$128:$A$143,0),MATCH($A92,Data!$B$127:$I$127,0))=1,1,IF(INDEX(Data!$B$128:$I$143,MATCH(AD$36,Data!$A$128:$A$143,0),MATCH($A92,Data!$B$127:$I$127,0))=0,2,0))))</f>
        <v>1</v>
      </c>
      <c r="AE92" s="69">
        <f>IF(AD92=1,1,IF(AD$25=$A92,1,IF(INDEX(Data!$B$128:$I$143,MATCH(AE$36,Data!$A$128:$A$143,0),MATCH($A92,Data!$B$127:$I$127,0))=1,1,IF(INDEX(Data!$B$128:$I$143,MATCH(AE$36,Data!$A$128:$A$143,0),MATCH($A92,Data!$B$127:$I$127,0))=0,2,0))))</f>
        <v>1</v>
      </c>
      <c r="AF92" s="69">
        <f>IF(AE92=1,1,IF(AE$25=$A92,1,IF(INDEX(Data!$B$128:$I$143,MATCH(AF$36,Data!$A$128:$A$143,0),MATCH($A92,Data!$B$127:$I$127,0))=1,1,IF(INDEX(Data!$B$128:$I$143,MATCH(AF$36,Data!$A$128:$A$143,0),MATCH($A92,Data!$B$127:$I$127,0))=0,2,0))))</f>
        <v>1</v>
      </c>
      <c r="AG92" s="69">
        <f>IF(AF92=1,1,IF(AF$25=$A92,1,IF(INDEX(Data!$B$128:$I$143,MATCH(AG$36,Data!$A$128:$A$143,0),MATCH($A92,Data!$B$127:$I$127,0))=1,1,IF(INDEX(Data!$B$128:$I$143,MATCH(AG$36,Data!$A$128:$A$143,0),MATCH($A92,Data!$B$127:$I$127,0))=0,2,0))))</f>
        <v>1</v>
      </c>
      <c r="AH92" s="69">
        <f>IF(AG92=1,1,IF(AG$25=$A92,1,IF(INDEX(Data!$B$128:$I$143,MATCH(AH$36,Data!$A$128:$A$143,0),MATCH($A92,Data!$B$127:$I$127,0))=1,1,IF(INDEX(Data!$B$128:$I$143,MATCH(AH$36,Data!$A$128:$A$143,0),MATCH($A92,Data!$B$127:$I$127,0))=0,2,0))))</f>
        <v>1</v>
      </c>
      <c r="AI92" s="69">
        <f>IF(AH92=1,1,IF(AH$25=$A92,1,IF(INDEX(Data!$B$128:$I$143,MATCH(AI$36,Data!$A$128:$A$143,0),MATCH($A92,Data!$B$127:$I$127,0))=1,1,IF(INDEX(Data!$B$128:$I$143,MATCH(AI$36,Data!$A$128:$A$143,0),MATCH($A92,Data!$B$127:$I$127,0))=0,2,0))))</f>
        <v>1</v>
      </c>
      <c r="AJ92" s="69">
        <f>IF(AI92=1,1,IF(AI$25=$A92,1,IF(INDEX(Data!$B$128:$I$143,MATCH(AJ$36,Data!$A$128:$A$143,0),MATCH($A92,Data!$B$127:$I$127,0))=1,1,IF(INDEX(Data!$B$128:$I$143,MATCH(AJ$36,Data!$A$128:$A$143,0),MATCH($A92,Data!$B$127:$I$127,0))=0,2,0))))</f>
        <v>1</v>
      </c>
      <c r="AK92" s="69">
        <f>IF(AJ92=1,1,IF(AJ$25=$A92,1,IF(INDEX(Data!$B$128:$I$143,MATCH(AK$36,Data!$A$128:$A$143,0),MATCH($A92,Data!$B$127:$I$127,0))=1,1,IF(INDEX(Data!$B$128:$I$143,MATCH(AK$36,Data!$A$128:$A$143,0),MATCH($A92,Data!$B$127:$I$127,0))=0,2,0))))</f>
        <v>1</v>
      </c>
      <c r="AL92" s="69">
        <f>IF(AK92=1,1,IF(AK$25=$A92,1,IF(INDEX(Data!$B$128:$I$143,MATCH(AL$36,Data!$A$128:$A$143,0),MATCH($A92,Data!$B$127:$I$127,0))=1,1,IF(INDEX(Data!$B$128:$I$143,MATCH(AL$36,Data!$A$128:$A$143,0),MATCH($A92,Data!$B$127:$I$127,0))=0,2,0))))</f>
        <v>1</v>
      </c>
      <c r="AM92" s="69">
        <f>IF(AL92=1,1,IF(AL$25=$A92,1,IF(INDEX(Data!$B$128:$I$143,MATCH(AM$36,Data!$A$128:$A$143,0),MATCH($A92,Data!$B$127:$I$127,0))=1,1,IF(INDEX(Data!$B$128:$I$143,MATCH(AM$36,Data!$A$128:$A$143,0),MATCH($A92,Data!$B$127:$I$127,0))=0,2,0))))</f>
        <v>1</v>
      </c>
      <c r="AN92" s="69">
        <f>IF(AM92=1,1,IF(AM$25=$A92,1,IF(INDEX(Data!$B$128:$I$143,MATCH(AN$36,Data!$A$128:$A$143,0),MATCH($A92,Data!$B$127:$I$127,0))=1,1,IF(INDEX(Data!$B$128:$I$143,MATCH(AN$36,Data!$A$128:$A$143,0),MATCH($A92,Data!$B$127:$I$127,0))=0,2,0))))</f>
        <v>1</v>
      </c>
      <c r="AO92" s="69">
        <f>IF(AN92=1,1,IF(AN$25=$A92,1,IF(INDEX(Data!$B$128:$I$143,MATCH(AO$36,Data!$A$128:$A$143,0),MATCH($A92,Data!$B$127:$I$127,0))=1,1,IF(INDEX(Data!$B$128:$I$143,MATCH(AO$36,Data!$A$128:$A$143,0),MATCH($A92,Data!$B$127:$I$127,0))=0,2,0))))</f>
        <v>1</v>
      </c>
      <c r="AP92" s="69">
        <f>IF(AO92=1,1,IF(AO$25=$A92,1,IF(INDEX(Data!$B$128:$I$143,MATCH(AP$36,Data!$A$128:$A$143,0),MATCH($A92,Data!$B$127:$I$127,0))=1,1,IF(INDEX(Data!$B$128:$I$143,MATCH(AP$36,Data!$A$128:$A$143,0),MATCH($A92,Data!$B$127:$I$127,0))=0,2,0))))</f>
        <v>1</v>
      </c>
      <c r="AQ92" s="69">
        <f>IF(AP92=1,1,IF(AP$25=$A92,1,IF(INDEX(Data!$B$128:$I$143,MATCH(AQ$36,Data!$A$128:$A$143,0),MATCH($A92,Data!$B$127:$I$127,0))=1,1,IF(INDEX(Data!$B$128:$I$143,MATCH(AQ$36,Data!$A$128:$A$143,0),MATCH($A92,Data!$B$127:$I$127,0))=0,2,0))))</f>
        <v>1</v>
      </c>
      <c r="AR92" s="69">
        <f>IF(AQ92=1,1,IF(AQ$25=$A92,1,IF(INDEX(Data!$B$128:$I$143,MATCH(AR$36,Data!$A$128:$A$143,0),MATCH($A92,Data!$B$127:$I$127,0))=1,1,IF(INDEX(Data!$B$128:$I$143,MATCH(AR$36,Data!$A$128:$A$143,0),MATCH($A92,Data!$B$127:$I$127,0))=0,2,0))))</f>
        <v>1</v>
      </c>
      <c r="AS92" s="69">
        <f>IF(AR92=1,1,IF(AR$25=$A92,1,IF(INDEX(Data!$B$128:$I$143,MATCH(AS$36,Data!$A$128:$A$143,0),MATCH($A92,Data!$B$127:$I$127,0))=1,1,IF(INDEX(Data!$B$128:$I$143,MATCH(AS$36,Data!$A$128:$A$143,0),MATCH($A92,Data!$B$127:$I$127,0))=0,2,0))))</f>
        <v>1</v>
      </c>
      <c r="AT92" s="69">
        <f>IF(AS92=1,1,IF(AS$25=$A92,1,IF(INDEX(Data!$B$128:$I$143,MATCH(AT$36,Data!$A$128:$A$143,0),MATCH($A92,Data!$B$127:$I$127,0))=1,1,IF(INDEX(Data!$B$128:$I$143,MATCH(AT$36,Data!$A$128:$A$143,0),MATCH($A92,Data!$B$127:$I$127,0))=0,2,0))))</f>
        <v>1</v>
      </c>
      <c r="AU92" s="69">
        <f>IF(AT92=1,1,IF(AT$25=$A92,1,IF(INDEX(Data!$B$128:$I$143,MATCH(AU$36,Data!$A$128:$A$143,0),MATCH($A92,Data!$B$127:$I$127,0))=1,1,IF(INDEX(Data!$B$128:$I$143,MATCH(AU$36,Data!$A$128:$A$143,0),MATCH($A92,Data!$B$127:$I$127,0))=0,2,0))))</f>
        <v>1</v>
      </c>
      <c r="AV92" s="69">
        <f>IF(AU92=1,1,IF(AU$25=$A92,1,IF(INDEX(Data!$B$128:$I$143,MATCH(AV$36,Data!$A$128:$A$143,0),MATCH($A92,Data!$B$127:$I$127,0))=1,1,IF(INDEX(Data!$B$128:$I$143,MATCH(AV$36,Data!$A$128:$A$143,0),MATCH($A92,Data!$B$127:$I$127,0))=0,2,0))))</f>
        <v>1</v>
      </c>
      <c r="AW92" s="69">
        <f>IF(AV92=1,1,IF(AV$25=$A92,1,IF(INDEX(Data!$B$128:$I$143,MATCH(AW$36,Data!$A$128:$A$143,0),MATCH($A92,Data!$B$127:$I$127,0))=1,1,IF(INDEX(Data!$B$128:$I$143,MATCH(AW$36,Data!$A$128:$A$143,0),MATCH($A92,Data!$B$127:$I$127,0))=0,2,0))))</f>
        <v>1</v>
      </c>
      <c r="AX92" s="69">
        <f>IF(AW92=1,1,IF(AW$25=$A92,1,IF(INDEX(Data!$B$128:$I$143,MATCH(AX$36,Data!$A$128:$A$143,0),MATCH($A92,Data!$B$127:$I$127,0))=1,1,IF(INDEX(Data!$B$128:$I$143,MATCH(AX$36,Data!$A$128:$A$143,0),MATCH($A92,Data!$B$127:$I$127,0))=0,2,0))))</f>
        <v>1</v>
      </c>
      <c r="AY92" s="69">
        <f>IF(AX92=1,1,IF(AX$25=$A92,1,IF(INDEX(Data!$B$128:$I$143,MATCH(AY$36,Data!$A$128:$A$143,0),MATCH($A92,Data!$B$127:$I$127,0))=1,1,IF(INDEX(Data!$B$128:$I$143,MATCH(AY$36,Data!$A$128:$A$143,0),MATCH($A92,Data!$B$127:$I$127,0))=0,2,0))))</f>
        <v>1</v>
      </c>
    </row>
    <row r="93" spans="1:51">
      <c r="A93" s="63" t="s">
        <v>11</v>
      </c>
      <c r="B93" s="69">
        <f>IF(A93=1,1,IF(A$25=$A93,1,IF(INDEX(Data!$B$128:$I$143,MATCH(B$36,Data!$A$128:$A$143,0),MATCH($A93,Data!$B$127:$I$127,0))=1,1,IF(INDEX(Data!$B$128:$I$143,MATCH(B$36,Data!$A$128:$A$143,0),MATCH($A93,Data!$B$127:$I$127,0))=0,2,0))))</f>
        <v>2</v>
      </c>
      <c r="C93" s="69">
        <f>IF(B93=1,1,IF(B$25=$A93,1,IF(INDEX(Data!$B$128:$I$143,MATCH(C$36,Data!$A$128:$A$143,0),MATCH($A93,Data!$B$127:$I$127,0))=1,1,IF(INDEX(Data!$B$128:$I$143,MATCH(C$36,Data!$A$128:$A$143,0),MATCH($A93,Data!$B$127:$I$127,0))=0,2,0))))</f>
        <v>1</v>
      </c>
      <c r="D93" s="69">
        <f>IF(C93=1,1,IF(C$25=$A93,1,IF(INDEX(Data!$B$128:$I$143,MATCH(D$36,Data!$A$128:$A$143,0),MATCH($A93,Data!$B$127:$I$127,0))=1,1,IF(INDEX(Data!$B$128:$I$143,MATCH(D$36,Data!$A$128:$A$143,0),MATCH($A93,Data!$B$127:$I$127,0))=0,2,0))))</f>
        <v>1</v>
      </c>
      <c r="E93" s="69">
        <f>IF(D93=1,1,IF(D$25=$A93,1,IF(INDEX(Data!$B$128:$I$143,MATCH(E$36,Data!$A$128:$A$143,0),MATCH($A93,Data!$B$127:$I$127,0))=1,1,IF(INDEX(Data!$B$128:$I$143,MATCH(E$36,Data!$A$128:$A$143,0),MATCH($A93,Data!$B$127:$I$127,0))=0,2,0))))</f>
        <v>1</v>
      </c>
      <c r="F93" s="69">
        <f>IF(E93=1,1,IF(E$25=$A93,1,IF(INDEX(Data!$B$128:$I$143,MATCH(F$36,Data!$A$128:$A$143,0),MATCH($A93,Data!$B$127:$I$127,0))=1,1,IF(INDEX(Data!$B$128:$I$143,MATCH(F$36,Data!$A$128:$A$143,0),MATCH($A93,Data!$B$127:$I$127,0))=0,2,0))))</f>
        <v>1</v>
      </c>
      <c r="G93" s="69">
        <f>IF(F93=1,1,IF(F$25=$A93,1,IF(INDEX(Data!$B$128:$I$143,MATCH(G$36,Data!$A$128:$A$143,0),MATCH($A93,Data!$B$127:$I$127,0))=1,1,IF(INDEX(Data!$B$128:$I$143,MATCH(G$36,Data!$A$128:$A$143,0),MATCH($A93,Data!$B$127:$I$127,0))=0,2,0))))</f>
        <v>1</v>
      </c>
      <c r="H93" s="69">
        <f>IF(G93=1,1,IF(G$25=$A93,1,IF(INDEX(Data!$B$128:$I$143,MATCH(H$36,Data!$A$128:$A$143,0),MATCH($A93,Data!$B$127:$I$127,0))=1,1,IF(INDEX(Data!$B$128:$I$143,MATCH(H$36,Data!$A$128:$A$143,0),MATCH($A93,Data!$B$127:$I$127,0))=0,2,0))))</f>
        <v>1</v>
      </c>
      <c r="I93" s="69">
        <f>IF(H93=1,1,IF(H$25=$A93,1,IF(INDEX(Data!$B$128:$I$143,MATCH(I$36,Data!$A$128:$A$143,0),MATCH($A93,Data!$B$127:$I$127,0))=1,1,IF(INDEX(Data!$B$128:$I$143,MATCH(I$36,Data!$A$128:$A$143,0),MATCH($A93,Data!$B$127:$I$127,0))=0,2,0))))</f>
        <v>1</v>
      </c>
      <c r="J93" s="69">
        <f>IF(I93=1,1,IF(I$25=$A93,1,IF(INDEX(Data!$B$128:$I$143,MATCH(J$36,Data!$A$128:$A$143,0),MATCH($A93,Data!$B$127:$I$127,0))=1,1,IF(INDEX(Data!$B$128:$I$143,MATCH(J$36,Data!$A$128:$A$143,0),MATCH($A93,Data!$B$127:$I$127,0))=0,2,0))))</f>
        <v>1</v>
      </c>
      <c r="K93" s="69">
        <f>IF(J93=1,1,IF(J$25=$A93,1,IF(INDEX(Data!$B$128:$I$143,MATCH(K$36,Data!$A$128:$A$143,0),MATCH($A93,Data!$B$127:$I$127,0))=1,1,IF(INDEX(Data!$B$128:$I$143,MATCH(K$36,Data!$A$128:$A$143,0),MATCH($A93,Data!$B$127:$I$127,0))=0,2,0))))</f>
        <v>1</v>
      </c>
      <c r="L93" s="69">
        <f>IF(K93=1,1,IF(K$25=$A93,1,IF(INDEX(Data!$B$128:$I$143,MATCH(L$36,Data!$A$128:$A$143,0),MATCH($A93,Data!$B$127:$I$127,0))=1,1,IF(INDEX(Data!$B$128:$I$143,MATCH(L$36,Data!$A$128:$A$143,0),MATCH($A93,Data!$B$127:$I$127,0))=0,2,0))))</f>
        <v>1</v>
      </c>
      <c r="M93" s="69">
        <f>IF(L93=1,1,IF(L$25=$A93,1,IF(INDEX(Data!$B$128:$I$143,MATCH(M$36,Data!$A$128:$A$143,0),MATCH($A93,Data!$B$127:$I$127,0))=1,1,IF(INDEX(Data!$B$128:$I$143,MATCH(M$36,Data!$A$128:$A$143,0),MATCH($A93,Data!$B$127:$I$127,0))=0,2,0))))</f>
        <v>1</v>
      </c>
      <c r="N93" s="69">
        <f>IF(M93=1,1,IF(M$25=$A93,1,IF(INDEX(Data!$B$128:$I$143,MATCH(N$36,Data!$A$128:$A$143,0),MATCH($A93,Data!$B$127:$I$127,0))=1,1,IF(INDEX(Data!$B$128:$I$143,MATCH(N$36,Data!$A$128:$A$143,0),MATCH($A93,Data!$B$127:$I$127,0))=0,2,0))))</f>
        <v>1</v>
      </c>
      <c r="O93" s="69">
        <f>IF(N93=1,1,IF(N$25=$A93,1,IF(INDEX(Data!$B$128:$I$143,MATCH(O$36,Data!$A$128:$A$143,0),MATCH($A93,Data!$B$127:$I$127,0))=1,1,IF(INDEX(Data!$B$128:$I$143,MATCH(O$36,Data!$A$128:$A$143,0),MATCH($A93,Data!$B$127:$I$127,0))=0,2,0))))</f>
        <v>1</v>
      </c>
      <c r="P93" s="69">
        <f>IF(O93=1,1,IF(O$25=$A93,1,IF(INDEX(Data!$B$128:$I$143,MATCH(P$36,Data!$A$128:$A$143,0),MATCH($A93,Data!$B$127:$I$127,0))=1,1,IF(INDEX(Data!$B$128:$I$143,MATCH(P$36,Data!$A$128:$A$143,0),MATCH($A93,Data!$B$127:$I$127,0))=0,2,0))))</f>
        <v>1</v>
      </c>
      <c r="Q93" s="69">
        <f>IF(P93=1,1,IF(P$25=$A93,1,IF(INDEX(Data!$B$128:$I$143,MATCH(Q$36,Data!$A$128:$A$143,0),MATCH($A93,Data!$B$127:$I$127,0))=1,1,IF(INDEX(Data!$B$128:$I$143,MATCH(Q$36,Data!$A$128:$A$143,0),MATCH($A93,Data!$B$127:$I$127,0))=0,2,0))))</f>
        <v>1</v>
      </c>
      <c r="R93" s="69">
        <f>IF(Q93=1,1,IF(Q$25=$A93,1,IF(INDEX(Data!$B$128:$I$143,MATCH(R$36,Data!$A$128:$A$143,0),MATCH($A93,Data!$B$127:$I$127,0))=1,1,IF(INDEX(Data!$B$128:$I$143,MATCH(R$36,Data!$A$128:$A$143,0),MATCH($A93,Data!$B$127:$I$127,0))=0,2,0))))</f>
        <v>1</v>
      </c>
      <c r="S93" s="69">
        <f>IF(R93=1,1,IF(R$25=$A93,1,IF(INDEX(Data!$B$128:$I$143,MATCH(S$36,Data!$A$128:$A$143,0),MATCH($A93,Data!$B$127:$I$127,0))=1,1,IF(INDEX(Data!$B$128:$I$143,MATCH(S$36,Data!$A$128:$A$143,0),MATCH($A93,Data!$B$127:$I$127,0))=0,2,0))))</f>
        <v>1</v>
      </c>
      <c r="T93" s="69">
        <f>IF(S93=1,1,IF(S$25=$A93,1,IF(INDEX(Data!$B$128:$I$143,MATCH(T$36,Data!$A$128:$A$143,0),MATCH($A93,Data!$B$127:$I$127,0))=1,1,IF(INDEX(Data!$B$128:$I$143,MATCH(T$36,Data!$A$128:$A$143,0),MATCH($A93,Data!$B$127:$I$127,0))=0,2,0))))</f>
        <v>1</v>
      </c>
      <c r="U93" s="69">
        <f>IF(T93=1,1,IF(T$25=$A93,1,IF(INDEX(Data!$B$128:$I$143,MATCH(U$36,Data!$A$128:$A$143,0),MATCH($A93,Data!$B$127:$I$127,0))=1,1,IF(INDEX(Data!$B$128:$I$143,MATCH(U$36,Data!$A$128:$A$143,0),MATCH($A93,Data!$B$127:$I$127,0))=0,2,0))))</f>
        <v>1</v>
      </c>
      <c r="V93" s="69">
        <f>IF(U93=1,1,IF(U$25=$A93,1,IF(INDEX(Data!$B$128:$I$143,MATCH(V$36,Data!$A$128:$A$143,0),MATCH($A93,Data!$B$127:$I$127,0))=1,1,IF(INDEX(Data!$B$128:$I$143,MATCH(V$36,Data!$A$128:$A$143,0),MATCH($A93,Data!$B$127:$I$127,0))=0,2,0))))</f>
        <v>1</v>
      </c>
      <c r="W93" s="69">
        <f>IF(V93=1,1,IF(V$25=$A93,1,IF(INDEX(Data!$B$128:$I$143,MATCH(W$36,Data!$A$128:$A$143,0),MATCH($A93,Data!$B$127:$I$127,0))=1,1,IF(INDEX(Data!$B$128:$I$143,MATCH(W$36,Data!$A$128:$A$143,0),MATCH($A93,Data!$B$127:$I$127,0))=0,2,0))))</f>
        <v>1</v>
      </c>
      <c r="X93" s="69">
        <f>IF(W93=1,1,IF(W$25=$A93,1,IF(INDEX(Data!$B$128:$I$143,MATCH(X$36,Data!$A$128:$A$143,0),MATCH($A93,Data!$B$127:$I$127,0))=1,1,IF(INDEX(Data!$B$128:$I$143,MATCH(X$36,Data!$A$128:$A$143,0),MATCH($A93,Data!$B$127:$I$127,0))=0,2,0))))</f>
        <v>1</v>
      </c>
      <c r="Y93" s="69">
        <f>IF(X93=1,1,IF(X$25=$A93,1,IF(INDEX(Data!$B$128:$I$143,MATCH(Y$36,Data!$A$128:$A$143,0),MATCH($A93,Data!$B$127:$I$127,0))=1,1,IF(INDEX(Data!$B$128:$I$143,MATCH(Y$36,Data!$A$128:$A$143,0),MATCH($A93,Data!$B$127:$I$127,0))=0,2,0))))</f>
        <v>1</v>
      </c>
      <c r="Z93" s="69">
        <f>IF(Y93=1,1,IF(Y$25=$A93,1,IF(INDEX(Data!$B$128:$I$143,MATCH(Z$36,Data!$A$128:$A$143,0),MATCH($A93,Data!$B$127:$I$127,0))=1,1,IF(INDEX(Data!$B$128:$I$143,MATCH(Z$36,Data!$A$128:$A$143,0),MATCH($A93,Data!$B$127:$I$127,0))=0,2,0))))</f>
        <v>1</v>
      </c>
      <c r="AA93" s="69">
        <f>IF(Z93=1,1,IF(Z$25=$A93,1,IF(INDEX(Data!$B$128:$I$143,MATCH(AA$36,Data!$A$128:$A$143,0),MATCH($A93,Data!$B$127:$I$127,0))=1,1,IF(INDEX(Data!$B$128:$I$143,MATCH(AA$36,Data!$A$128:$A$143,0),MATCH($A93,Data!$B$127:$I$127,0))=0,2,0))))</f>
        <v>1</v>
      </c>
      <c r="AB93" s="69">
        <f>IF(AA93=1,1,IF(AA$25=$A93,1,IF(INDEX(Data!$B$128:$I$143,MATCH(AB$36,Data!$A$128:$A$143,0),MATCH($A93,Data!$B$127:$I$127,0))=1,1,IF(INDEX(Data!$B$128:$I$143,MATCH(AB$36,Data!$A$128:$A$143,0),MATCH($A93,Data!$B$127:$I$127,0))=0,2,0))))</f>
        <v>1</v>
      </c>
      <c r="AC93" s="69">
        <f>IF(AB93=1,1,IF(AB$25=$A93,1,IF(INDEX(Data!$B$128:$I$143,MATCH(AC$36,Data!$A$128:$A$143,0),MATCH($A93,Data!$B$127:$I$127,0))=1,1,IF(INDEX(Data!$B$128:$I$143,MATCH(AC$36,Data!$A$128:$A$143,0),MATCH($A93,Data!$B$127:$I$127,0))=0,2,0))))</f>
        <v>1</v>
      </c>
      <c r="AD93" s="69">
        <f>IF(AC93=1,1,IF(AC$25=$A93,1,IF(INDEX(Data!$B$128:$I$143,MATCH(AD$36,Data!$A$128:$A$143,0),MATCH($A93,Data!$B$127:$I$127,0))=1,1,IF(INDEX(Data!$B$128:$I$143,MATCH(AD$36,Data!$A$128:$A$143,0),MATCH($A93,Data!$B$127:$I$127,0))=0,2,0))))</f>
        <v>1</v>
      </c>
      <c r="AE93" s="69">
        <f>IF(AD93=1,1,IF(AD$25=$A93,1,IF(INDEX(Data!$B$128:$I$143,MATCH(AE$36,Data!$A$128:$A$143,0),MATCH($A93,Data!$B$127:$I$127,0))=1,1,IF(INDEX(Data!$B$128:$I$143,MATCH(AE$36,Data!$A$128:$A$143,0),MATCH($A93,Data!$B$127:$I$127,0))=0,2,0))))</f>
        <v>1</v>
      </c>
      <c r="AF93" s="69">
        <f>IF(AE93=1,1,IF(AE$25=$A93,1,IF(INDEX(Data!$B$128:$I$143,MATCH(AF$36,Data!$A$128:$A$143,0),MATCH($A93,Data!$B$127:$I$127,0))=1,1,IF(INDEX(Data!$B$128:$I$143,MATCH(AF$36,Data!$A$128:$A$143,0),MATCH($A93,Data!$B$127:$I$127,0))=0,2,0))))</f>
        <v>1</v>
      </c>
      <c r="AG93" s="69">
        <f>IF(AF93=1,1,IF(AF$25=$A93,1,IF(INDEX(Data!$B$128:$I$143,MATCH(AG$36,Data!$A$128:$A$143,0),MATCH($A93,Data!$B$127:$I$127,0))=1,1,IF(INDEX(Data!$B$128:$I$143,MATCH(AG$36,Data!$A$128:$A$143,0),MATCH($A93,Data!$B$127:$I$127,0))=0,2,0))))</f>
        <v>1</v>
      </c>
      <c r="AH93" s="69">
        <f>IF(AG93=1,1,IF(AG$25=$A93,1,IF(INDEX(Data!$B$128:$I$143,MATCH(AH$36,Data!$A$128:$A$143,0),MATCH($A93,Data!$B$127:$I$127,0))=1,1,IF(INDEX(Data!$B$128:$I$143,MATCH(AH$36,Data!$A$128:$A$143,0),MATCH($A93,Data!$B$127:$I$127,0))=0,2,0))))</f>
        <v>1</v>
      </c>
      <c r="AI93" s="69">
        <f>IF(AH93=1,1,IF(AH$25=$A93,1,IF(INDEX(Data!$B$128:$I$143,MATCH(AI$36,Data!$A$128:$A$143,0),MATCH($A93,Data!$B$127:$I$127,0))=1,1,IF(INDEX(Data!$B$128:$I$143,MATCH(AI$36,Data!$A$128:$A$143,0),MATCH($A93,Data!$B$127:$I$127,0))=0,2,0))))</f>
        <v>1</v>
      </c>
      <c r="AJ93" s="69">
        <f>IF(AI93=1,1,IF(AI$25=$A93,1,IF(INDEX(Data!$B$128:$I$143,MATCH(AJ$36,Data!$A$128:$A$143,0),MATCH($A93,Data!$B$127:$I$127,0))=1,1,IF(INDEX(Data!$B$128:$I$143,MATCH(AJ$36,Data!$A$128:$A$143,0),MATCH($A93,Data!$B$127:$I$127,0))=0,2,0))))</f>
        <v>1</v>
      </c>
      <c r="AK93" s="69">
        <f>IF(AJ93=1,1,IF(AJ$25=$A93,1,IF(INDEX(Data!$B$128:$I$143,MATCH(AK$36,Data!$A$128:$A$143,0),MATCH($A93,Data!$B$127:$I$127,0))=1,1,IF(INDEX(Data!$B$128:$I$143,MATCH(AK$36,Data!$A$128:$A$143,0),MATCH($A93,Data!$B$127:$I$127,0))=0,2,0))))</f>
        <v>1</v>
      </c>
      <c r="AL93" s="69">
        <f>IF(AK93=1,1,IF(AK$25=$A93,1,IF(INDEX(Data!$B$128:$I$143,MATCH(AL$36,Data!$A$128:$A$143,0),MATCH($A93,Data!$B$127:$I$127,0))=1,1,IF(INDEX(Data!$B$128:$I$143,MATCH(AL$36,Data!$A$128:$A$143,0),MATCH($A93,Data!$B$127:$I$127,0))=0,2,0))))</f>
        <v>1</v>
      </c>
      <c r="AM93" s="69">
        <f>IF(AL93=1,1,IF(AL$25=$A93,1,IF(INDEX(Data!$B$128:$I$143,MATCH(AM$36,Data!$A$128:$A$143,0),MATCH($A93,Data!$B$127:$I$127,0))=1,1,IF(INDEX(Data!$B$128:$I$143,MATCH(AM$36,Data!$A$128:$A$143,0),MATCH($A93,Data!$B$127:$I$127,0))=0,2,0))))</f>
        <v>1</v>
      </c>
      <c r="AN93" s="69">
        <f>IF(AM93=1,1,IF(AM$25=$A93,1,IF(INDEX(Data!$B$128:$I$143,MATCH(AN$36,Data!$A$128:$A$143,0),MATCH($A93,Data!$B$127:$I$127,0))=1,1,IF(INDEX(Data!$B$128:$I$143,MATCH(AN$36,Data!$A$128:$A$143,0),MATCH($A93,Data!$B$127:$I$127,0))=0,2,0))))</f>
        <v>1</v>
      </c>
      <c r="AO93" s="69">
        <f>IF(AN93=1,1,IF(AN$25=$A93,1,IF(INDEX(Data!$B$128:$I$143,MATCH(AO$36,Data!$A$128:$A$143,0),MATCH($A93,Data!$B$127:$I$127,0))=1,1,IF(INDEX(Data!$B$128:$I$143,MATCH(AO$36,Data!$A$128:$A$143,0),MATCH($A93,Data!$B$127:$I$127,0))=0,2,0))))</f>
        <v>1</v>
      </c>
      <c r="AP93" s="69">
        <f>IF(AO93=1,1,IF(AO$25=$A93,1,IF(INDEX(Data!$B$128:$I$143,MATCH(AP$36,Data!$A$128:$A$143,0),MATCH($A93,Data!$B$127:$I$127,0))=1,1,IF(INDEX(Data!$B$128:$I$143,MATCH(AP$36,Data!$A$128:$A$143,0),MATCH($A93,Data!$B$127:$I$127,0))=0,2,0))))</f>
        <v>1</v>
      </c>
      <c r="AQ93" s="69">
        <f>IF(AP93=1,1,IF(AP$25=$A93,1,IF(INDEX(Data!$B$128:$I$143,MATCH(AQ$36,Data!$A$128:$A$143,0),MATCH($A93,Data!$B$127:$I$127,0))=1,1,IF(INDEX(Data!$B$128:$I$143,MATCH(AQ$36,Data!$A$128:$A$143,0),MATCH($A93,Data!$B$127:$I$127,0))=0,2,0))))</f>
        <v>1</v>
      </c>
      <c r="AR93" s="69">
        <f>IF(AQ93=1,1,IF(AQ$25=$A93,1,IF(INDEX(Data!$B$128:$I$143,MATCH(AR$36,Data!$A$128:$A$143,0),MATCH($A93,Data!$B$127:$I$127,0))=1,1,IF(INDEX(Data!$B$128:$I$143,MATCH(AR$36,Data!$A$128:$A$143,0),MATCH($A93,Data!$B$127:$I$127,0))=0,2,0))))</f>
        <v>1</v>
      </c>
      <c r="AS93" s="69">
        <f>IF(AR93=1,1,IF(AR$25=$A93,1,IF(INDEX(Data!$B$128:$I$143,MATCH(AS$36,Data!$A$128:$A$143,0),MATCH($A93,Data!$B$127:$I$127,0))=1,1,IF(INDEX(Data!$B$128:$I$143,MATCH(AS$36,Data!$A$128:$A$143,0),MATCH($A93,Data!$B$127:$I$127,0))=0,2,0))))</f>
        <v>1</v>
      </c>
      <c r="AT93" s="69">
        <f>IF(AS93=1,1,IF(AS$25=$A93,1,IF(INDEX(Data!$B$128:$I$143,MATCH(AT$36,Data!$A$128:$A$143,0),MATCH($A93,Data!$B$127:$I$127,0))=1,1,IF(INDEX(Data!$B$128:$I$143,MATCH(AT$36,Data!$A$128:$A$143,0),MATCH($A93,Data!$B$127:$I$127,0))=0,2,0))))</f>
        <v>1</v>
      </c>
      <c r="AU93" s="69">
        <f>IF(AT93=1,1,IF(AT$25=$A93,1,IF(INDEX(Data!$B$128:$I$143,MATCH(AU$36,Data!$A$128:$A$143,0),MATCH($A93,Data!$B$127:$I$127,0))=1,1,IF(INDEX(Data!$B$128:$I$143,MATCH(AU$36,Data!$A$128:$A$143,0),MATCH($A93,Data!$B$127:$I$127,0))=0,2,0))))</f>
        <v>1</v>
      </c>
      <c r="AV93" s="69">
        <f>IF(AU93=1,1,IF(AU$25=$A93,1,IF(INDEX(Data!$B$128:$I$143,MATCH(AV$36,Data!$A$128:$A$143,0),MATCH($A93,Data!$B$127:$I$127,0))=1,1,IF(INDEX(Data!$B$128:$I$143,MATCH(AV$36,Data!$A$128:$A$143,0),MATCH($A93,Data!$B$127:$I$127,0))=0,2,0))))</f>
        <v>1</v>
      </c>
      <c r="AW93" s="69">
        <f>IF(AV93=1,1,IF(AV$25=$A93,1,IF(INDEX(Data!$B$128:$I$143,MATCH(AW$36,Data!$A$128:$A$143,0),MATCH($A93,Data!$B$127:$I$127,0))=1,1,IF(INDEX(Data!$B$128:$I$143,MATCH(AW$36,Data!$A$128:$A$143,0),MATCH($A93,Data!$B$127:$I$127,0))=0,2,0))))</f>
        <v>1</v>
      </c>
      <c r="AX93" s="69">
        <f>IF(AW93=1,1,IF(AW$25=$A93,1,IF(INDEX(Data!$B$128:$I$143,MATCH(AX$36,Data!$A$128:$A$143,0),MATCH($A93,Data!$B$127:$I$127,0))=1,1,IF(INDEX(Data!$B$128:$I$143,MATCH(AX$36,Data!$A$128:$A$143,0),MATCH($A93,Data!$B$127:$I$127,0))=0,2,0))))</f>
        <v>1</v>
      </c>
      <c r="AY93" s="69">
        <f>IF(AX93=1,1,IF(AX$25=$A93,1,IF(INDEX(Data!$B$128:$I$143,MATCH(AY$36,Data!$A$128:$A$143,0),MATCH($A93,Data!$B$127:$I$127,0))=1,1,IF(INDEX(Data!$B$128:$I$143,MATCH(AY$36,Data!$A$128:$A$143,0),MATCH($A93,Data!$B$127:$I$127,0))=0,2,0))))</f>
        <v>1</v>
      </c>
    </row>
    <row r="94" spans="1:51">
      <c r="A94" s="63" t="s">
        <v>12</v>
      </c>
      <c r="B94" s="69">
        <f>IF(A94=1,1,IF(A$25=$A94,1,IF(INDEX(Data!$B$128:$I$143,MATCH(B$36,Data!$A$128:$A$143,0),MATCH($A94,Data!$B$127:$I$127,0))=1,1,IF(INDEX(Data!$B$128:$I$143,MATCH(B$36,Data!$A$128:$A$143,0),MATCH($A94,Data!$B$127:$I$127,0))=0,2,0))))</f>
        <v>1</v>
      </c>
      <c r="C94" s="69">
        <f>IF(B94=1,1,IF(B$25=$A94,1,IF(INDEX(Data!$B$128:$I$143,MATCH(C$36,Data!$A$128:$A$143,0),MATCH($A94,Data!$B$127:$I$127,0))=1,1,IF(INDEX(Data!$B$128:$I$143,MATCH(C$36,Data!$A$128:$A$143,0),MATCH($A94,Data!$B$127:$I$127,0))=0,2,0))))</f>
        <v>1</v>
      </c>
      <c r="D94" s="69">
        <f>IF(C94=1,1,IF(C$25=$A94,1,IF(INDEX(Data!$B$128:$I$143,MATCH(D$36,Data!$A$128:$A$143,0),MATCH($A94,Data!$B$127:$I$127,0))=1,1,IF(INDEX(Data!$B$128:$I$143,MATCH(D$36,Data!$A$128:$A$143,0),MATCH($A94,Data!$B$127:$I$127,0))=0,2,0))))</f>
        <v>1</v>
      </c>
      <c r="E94" s="69">
        <f>IF(D94=1,1,IF(D$25=$A94,1,IF(INDEX(Data!$B$128:$I$143,MATCH(E$36,Data!$A$128:$A$143,0),MATCH($A94,Data!$B$127:$I$127,0))=1,1,IF(INDEX(Data!$B$128:$I$143,MATCH(E$36,Data!$A$128:$A$143,0),MATCH($A94,Data!$B$127:$I$127,0))=0,2,0))))</f>
        <v>1</v>
      </c>
      <c r="F94" s="69">
        <f>IF(E94=1,1,IF(E$25=$A94,1,IF(INDEX(Data!$B$128:$I$143,MATCH(F$36,Data!$A$128:$A$143,0),MATCH($A94,Data!$B$127:$I$127,0))=1,1,IF(INDEX(Data!$B$128:$I$143,MATCH(F$36,Data!$A$128:$A$143,0),MATCH($A94,Data!$B$127:$I$127,0))=0,2,0))))</f>
        <v>1</v>
      </c>
      <c r="G94" s="69">
        <f>IF(F94=1,1,IF(F$25=$A94,1,IF(INDEX(Data!$B$128:$I$143,MATCH(G$36,Data!$A$128:$A$143,0),MATCH($A94,Data!$B$127:$I$127,0))=1,1,IF(INDEX(Data!$B$128:$I$143,MATCH(G$36,Data!$A$128:$A$143,0),MATCH($A94,Data!$B$127:$I$127,0))=0,2,0))))</f>
        <v>1</v>
      </c>
      <c r="H94" s="69">
        <f>IF(G94=1,1,IF(G$25=$A94,1,IF(INDEX(Data!$B$128:$I$143,MATCH(H$36,Data!$A$128:$A$143,0),MATCH($A94,Data!$B$127:$I$127,0))=1,1,IF(INDEX(Data!$B$128:$I$143,MATCH(H$36,Data!$A$128:$A$143,0),MATCH($A94,Data!$B$127:$I$127,0))=0,2,0))))</f>
        <v>1</v>
      </c>
      <c r="I94" s="69">
        <f>IF(H94=1,1,IF(H$25=$A94,1,IF(INDEX(Data!$B$128:$I$143,MATCH(I$36,Data!$A$128:$A$143,0),MATCH($A94,Data!$B$127:$I$127,0))=1,1,IF(INDEX(Data!$B$128:$I$143,MATCH(I$36,Data!$A$128:$A$143,0),MATCH($A94,Data!$B$127:$I$127,0))=0,2,0))))</f>
        <v>1</v>
      </c>
      <c r="J94" s="69">
        <f>IF(I94=1,1,IF(I$25=$A94,1,IF(INDEX(Data!$B$128:$I$143,MATCH(J$36,Data!$A$128:$A$143,0),MATCH($A94,Data!$B$127:$I$127,0))=1,1,IF(INDEX(Data!$B$128:$I$143,MATCH(J$36,Data!$A$128:$A$143,0),MATCH($A94,Data!$B$127:$I$127,0))=0,2,0))))</f>
        <v>1</v>
      </c>
      <c r="K94" s="69">
        <f>IF(J94=1,1,IF(J$25=$A94,1,IF(INDEX(Data!$B$128:$I$143,MATCH(K$36,Data!$A$128:$A$143,0),MATCH($A94,Data!$B$127:$I$127,0))=1,1,IF(INDEX(Data!$B$128:$I$143,MATCH(K$36,Data!$A$128:$A$143,0),MATCH($A94,Data!$B$127:$I$127,0))=0,2,0))))</f>
        <v>1</v>
      </c>
      <c r="L94" s="69">
        <f>IF(K94=1,1,IF(K$25=$A94,1,IF(INDEX(Data!$B$128:$I$143,MATCH(L$36,Data!$A$128:$A$143,0),MATCH($A94,Data!$B$127:$I$127,0))=1,1,IF(INDEX(Data!$B$128:$I$143,MATCH(L$36,Data!$A$128:$A$143,0),MATCH($A94,Data!$B$127:$I$127,0))=0,2,0))))</f>
        <v>1</v>
      </c>
      <c r="M94" s="69">
        <f>IF(L94=1,1,IF(L$25=$A94,1,IF(INDEX(Data!$B$128:$I$143,MATCH(M$36,Data!$A$128:$A$143,0),MATCH($A94,Data!$B$127:$I$127,0))=1,1,IF(INDEX(Data!$B$128:$I$143,MATCH(M$36,Data!$A$128:$A$143,0),MATCH($A94,Data!$B$127:$I$127,0))=0,2,0))))</f>
        <v>1</v>
      </c>
      <c r="N94" s="69">
        <f>IF(M94=1,1,IF(M$25=$A94,1,IF(INDEX(Data!$B$128:$I$143,MATCH(N$36,Data!$A$128:$A$143,0),MATCH($A94,Data!$B$127:$I$127,0))=1,1,IF(INDEX(Data!$B$128:$I$143,MATCH(N$36,Data!$A$128:$A$143,0),MATCH($A94,Data!$B$127:$I$127,0))=0,2,0))))</f>
        <v>1</v>
      </c>
      <c r="O94" s="69">
        <f>IF(N94=1,1,IF(N$25=$A94,1,IF(INDEX(Data!$B$128:$I$143,MATCH(O$36,Data!$A$128:$A$143,0),MATCH($A94,Data!$B$127:$I$127,0))=1,1,IF(INDEX(Data!$B$128:$I$143,MATCH(O$36,Data!$A$128:$A$143,0),MATCH($A94,Data!$B$127:$I$127,0))=0,2,0))))</f>
        <v>1</v>
      </c>
      <c r="P94" s="69">
        <f>IF(O94=1,1,IF(O$25=$A94,1,IF(INDEX(Data!$B$128:$I$143,MATCH(P$36,Data!$A$128:$A$143,0),MATCH($A94,Data!$B$127:$I$127,0))=1,1,IF(INDEX(Data!$B$128:$I$143,MATCH(P$36,Data!$A$128:$A$143,0),MATCH($A94,Data!$B$127:$I$127,0))=0,2,0))))</f>
        <v>1</v>
      </c>
      <c r="Q94" s="69">
        <f>IF(P94=1,1,IF(P$25=$A94,1,IF(INDEX(Data!$B$128:$I$143,MATCH(Q$36,Data!$A$128:$A$143,0),MATCH($A94,Data!$B$127:$I$127,0))=1,1,IF(INDEX(Data!$B$128:$I$143,MATCH(Q$36,Data!$A$128:$A$143,0),MATCH($A94,Data!$B$127:$I$127,0))=0,2,0))))</f>
        <v>1</v>
      </c>
      <c r="R94" s="69">
        <f>IF(Q94=1,1,IF(Q$25=$A94,1,IF(INDEX(Data!$B$128:$I$143,MATCH(R$36,Data!$A$128:$A$143,0),MATCH($A94,Data!$B$127:$I$127,0))=1,1,IF(INDEX(Data!$B$128:$I$143,MATCH(R$36,Data!$A$128:$A$143,0),MATCH($A94,Data!$B$127:$I$127,0))=0,2,0))))</f>
        <v>1</v>
      </c>
      <c r="S94" s="69">
        <f>IF(R94=1,1,IF(R$25=$A94,1,IF(INDEX(Data!$B$128:$I$143,MATCH(S$36,Data!$A$128:$A$143,0),MATCH($A94,Data!$B$127:$I$127,0))=1,1,IF(INDEX(Data!$B$128:$I$143,MATCH(S$36,Data!$A$128:$A$143,0),MATCH($A94,Data!$B$127:$I$127,0))=0,2,0))))</f>
        <v>1</v>
      </c>
      <c r="T94" s="69">
        <f>IF(S94=1,1,IF(S$25=$A94,1,IF(INDEX(Data!$B$128:$I$143,MATCH(T$36,Data!$A$128:$A$143,0),MATCH($A94,Data!$B$127:$I$127,0))=1,1,IF(INDEX(Data!$B$128:$I$143,MATCH(T$36,Data!$A$128:$A$143,0),MATCH($A94,Data!$B$127:$I$127,0))=0,2,0))))</f>
        <v>1</v>
      </c>
      <c r="U94" s="69">
        <f>IF(T94=1,1,IF(T$25=$A94,1,IF(INDEX(Data!$B$128:$I$143,MATCH(U$36,Data!$A$128:$A$143,0),MATCH($A94,Data!$B$127:$I$127,0))=1,1,IF(INDEX(Data!$B$128:$I$143,MATCH(U$36,Data!$A$128:$A$143,0),MATCH($A94,Data!$B$127:$I$127,0))=0,2,0))))</f>
        <v>1</v>
      </c>
      <c r="V94" s="69">
        <f>IF(U94=1,1,IF(U$25=$A94,1,IF(INDEX(Data!$B$128:$I$143,MATCH(V$36,Data!$A$128:$A$143,0),MATCH($A94,Data!$B$127:$I$127,0))=1,1,IF(INDEX(Data!$B$128:$I$143,MATCH(V$36,Data!$A$128:$A$143,0),MATCH($A94,Data!$B$127:$I$127,0))=0,2,0))))</f>
        <v>1</v>
      </c>
      <c r="W94" s="69">
        <f>IF(V94=1,1,IF(V$25=$A94,1,IF(INDEX(Data!$B$128:$I$143,MATCH(W$36,Data!$A$128:$A$143,0),MATCH($A94,Data!$B$127:$I$127,0))=1,1,IF(INDEX(Data!$B$128:$I$143,MATCH(W$36,Data!$A$128:$A$143,0),MATCH($A94,Data!$B$127:$I$127,0))=0,2,0))))</f>
        <v>1</v>
      </c>
      <c r="X94" s="69">
        <f>IF(W94=1,1,IF(W$25=$A94,1,IF(INDEX(Data!$B$128:$I$143,MATCH(X$36,Data!$A$128:$A$143,0),MATCH($A94,Data!$B$127:$I$127,0))=1,1,IF(INDEX(Data!$B$128:$I$143,MATCH(X$36,Data!$A$128:$A$143,0),MATCH($A94,Data!$B$127:$I$127,0))=0,2,0))))</f>
        <v>1</v>
      </c>
      <c r="Y94" s="69">
        <f>IF(X94=1,1,IF(X$25=$A94,1,IF(INDEX(Data!$B$128:$I$143,MATCH(Y$36,Data!$A$128:$A$143,0),MATCH($A94,Data!$B$127:$I$127,0))=1,1,IF(INDEX(Data!$B$128:$I$143,MATCH(Y$36,Data!$A$128:$A$143,0),MATCH($A94,Data!$B$127:$I$127,0))=0,2,0))))</f>
        <v>1</v>
      </c>
      <c r="Z94" s="69">
        <f>IF(Y94=1,1,IF(Y$25=$A94,1,IF(INDEX(Data!$B$128:$I$143,MATCH(Z$36,Data!$A$128:$A$143,0),MATCH($A94,Data!$B$127:$I$127,0))=1,1,IF(INDEX(Data!$B$128:$I$143,MATCH(Z$36,Data!$A$128:$A$143,0),MATCH($A94,Data!$B$127:$I$127,0))=0,2,0))))</f>
        <v>1</v>
      </c>
      <c r="AA94" s="69">
        <f>IF(Z94=1,1,IF(Z$25=$A94,1,IF(INDEX(Data!$B$128:$I$143,MATCH(AA$36,Data!$A$128:$A$143,0),MATCH($A94,Data!$B$127:$I$127,0))=1,1,IF(INDEX(Data!$B$128:$I$143,MATCH(AA$36,Data!$A$128:$A$143,0),MATCH($A94,Data!$B$127:$I$127,0))=0,2,0))))</f>
        <v>1</v>
      </c>
      <c r="AB94" s="69">
        <f>IF(AA94=1,1,IF(AA$25=$A94,1,IF(INDEX(Data!$B$128:$I$143,MATCH(AB$36,Data!$A$128:$A$143,0),MATCH($A94,Data!$B$127:$I$127,0))=1,1,IF(INDEX(Data!$B$128:$I$143,MATCH(AB$36,Data!$A$128:$A$143,0),MATCH($A94,Data!$B$127:$I$127,0))=0,2,0))))</f>
        <v>1</v>
      </c>
      <c r="AC94" s="69">
        <f>IF(AB94=1,1,IF(AB$25=$A94,1,IF(INDEX(Data!$B$128:$I$143,MATCH(AC$36,Data!$A$128:$A$143,0),MATCH($A94,Data!$B$127:$I$127,0))=1,1,IF(INDEX(Data!$B$128:$I$143,MATCH(AC$36,Data!$A$128:$A$143,0),MATCH($A94,Data!$B$127:$I$127,0))=0,2,0))))</f>
        <v>1</v>
      </c>
      <c r="AD94" s="69">
        <f>IF(AC94=1,1,IF(AC$25=$A94,1,IF(INDEX(Data!$B$128:$I$143,MATCH(AD$36,Data!$A$128:$A$143,0),MATCH($A94,Data!$B$127:$I$127,0))=1,1,IF(INDEX(Data!$B$128:$I$143,MATCH(AD$36,Data!$A$128:$A$143,0),MATCH($A94,Data!$B$127:$I$127,0))=0,2,0))))</f>
        <v>1</v>
      </c>
      <c r="AE94" s="69">
        <f>IF(AD94=1,1,IF(AD$25=$A94,1,IF(INDEX(Data!$B$128:$I$143,MATCH(AE$36,Data!$A$128:$A$143,0),MATCH($A94,Data!$B$127:$I$127,0))=1,1,IF(INDEX(Data!$B$128:$I$143,MATCH(AE$36,Data!$A$128:$A$143,0),MATCH($A94,Data!$B$127:$I$127,0))=0,2,0))))</f>
        <v>1</v>
      </c>
      <c r="AF94" s="69">
        <f>IF(AE94=1,1,IF(AE$25=$A94,1,IF(INDEX(Data!$B$128:$I$143,MATCH(AF$36,Data!$A$128:$A$143,0),MATCH($A94,Data!$B$127:$I$127,0))=1,1,IF(INDEX(Data!$B$128:$I$143,MATCH(AF$36,Data!$A$128:$A$143,0),MATCH($A94,Data!$B$127:$I$127,0))=0,2,0))))</f>
        <v>1</v>
      </c>
      <c r="AG94" s="69">
        <f>IF(AF94=1,1,IF(AF$25=$A94,1,IF(INDEX(Data!$B$128:$I$143,MATCH(AG$36,Data!$A$128:$A$143,0),MATCH($A94,Data!$B$127:$I$127,0))=1,1,IF(INDEX(Data!$B$128:$I$143,MATCH(AG$36,Data!$A$128:$A$143,0),MATCH($A94,Data!$B$127:$I$127,0))=0,2,0))))</f>
        <v>1</v>
      </c>
      <c r="AH94" s="69">
        <f>IF(AG94=1,1,IF(AG$25=$A94,1,IF(INDEX(Data!$B$128:$I$143,MATCH(AH$36,Data!$A$128:$A$143,0),MATCH($A94,Data!$B$127:$I$127,0))=1,1,IF(INDEX(Data!$B$128:$I$143,MATCH(AH$36,Data!$A$128:$A$143,0),MATCH($A94,Data!$B$127:$I$127,0))=0,2,0))))</f>
        <v>1</v>
      </c>
      <c r="AI94" s="69">
        <f>IF(AH94=1,1,IF(AH$25=$A94,1,IF(INDEX(Data!$B$128:$I$143,MATCH(AI$36,Data!$A$128:$A$143,0),MATCH($A94,Data!$B$127:$I$127,0))=1,1,IF(INDEX(Data!$B$128:$I$143,MATCH(AI$36,Data!$A$128:$A$143,0),MATCH($A94,Data!$B$127:$I$127,0))=0,2,0))))</f>
        <v>1</v>
      </c>
      <c r="AJ94" s="69">
        <f>IF(AI94=1,1,IF(AI$25=$A94,1,IF(INDEX(Data!$B$128:$I$143,MATCH(AJ$36,Data!$A$128:$A$143,0),MATCH($A94,Data!$B$127:$I$127,0))=1,1,IF(INDEX(Data!$B$128:$I$143,MATCH(AJ$36,Data!$A$128:$A$143,0),MATCH($A94,Data!$B$127:$I$127,0))=0,2,0))))</f>
        <v>1</v>
      </c>
      <c r="AK94" s="69">
        <f>IF(AJ94=1,1,IF(AJ$25=$A94,1,IF(INDEX(Data!$B$128:$I$143,MATCH(AK$36,Data!$A$128:$A$143,0),MATCH($A94,Data!$B$127:$I$127,0))=1,1,IF(INDEX(Data!$B$128:$I$143,MATCH(AK$36,Data!$A$128:$A$143,0),MATCH($A94,Data!$B$127:$I$127,0))=0,2,0))))</f>
        <v>1</v>
      </c>
      <c r="AL94" s="69">
        <f>IF(AK94=1,1,IF(AK$25=$A94,1,IF(INDEX(Data!$B$128:$I$143,MATCH(AL$36,Data!$A$128:$A$143,0),MATCH($A94,Data!$B$127:$I$127,0))=1,1,IF(INDEX(Data!$B$128:$I$143,MATCH(AL$36,Data!$A$128:$A$143,0),MATCH($A94,Data!$B$127:$I$127,0))=0,2,0))))</f>
        <v>1</v>
      </c>
      <c r="AM94" s="69">
        <f>IF(AL94=1,1,IF(AL$25=$A94,1,IF(INDEX(Data!$B$128:$I$143,MATCH(AM$36,Data!$A$128:$A$143,0),MATCH($A94,Data!$B$127:$I$127,0))=1,1,IF(INDEX(Data!$B$128:$I$143,MATCH(AM$36,Data!$A$128:$A$143,0),MATCH($A94,Data!$B$127:$I$127,0))=0,2,0))))</f>
        <v>1</v>
      </c>
      <c r="AN94" s="69">
        <f>IF(AM94=1,1,IF(AM$25=$A94,1,IF(INDEX(Data!$B$128:$I$143,MATCH(AN$36,Data!$A$128:$A$143,0),MATCH($A94,Data!$B$127:$I$127,0))=1,1,IF(INDEX(Data!$B$128:$I$143,MATCH(AN$36,Data!$A$128:$A$143,0),MATCH($A94,Data!$B$127:$I$127,0))=0,2,0))))</f>
        <v>1</v>
      </c>
      <c r="AO94" s="69">
        <f>IF(AN94=1,1,IF(AN$25=$A94,1,IF(INDEX(Data!$B$128:$I$143,MATCH(AO$36,Data!$A$128:$A$143,0),MATCH($A94,Data!$B$127:$I$127,0))=1,1,IF(INDEX(Data!$B$128:$I$143,MATCH(AO$36,Data!$A$128:$A$143,0),MATCH($A94,Data!$B$127:$I$127,0))=0,2,0))))</f>
        <v>1</v>
      </c>
      <c r="AP94" s="69">
        <f>IF(AO94=1,1,IF(AO$25=$A94,1,IF(INDEX(Data!$B$128:$I$143,MATCH(AP$36,Data!$A$128:$A$143,0),MATCH($A94,Data!$B$127:$I$127,0))=1,1,IF(INDEX(Data!$B$128:$I$143,MATCH(AP$36,Data!$A$128:$A$143,0),MATCH($A94,Data!$B$127:$I$127,0))=0,2,0))))</f>
        <v>1</v>
      </c>
      <c r="AQ94" s="69">
        <f>IF(AP94=1,1,IF(AP$25=$A94,1,IF(INDEX(Data!$B$128:$I$143,MATCH(AQ$36,Data!$A$128:$A$143,0),MATCH($A94,Data!$B$127:$I$127,0))=1,1,IF(INDEX(Data!$B$128:$I$143,MATCH(AQ$36,Data!$A$128:$A$143,0),MATCH($A94,Data!$B$127:$I$127,0))=0,2,0))))</f>
        <v>1</v>
      </c>
      <c r="AR94" s="69">
        <f>IF(AQ94=1,1,IF(AQ$25=$A94,1,IF(INDEX(Data!$B$128:$I$143,MATCH(AR$36,Data!$A$128:$A$143,0),MATCH($A94,Data!$B$127:$I$127,0))=1,1,IF(INDEX(Data!$B$128:$I$143,MATCH(AR$36,Data!$A$128:$A$143,0),MATCH($A94,Data!$B$127:$I$127,0))=0,2,0))))</f>
        <v>1</v>
      </c>
      <c r="AS94" s="69">
        <f>IF(AR94=1,1,IF(AR$25=$A94,1,IF(INDEX(Data!$B$128:$I$143,MATCH(AS$36,Data!$A$128:$A$143,0),MATCH($A94,Data!$B$127:$I$127,0))=1,1,IF(INDEX(Data!$B$128:$I$143,MATCH(AS$36,Data!$A$128:$A$143,0),MATCH($A94,Data!$B$127:$I$127,0))=0,2,0))))</f>
        <v>1</v>
      </c>
      <c r="AT94" s="69">
        <f>IF(AS94=1,1,IF(AS$25=$A94,1,IF(INDEX(Data!$B$128:$I$143,MATCH(AT$36,Data!$A$128:$A$143,0),MATCH($A94,Data!$B$127:$I$127,0))=1,1,IF(INDEX(Data!$B$128:$I$143,MATCH(AT$36,Data!$A$128:$A$143,0),MATCH($A94,Data!$B$127:$I$127,0))=0,2,0))))</f>
        <v>1</v>
      </c>
      <c r="AU94" s="69">
        <f>IF(AT94=1,1,IF(AT$25=$A94,1,IF(INDEX(Data!$B$128:$I$143,MATCH(AU$36,Data!$A$128:$A$143,0),MATCH($A94,Data!$B$127:$I$127,0))=1,1,IF(INDEX(Data!$B$128:$I$143,MATCH(AU$36,Data!$A$128:$A$143,0),MATCH($A94,Data!$B$127:$I$127,0))=0,2,0))))</f>
        <v>1</v>
      </c>
      <c r="AV94" s="69">
        <f>IF(AU94=1,1,IF(AU$25=$A94,1,IF(INDEX(Data!$B$128:$I$143,MATCH(AV$36,Data!$A$128:$A$143,0),MATCH($A94,Data!$B$127:$I$127,0))=1,1,IF(INDEX(Data!$B$128:$I$143,MATCH(AV$36,Data!$A$128:$A$143,0),MATCH($A94,Data!$B$127:$I$127,0))=0,2,0))))</f>
        <v>1</v>
      </c>
      <c r="AW94" s="69">
        <f>IF(AV94=1,1,IF(AV$25=$A94,1,IF(INDEX(Data!$B$128:$I$143,MATCH(AW$36,Data!$A$128:$A$143,0),MATCH($A94,Data!$B$127:$I$127,0))=1,1,IF(INDEX(Data!$B$128:$I$143,MATCH(AW$36,Data!$A$128:$A$143,0),MATCH($A94,Data!$B$127:$I$127,0))=0,2,0))))</f>
        <v>1</v>
      </c>
      <c r="AX94" s="69">
        <f>IF(AW94=1,1,IF(AW$25=$A94,1,IF(INDEX(Data!$B$128:$I$143,MATCH(AX$36,Data!$A$128:$A$143,0),MATCH($A94,Data!$B$127:$I$127,0))=1,1,IF(INDEX(Data!$B$128:$I$143,MATCH(AX$36,Data!$A$128:$A$143,0),MATCH($A94,Data!$B$127:$I$127,0))=0,2,0))))</f>
        <v>1</v>
      </c>
      <c r="AY94" s="69">
        <f>IF(AX94=1,1,IF(AX$25=$A94,1,IF(INDEX(Data!$B$128:$I$143,MATCH(AY$36,Data!$A$128:$A$143,0),MATCH($A94,Data!$B$127:$I$127,0))=1,1,IF(INDEX(Data!$B$128:$I$143,MATCH(AY$36,Data!$A$128:$A$143,0),MATCH($A94,Data!$B$127:$I$127,0))=0,2,0))))</f>
        <v>1</v>
      </c>
    </row>
    <row r="95" spans="1:51">
      <c r="A95" s="63" t="s">
        <v>13</v>
      </c>
      <c r="B95" s="69">
        <f>IF(A95=1,1,IF(A$25=$A95,1,IF(INDEX(Data!$B$128:$I$143,MATCH(B$36,Data!$A$128:$A$143,0),MATCH($A95,Data!$B$127:$I$127,0))=1,1,IF(INDEX(Data!$B$128:$I$143,MATCH(B$36,Data!$A$128:$A$143,0),MATCH($A95,Data!$B$127:$I$127,0))=0,2,0))))</f>
        <v>1</v>
      </c>
      <c r="C95" s="69">
        <f>IF(B95=1,1,IF(B$25=$A95,1,IF(INDEX(Data!$B$128:$I$143,MATCH(C$36,Data!$A$128:$A$143,0),MATCH($A95,Data!$B$127:$I$127,0))=1,1,IF(INDEX(Data!$B$128:$I$143,MATCH(C$36,Data!$A$128:$A$143,0),MATCH($A95,Data!$B$127:$I$127,0))=0,2,0))))</f>
        <v>1</v>
      </c>
      <c r="D95" s="69">
        <f>IF(C95=1,1,IF(C$25=$A95,1,IF(INDEX(Data!$B$128:$I$143,MATCH(D$36,Data!$A$128:$A$143,0),MATCH($A95,Data!$B$127:$I$127,0))=1,1,IF(INDEX(Data!$B$128:$I$143,MATCH(D$36,Data!$A$128:$A$143,0),MATCH($A95,Data!$B$127:$I$127,0))=0,2,0))))</f>
        <v>1</v>
      </c>
      <c r="E95" s="69">
        <f>IF(D95=1,1,IF(D$25=$A95,1,IF(INDEX(Data!$B$128:$I$143,MATCH(E$36,Data!$A$128:$A$143,0),MATCH($A95,Data!$B$127:$I$127,0))=1,1,IF(INDEX(Data!$B$128:$I$143,MATCH(E$36,Data!$A$128:$A$143,0),MATCH($A95,Data!$B$127:$I$127,0))=0,2,0))))</f>
        <v>1</v>
      </c>
      <c r="F95" s="69">
        <f>IF(E95=1,1,IF(E$25=$A95,1,IF(INDEX(Data!$B$128:$I$143,MATCH(F$36,Data!$A$128:$A$143,0),MATCH($A95,Data!$B$127:$I$127,0))=1,1,IF(INDEX(Data!$B$128:$I$143,MATCH(F$36,Data!$A$128:$A$143,0),MATCH($A95,Data!$B$127:$I$127,0))=0,2,0))))</f>
        <v>1</v>
      </c>
      <c r="G95" s="69">
        <f>IF(F95=1,1,IF(F$25=$A95,1,IF(INDEX(Data!$B$128:$I$143,MATCH(G$36,Data!$A$128:$A$143,0),MATCH($A95,Data!$B$127:$I$127,0))=1,1,IF(INDEX(Data!$B$128:$I$143,MATCH(G$36,Data!$A$128:$A$143,0),MATCH($A95,Data!$B$127:$I$127,0))=0,2,0))))</f>
        <v>1</v>
      </c>
      <c r="H95" s="69">
        <f>IF(G95=1,1,IF(G$25=$A95,1,IF(INDEX(Data!$B$128:$I$143,MATCH(H$36,Data!$A$128:$A$143,0),MATCH($A95,Data!$B$127:$I$127,0))=1,1,IF(INDEX(Data!$B$128:$I$143,MATCH(H$36,Data!$A$128:$A$143,0),MATCH($A95,Data!$B$127:$I$127,0))=0,2,0))))</f>
        <v>1</v>
      </c>
      <c r="I95" s="69">
        <f>IF(H95=1,1,IF(H$25=$A95,1,IF(INDEX(Data!$B$128:$I$143,MATCH(I$36,Data!$A$128:$A$143,0),MATCH($A95,Data!$B$127:$I$127,0))=1,1,IF(INDEX(Data!$B$128:$I$143,MATCH(I$36,Data!$A$128:$A$143,0),MATCH($A95,Data!$B$127:$I$127,0))=0,2,0))))</f>
        <v>1</v>
      </c>
      <c r="J95" s="69">
        <f>IF(I95=1,1,IF(I$25=$A95,1,IF(INDEX(Data!$B$128:$I$143,MATCH(J$36,Data!$A$128:$A$143,0),MATCH($A95,Data!$B$127:$I$127,0))=1,1,IF(INDEX(Data!$B$128:$I$143,MATCH(J$36,Data!$A$128:$A$143,0),MATCH($A95,Data!$B$127:$I$127,0))=0,2,0))))</f>
        <v>1</v>
      </c>
      <c r="K95" s="69">
        <f>IF(J95=1,1,IF(J$25=$A95,1,IF(INDEX(Data!$B$128:$I$143,MATCH(K$36,Data!$A$128:$A$143,0),MATCH($A95,Data!$B$127:$I$127,0))=1,1,IF(INDEX(Data!$B$128:$I$143,MATCH(K$36,Data!$A$128:$A$143,0),MATCH($A95,Data!$B$127:$I$127,0))=0,2,0))))</f>
        <v>1</v>
      </c>
      <c r="L95" s="69">
        <f>IF(K95=1,1,IF(K$25=$A95,1,IF(INDEX(Data!$B$128:$I$143,MATCH(L$36,Data!$A$128:$A$143,0),MATCH($A95,Data!$B$127:$I$127,0))=1,1,IF(INDEX(Data!$B$128:$I$143,MATCH(L$36,Data!$A$128:$A$143,0),MATCH($A95,Data!$B$127:$I$127,0))=0,2,0))))</f>
        <v>1</v>
      </c>
      <c r="M95" s="69">
        <f>IF(L95=1,1,IF(L$25=$A95,1,IF(INDEX(Data!$B$128:$I$143,MATCH(M$36,Data!$A$128:$A$143,0),MATCH($A95,Data!$B$127:$I$127,0))=1,1,IF(INDEX(Data!$B$128:$I$143,MATCH(M$36,Data!$A$128:$A$143,0),MATCH($A95,Data!$B$127:$I$127,0))=0,2,0))))</f>
        <v>1</v>
      </c>
      <c r="N95" s="69">
        <f>IF(M95=1,1,IF(M$25=$A95,1,IF(INDEX(Data!$B$128:$I$143,MATCH(N$36,Data!$A$128:$A$143,0),MATCH($A95,Data!$B$127:$I$127,0))=1,1,IF(INDEX(Data!$B$128:$I$143,MATCH(N$36,Data!$A$128:$A$143,0),MATCH($A95,Data!$B$127:$I$127,0))=0,2,0))))</f>
        <v>1</v>
      </c>
      <c r="O95" s="69">
        <f>IF(N95=1,1,IF(N$25=$A95,1,IF(INDEX(Data!$B$128:$I$143,MATCH(O$36,Data!$A$128:$A$143,0),MATCH($A95,Data!$B$127:$I$127,0))=1,1,IF(INDEX(Data!$B$128:$I$143,MATCH(O$36,Data!$A$128:$A$143,0),MATCH($A95,Data!$B$127:$I$127,0))=0,2,0))))</f>
        <v>1</v>
      </c>
      <c r="P95" s="69">
        <f>IF(O95=1,1,IF(O$25=$A95,1,IF(INDEX(Data!$B$128:$I$143,MATCH(P$36,Data!$A$128:$A$143,0),MATCH($A95,Data!$B$127:$I$127,0))=1,1,IF(INDEX(Data!$B$128:$I$143,MATCH(P$36,Data!$A$128:$A$143,0),MATCH($A95,Data!$B$127:$I$127,0))=0,2,0))))</f>
        <v>1</v>
      </c>
      <c r="Q95" s="69">
        <f>IF(P95=1,1,IF(P$25=$A95,1,IF(INDEX(Data!$B$128:$I$143,MATCH(Q$36,Data!$A$128:$A$143,0),MATCH($A95,Data!$B$127:$I$127,0))=1,1,IF(INDEX(Data!$B$128:$I$143,MATCH(Q$36,Data!$A$128:$A$143,0),MATCH($A95,Data!$B$127:$I$127,0))=0,2,0))))</f>
        <v>1</v>
      </c>
      <c r="R95" s="69">
        <f>IF(Q95=1,1,IF(Q$25=$A95,1,IF(INDEX(Data!$B$128:$I$143,MATCH(R$36,Data!$A$128:$A$143,0),MATCH($A95,Data!$B$127:$I$127,0))=1,1,IF(INDEX(Data!$B$128:$I$143,MATCH(R$36,Data!$A$128:$A$143,0),MATCH($A95,Data!$B$127:$I$127,0))=0,2,0))))</f>
        <v>1</v>
      </c>
      <c r="S95" s="69">
        <f>IF(R95=1,1,IF(R$25=$A95,1,IF(INDEX(Data!$B$128:$I$143,MATCH(S$36,Data!$A$128:$A$143,0),MATCH($A95,Data!$B$127:$I$127,0))=1,1,IF(INDEX(Data!$B$128:$I$143,MATCH(S$36,Data!$A$128:$A$143,0),MATCH($A95,Data!$B$127:$I$127,0))=0,2,0))))</f>
        <v>1</v>
      </c>
      <c r="T95" s="69">
        <f>IF(S95=1,1,IF(S$25=$A95,1,IF(INDEX(Data!$B$128:$I$143,MATCH(T$36,Data!$A$128:$A$143,0),MATCH($A95,Data!$B$127:$I$127,0))=1,1,IF(INDEX(Data!$B$128:$I$143,MATCH(T$36,Data!$A$128:$A$143,0),MATCH($A95,Data!$B$127:$I$127,0))=0,2,0))))</f>
        <v>1</v>
      </c>
      <c r="U95" s="69">
        <f>IF(T95=1,1,IF(T$25=$A95,1,IF(INDEX(Data!$B$128:$I$143,MATCH(U$36,Data!$A$128:$A$143,0),MATCH($A95,Data!$B$127:$I$127,0))=1,1,IF(INDEX(Data!$B$128:$I$143,MATCH(U$36,Data!$A$128:$A$143,0),MATCH($A95,Data!$B$127:$I$127,0))=0,2,0))))</f>
        <v>1</v>
      </c>
      <c r="V95" s="69">
        <f>IF(U95=1,1,IF(U$25=$A95,1,IF(INDEX(Data!$B$128:$I$143,MATCH(V$36,Data!$A$128:$A$143,0),MATCH($A95,Data!$B$127:$I$127,0))=1,1,IF(INDEX(Data!$B$128:$I$143,MATCH(V$36,Data!$A$128:$A$143,0),MATCH($A95,Data!$B$127:$I$127,0))=0,2,0))))</f>
        <v>1</v>
      </c>
      <c r="W95" s="69">
        <f>IF(V95=1,1,IF(V$25=$A95,1,IF(INDEX(Data!$B$128:$I$143,MATCH(W$36,Data!$A$128:$A$143,0),MATCH($A95,Data!$B$127:$I$127,0))=1,1,IF(INDEX(Data!$B$128:$I$143,MATCH(W$36,Data!$A$128:$A$143,0),MATCH($A95,Data!$B$127:$I$127,0))=0,2,0))))</f>
        <v>1</v>
      </c>
      <c r="X95" s="69">
        <f>IF(W95=1,1,IF(W$25=$A95,1,IF(INDEX(Data!$B$128:$I$143,MATCH(X$36,Data!$A$128:$A$143,0),MATCH($A95,Data!$B$127:$I$127,0))=1,1,IF(INDEX(Data!$B$128:$I$143,MATCH(X$36,Data!$A$128:$A$143,0),MATCH($A95,Data!$B$127:$I$127,0))=0,2,0))))</f>
        <v>1</v>
      </c>
      <c r="Y95" s="69">
        <f>IF(X95=1,1,IF(X$25=$A95,1,IF(INDEX(Data!$B$128:$I$143,MATCH(Y$36,Data!$A$128:$A$143,0),MATCH($A95,Data!$B$127:$I$127,0))=1,1,IF(INDEX(Data!$B$128:$I$143,MATCH(Y$36,Data!$A$128:$A$143,0),MATCH($A95,Data!$B$127:$I$127,0))=0,2,0))))</f>
        <v>1</v>
      </c>
      <c r="Z95" s="69">
        <f>IF(Y95=1,1,IF(Y$25=$A95,1,IF(INDEX(Data!$B$128:$I$143,MATCH(Z$36,Data!$A$128:$A$143,0),MATCH($A95,Data!$B$127:$I$127,0))=1,1,IF(INDEX(Data!$B$128:$I$143,MATCH(Z$36,Data!$A$128:$A$143,0),MATCH($A95,Data!$B$127:$I$127,0))=0,2,0))))</f>
        <v>1</v>
      </c>
      <c r="AA95" s="69">
        <f>IF(Z95=1,1,IF(Z$25=$A95,1,IF(INDEX(Data!$B$128:$I$143,MATCH(AA$36,Data!$A$128:$A$143,0),MATCH($A95,Data!$B$127:$I$127,0))=1,1,IF(INDEX(Data!$B$128:$I$143,MATCH(AA$36,Data!$A$128:$A$143,0),MATCH($A95,Data!$B$127:$I$127,0))=0,2,0))))</f>
        <v>1</v>
      </c>
      <c r="AB95" s="69">
        <f>IF(AA95=1,1,IF(AA$25=$A95,1,IF(INDEX(Data!$B$128:$I$143,MATCH(AB$36,Data!$A$128:$A$143,0),MATCH($A95,Data!$B$127:$I$127,0))=1,1,IF(INDEX(Data!$B$128:$I$143,MATCH(AB$36,Data!$A$128:$A$143,0),MATCH($A95,Data!$B$127:$I$127,0))=0,2,0))))</f>
        <v>1</v>
      </c>
      <c r="AC95" s="69">
        <f>IF(AB95=1,1,IF(AB$25=$A95,1,IF(INDEX(Data!$B$128:$I$143,MATCH(AC$36,Data!$A$128:$A$143,0),MATCH($A95,Data!$B$127:$I$127,0))=1,1,IF(INDEX(Data!$B$128:$I$143,MATCH(AC$36,Data!$A$128:$A$143,0),MATCH($A95,Data!$B$127:$I$127,0))=0,2,0))))</f>
        <v>1</v>
      </c>
      <c r="AD95" s="69">
        <f>IF(AC95=1,1,IF(AC$25=$A95,1,IF(INDEX(Data!$B$128:$I$143,MATCH(AD$36,Data!$A$128:$A$143,0),MATCH($A95,Data!$B$127:$I$127,0))=1,1,IF(INDEX(Data!$B$128:$I$143,MATCH(AD$36,Data!$A$128:$A$143,0),MATCH($A95,Data!$B$127:$I$127,0))=0,2,0))))</f>
        <v>1</v>
      </c>
      <c r="AE95" s="69">
        <f>IF(AD95=1,1,IF(AD$25=$A95,1,IF(INDEX(Data!$B$128:$I$143,MATCH(AE$36,Data!$A$128:$A$143,0),MATCH($A95,Data!$B$127:$I$127,0))=1,1,IF(INDEX(Data!$B$128:$I$143,MATCH(AE$36,Data!$A$128:$A$143,0),MATCH($A95,Data!$B$127:$I$127,0))=0,2,0))))</f>
        <v>1</v>
      </c>
      <c r="AF95" s="69">
        <f>IF(AE95=1,1,IF(AE$25=$A95,1,IF(INDEX(Data!$B$128:$I$143,MATCH(AF$36,Data!$A$128:$A$143,0),MATCH($A95,Data!$B$127:$I$127,0))=1,1,IF(INDEX(Data!$B$128:$I$143,MATCH(AF$36,Data!$A$128:$A$143,0),MATCH($A95,Data!$B$127:$I$127,0))=0,2,0))))</f>
        <v>1</v>
      </c>
      <c r="AG95" s="69">
        <f>IF(AF95=1,1,IF(AF$25=$A95,1,IF(INDEX(Data!$B$128:$I$143,MATCH(AG$36,Data!$A$128:$A$143,0),MATCH($A95,Data!$B$127:$I$127,0))=1,1,IF(INDEX(Data!$B$128:$I$143,MATCH(AG$36,Data!$A$128:$A$143,0),MATCH($A95,Data!$B$127:$I$127,0))=0,2,0))))</f>
        <v>1</v>
      </c>
      <c r="AH95" s="69">
        <f>IF(AG95=1,1,IF(AG$25=$A95,1,IF(INDEX(Data!$B$128:$I$143,MATCH(AH$36,Data!$A$128:$A$143,0),MATCH($A95,Data!$B$127:$I$127,0))=1,1,IF(INDEX(Data!$B$128:$I$143,MATCH(AH$36,Data!$A$128:$A$143,0),MATCH($A95,Data!$B$127:$I$127,0))=0,2,0))))</f>
        <v>1</v>
      </c>
      <c r="AI95" s="69">
        <f>IF(AH95=1,1,IF(AH$25=$A95,1,IF(INDEX(Data!$B$128:$I$143,MATCH(AI$36,Data!$A$128:$A$143,0),MATCH($A95,Data!$B$127:$I$127,0))=1,1,IF(INDEX(Data!$B$128:$I$143,MATCH(AI$36,Data!$A$128:$A$143,0),MATCH($A95,Data!$B$127:$I$127,0))=0,2,0))))</f>
        <v>1</v>
      </c>
      <c r="AJ95" s="69">
        <f>IF(AI95=1,1,IF(AI$25=$A95,1,IF(INDEX(Data!$B$128:$I$143,MATCH(AJ$36,Data!$A$128:$A$143,0),MATCH($A95,Data!$B$127:$I$127,0))=1,1,IF(INDEX(Data!$B$128:$I$143,MATCH(AJ$36,Data!$A$128:$A$143,0),MATCH($A95,Data!$B$127:$I$127,0))=0,2,0))))</f>
        <v>1</v>
      </c>
      <c r="AK95" s="69">
        <f>IF(AJ95=1,1,IF(AJ$25=$A95,1,IF(INDEX(Data!$B$128:$I$143,MATCH(AK$36,Data!$A$128:$A$143,0),MATCH($A95,Data!$B$127:$I$127,0))=1,1,IF(INDEX(Data!$B$128:$I$143,MATCH(AK$36,Data!$A$128:$A$143,0),MATCH($A95,Data!$B$127:$I$127,0))=0,2,0))))</f>
        <v>1</v>
      </c>
      <c r="AL95" s="69">
        <f>IF(AK95=1,1,IF(AK$25=$A95,1,IF(INDEX(Data!$B$128:$I$143,MATCH(AL$36,Data!$A$128:$A$143,0),MATCH($A95,Data!$B$127:$I$127,0))=1,1,IF(INDEX(Data!$B$128:$I$143,MATCH(AL$36,Data!$A$128:$A$143,0),MATCH($A95,Data!$B$127:$I$127,0))=0,2,0))))</f>
        <v>1</v>
      </c>
      <c r="AM95" s="69">
        <f>IF(AL95=1,1,IF(AL$25=$A95,1,IF(INDEX(Data!$B$128:$I$143,MATCH(AM$36,Data!$A$128:$A$143,0),MATCH($A95,Data!$B$127:$I$127,0))=1,1,IF(INDEX(Data!$B$128:$I$143,MATCH(AM$36,Data!$A$128:$A$143,0),MATCH($A95,Data!$B$127:$I$127,0))=0,2,0))))</f>
        <v>1</v>
      </c>
      <c r="AN95" s="69">
        <f>IF(AM95=1,1,IF(AM$25=$A95,1,IF(INDEX(Data!$B$128:$I$143,MATCH(AN$36,Data!$A$128:$A$143,0),MATCH($A95,Data!$B$127:$I$127,0))=1,1,IF(INDEX(Data!$B$128:$I$143,MATCH(AN$36,Data!$A$128:$A$143,0),MATCH($A95,Data!$B$127:$I$127,0))=0,2,0))))</f>
        <v>1</v>
      </c>
      <c r="AO95" s="69">
        <f>IF(AN95=1,1,IF(AN$25=$A95,1,IF(INDEX(Data!$B$128:$I$143,MATCH(AO$36,Data!$A$128:$A$143,0),MATCH($A95,Data!$B$127:$I$127,0))=1,1,IF(INDEX(Data!$B$128:$I$143,MATCH(AO$36,Data!$A$128:$A$143,0),MATCH($A95,Data!$B$127:$I$127,0))=0,2,0))))</f>
        <v>1</v>
      </c>
      <c r="AP95" s="69">
        <f>IF(AO95=1,1,IF(AO$25=$A95,1,IF(INDEX(Data!$B$128:$I$143,MATCH(AP$36,Data!$A$128:$A$143,0),MATCH($A95,Data!$B$127:$I$127,0))=1,1,IF(INDEX(Data!$B$128:$I$143,MATCH(AP$36,Data!$A$128:$A$143,0),MATCH($A95,Data!$B$127:$I$127,0))=0,2,0))))</f>
        <v>1</v>
      </c>
      <c r="AQ95" s="69">
        <f>IF(AP95=1,1,IF(AP$25=$A95,1,IF(INDEX(Data!$B$128:$I$143,MATCH(AQ$36,Data!$A$128:$A$143,0),MATCH($A95,Data!$B$127:$I$127,0))=1,1,IF(INDEX(Data!$B$128:$I$143,MATCH(AQ$36,Data!$A$128:$A$143,0),MATCH($A95,Data!$B$127:$I$127,0))=0,2,0))))</f>
        <v>1</v>
      </c>
      <c r="AR95" s="69">
        <f>IF(AQ95=1,1,IF(AQ$25=$A95,1,IF(INDEX(Data!$B$128:$I$143,MATCH(AR$36,Data!$A$128:$A$143,0),MATCH($A95,Data!$B$127:$I$127,0))=1,1,IF(INDEX(Data!$B$128:$I$143,MATCH(AR$36,Data!$A$128:$A$143,0),MATCH($A95,Data!$B$127:$I$127,0))=0,2,0))))</f>
        <v>1</v>
      </c>
      <c r="AS95" s="69">
        <f>IF(AR95=1,1,IF(AR$25=$A95,1,IF(INDEX(Data!$B$128:$I$143,MATCH(AS$36,Data!$A$128:$A$143,0),MATCH($A95,Data!$B$127:$I$127,0))=1,1,IF(INDEX(Data!$B$128:$I$143,MATCH(AS$36,Data!$A$128:$A$143,0),MATCH($A95,Data!$B$127:$I$127,0))=0,2,0))))</f>
        <v>1</v>
      </c>
      <c r="AT95" s="69">
        <f>IF(AS95=1,1,IF(AS$25=$A95,1,IF(INDEX(Data!$B$128:$I$143,MATCH(AT$36,Data!$A$128:$A$143,0),MATCH($A95,Data!$B$127:$I$127,0))=1,1,IF(INDEX(Data!$B$128:$I$143,MATCH(AT$36,Data!$A$128:$A$143,0),MATCH($A95,Data!$B$127:$I$127,0))=0,2,0))))</f>
        <v>1</v>
      </c>
      <c r="AU95" s="69">
        <f>IF(AT95=1,1,IF(AT$25=$A95,1,IF(INDEX(Data!$B$128:$I$143,MATCH(AU$36,Data!$A$128:$A$143,0),MATCH($A95,Data!$B$127:$I$127,0))=1,1,IF(INDEX(Data!$B$128:$I$143,MATCH(AU$36,Data!$A$128:$A$143,0),MATCH($A95,Data!$B$127:$I$127,0))=0,2,0))))</f>
        <v>1</v>
      </c>
      <c r="AV95" s="69">
        <f>IF(AU95=1,1,IF(AU$25=$A95,1,IF(INDEX(Data!$B$128:$I$143,MATCH(AV$36,Data!$A$128:$A$143,0),MATCH($A95,Data!$B$127:$I$127,0))=1,1,IF(INDEX(Data!$B$128:$I$143,MATCH(AV$36,Data!$A$128:$A$143,0),MATCH($A95,Data!$B$127:$I$127,0))=0,2,0))))</f>
        <v>1</v>
      </c>
      <c r="AW95" s="69">
        <f>IF(AV95=1,1,IF(AV$25=$A95,1,IF(INDEX(Data!$B$128:$I$143,MATCH(AW$36,Data!$A$128:$A$143,0),MATCH($A95,Data!$B$127:$I$127,0))=1,1,IF(INDEX(Data!$B$128:$I$143,MATCH(AW$36,Data!$A$128:$A$143,0),MATCH($A95,Data!$B$127:$I$127,0))=0,2,0))))</f>
        <v>1</v>
      </c>
      <c r="AX95" s="69">
        <f>IF(AW95=1,1,IF(AW$25=$A95,1,IF(INDEX(Data!$B$128:$I$143,MATCH(AX$36,Data!$A$128:$A$143,0),MATCH($A95,Data!$B$127:$I$127,0))=1,1,IF(INDEX(Data!$B$128:$I$143,MATCH(AX$36,Data!$A$128:$A$143,0),MATCH($A95,Data!$B$127:$I$127,0))=0,2,0))))</f>
        <v>1</v>
      </c>
      <c r="AY95" s="69">
        <f>IF(AX95=1,1,IF(AX$25=$A95,1,IF(INDEX(Data!$B$128:$I$143,MATCH(AY$36,Data!$A$128:$A$143,0),MATCH($A95,Data!$B$127:$I$127,0))=1,1,IF(INDEX(Data!$B$128:$I$143,MATCH(AY$36,Data!$A$128:$A$143,0),MATCH($A95,Data!$B$127:$I$127,0))=0,2,0))))</f>
        <v>1</v>
      </c>
    </row>
    <row r="96" spans="1:51">
      <c r="A96" s="63" t="s">
        <v>22</v>
      </c>
      <c r="B96" s="69">
        <f>IF(A96=1,1,IF(A$25=$A96,1,IF(INDEX(Data!$B$128:$I$143,MATCH(B$36,Data!$A$128:$A$143,0),MATCH($A96,Data!$B$127:$I$127,0))=1,1,IF(INDEX(Data!$B$128:$I$143,MATCH(B$36,Data!$A$128:$A$143,0),MATCH($A96,Data!$B$127:$I$127,0))=0,2,0))))</f>
        <v>1</v>
      </c>
      <c r="C96" s="69">
        <f>IF(B96=1,1,IF(B$25=$A96,1,IF(INDEX(Data!$B$128:$I$143,MATCH(C$36,Data!$A$128:$A$143,0),MATCH($A96,Data!$B$127:$I$127,0))=1,1,IF(INDEX(Data!$B$128:$I$143,MATCH(C$36,Data!$A$128:$A$143,0),MATCH($A96,Data!$B$127:$I$127,0))=0,2,0))))</f>
        <v>1</v>
      </c>
      <c r="D96" s="69">
        <f>IF(C96=1,1,IF(C$25=$A96,1,IF(INDEX(Data!$B$128:$I$143,MATCH(D$36,Data!$A$128:$A$143,0),MATCH($A96,Data!$B$127:$I$127,0))=1,1,IF(INDEX(Data!$B$128:$I$143,MATCH(D$36,Data!$A$128:$A$143,0),MATCH($A96,Data!$B$127:$I$127,0))=0,2,0))))</f>
        <v>1</v>
      </c>
      <c r="E96" s="69">
        <f>IF(D96=1,1,IF(D$25=$A96,1,IF(INDEX(Data!$B$128:$I$143,MATCH(E$36,Data!$A$128:$A$143,0),MATCH($A96,Data!$B$127:$I$127,0))=1,1,IF(INDEX(Data!$B$128:$I$143,MATCH(E$36,Data!$A$128:$A$143,0),MATCH($A96,Data!$B$127:$I$127,0))=0,2,0))))</f>
        <v>1</v>
      </c>
      <c r="F96" s="69">
        <f>IF(E96=1,1,IF(E$25=$A96,1,IF(INDEX(Data!$B$128:$I$143,MATCH(F$36,Data!$A$128:$A$143,0),MATCH($A96,Data!$B$127:$I$127,0))=1,1,IF(INDEX(Data!$B$128:$I$143,MATCH(F$36,Data!$A$128:$A$143,0),MATCH($A96,Data!$B$127:$I$127,0))=0,2,0))))</f>
        <v>1</v>
      </c>
      <c r="G96" s="69">
        <f>IF(F96=1,1,IF(F$25=$A96,1,IF(INDEX(Data!$B$128:$I$143,MATCH(G$36,Data!$A$128:$A$143,0),MATCH($A96,Data!$B$127:$I$127,0))=1,1,IF(INDEX(Data!$B$128:$I$143,MATCH(G$36,Data!$A$128:$A$143,0),MATCH($A96,Data!$B$127:$I$127,0))=0,2,0))))</f>
        <v>1</v>
      </c>
      <c r="H96" s="69">
        <f>IF(G96=1,1,IF(G$25=$A96,1,IF(INDEX(Data!$B$128:$I$143,MATCH(H$36,Data!$A$128:$A$143,0),MATCH($A96,Data!$B$127:$I$127,0))=1,1,IF(INDEX(Data!$B$128:$I$143,MATCH(H$36,Data!$A$128:$A$143,0),MATCH($A96,Data!$B$127:$I$127,0))=0,2,0))))</f>
        <v>1</v>
      </c>
      <c r="I96" s="69">
        <f>IF(H96=1,1,IF(H$25=$A96,1,IF(INDEX(Data!$B$128:$I$143,MATCH(I$36,Data!$A$128:$A$143,0),MATCH($A96,Data!$B$127:$I$127,0))=1,1,IF(INDEX(Data!$B$128:$I$143,MATCH(I$36,Data!$A$128:$A$143,0),MATCH($A96,Data!$B$127:$I$127,0))=0,2,0))))</f>
        <v>1</v>
      </c>
      <c r="J96" s="69">
        <f>IF(I96=1,1,IF(I$25=$A96,1,IF(INDEX(Data!$B$128:$I$143,MATCH(J$36,Data!$A$128:$A$143,0),MATCH($A96,Data!$B$127:$I$127,0))=1,1,IF(INDEX(Data!$B$128:$I$143,MATCH(J$36,Data!$A$128:$A$143,0),MATCH($A96,Data!$B$127:$I$127,0))=0,2,0))))</f>
        <v>1</v>
      </c>
      <c r="K96" s="69">
        <f>IF(J96=1,1,IF(J$25=$A96,1,IF(INDEX(Data!$B$128:$I$143,MATCH(K$36,Data!$A$128:$A$143,0),MATCH($A96,Data!$B$127:$I$127,0))=1,1,IF(INDEX(Data!$B$128:$I$143,MATCH(K$36,Data!$A$128:$A$143,0),MATCH($A96,Data!$B$127:$I$127,0))=0,2,0))))</f>
        <v>1</v>
      </c>
      <c r="L96" s="69">
        <f>IF(K96=1,1,IF(K$25=$A96,1,IF(INDEX(Data!$B$128:$I$143,MATCH(L$36,Data!$A$128:$A$143,0),MATCH($A96,Data!$B$127:$I$127,0))=1,1,IF(INDEX(Data!$B$128:$I$143,MATCH(L$36,Data!$A$128:$A$143,0),MATCH($A96,Data!$B$127:$I$127,0))=0,2,0))))</f>
        <v>1</v>
      </c>
      <c r="M96" s="69">
        <f>IF(L96=1,1,IF(L$25=$A96,1,IF(INDEX(Data!$B$128:$I$143,MATCH(M$36,Data!$A$128:$A$143,0),MATCH($A96,Data!$B$127:$I$127,0))=1,1,IF(INDEX(Data!$B$128:$I$143,MATCH(M$36,Data!$A$128:$A$143,0),MATCH($A96,Data!$B$127:$I$127,0))=0,2,0))))</f>
        <v>1</v>
      </c>
      <c r="N96" s="69">
        <f>IF(M96=1,1,IF(M$25=$A96,1,IF(INDEX(Data!$B$128:$I$143,MATCH(N$36,Data!$A$128:$A$143,0),MATCH($A96,Data!$B$127:$I$127,0))=1,1,IF(INDEX(Data!$B$128:$I$143,MATCH(N$36,Data!$A$128:$A$143,0),MATCH($A96,Data!$B$127:$I$127,0))=0,2,0))))</f>
        <v>1</v>
      </c>
      <c r="O96" s="69">
        <f>IF(N96=1,1,IF(N$25=$A96,1,IF(INDEX(Data!$B$128:$I$143,MATCH(O$36,Data!$A$128:$A$143,0),MATCH($A96,Data!$B$127:$I$127,0))=1,1,IF(INDEX(Data!$B$128:$I$143,MATCH(O$36,Data!$A$128:$A$143,0),MATCH($A96,Data!$B$127:$I$127,0))=0,2,0))))</f>
        <v>1</v>
      </c>
      <c r="P96" s="69">
        <f>IF(O96=1,1,IF(O$25=$A96,1,IF(INDEX(Data!$B$128:$I$143,MATCH(P$36,Data!$A$128:$A$143,0),MATCH($A96,Data!$B$127:$I$127,0))=1,1,IF(INDEX(Data!$B$128:$I$143,MATCH(P$36,Data!$A$128:$A$143,0),MATCH($A96,Data!$B$127:$I$127,0))=0,2,0))))</f>
        <v>1</v>
      </c>
      <c r="Q96" s="69">
        <f>IF(P96=1,1,IF(P$25=$A96,1,IF(INDEX(Data!$B$128:$I$143,MATCH(Q$36,Data!$A$128:$A$143,0),MATCH($A96,Data!$B$127:$I$127,0))=1,1,IF(INDEX(Data!$B$128:$I$143,MATCH(Q$36,Data!$A$128:$A$143,0),MATCH($A96,Data!$B$127:$I$127,0))=0,2,0))))</f>
        <v>1</v>
      </c>
      <c r="R96" s="69">
        <f>IF(Q96=1,1,IF(Q$25=$A96,1,IF(INDEX(Data!$B$128:$I$143,MATCH(R$36,Data!$A$128:$A$143,0),MATCH($A96,Data!$B$127:$I$127,0))=1,1,IF(INDEX(Data!$B$128:$I$143,MATCH(R$36,Data!$A$128:$A$143,0),MATCH($A96,Data!$B$127:$I$127,0))=0,2,0))))</f>
        <v>1</v>
      </c>
      <c r="S96" s="69">
        <f>IF(R96=1,1,IF(R$25=$A96,1,IF(INDEX(Data!$B$128:$I$143,MATCH(S$36,Data!$A$128:$A$143,0),MATCH($A96,Data!$B$127:$I$127,0))=1,1,IF(INDEX(Data!$B$128:$I$143,MATCH(S$36,Data!$A$128:$A$143,0),MATCH($A96,Data!$B$127:$I$127,0))=0,2,0))))</f>
        <v>1</v>
      </c>
      <c r="T96" s="69">
        <f>IF(S96=1,1,IF(S$25=$A96,1,IF(INDEX(Data!$B$128:$I$143,MATCH(T$36,Data!$A$128:$A$143,0),MATCH($A96,Data!$B$127:$I$127,0))=1,1,IF(INDEX(Data!$B$128:$I$143,MATCH(T$36,Data!$A$128:$A$143,0),MATCH($A96,Data!$B$127:$I$127,0))=0,2,0))))</f>
        <v>1</v>
      </c>
      <c r="U96" s="69">
        <f>IF(T96=1,1,IF(T$25=$A96,1,IF(INDEX(Data!$B$128:$I$143,MATCH(U$36,Data!$A$128:$A$143,0),MATCH($A96,Data!$B$127:$I$127,0))=1,1,IF(INDEX(Data!$B$128:$I$143,MATCH(U$36,Data!$A$128:$A$143,0),MATCH($A96,Data!$B$127:$I$127,0))=0,2,0))))</f>
        <v>1</v>
      </c>
      <c r="V96" s="69">
        <f>IF(U96=1,1,IF(U$25=$A96,1,IF(INDEX(Data!$B$128:$I$143,MATCH(V$36,Data!$A$128:$A$143,0),MATCH($A96,Data!$B$127:$I$127,0))=1,1,IF(INDEX(Data!$B$128:$I$143,MATCH(V$36,Data!$A$128:$A$143,0),MATCH($A96,Data!$B$127:$I$127,0))=0,2,0))))</f>
        <v>1</v>
      </c>
      <c r="W96" s="69">
        <f>IF(V96=1,1,IF(V$25=$A96,1,IF(INDEX(Data!$B$128:$I$143,MATCH(W$36,Data!$A$128:$A$143,0),MATCH($A96,Data!$B$127:$I$127,0))=1,1,IF(INDEX(Data!$B$128:$I$143,MATCH(W$36,Data!$A$128:$A$143,0),MATCH($A96,Data!$B$127:$I$127,0))=0,2,0))))</f>
        <v>1</v>
      </c>
      <c r="X96" s="69">
        <f>IF(W96=1,1,IF(W$25=$A96,1,IF(INDEX(Data!$B$128:$I$143,MATCH(X$36,Data!$A$128:$A$143,0),MATCH($A96,Data!$B$127:$I$127,0))=1,1,IF(INDEX(Data!$B$128:$I$143,MATCH(X$36,Data!$A$128:$A$143,0),MATCH($A96,Data!$B$127:$I$127,0))=0,2,0))))</f>
        <v>1</v>
      </c>
      <c r="Y96" s="69">
        <f>IF(X96=1,1,IF(X$25=$A96,1,IF(INDEX(Data!$B$128:$I$143,MATCH(Y$36,Data!$A$128:$A$143,0),MATCH($A96,Data!$B$127:$I$127,0))=1,1,IF(INDEX(Data!$B$128:$I$143,MATCH(Y$36,Data!$A$128:$A$143,0),MATCH($A96,Data!$B$127:$I$127,0))=0,2,0))))</f>
        <v>1</v>
      </c>
      <c r="Z96" s="69">
        <f>IF(Y96=1,1,IF(Y$25=$A96,1,IF(INDEX(Data!$B$128:$I$143,MATCH(Z$36,Data!$A$128:$A$143,0),MATCH($A96,Data!$B$127:$I$127,0))=1,1,IF(INDEX(Data!$B$128:$I$143,MATCH(Z$36,Data!$A$128:$A$143,0),MATCH($A96,Data!$B$127:$I$127,0))=0,2,0))))</f>
        <v>1</v>
      </c>
      <c r="AA96" s="69">
        <f>IF(Z96=1,1,IF(Z$25=$A96,1,IF(INDEX(Data!$B$128:$I$143,MATCH(AA$36,Data!$A$128:$A$143,0),MATCH($A96,Data!$B$127:$I$127,0))=1,1,IF(INDEX(Data!$B$128:$I$143,MATCH(AA$36,Data!$A$128:$A$143,0),MATCH($A96,Data!$B$127:$I$127,0))=0,2,0))))</f>
        <v>1</v>
      </c>
      <c r="AB96" s="69">
        <f>IF(AA96=1,1,IF(AA$25=$A96,1,IF(INDEX(Data!$B$128:$I$143,MATCH(AB$36,Data!$A$128:$A$143,0),MATCH($A96,Data!$B$127:$I$127,0))=1,1,IF(INDEX(Data!$B$128:$I$143,MATCH(AB$36,Data!$A$128:$A$143,0),MATCH($A96,Data!$B$127:$I$127,0))=0,2,0))))</f>
        <v>1</v>
      </c>
      <c r="AC96" s="69">
        <f>IF(AB96=1,1,IF(AB$25=$A96,1,IF(INDEX(Data!$B$128:$I$143,MATCH(AC$36,Data!$A$128:$A$143,0),MATCH($A96,Data!$B$127:$I$127,0))=1,1,IF(INDEX(Data!$B$128:$I$143,MATCH(AC$36,Data!$A$128:$A$143,0),MATCH($A96,Data!$B$127:$I$127,0))=0,2,0))))</f>
        <v>1</v>
      </c>
      <c r="AD96" s="69">
        <f>IF(AC96=1,1,IF(AC$25=$A96,1,IF(INDEX(Data!$B$128:$I$143,MATCH(AD$36,Data!$A$128:$A$143,0),MATCH($A96,Data!$B$127:$I$127,0))=1,1,IF(INDEX(Data!$B$128:$I$143,MATCH(AD$36,Data!$A$128:$A$143,0),MATCH($A96,Data!$B$127:$I$127,0))=0,2,0))))</f>
        <v>1</v>
      </c>
      <c r="AE96" s="69">
        <f>IF(AD96=1,1,IF(AD$25=$A96,1,IF(INDEX(Data!$B$128:$I$143,MATCH(AE$36,Data!$A$128:$A$143,0),MATCH($A96,Data!$B$127:$I$127,0))=1,1,IF(INDEX(Data!$B$128:$I$143,MATCH(AE$36,Data!$A$128:$A$143,0),MATCH($A96,Data!$B$127:$I$127,0))=0,2,0))))</f>
        <v>1</v>
      </c>
      <c r="AF96" s="69">
        <f>IF(AE96=1,1,IF(AE$25=$A96,1,IF(INDEX(Data!$B$128:$I$143,MATCH(AF$36,Data!$A$128:$A$143,0),MATCH($A96,Data!$B$127:$I$127,0))=1,1,IF(INDEX(Data!$B$128:$I$143,MATCH(AF$36,Data!$A$128:$A$143,0),MATCH($A96,Data!$B$127:$I$127,0))=0,2,0))))</f>
        <v>1</v>
      </c>
      <c r="AG96" s="69">
        <f>IF(AF96=1,1,IF(AF$25=$A96,1,IF(INDEX(Data!$B$128:$I$143,MATCH(AG$36,Data!$A$128:$A$143,0),MATCH($A96,Data!$B$127:$I$127,0))=1,1,IF(INDEX(Data!$B$128:$I$143,MATCH(AG$36,Data!$A$128:$A$143,0),MATCH($A96,Data!$B$127:$I$127,0))=0,2,0))))</f>
        <v>1</v>
      </c>
      <c r="AH96" s="69">
        <f>IF(AG96=1,1,IF(AG$25=$A96,1,IF(INDEX(Data!$B$128:$I$143,MATCH(AH$36,Data!$A$128:$A$143,0),MATCH($A96,Data!$B$127:$I$127,0))=1,1,IF(INDEX(Data!$B$128:$I$143,MATCH(AH$36,Data!$A$128:$A$143,0),MATCH($A96,Data!$B$127:$I$127,0))=0,2,0))))</f>
        <v>1</v>
      </c>
      <c r="AI96" s="69">
        <f>IF(AH96=1,1,IF(AH$25=$A96,1,IF(INDEX(Data!$B$128:$I$143,MATCH(AI$36,Data!$A$128:$A$143,0),MATCH($A96,Data!$B$127:$I$127,0))=1,1,IF(INDEX(Data!$B$128:$I$143,MATCH(AI$36,Data!$A$128:$A$143,0),MATCH($A96,Data!$B$127:$I$127,0))=0,2,0))))</f>
        <v>1</v>
      </c>
      <c r="AJ96" s="69">
        <f>IF(AI96=1,1,IF(AI$25=$A96,1,IF(INDEX(Data!$B$128:$I$143,MATCH(AJ$36,Data!$A$128:$A$143,0),MATCH($A96,Data!$B$127:$I$127,0))=1,1,IF(INDEX(Data!$B$128:$I$143,MATCH(AJ$36,Data!$A$128:$A$143,0),MATCH($A96,Data!$B$127:$I$127,0))=0,2,0))))</f>
        <v>1</v>
      </c>
      <c r="AK96" s="69">
        <f>IF(AJ96=1,1,IF(AJ$25=$A96,1,IF(INDEX(Data!$B$128:$I$143,MATCH(AK$36,Data!$A$128:$A$143,0),MATCH($A96,Data!$B$127:$I$127,0))=1,1,IF(INDEX(Data!$B$128:$I$143,MATCH(AK$36,Data!$A$128:$A$143,0),MATCH($A96,Data!$B$127:$I$127,0))=0,2,0))))</f>
        <v>1</v>
      </c>
      <c r="AL96" s="69">
        <f>IF(AK96=1,1,IF(AK$25=$A96,1,IF(INDEX(Data!$B$128:$I$143,MATCH(AL$36,Data!$A$128:$A$143,0),MATCH($A96,Data!$B$127:$I$127,0))=1,1,IF(INDEX(Data!$B$128:$I$143,MATCH(AL$36,Data!$A$128:$A$143,0),MATCH($A96,Data!$B$127:$I$127,0))=0,2,0))))</f>
        <v>1</v>
      </c>
      <c r="AM96" s="69">
        <f>IF(AL96=1,1,IF(AL$25=$A96,1,IF(INDEX(Data!$B$128:$I$143,MATCH(AM$36,Data!$A$128:$A$143,0),MATCH($A96,Data!$B$127:$I$127,0))=1,1,IF(INDEX(Data!$B$128:$I$143,MATCH(AM$36,Data!$A$128:$A$143,0),MATCH($A96,Data!$B$127:$I$127,0))=0,2,0))))</f>
        <v>1</v>
      </c>
      <c r="AN96" s="69">
        <f>IF(AM96=1,1,IF(AM$25=$A96,1,IF(INDEX(Data!$B$128:$I$143,MATCH(AN$36,Data!$A$128:$A$143,0),MATCH($A96,Data!$B$127:$I$127,0))=1,1,IF(INDEX(Data!$B$128:$I$143,MATCH(AN$36,Data!$A$128:$A$143,0),MATCH($A96,Data!$B$127:$I$127,0))=0,2,0))))</f>
        <v>1</v>
      </c>
      <c r="AO96" s="69">
        <f>IF(AN96=1,1,IF(AN$25=$A96,1,IF(INDEX(Data!$B$128:$I$143,MATCH(AO$36,Data!$A$128:$A$143,0),MATCH($A96,Data!$B$127:$I$127,0))=1,1,IF(INDEX(Data!$B$128:$I$143,MATCH(AO$36,Data!$A$128:$A$143,0),MATCH($A96,Data!$B$127:$I$127,0))=0,2,0))))</f>
        <v>1</v>
      </c>
      <c r="AP96" s="69">
        <f>IF(AO96=1,1,IF(AO$25=$A96,1,IF(INDEX(Data!$B$128:$I$143,MATCH(AP$36,Data!$A$128:$A$143,0),MATCH($A96,Data!$B$127:$I$127,0))=1,1,IF(INDEX(Data!$B$128:$I$143,MATCH(AP$36,Data!$A$128:$A$143,0),MATCH($A96,Data!$B$127:$I$127,0))=0,2,0))))</f>
        <v>1</v>
      </c>
      <c r="AQ96" s="69">
        <f>IF(AP96=1,1,IF(AP$25=$A96,1,IF(INDEX(Data!$B$128:$I$143,MATCH(AQ$36,Data!$A$128:$A$143,0),MATCH($A96,Data!$B$127:$I$127,0))=1,1,IF(INDEX(Data!$B$128:$I$143,MATCH(AQ$36,Data!$A$128:$A$143,0),MATCH($A96,Data!$B$127:$I$127,0))=0,2,0))))</f>
        <v>1</v>
      </c>
      <c r="AR96" s="69">
        <f>IF(AQ96=1,1,IF(AQ$25=$A96,1,IF(INDEX(Data!$B$128:$I$143,MATCH(AR$36,Data!$A$128:$A$143,0),MATCH($A96,Data!$B$127:$I$127,0))=1,1,IF(INDEX(Data!$B$128:$I$143,MATCH(AR$36,Data!$A$128:$A$143,0),MATCH($A96,Data!$B$127:$I$127,0))=0,2,0))))</f>
        <v>1</v>
      </c>
      <c r="AS96" s="69">
        <f>IF(AR96=1,1,IF(AR$25=$A96,1,IF(INDEX(Data!$B$128:$I$143,MATCH(AS$36,Data!$A$128:$A$143,0),MATCH($A96,Data!$B$127:$I$127,0))=1,1,IF(INDEX(Data!$B$128:$I$143,MATCH(AS$36,Data!$A$128:$A$143,0),MATCH($A96,Data!$B$127:$I$127,0))=0,2,0))))</f>
        <v>1</v>
      </c>
      <c r="AT96" s="69">
        <f>IF(AS96=1,1,IF(AS$25=$A96,1,IF(INDEX(Data!$B$128:$I$143,MATCH(AT$36,Data!$A$128:$A$143,0),MATCH($A96,Data!$B$127:$I$127,0))=1,1,IF(INDEX(Data!$B$128:$I$143,MATCH(AT$36,Data!$A$128:$A$143,0),MATCH($A96,Data!$B$127:$I$127,0))=0,2,0))))</f>
        <v>1</v>
      </c>
      <c r="AU96" s="69">
        <f>IF(AT96=1,1,IF(AT$25=$A96,1,IF(INDEX(Data!$B$128:$I$143,MATCH(AU$36,Data!$A$128:$A$143,0),MATCH($A96,Data!$B$127:$I$127,0))=1,1,IF(INDEX(Data!$B$128:$I$143,MATCH(AU$36,Data!$A$128:$A$143,0),MATCH($A96,Data!$B$127:$I$127,0))=0,2,0))))</f>
        <v>1</v>
      </c>
      <c r="AV96" s="69">
        <f>IF(AU96=1,1,IF(AU$25=$A96,1,IF(INDEX(Data!$B$128:$I$143,MATCH(AV$36,Data!$A$128:$A$143,0),MATCH($A96,Data!$B$127:$I$127,0))=1,1,IF(INDEX(Data!$B$128:$I$143,MATCH(AV$36,Data!$A$128:$A$143,0),MATCH($A96,Data!$B$127:$I$127,0))=0,2,0))))</f>
        <v>1</v>
      </c>
      <c r="AW96" s="69">
        <f>IF(AV96=1,1,IF(AV$25=$A96,1,IF(INDEX(Data!$B$128:$I$143,MATCH(AW$36,Data!$A$128:$A$143,0),MATCH($A96,Data!$B$127:$I$127,0))=1,1,IF(INDEX(Data!$B$128:$I$143,MATCH(AW$36,Data!$A$128:$A$143,0),MATCH($A96,Data!$B$127:$I$127,0))=0,2,0))))</f>
        <v>1</v>
      </c>
      <c r="AX96" s="69">
        <f>IF(AW96=1,1,IF(AW$25=$A96,1,IF(INDEX(Data!$B$128:$I$143,MATCH(AX$36,Data!$A$128:$A$143,0),MATCH($A96,Data!$B$127:$I$127,0))=1,1,IF(INDEX(Data!$B$128:$I$143,MATCH(AX$36,Data!$A$128:$A$143,0),MATCH($A96,Data!$B$127:$I$127,0))=0,2,0))))</f>
        <v>1</v>
      </c>
      <c r="AY96" s="69">
        <f>IF(AX96=1,1,IF(AX$25=$A96,1,IF(INDEX(Data!$B$128:$I$143,MATCH(AY$36,Data!$A$128:$A$143,0),MATCH($A96,Data!$B$127:$I$127,0))=1,1,IF(INDEX(Data!$B$128:$I$143,MATCH(AY$36,Data!$A$128:$A$143,0),MATCH($A96,Data!$B$127:$I$127,0))=0,2,0))))</f>
        <v>1</v>
      </c>
    </row>
    <row r="97" spans="1:51">
      <c r="A97" s="63" t="s">
        <v>14</v>
      </c>
      <c r="B97" s="69">
        <f>IF(A97=1,1,IF(A$25=$A97,1,IF(INDEX(Data!$B$128:$I$143,MATCH(B$36,Data!$A$128:$A$143,0),MATCH($A97,Data!$B$127:$I$127,0))=1,1,IF(INDEX(Data!$B$128:$I$143,MATCH(B$36,Data!$A$128:$A$143,0),MATCH($A97,Data!$B$127:$I$127,0))=0,2,0))))</f>
        <v>2</v>
      </c>
      <c r="C97" s="69">
        <f>IF(B97=1,1,IF(B$25=$A97,1,IF(INDEX(Data!$B$128:$I$143,MATCH(C$36,Data!$A$128:$A$143,0),MATCH($A97,Data!$B$127:$I$127,0))=1,1,IF(INDEX(Data!$B$128:$I$143,MATCH(C$36,Data!$A$128:$A$143,0),MATCH($A97,Data!$B$127:$I$127,0))=0,2,0))))</f>
        <v>2</v>
      </c>
      <c r="D97" s="69">
        <f>IF(C97=1,1,IF(C$25=$A97,1,IF(INDEX(Data!$B$128:$I$143,MATCH(D$36,Data!$A$128:$A$143,0),MATCH($A97,Data!$B$127:$I$127,0))=1,1,IF(INDEX(Data!$B$128:$I$143,MATCH(D$36,Data!$A$128:$A$143,0),MATCH($A97,Data!$B$127:$I$127,0))=0,2,0))))</f>
        <v>2</v>
      </c>
      <c r="E97" s="69">
        <f>IF(D97=1,1,IF(D$25=$A97,1,IF(INDEX(Data!$B$128:$I$143,MATCH(E$36,Data!$A$128:$A$143,0),MATCH($A97,Data!$B$127:$I$127,0))=1,1,IF(INDEX(Data!$B$128:$I$143,MATCH(E$36,Data!$A$128:$A$143,0),MATCH($A97,Data!$B$127:$I$127,0))=0,2,0))))</f>
        <v>1</v>
      </c>
      <c r="F97" s="69">
        <f>IF(E97=1,1,IF(E$25=$A97,1,IF(INDEX(Data!$B$128:$I$143,MATCH(F$36,Data!$A$128:$A$143,0),MATCH($A97,Data!$B$127:$I$127,0))=1,1,IF(INDEX(Data!$B$128:$I$143,MATCH(F$36,Data!$A$128:$A$143,0),MATCH($A97,Data!$B$127:$I$127,0))=0,2,0))))</f>
        <v>1</v>
      </c>
      <c r="G97" s="69">
        <f>IF(F97=1,1,IF(F$25=$A97,1,IF(INDEX(Data!$B$128:$I$143,MATCH(G$36,Data!$A$128:$A$143,0),MATCH($A97,Data!$B$127:$I$127,0))=1,1,IF(INDEX(Data!$B$128:$I$143,MATCH(G$36,Data!$A$128:$A$143,0),MATCH($A97,Data!$B$127:$I$127,0))=0,2,0))))</f>
        <v>1</v>
      </c>
      <c r="H97" s="69">
        <f>IF(G97=1,1,IF(G$25=$A97,1,IF(INDEX(Data!$B$128:$I$143,MATCH(H$36,Data!$A$128:$A$143,0),MATCH($A97,Data!$B$127:$I$127,0))=1,1,IF(INDEX(Data!$B$128:$I$143,MATCH(H$36,Data!$A$128:$A$143,0),MATCH($A97,Data!$B$127:$I$127,0))=0,2,0))))</f>
        <v>1</v>
      </c>
      <c r="I97" s="69">
        <f>IF(H97=1,1,IF(H$25=$A97,1,IF(INDEX(Data!$B$128:$I$143,MATCH(I$36,Data!$A$128:$A$143,0),MATCH($A97,Data!$B$127:$I$127,0))=1,1,IF(INDEX(Data!$B$128:$I$143,MATCH(I$36,Data!$A$128:$A$143,0),MATCH($A97,Data!$B$127:$I$127,0))=0,2,0))))</f>
        <v>1</v>
      </c>
      <c r="J97" s="69">
        <f>IF(I97=1,1,IF(I$25=$A97,1,IF(INDEX(Data!$B$128:$I$143,MATCH(J$36,Data!$A$128:$A$143,0),MATCH($A97,Data!$B$127:$I$127,0))=1,1,IF(INDEX(Data!$B$128:$I$143,MATCH(J$36,Data!$A$128:$A$143,0),MATCH($A97,Data!$B$127:$I$127,0))=0,2,0))))</f>
        <v>1</v>
      </c>
      <c r="K97" s="69">
        <f>IF(J97=1,1,IF(J$25=$A97,1,IF(INDEX(Data!$B$128:$I$143,MATCH(K$36,Data!$A$128:$A$143,0),MATCH($A97,Data!$B$127:$I$127,0))=1,1,IF(INDEX(Data!$B$128:$I$143,MATCH(K$36,Data!$A$128:$A$143,0),MATCH($A97,Data!$B$127:$I$127,0))=0,2,0))))</f>
        <v>1</v>
      </c>
      <c r="L97" s="69">
        <f>IF(K97=1,1,IF(K$25=$A97,1,IF(INDEX(Data!$B$128:$I$143,MATCH(L$36,Data!$A$128:$A$143,0),MATCH($A97,Data!$B$127:$I$127,0))=1,1,IF(INDEX(Data!$B$128:$I$143,MATCH(L$36,Data!$A$128:$A$143,0),MATCH($A97,Data!$B$127:$I$127,0))=0,2,0))))</f>
        <v>1</v>
      </c>
      <c r="M97" s="69">
        <f>IF(L97=1,1,IF(L$25=$A97,1,IF(INDEX(Data!$B$128:$I$143,MATCH(M$36,Data!$A$128:$A$143,0),MATCH($A97,Data!$B$127:$I$127,0))=1,1,IF(INDEX(Data!$B$128:$I$143,MATCH(M$36,Data!$A$128:$A$143,0),MATCH($A97,Data!$B$127:$I$127,0))=0,2,0))))</f>
        <v>1</v>
      </c>
      <c r="N97" s="69">
        <f>IF(M97=1,1,IF(M$25=$A97,1,IF(INDEX(Data!$B$128:$I$143,MATCH(N$36,Data!$A$128:$A$143,0),MATCH($A97,Data!$B$127:$I$127,0))=1,1,IF(INDEX(Data!$B$128:$I$143,MATCH(N$36,Data!$A$128:$A$143,0),MATCH($A97,Data!$B$127:$I$127,0))=0,2,0))))</f>
        <v>1</v>
      </c>
      <c r="O97" s="69">
        <f>IF(N97=1,1,IF(N$25=$A97,1,IF(INDEX(Data!$B$128:$I$143,MATCH(O$36,Data!$A$128:$A$143,0),MATCH($A97,Data!$B$127:$I$127,0))=1,1,IF(INDEX(Data!$B$128:$I$143,MATCH(O$36,Data!$A$128:$A$143,0),MATCH($A97,Data!$B$127:$I$127,0))=0,2,0))))</f>
        <v>1</v>
      </c>
      <c r="P97" s="69">
        <f>IF(O97=1,1,IF(O$25=$A97,1,IF(INDEX(Data!$B$128:$I$143,MATCH(P$36,Data!$A$128:$A$143,0),MATCH($A97,Data!$B$127:$I$127,0))=1,1,IF(INDEX(Data!$B$128:$I$143,MATCH(P$36,Data!$A$128:$A$143,0),MATCH($A97,Data!$B$127:$I$127,0))=0,2,0))))</f>
        <v>1</v>
      </c>
      <c r="Q97" s="69">
        <f>IF(P97=1,1,IF(P$25=$A97,1,IF(INDEX(Data!$B$128:$I$143,MATCH(Q$36,Data!$A$128:$A$143,0),MATCH($A97,Data!$B$127:$I$127,0))=1,1,IF(INDEX(Data!$B$128:$I$143,MATCH(Q$36,Data!$A$128:$A$143,0),MATCH($A97,Data!$B$127:$I$127,0))=0,2,0))))</f>
        <v>1</v>
      </c>
      <c r="R97" s="69">
        <f>IF(Q97=1,1,IF(Q$25=$A97,1,IF(INDEX(Data!$B$128:$I$143,MATCH(R$36,Data!$A$128:$A$143,0),MATCH($A97,Data!$B$127:$I$127,0))=1,1,IF(INDEX(Data!$B$128:$I$143,MATCH(R$36,Data!$A$128:$A$143,0),MATCH($A97,Data!$B$127:$I$127,0))=0,2,0))))</f>
        <v>1</v>
      </c>
      <c r="S97" s="69">
        <f>IF(R97=1,1,IF(R$25=$A97,1,IF(INDEX(Data!$B$128:$I$143,MATCH(S$36,Data!$A$128:$A$143,0),MATCH($A97,Data!$B$127:$I$127,0))=1,1,IF(INDEX(Data!$B$128:$I$143,MATCH(S$36,Data!$A$128:$A$143,0),MATCH($A97,Data!$B$127:$I$127,0))=0,2,0))))</f>
        <v>1</v>
      </c>
      <c r="T97" s="69">
        <f>IF(S97=1,1,IF(S$25=$A97,1,IF(INDEX(Data!$B$128:$I$143,MATCH(T$36,Data!$A$128:$A$143,0),MATCH($A97,Data!$B$127:$I$127,0))=1,1,IF(INDEX(Data!$B$128:$I$143,MATCH(T$36,Data!$A$128:$A$143,0),MATCH($A97,Data!$B$127:$I$127,0))=0,2,0))))</f>
        <v>1</v>
      </c>
      <c r="U97" s="69">
        <f>IF(T97=1,1,IF(T$25=$A97,1,IF(INDEX(Data!$B$128:$I$143,MATCH(U$36,Data!$A$128:$A$143,0),MATCH($A97,Data!$B$127:$I$127,0))=1,1,IF(INDEX(Data!$B$128:$I$143,MATCH(U$36,Data!$A$128:$A$143,0),MATCH($A97,Data!$B$127:$I$127,0))=0,2,0))))</f>
        <v>1</v>
      </c>
      <c r="V97" s="69">
        <f>IF(U97=1,1,IF(U$25=$A97,1,IF(INDEX(Data!$B$128:$I$143,MATCH(V$36,Data!$A$128:$A$143,0),MATCH($A97,Data!$B$127:$I$127,0))=1,1,IF(INDEX(Data!$B$128:$I$143,MATCH(V$36,Data!$A$128:$A$143,0),MATCH($A97,Data!$B$127:$I$127,0))=0,2,0))))</f>
        <v>1</v>
      </c>
      <c r="W97" s="69">
        <f>IF(V97=1,1,IF(V$25=$A97,1,IF(INDEX(Data!$B$128:$I$143,MATCH(W$36,Data!$A$128:$A$143,0),MATCH($A97,Data!$B$127:$I$127,0))=1,1,IF(INDEX(Data!$B$128:$I$143,MATCH(W$36,Data!$A$128:$A$143,0),MATCH($A97,Data!$B$127:$I$127,0))=0,2,0))))</f>
        <v>1</v>
      </c>
      <c r="X97" s="69">
        <f>IF(W97=1,1,IF(W$25=$A97,1,IF(INDEX(Data!$B$128:$I$143,MATCH(X$36,Data!$A$128:$A$143,0),MATCH($A97,Data!$B$127:$I$127,0))=1,1,IF(INDEX(Data!$B$128:$I$143,MATCH(X$36,Data!$A$128:$A$143,0),MATCH($A97,Data!$B$127:$I$127,0))=0,2,0))))</f>
        <v>1</v>
      </c>
      <c r="Y97" s="69">
        <f>IF(X97=1,1,IF(X$25=$A97,1,IF(INDEX(Data!$B$128:$I$143,MATCH(Y$36,Data!$A$128:$A$143,0),MATCH($A97,Data!$B$127:$I$127,0))=1,1,IF(INDEX(Data!$B$128:$I$143,MATCH(Y$36,Data!$A$128:$A$143,0),MATCH($A97,Data!$B$127:$I$127,0))=0,2,0))))</f>
        <v>1</v>
      </c>
      <c r="Z97" s="69">
        <f>IF(Y97=1,1,IF(Y$25=$A97,1,IF(INDEX(Data!$B$128:$I$143,MATCH(Z$36,Data!$A$128:$A$143,0),MATCH($A97,Data!$B$127:$I$127,0))=1,1,IF(INDEX(Data!$B$128:$I$143,MATCH(Z$36,Data!$A$128:$A$143,0),MATCH($A97,Data!$B$127:$I$127,0))=0,2,0))))</f>
        <v>1</v>
      </c>
      <c r="AA97" s="69">
        <f>IF(Z97=1,1,IF(Z$25=$A97,1,IF(INDEX(Data!$B$128:$I$143,MATCH(AA$36,Data!$A$128:$A$143,0),MATCH($A97,Data!$B$127:$I$127,0))=1,1,IF(INDEX(Data!$B$128:$I$143,MATCH(AA$36,Data!$A$128:$A$143,0),MATCH($A97,Data!$B$127:$I$127,0))=0,2,0))))</f>
        <v>1</v>
      </c>
      <c r="AB97" s="69">
        <f>IF(AA97=1,1,IF(AA$25=$A97,1,IF(INDEX(Data!$B$128:$I$143,MATCH(AB$36,Data!$A$128:$A$143,0),MATCH($A97,Data!$B$127:$I$127,0))=1,1,IF(INDEX(Data!$B$128:$I$143,MATCH(AB$36,Data!$A$128:$A$143,0),MATCH($A97,Data!$B$127:$I$127,0))=0,2,0))))</f>
        <v>1</v>
      </c>
      <c r="AC97" s="69">
        <f>IF(AB97=1,1,IF(AB$25=$A97,1,IF(INDEX(Data!$B$128:$I$143,MATCH(AC$36,Data!$A$128:$A$143,0),MATCH($A97,Data!$B$127:$I$127,0))=1,1,IF(INDEX(Data!$B$128:$I$143,MATCH(AC$36,Data!$A$128:$A$143,0),MATCH($A97,Data!$B$127:$I$127,0))=0,2,0))))</f>
        <v>1</v>
      </c>
      <c r="AD97" s="69">
        <f>IF(AC97=1,1,IF(AC$25=$A97,1,IF(INDEX(Data!$B$128:$I$143,MATCH(AD$36,Data!$A$128:$A$143,0),MATCH($A97,Data!$B$127:$I$127,0))=1,1,IF(INDEX(Data!$B$128:$I$143,MATCH(AD$36,Data!$A$128:$A$143,0),MATCH($A97,Data!$B$127:$I$127,0))=0,2,0))))</f>
        <v>1</v>
      </c>
      <c r="AE97" s="69">
        <f>IF(AD97=1,1,IF(AD$25=$A97,1,IF(INDEX(Data!$B$128:$I$143,MATCH(AE$36,Data!$A$128:$A$143,0),MATCH($A97,Data!$B$127:$I$127,0))=1,1,IF(INDEX(Data!$B$128:$I$143,MATCH(AE$36,Data!$A$128:$A$143,0),MATCH($A97,Data!$B$127:$I$127,0))=0,2,0))))</f>
        <v>1</v>
      </c>
      <c r="AF97" s="69">
        <f>IF(AE97=1,1,IF(AE$25=$A97,1,IF(INDEX(Data!$B$128:$I$143,MATCH(AF$36,Data!$A$128:$A$143,0),MATCH($A97,Data!$B$127:$I$127,0))=1,1,IF(INDEX(Data!$B$128:$I$143,MATCH(AF$36,Data!$A$128:$A$143,0),MATCH($A97,Data!$B$127:$I$127,0))=0,2,0))))</f>
        <v>1</v>
      </c>
      <c r="AG97" s="69">
        <f>IF(AF97=1,1,IF(AF$25=$A97,1,IF(INDEX(Data!$B$128:$I$143,MATCH(AG$36,Data!$A$128:$A$143,0),MATCH($A97,Data!$B$127:$I$127,0))=1,1,IF(INDEX(Data!$B$128:$I$143,MATCH(AG$36,Data!$A$128:$A$143,0),MATCH($A97,Data!$B$127:$I$127,0))=0,2,0))))</f>
        <v>1</v>
      </c>
      <c r="AH97" s="69">
        <f>IF(AG97=1,1,IF(AG$25=$A97,1,IF(INDEX(Data!$B$128:$I$143,MATCH(AH$36,Data!$A$128:$A$143,0),MATCH($A97,Data!$B$127:$I$127,0))=1,1,IF(INDEX(Data!$B$128:$I$143,MATCH(AH$36,Data!$A$128:$A$143,0),MATCH($A97,Data!$B$127:$I$127,0))=0,2,0))))</f>
        <v>1</v>
      </c>
      <c r="AI97" s="69">
        <f>IF(AH97=1,1,IF(AH$25=$A97,1,IF(INDEX(Data!$B$128:$I$143,MATCH(AI$36,Data!$A$128:$A$143,0),MATCH($A97,Data!$B$127:$I$127,0))=1,1,IF(INDEX(Data!$B$128:$I$143,MATCH(AI$36,Data!$A$128:$A$143,0),MATCH($A97,Data!$B$127:$I$127,0))=0,2,0))))</f>
        <v>1</v>
      </c>
      <c r="AJ97" s="69">
        <f>IF(AI97=1,1,IF(AI$25=$A97,1,IF(INDEX(Data!$B$128:$I$143,MATCH(AJ$36,Data!$A$128:$A$143,0),MATCH($A97,Data!$B$127:$I$127,0))=1,1,IF(INDEX(Data!$B$128:$I$143,MATCH(AJ$36,Data!$A$128:$A$143,0),MATCH($A97,Data!$B$127:$I$127,0))=0,2,0))))</f>
        <v>1</v>
      </c>
      <c r="AK97" s="69">
        <f>IF(AJ97=1,1,IF(AJ$25=$A97,1,IF(INDEX(Data!$B$128:$I$143,MATCH(AK$36,Data!$A$128:$A$143,0),MATCH($A97,Data!$B$127:$I$127,0))=1,1,IF(INDEX(Data!$B$128:$I$143,MATCH(AK$36,Data!$A$128:$A$143,0),MATCH($A97,Data!$B$127:$I$127,0))=0,2,0))))</f>
        <v>1</v>
      </c>
      <c r="AL97" s="69">
        <f>IF(AK97=1,1,IF(AK$25=$A97,1,IF(INDEX(Data!$B$128:$I$143,MATCH(AL$36,Data!$A$128:$A$143,0),MATCH($A97,Data!$B$127:$I$127,0))=1,1,IF(INDEX(Data!$B$128:$I$143,MATCH(AL$36,Data!$A$128:$A$143,0),MATCH($A97,Data!$B$127:$I$127,0))=0,2,0))))</f>
        <v>1</v>
      </c>
      <c r="AM97" s="69">
        <f>IF(AL97=1,1,IF(AL$25=$A97,1,IF(INDEX(Data!$B$128:$I$143,MATCH(AM$36,Data!$A$128:$A$143,0),MATCH($A97,Data!$B$127:$I$127,0))=1,1,IF(INDEX(Data!$B$128:$I$143,MATCH(AM$36,Data!$A$128:$A$143,0),MATCH($A97,Data!$B$127:$I$127,0))=0,2,0))))</f>
        <v>1</v>
      </c>
      <c r="AN97" s="69">
        <f>IF(AM97=1,1,IF(AM$25=$A97,1,IF(INDEX(Data!$B$128:$I$143,MATCH(AN$36,Data!$A$128:$A$143,0),MATCH($A97,Data!$B$127:$I$127,0))=1,1,IF(INDEX(Data!$B$128:$I$143,MATCH(AN$36,Data!$A$128:$A$143,0),MATCH($A97,Data!$B$127:$I$127,0))=0,2,0))))</f>
        <v>1</v>
      </c>
      <c r="AO97" s="69">
        <f>IF(AN97=1,1,IF(AN$25=$A97,1,IF(INDEX(Data!$B$128:$I$143,MATCH(AO$36,Data!$A$128:$A$143,0),MATCH($A97,Data!$B$127:$I$127,0))=1,1,IF(INDEX(Data!$B$128:$I$143,MATCH(AO$36,Data!$A$128:$A$143,0),MATCH($A97,Data!$B$127:$I$127,0))=0,2,0))))</f>
        <v>1</v>
      </c>
      <c r="AP97" s="69">
        <f>IF(AO97=1,1,IF(AO$25=$A97,1,IF(INDEX(Data!$B$128:$I$143,MATCH(AP$36,Data!$A$128:$A$143,0),MATCH($A97,Data!$B$127:$I$127,0))=1,1,IF(INDEX(Data!$B$128:$I$143,MATCH(AP$36,Data!$A$128:$A$143,0),MATCH($A97,Data!$B$127:$I$127,0))=0,2,0))))</f>
        <v>1</v>
      </c>
      <c r="AQ97" s="69">
        <f>IF(AP97=1,1,IF(AP$25=$A97,1,IF(INDEX(Data!$B$128:$I$143,MATCH(AQ$36,Data!$A$128:$A$143,0),MATCH($A97,Data!$B$127:$I$127,0))=1,1,IF(INDEX(Data!$B$128:$I$143,MATCH(AQ$36,Data!$A$128:$A$143,0),MATCH($A97,Data!$B$127:$I$127,0))=0,2,0))))</f>
        <v>1</v>
      </c>
      <c r="AR97" s="69">
        <f>IF(AQ97=1,1,IF(AQ$25=$A97,1,IF(INDEX(Data!$B$128:$I$143,MATCH(AR$36,Data!$A$128:$A$143,0),MATCH($A97,Data!$B$127:$I$127,0))=1,1,IF(INDEX(Data!$B$128:$I$143,MATCH(AR$36,Data!$A$128:$A$143,0),MATCH($A97,Data!$B$127:$I$127,0))=0,2,0))))</f>
        <v>1</v>
      </c>
      <c r="AS97" s="69">
        <f>IF(AR97=1,1,IF(AR$25=$A97,1,IF(INDEX(Data!$B$128:$I$143,MATCH(AS$36,Data!$A$128:$A$143,0),MATCH($A97,Data!$B$127:$I$127,0))=1,1,IF(INDEX(Data!$B$128:$I$143,MATCH(AS$36,Data!$A$128:$A$143,0),MATCH($A97,Data!$B$127:$I$127,0))=0,2,0))))</f>
        <v>1</v>
      </c>
      <c r="AT97" s="69">
        <f>IF(AS97=1,1,IF(AS$25=$A97,1,IF(INDEX(Data!$B$128:$I$143,MATCH(AT$36,Data!$A$128:$A$143,0),MATCH($A97,Data!$B$127:$I$127,0))=1,1,IF(INDEX(Data!$B$128:$I$143,MATCH(AT$36,Data!$A$128:$A$143,0),MATCH($A97,Data!$B$127:$I$127,0))=0,2,0))))</f>
        <v>1</v>
      </c>
      <c r="AU97" s="69">
        <f>IF(AT97=1,1,IF(AT$25=$A97,1,IF(INDEX(Data!$B$128:$I$143,MATCH(AU$36,Data!$A$128:$A$143,0),MATCH($A97,Data!$B$127:$I$127,0))=1,1,IF(INDEX(Data!$B$128:$I$143,MATCH(AU$36,Data!$A$128:$A$143,0),MATCH($A97,Data!$B$127:$I$127,0))=0,2,0))))</f>
        <v>1</v>
      </c>
      <c r="AV97" s="69">
        <f>IF(AU97=1,1,IF(AU$25=$A97,1,IF(INDEX(Data!$B$128:$I$143,MATCH(AV$36,Data!$A$128:$A$143,0),MATCH($A97,Data!$B$127:$I$127,0))=1,1,IF(INDEX(Data!$B$128:$I$143,MATCH(AV$36,Data!$A$128:$A$143,0),MATCH($A97,Data!$B$127:$I$127,0))=0,2,0))))</f>
        <v>1</v>
      </c>
      <c r="AW97" s="69">
        <f>IF(AV97=1,1,IF(AV$25=$A97,1,IF(INDEX(Data!$B$128:$I$143,MATCH(AW$36,Data!$A$128:$A$143,0),MATCH($A97,Data!$B$127:$I$127,0))=1,1,IF(INDEX(Data!$B$128:$I$143,MATCH(AW$36,Data!$A$128:$A$143,0),MATCH($A97,Data!$B$127:$I$127,0))=0,2,0))))</f>
        <v>1</v>
      </c>
      <c r="AX97" s="69">
        <f>IF(AW97=1,1,IF(AW$25=$A97,1,IF(INDEX(Data!$B$128:$I$143,MATCH(AX$36,Data!$A$128:$A$143,0),MATCH($A97,Data!$B$127:$I$127,0))=1,1,IF(INDEX(Data!$B$128:$I$143,MATCH(AX$36,Data!$A$128:$A$143,0),MATCH($A97,Data!$B$127:$I$127,0))=0,2,0))))</f>
        <v>1</v>
      </c>
      <c r="AY97" s="69">
        <f>IF(AX97=1,1,IF(AX$25=$A97,1,IF(INDEX(Data!$B$128:$I$143,MATCH(AY$36,Data!$A$128:$A$143,0),MATCH($A97,Data!$B$127:$I$127,0))=1,1,IF(INDEX(Data!$B$128:$I$143,MATCH(AY$36,Data!$A$128:$A$143,0),MATCH($A97,Data!$B$127:$I$127,0))=0,2,0))))</f>
        <v>1</v>
      </c>
    </row>
    <row r="98" spans="1:51">
      <c r="A98" s="63" t="s">
        <v>15</v>
      </c>
      <c r="B98" s="69">
        <f>IF(A98=1,1,IF(A$25=$A98,1,IF(INDEX(Data!$B$128:$I$143,MATCH(B$36,Data!$A$128:$A$143,0),MATCH($A98,Data!$B$127:$I$127,0))=1,1,IF(INDEX(Data!$B$128:$I$143,MATCH(B$36,Data!$A$128:$A$143,0),MATCH($A98,Data!$B$127:$I$127,0))=0,2,0))))</f>
        <v>1</v>
      </c>
      <c r="C98" s="69">
        <f>IF(B98=1,1,IF(B$25=$A98,1,IF(INDEX(Data!$B$128:$I$143,MATCH(C$36,Data!$A$128:$A$143,0),MATCH($A98,Data!$B$127:$I$127,0))=1,1,IF(INDEX(Data!$B$128:$I$143,MATCH(C$36,Data!$A$128:$A$143,0),MATCH($A98,Data!$B$127:$I$127,0))=0,2,0))))</f>
        <v>1</v>
      </c>
      <c r="D98" s="69">
        <f>IF(C98=1,1,IF(C$25=$A98,1,IF(INDEX(Data!$B$128:$I$143,MATCH(D$36,Data!$A$128:$A$143,0),MATCH($A98,Data!$B$127:$I$127,0))=1,1,IF(INDEX(Data!$B$128:$I$143,MATCH(D$36,Data!$A$128:$A$143,0),MATCH($A98,Data!$B$127:$I$127,0))=0,2,0))))</f>
        <v>1</v>
      </c>
      <c r="E98" s="69">
        <f>IF(D98=1,1,IF(D$25=$A98,1,IF(INDEX(Data!$B$128:$I$143,MATCH(E$36,Data!$A$128:$A$143,0),MATCH($A98,Data!$B$127:$I$127,0))=1,1,IF(INDEX(Data!$B$128:$I$143,MATCH(E$36,Data!$A$128:$A$143,0),MATCH($A98,Data!$B$127:$I$127,0))=0,2,0))))</f>
        <v>1</v>
      </c>
      <c r="F98" s="69">
        <f>IF(E98=1,1,IF(E$25=$A98,1,IF(INDEX(Data!$B$128:$I$143,MATCH(F$36,Data!$A$128:$A$143,0),MATCH($A98,Data!$B$127:$I$127,0))=1,1,IF(INDEX(Data!$B$128:$I$143,MATCH(F$36,Data!$A$128:$A$143,0),MATCH($A98,Data!$B$127:$I$127,0))=0,2,0))))</f>
        <v>1</v>
      </c>
      <c r="G98" s="69">
        <f>IF(F98=1,1,IF(F$25=$A98,1,IF(INDEX(Data!$B$128:$I$143,MATCH(G$36,Data!$A$128:$A$143,0),MATCH($A98,Data!$B$127:$I$127,0))=1,1,IF(INDEX(Data!$B$128:$I$143,MATCH(G$36,Data!$A$128:$A$143,0),MATCH($A98,Data!$B$127:$I$127,0))=0,2,0))))</f>
        <v>1</v>
      </c>
      <c r="H98" s="69">
        <f>IF(G98=1,1,IF(G$25=$A98,1,IF(INDEX(Data!$B$128:$I$143,MATCH(H$36,Data!$A$128:$A$143,0),MATCH($A98,Data!$B$127:$I$127,0))=1,1,IF(INDEX(Data!$B$128:$I$143,MATCH(H$36,Data!$A$128:$A$143,0),MATCH($A98,Data!$B$127:$I$127,0))=0,2,0))))</f>
        <v>1</v>
      </c>
      <c r="I98" s="69">
        <f>IF(H98=1,1,IF(H$25=$A98,1,IF(INDEX(Data!$B$128:$I$143,MATCH(I$36,Data!$A$128:$A$143,0),MATCH($A98,Data!$B$127:$I$127,0))=1,1,IF(INDEX(Data!$B$128:$I$143,MATCH(I$36,Data!$A$128:$A$143,0),MATCH($A98,Data!$B$127:$I$127,0))=0,2,0))))</f>
        <v>1</v>
      </c>
      <c r="J98" s="69">
        <f>IF(I98=1,1,IF(I$25=$A98,1,IF(INDEX(Data!$B$128:$I$143,MATCH(J$36,Data!$A$128:$A$143,0),MATCH($A98,Data!$B$127:$I$127,0))=1,1,IF(INDEX(Data!$B$128:$I$143,MATCH(J$36,Data!$A$128:$A$143,0),MATCH($A98,Data!$B$127:$I$127,0))=0,2,0))))</f>
        <v>1</v>
      </c>
      <c r="K98" s="69">
        <f>IF(J98=1,1,IF(J$25=$A98,1,IF(INDEX(Data!$B$128:$I$143,MATCH(K$36,Data!$A$128:$A$143,0),MATCH($A98,Data!$B$127:$I$127,0))=1,1,IF(INDEX(Data!$B$128:$I$143,MATCH(K$36,Data!$A$128:$A$143,0),MATCH($A98,Data!$B$127:$I$127,0))=0,2,0))))</f>
        <v>1</v>
      </c>
      <c r="L98" s="69">
        <f>IF(K98=1,1,IF(K$25=$A98,1,IF(INDEX(Data!$B$128:$I$143,MATCH(L$36,Data!$A$128:$A$143,0),MATCH($A98,Data!$B$127:$I$127,0))=1,1,IF(INDEX(Data!$B$128:$I$143,MATCH(L$36,Data!$A$128:$A$143,0),MATCH($A98,Data!$B$127:$I$127,0))=0,2,0))))</f>
        <v>1</v>
      </c>
      <c r="M98" s="69">
        <f>IF(L98=1,1,IF(L$25=$A98,1,IF(INDEX(Data!$B$128:$I$143,MATCH(M$36,Data!$A$128:$A$143,0),MATCH($A98,Data!$B$127:$I$127,0))=1,1,IF(INDEX(Data!$B$128:$I$143,MATCH(M$36,Data!$A$128:$A$143,0),MATCH($A98,Data!$B$127:$I$127,0))=0,2,0))))</f>
        <v>1</v>
      </c>
      <c r="N98" s="69">
        <f>IF(M98=1,1,IF(M$25=$A98,1,IF(INDEX(Data!$B$128:$I$143,MATCH(N$36,Data!$A$128:$A$143,0),MATCH($A98,Data!$B$127:$I$127,0))=1,1,IF(INDEX(Data!$B$128:$I$143,MATCH(N$36,Data!$A$128:$A$143,0),MATCH($A98,Data!$B$127:$I$127,0))=0,2,0))))</f>
        <v>1</v>
      </c>
      <c r="O98" s="69">
        <f>IF(N98=1,1,IF(N$25=$A98,1,IF(INDEX(Data!$B$128:$I$143,MATCH(O$36,Data!$A$128:$A$143,0),MATCH($A98,Data!$B$127:$I$127,0))=1,1,IF(INDEX(Data!$B$128:$I$143,MATCH(O$36,Data!$A$128:$A$143,0),MATCH($A98,Data!$B$127:$I$127,0))=0,2,0))))</f>
        <v>1</v>
      </c>
      <c r="P98" s="69">
        <f>IF(O98=1,1,IF(O$25=$A98,1,IF(INDEX(Data!$B$128:$I$143,MATCH(P$36,Data!$A$128:$A$143,0),MATCH($A98,Data!$B$127:$I$127,0))=1,1,IF(INDEX(Data!$B$128:$I$143,MATCH(P$36,Data!$A$128:$A$143,0),MATCH($A98,Data!$B$127:$I$127,0))=0,2,0))))</f>
        <v>1</v>
      </c>
      <c r="Q98" s="69">
        <f>IF(P98=1,1,IF(P$25=$A98,1,IF(INDEX(Data!$B$128:$I$143,MATCH(Q$36,Data!$A$128:$A$143,0),MATCH($A98,Data!$B$127:$I$127,0))=1,1,IF(INDEX(Data!$B$128:$I$143,MATCH(Q$36,Data!$A$128:$A$143,0),MATCH($A98,Data!$B$127:$I$127,0))=0,2,0))))</f>
        <v>1</v>
      </c>
      <c r="R98" s="69">
        <f>IF(Q98=1,1,IF(Q$25=$A98,1,IF(INDEX(Data!$B$128:$I$143,MATCH(R$36,Data!$A$128:$A$143,0),MATCH($A98,Data!$B$127:$I$127,0))=1,1,IF(INDEX(Data!$B$128:$I$143,MATCH(R$36,Data!$A$128:$A$143,0),MATCH($A98,Data!$B$127:$I$127,0))=0,2,0))))</f>
        <v>1</v>
      </c>
      <c r="S98" s="69">
        <f>IF(R98=1,1,IF(R$25=$A98,1,IF(INDEX(Data!$B$128:$I$143,MATCH(S$36,Data!$A$128:$A$143,0),MATCH($A98,Data!$B$127:$I$127,0))=1,1,IF(INDEX(Data!$B$128:$I$143,MATCH(S$36,Data!$A$128:$A$143,0),MATCH($A98,Data!$B$127:$I$127,0))=0,2,0))))</f>
        <v>1</v>
      </c>
      <c r="T98" s="69">
        <f>IF(S98=1,1,IF(S$25=$A98,1,IF(INDEX(Data!$B$128:$I$143,MATCH(T$36,Data!$A$128:$A$143,0),MATCH($A98,Data!$B$127:$I$127,0))=1,1,IF(INDEX(Data!$B$128:$I$143,MATCH(T$36,Data!$A$128:$A$143,0),MATCH($A98,Data!$B$127:$I$127,0))=0,2,0))))</f>
        <v>1</v>
      </c>
      <c r="U98" s="69">
        <f>IF(T98=1,1,IF(T$25=$A98,1,IF(INDEX(Data!$B$128:$I$143,MATCH(U$36,Data!$A$128:$A$143,0),MATCH($A98,Data!$B$127:$I$127,0))=1,1,IF(INDEX(Data!$B$128:$I$143,MATCH(U$36,Data!$A$128:$A$143,0),MATCH($A98,Data!$B$127:$I$127,0))=0,2,0))))</f>
        <v>1</v>
      </c>
      <c r="V98" s="69">
        <f>IF(U98=1,1,IF(U$25=$A98,1,IF(INDEX(Data!$B$128:$I$143,MATCH(V$36,Data!$A$128:$A$143,0),MATCH($A98,Data!$B$127:$I$127,0))=1,1,IF(INDEX(Data!$B$128:$I$143,MATCH(V$36,Data!$A$128:$A$143,0),MATCH($A98,Data!$B$127:$I$127,0))=0,2,0))))</f>
        <v>1</v>
      </c>
      <c r="W98" s="69">
        <f>IF(V98=1,1,IF(V$25=$A98,1,IF(INDEX(Data!$B$128:$I$143,MATCH(W$36,Data!$A$128:$A$143,0),MATCH($A98,Data!$B$127:$I$127,0))=1,1,IF(INDEX(Data!$B$128:$I$143,MATCH(W$36,Data!$A$128:$A$143,0),MATCH($A98,Data!$B$127:$I$127,0))=0,2,0))))</f>
        <v>1</v>
      </c>
      <c r="X98" s="69">
        <f>IF(W98=1,1,IF(W$25=$A98,1,IF(INDEX(Data!$B$128:$I$143,MATCH(X$36,Data!$A$128:$A$143,0),MATCH($A98,Data!$B$127:$I$127,0))=1,1,IF(INDEX(Data!$B$128:$I$143,MATCH(X$36,Data!$A$128:$A$143,0),MATCH($A98,Data!$B$127:$I$127,0))=0,2,0))))</f>
        <v>1</v>
      </c>
      <c r="Y98" s="69">
        <f>IF(X98=1,1,IF(X$25=$A98,1,IF(INDEX(Data!$B$128:$I$143,MATCH(Y$36,Data!$A$128:$A$143,0),MATCH($A98,Data!$B$127:$I$127,0))=1,1,IF(INDEX(Data!$B$128:$I$143,MATCH(Y$36,Data!$A$128:$A$143,0),MATCH($A98,Data!$B$127:$I$127,0))=0,2,0))))</f>
        <v>1</v>
      </c>
      <c r="Z98" s="69">
        <f>IF(Y98=1,1,IF(Y$25=$A98,1,IF(INDEX(Data!$B$128:$I$143,MATCH(Z$36,Data!$A$128:$A$143,0),MATCH($A98,Data!$B$127:$I$127,0))=1,1,IF(INDEX(Data!$B$128:$I$143,MATCH(Z$36,Data!$A$128:$A$143,0),MATCH($A98,Data!$B$127:$I$127,0))=0,2,0))))</f>
        <v>1</v>
      </c>
      <c r="AA98" s="69">
        <f>IF(Z98=1,1,IF(Z$25=$A98,1,IF(INDEX(Data!$B$128:$I$143,MATCH(AA$36,Data!$A$128:$A$143,0),MATCH($A98,Data!$B$127:$I$127,0))=1,1,IF(INDEX(Data!$B$128:$I$143,MATCH(AA$36,Data!$A$128:$A$143,0),MATCH($A98,Data!$B$127:$I$127,0))=0,2,0))))</f>
        <v>1</v>
      </c>
      <c r="AB98" s="69">
        <f>IF(AA98=1,1,IF(AA$25=$A98,1,IF(INDEX(Data!$B$128:$I$143,MATCH(AB$36,Data!$A$128:$A$143,0),MATCH($A98,Data!$B$127:$I$127,0))=1,1,IF(INDEX(Data!$B$128:$I$143,MATCH(AB$36,Data!$A$128:$A$143,0),MATCH($A98,Data!$B$127:$I$127,0))=0,2,0))))</f>
        <v>1</v>
      </c>
      <c r="AC98" s="69">
        <f>IF(AB98=1,1,IF(AB$25=$A98,1,IF(INDEX(Data!$B$128:$I$143,MATCH(AC$36,Data!$A$128:$A$143,0),MATCH($A98,Data!$B$127:$I$127,0))=1,1,IF(INDEX(Data!$B$128:$I$143,MATCH(AC$36,Data!$A$128:$A$143,0),MATCH($A98,Data!$B$127:$I$127,0))=0,2,0))))</f>
        <v>1</v>
      </c>
      <c r="AD98" s="69">
        <f>IF(AC98=1,1,IF(AC$25=$A98,1,IF(INDEX(Data!$B$128:$I$143,MATCH(AD$36,Data!$A$128:$A$143,0),MATCH($A98,Data!$B$127:$I$127,0))=1,1,IF(INDEX(Data!$B$128:$I$143,MATCH(AD$36,Data!$A$128:$A$143,0),MATCH($A98,Data!$B$127:$I$127,0))=0,2,0))))</f>
        <v>1</v>
      </c>
      <c r="AE98" s="69">
        <f>IF(AD98=1,1,IF(AD$25=$A98,1,IF(INDEX(Data!$B$128:$I$143,MATCH(AE$36,Data!$A$128:$A$143,0),MATCH($A98,Data!$B$127:$I$127,0))=1,1,IF(INDEX(Data!$B$128:$I$143,MATCH(AE$36,Data!$A$128:$A$143,0),MATCH($A98,Data!$B$127:$I$127,0))=0,2,0))))</f>
        <v>1</v>
      </c>
      <c r="AF98" s="69">
        <f>IF(AE98=1,1,IF(AE$25=$A98,1,IF(INDEX(Data!$B$128:$I$143,MATCH(AF$36,Data!$A$128:$A$143,0),MATCH($A98,Data!$B$127:$I$127,0))=1,1,IF(INDEX(Data!$B$128:$I$143,MATCH(AF$36,Data!$A$128:$A$143,0),MATCH($A98,Data!$B$127:$I$127,0))=0,2,0))))</f>
        <v>1</v>
      </c>
      <c r="AG98" s="69">
        <f>IF(AF98=1,1,IF(AF$25=$A98,1,IF(INDEX(Data!$B$128:$I$143,MATCH(AG$36,Data!$A$128:$A$143,0),MATCH($A98,Data!$B$127:$I$127,0))=1,1,IF(INDEX(Data!$B$128:$I$143,MATCH(AG$36,Data!$A$128:$A$143,0),MATCH($A98,Data!$B$127:$I$127,0))=0,2,0))))</f>
        <v>1</v>
      </c>
      <c r="AH98" s="69">
        <f>IF(AG98=1,1,IF(AG$25=$A98,1,IF(INDEX(Data!$B$128:$I$143,MATCH(AH$36,Data!$A$128:$A$143,0),MATCH($A98,Data!$B$127:$I$127,0))=1,1,IF(INDEX(Data!$B$128:$I$143,MATCH(AH$36,Data!$A$128:$A$143,0),MATCH($A98,Data!$B$127:$I$127,0))=0,2,0))))</f>
        <v>1</v>
      </c>
      <c r="AI98" s="69">
        <f>IF(AH98=1,1,IF(AH$25=$A98,1,IF(INDEX(Data!$B$128:$I$143,MATCH(AI$36,Data!$A$128:$A$143,0),MATCH($A98,Data!$B$127:$I$127,0))=1,1,IF(INDEX(Data!$B$128:$I$143,MATCH(AI$36,Data!$A$128:$A$143,0),MATCH($A98,Data!$B$127:$I$127,0))=0,2,0))))</f>
        <v>1</v>
      </c>
      <c r="AJ98" s="69">
        <f>IF(AI98=1,1,IF(AI$25=$A98,1,IF(INDEX(Data!$B$128:$I$143,MATCH(AJ$36,Data!$A$128:$A$143,0),MATCH($A98,Data!$B$127:$I$127,0))=1,1,IF(INDEX(Data!$B$128:$I$143,MATCH(AJ$36,Data!$A$128:$A$143,0),MATCH($A98,Data!$B$127:$I$127,0))=0,2,0))))</f>
        <v>1</v>
      </c>
      <c r="AK98" s="69">
        <f>IF(AJ98=1,1,IF(AJ$25=$A98,1,IF(INDEX(Data!$B$128:$I$143,MATCH(AK$36,Data!$A$128:$A$143,0),MATCH($A98,Data!$B$127:$I$127,0))=1,1,IF(INDEX(Data!$B$128:$I$143,MATCH(AK$36,Data!$A$128:$A$143,0),MATCH($A98,Data!$B$127:$I$127,0))=0,2,0))))</f>
        <v>1</v>
      </c>
      <c r="AL98" s="69">
        <f>IF(AK98=1,1,IF(AK$25=$A98,1,IF(INDEX(Data!$B$128:$I$143,MATCH(AL$36,Data!$A$128:$A$143,0),MATCH($A98,Data!$B$127:$I$127,0))=1,1,IF(INDEX(Data!$B$128:$I$143,MATCH(AL$36,Data!$A$128:$A$143,0),MATCH($A98,Data!$B$127:$I$127,0))=0,2,0))))</f>
        <v>1</v>
      </c>
      <c r="AM98" s="69">
        <f>IF(AL98=1,1,IF(AL$25=$A98,1,IF(INDEX(Data!$B$128:$I$143,MATCH(AM$36,Data!$A$128:$A$143,0),MATCH($A98,Data!$B$127:$I$127,0))=1,1,IF(INDEX(Data!$B$128:$I$143,MATCH(AM$36,Data!$A$128:$A$143,0),MATCH($A98,Data!$B$127:$I$127,0))=0,2,0))))</f>
        <v>1</v>
      </c>
      <c r="AN98" s="69">
        <f>IF(AM98=1,1,IF(AM$25=$A98,1,IF(INDEX(Data!$B$128:$I$143,MATCH(AN$36,Data!$A$128:$A$143,0),MATCH($A98,Data!$B$127:$I$127,0))=1,1,IF(INDEX(Data!$B$128:$I$143,MATCH(AN$36,Data!$A$128:$A$143,0),MATCH($A98,Data!$B$127:$I$127,0))=0,2,0))))</f>
        <v>1</v>
      </c>
      <c r="AO98" s="69">
        <f>IF(AN98=1,1,IF(AN$25=$A98,1,IF(INDEX(Data!$B$128:$I$143,MATCH(AO$36,Data!$A$128:$A$143,0),MATCH($A98,Data!$B$127:$I$127,0))=1,1,IF(INDEX(Data!$B$128:$I$143,MATCH(AO$36,Data!$A$128:$A$143,0),MATCH($A98,Data!$B$127:$I$127,0))=0,2,0))))</f>
        <v>1</v>
      </c>
      <c r="AP98" s="69">
        <f>IF(AO98=1,1,IF(AO$25=$A98,1,IF(INDEX(Data!$B$128:$I$143,MATCH(AP$36,Data!$A$128:$A$143,0),MATCH($A98,Data!$B$127:$I$127,0))=1,1,IF(INDEX(Data!$B$128:$I$143,MATCH(AP$36,Data!$A$128:$A$143,0),MATCH($A98,Data!$B$127:$I$127,0))=0,2,0))))</f>
        <v>1</v>
      </c>
      <c r="AQ98" s="69">
        <f>IF(AP98=1,1,IF(AP$25=$A98,1,IF(INDEX(Data!$B$128:$I$143,MATCH(AQ$36,Data!$A$128:$A$143,0),MATCH($A98,Data!$B$127:$I$127,0))=1,1,IF(INDEX(Data!$B$128:$I$143,MATCH(AQ$36,Data!$A$128:$A$143,0),MATCH($A98,Data!$B$127:$I$127,0))=0,2,0))))</f>
        <v>1</v>
      </c>
      <c r="AR98" s="69">
        <f>IF(AQ98=1,1,IF(AQ$25=$A98,1,IF(INDEX(Data!$B$128:$I$143,MATCH(AR$36,Data!$A$128:$A$143,0),MATCH($A98,Data!$B$127:$I$127,0))=1,1,IF(INDEX(Data!$B$128:$I$143,MATCH(AR$36,Data!$A$128:$A$143,0),MATCH($A98,Data!$B$127:$I$127,0))=0,2,0))))</f>
        <v>1</v>
      </c>
      <c r="AS98" s="69">
        <f>IF(AR98=1,1,IF(AR$25=$A98,1,IF(INDEX(Data!$B$128:$I$143,MATCH(AS$36,Data!$A$128:$A$143,0),MATCH($A98,Data!$B$127:$I$127,0))=1,1,IF(INDEX(Data!$B$128:$I$143,MATCH(AS$36,Data!$A$128:$A$143,0),MATCH($A98,Data!$B$127:$I$127,0))=0,2,0))))</f>
        <v>1</v>
      </c>
      <c r="AT98" s="69">
        <f>IF(AS98=1,1,IF(AS$25=$A98,1,IF(INDEX(Data!$B$128:$I$143,MATCH(AT$36,Data!$A$128:$A$143,0),MATCH($A98,Data!$B$127:$I$127,0))=1,1,IF(INDEX(Data!$B$128:$I$143,MATCH(AT$36,Data!$A$128:$A$143,0),MATCH($A98,Data!$B$127:$I$127,0))=0,2,0))))</f>
        <v>1</v>
      </c>
      <c r="AU98" s="69">
        <f>IF(AT98=1,1,IF(AT$25=$A98,1,IF(INDEX(Data!$B$128:$I$143,MATCH(AU$36,Data!$A$128:$A$143,0),MATCH($A98,Data!$B$127:$I$127,0))=1,1,IF(INDEX(Data!$B$128:$I$143,MATCH(AU$36,Data!$A$128:$A$143,0),MATCH($A98,Data!$B$127:$I$127,0))=0,2,0))))</f>
        <v>1</v>
      </c>
      <c r="AV98" s="69">
        <f>IF(AU98=1,1,IF(AU$25=$A98,1,IF(INDEX(Data!$B$128:$I$143,MATCH(AV$36,Data!$A$128:$A$143,0),MATCH($A98,Data!$B$127:$I$127,0))=1,1,IF(INDEX(Data!$B$128:$I$143,MATCH(AV$36,Data!$A$128:$A$143,0),MATCH($A98,Data!$B$127:$I$127,0))=0,2,0))))</f>
        <v>1</v>
      </c>
      <c r="AW98" s="69">
        <f>IF(AV98=1,1,IF(AV$25=$A98,1,IF(INDEX(Data!$B$128:$I$143,MATCH(AW$36,Data!$A$128:$A$143,0),MATCH($A98,Data!$B$127:$I$127,0))=1,1,IF(INDEX(Data!$B$128:$I$143,MATCH(AW$36,Data!$A$128:$A$143,0),MATCH($A98,Data!$B$127:$I$127,0))=0,2,0))))</f>
        <v>1</v>
      </c>
      <c r="AX98" s="69">
        <f>IF(AW98=1,1,IF(AW$25=$A98,1,IF(INDEX(Data!$B$128:$I$143,MATCH(AX$36,Data!$A$128:$A$143,0),MATCH($A98,Data!$B$127:$I$127,0))=1,1,IF(INDEX(Data!$B$128:$I$143,MATCH(AX$36,Data!$A$128:$A$143,0),MATCH($A98,Data!$B$127:$I$127,0))=0,2,0))))</f>
        <v>1</v>
      </c>
      <c r="AY98" s="69">
        <f>IF(AX98=1,1,IF(AX$25=$A98,1,IF(INDEX(Data!$B$128:$I$143,MATCH(AY$36,Data!$A$128:$A$143,0),MATCH($A98,Data!$B$127:$I$127,0))=1,1,IF(INDEX(Data!$B$128:$I$143,MATCH(AY$36,Data!$A$128:$A$143,0),MATCH($A98,Data!$B$127:$I$127,0))=0,2,0))))</f>
        <v>1</v>
      </c>
    </row>
    <row r="99" spans="1:51">
      <c r="A99" s="63" t="s">
        <v>16</v>
      </c>
      <c r="B99" s="69">
        <f>IF(A99=1,1,IF(A$25=$A99,1,IF(INDEX(Data!$B$128:$I$143,MATCH(B$36,Data!$A$128:$A$143,0),MATCH($A99,Data!$B$127:$I$127,0))=1,1,IF(INDEX(Data!$B$128:$I$143,MATCH(B$36,Data!$A$128:$A$143,0),MATCH($A99,Data!$B$127:$I$127,0))=0,2,0))))</f>
        <v>1</v>
      </c>
      <c r="C99" s="69">
        <f>IF(B99=1,1,IF(B$25=$A99,1,IF(INDEX(Data!$B$128:$I$143,MATCH(C$36,Data!$A$128:$A$143,0),MATCH($A99,Data!$B$127:$I$127,0))=1,1,IF(INDEX(Data!$B$128:$I$143,MATCH(C$36,Data!$A$128:$A$143,0),MATCH($A99,Data!$B$127:$I$127,0))=0,2,0))))</f>
        <v>1</v>
      </c>
      <c r="D99" s="69">
        <f>IF(C99=1,1,IF(C$25=$A99,1,IF(INDEX(Data!$B$128:$I$143,MATCH(D$36,Data!$A$128:$A$143,0),MATCH($A99,Data!$B$127:$I$127,0))=1,1,IF(INDEX(Data!$B$128:$I$143,MATCH(D$36,Data!$A$128:$A$143,0),MATCH($A99,Data!$B$127:$I$127,0))=0,2,0))))</f>
        <v>1</v>
      </c>
      <c r="E99" s="69">
        <f>IF(D99=1,1,IF(D$25=$A99,1,IF(INDEX(Data!$B$128:$I$143,MATCH(E$36,Data!$A$128:$A$143,0),MATCH($A99,Data!$B$127:$I$127,0))=1,1,IF(INDEX(Data!$B$128:$I$143,MATCH(E$36,Data!$A$128:$A$143,0),MATCH($A99,Data!$B$127:$I$127,0))=0,2,0))))</f>
        <v>1</v>
      </c>
      <c r="F99" s="69">
        <f>IF(E99=1,1,IF(E$25=$A99,1,IF(INDEX(Data!$B$128:$I$143,MATCH(F$36,Data!$A$128:$A$143,0),MATCH($A99,Data!$B$127:$I$127,0))=1,1,IF(INDEX(Data!$B$128:$I$143,MATCH(F$36,Data!$A$128:$A$143,0),MATCH($A99,Data!$B$127:$I$127,0))=0,2,0))))</f>
        <v>1</v>
      </c>
      <c r="G99" s="69">
        <f>IF(F99=1,1,IF(F$25=$A99,1,IF(INDEX(Data!$B$128:$I$143,MATCH(G$36,Data!$A$128:$A$143,0),MATCH($A99,Data!$B$127:$I$127,0))=1,1,IF(INDEX(Data!$B$128:$I$143,MATCH(G$36,Data!$A$128:$A$143,0),MATCH($A99,Data!$B$127:$I$127,0))=0,2,0))))</f>
        <v>1</v>
      </c>
      <c r="H99" s="69">
        <f>IF(G99=1,1,IF(G$25=$A99,1,IF(INDEX(Data!$B$128:$I$143,MATCH(H$36,Data!$A$128:$A$143,0),MATCH($A99,Data!$B$127:$I$127,0))=1,1,IF(INDEX(Data!$B$128:$I$143,MATCH(H$36,Data!$A$128:$A$143,0),MATCH($A99,Data!$B$127:$I$127,0))=0,2,0))))</f>
        <v>1</v>
      </c>
      <c r="I99" s="69">
        <f>IF(H99=1,1,IF(H$25=$A99,1,IF(INDEX(Data!$B$128:$I$143,MATCH(I$36,Data!$A$128:$A$143,0),MATCH($A99,Data!$B$127:$I$127,0))=1,1,IF(INDEX(Data!$B$128:$I$143,MATCH(I$36,Data!$A$128:$A$143,0),MATCH($A99,Data!$B$127:$I$127,0))=0,2,0))))</f>
        <v>1</v>
      </c>
      <c r="J99" s="69">
        <f>IF(I99=1,1,IF(I$25=$A99,1,IF(INDEX(Data!$B$128:$I$143,MATCH(J$36,Data!$A$128:$A$143,0),MATCH($A99,Data!$B$127:$I$127,0))=1,1,IF(INDEX(Data!$B$128:$I$143,MATCH(J$36,Data!$A$128:$A$143,0),MATCH($A99,Data!$B$127:$I$127,0))=0,2,0))))</f>
        <v>1</v>
      </c>
      <c r="K99" s="69">
        <f>IF(J99=1,1,IF(J$25=$A99,1,IF(INDEX(Data!$B$128:$I$143,MATCH(K$36,Data!$A$128:$A$143,0),MATCH($A99,Data!$B$127:$I$127,0))=1,1,IF(INDEX(Data!$B$128:$I$143,MATCH(K$36,Data!$A$128:$A$143,0),MATCH($A99,Data!$B$127:$I$127,0))=0,2,0))))</f>
        <v>1</v>
      </c>
      <c r="L99" s="69">
        <f>IF(K99=1,1,IF(K$25=$A99,1,IF(INDEX(Data!$B$128:$I$143,MATCH(L$36,Data!$A$128:$A$143,0),MATCH($A99,Data!$B$127:$I$127,0))=1,1,IF(INDEX(Data!$B$128:$I$143,MATCH(L$36,Data!$A$128:$A$143,0),MATCH($A99,Data!$B$127:$I$127,0))=0,2,0))))</f>
        <v>1</v>
      </c>
      <c r="M99" s="69">
        <f>IF(L99=1,1,IF(L$25=$A99,1,IF(INDEX(Data!$B$128:$I$143,MATCH(M$36,Data!$A$128:$A$143,0),MATCH($A99,Data!$B$127:$I$127,0))=1,1,IF(INDEX(Data!$B$128:$I$143,MATCH(M$36,Data!$A$128:$A$143,0),MATCH($A99,Data!$B$127:$I$127,0))=0,2,0))))</f>
        <v>1</v>
      </c>
      <c r="N99" s="69">
        <f>IF(M99=1,1,IF(M$25=$A99,1,IF(INDEX(Data!$B$128:$I$143,MATCH(N$36,Data!$A$128:$A$143,0),MATCH($A99,Data!$B$127:$I$127,0))=1,1,IF(INDEX(Data!$B$128:$I$143,MATCH(N$36,Data!$A$128:$A$143,0),MATCH($A99,Data!$B$127:$I$127,0))=0,2,0))))</f>
        <v>1</v>
      </c>
      <c r="O99" s="69">
        <f>IF(N99=1,1,IF(N$25=$A99,1,IF(INDEX(Data!$B$128:$I$143,MATCH(O$36,Data!$A$128:$A$143,0),MATCH($A99,Data!$B$127:$I$127,0))=1,1,IF(INDEX(Data!$B$128:$I$143,MATCH(O$36,Data!$A$128:$A$143,0),MATCH($A99,Data!$B$127:$I$127,0))=0,2,0))))</f>
        <v>1</v>
      </c>
      <c r="P99" s="69">
        <f>IF(O99=1,1,IF(O$25=$A99,1,IF(INDEX(Data!$B$128:$I$143,MATCH(P$36,Data!$A$128:$A$143,0),MATCH($A99,Data!$B$127:$I$127,0))=1,1,IF(INDEX(Data!$B$128:$I$143,MATCH(P$36,Data!$A$128:$A$143,0),MATCH($A99,Data!$B$127:$I$127,0))=0,2,0))))</f>
        <v>1</v>
      </c>
      <c r="Q99" s="69">
        <f>IF(P99=1,1,IF(P$25=$A99,1,IF(INDEX(Data!$B$128:$I$143,MATCH(Q$36,Data!$A$128:$A$143,0),MATCH($A99,Data!$B$127:$I$127,0))=1,1,IF(INDEX(Data!$B$128:$I$143,MATCH(Q$36,Data!$A$128:$A$143,0),MATCH($A99,Data!$B$127:$I$127,0))=0,2,0))))</f>
        <v>1</v>
      </c>
      <c r="R99" s="69">
        <f>IF(Q99=1,1,IF(Q$25=$A99,1,IF(INDEX(Data!$B$128:$I$143,MATCH(R$36,Data!$A$128:$A$143,0),MATCH($A99,Data!$B$127:$I$127,0))=1,1,IF(INDEX(Data!$B$128:$I$143,MATCH(R$36,Data!$A$128:$A$143,0),MATCH($A99,Data!$B$127:$I$127,0))=0,2,0))))</f>
        <v>1</v>
      </c>
      <c r="S99" s="69">
        <f>IF(R99=1,1,IF(R$25=$A99,1,IF(INDEX(Data!$B$128:$I$143,MATCH(S$36,Data!$A$128:$A$143,0),MATCH($A99,Data!$B$127:$I$127,0))=1,1,IF(INDEX(Data!$B$128:$I$143,MATCH(S$36,Data!$A$128:$A$143,0),MATCH($A99,Data!$B$127:$I$127,0))=0,2,0))))</f>
        <v>1</v>
      </c>
      <c r="T99" s="69">
        <f>IF(S99=1,1,IF(S$25=$A99,1,IF(INDEX(Data!$B$128:$I$143,MATCH(T$36,Data!$A$128:$A$143,0),MATCH($A99,Data!$B$127:$I$127,0))=1,1,IF(INDEX(Data!$B$128:$I$143,MATCH(T$36,Data!$A$128:$A$143,0),MATCH($A99,Data!$B$127:$I$127,0))=0,2,0))))</f>
        <v>1</v>
      </c>
      <c r="U99" s="69">
        <f>IF(T99=1,1,IF(T$25=$A99,1,IF(INDEX(Data!$B$128:$I$143,MATCH(U$36,Data!$A$128:$A$143,0),MATCH($A99,Data!$B$127:$I$127,0))=1,1,IF(INDEX(Data!$B$128:$I$143,MATCH(U$36,Data!$A$128:$A$143,0),MATCH($A99,Data!$B$127:$I$127,0))=0,2,0))))</f>
        <v>1</v>
      </c>
      <c r="V99" s="69">
        <f>IF(U99=1,1,IF(U$25=$A99,1,IF(INDEX(Data!$B$128:$I$143,MATCH(V$36,Data!$A$128:$A$143,0),MATCH($A99,Data!$B$127:$I$127,0))=1,1,IF(INDEX(Data!$B$128:$I$143,MATCH(V$36,Data!$A$128:$A$143,0),MATCH($A99,Data!$B$127:$I$127,0))=0,2,0))))</f>
        <v>1</v>
      </c>
      <c r="W99" s="69">
        <f>IF(V99=1,1,IF(V$25=$A99,1,IF(INDEX(Data!$B$128:$I$143,MATCH(W$36,Data!$A$128:$A$143,0),MATCH($A99,Data!$B$127:$I$127,0))=1,1,IF(INDEX(Data!$B$128:$I$143,MATCH(W$36,Data!$A$128:$A$143,0),MATCH($A99,Data!$B$127:$I$127,0))=0,2,0))))</f>
        <v>1</v>
      </c>
      <c r="X99" s="69">
        <f>IF(W99=1,1,IF(W$25=$A99,1,IF(INDEX(Data!$B$128:$I$143,MATCH(X$36,Data!$A$128:$A$143,0),MATCH($A99,Data!$B$127:$I$127,0))=1,1,IF(INDEX(Data!$B$128:$I$143,MATCH(X$36,Data!$A$128:$A$143,0),MATCH($A99,Data!$B$127:$I$127,0))=0,2,0))))</f>
        <v>1</v>
      </c>
      <c r="Y99" s="69">
        <f>IF(X99=1,1,IF(X$25=$A99,1,IF(INDEX(Data!$B$128:$I$143,MATCH(Y$36,Data!$A$128:$A$143,0),MATCH($A99,Data!$B$127:$I$127,0))=1,1,IF(INDEX(Data!$B$128:$I$143,MATCH(Y$36,Data!$A$128:$A$143,0),MATCH($A99,Data!$B$127:$I$127,0))=0,2,0))))</f>
        <v>1</v>
      </c>
      <c r="Z99" s="69">
        <f>IF(Y99=1,1,IF(Y$25=$A99,1,IF(INDEX(Data!$B$128:$I$143,MATCH(Z$36,Data!$A$128:$A$143,0),MATCH($A99,Data!$B$127:$I$127,0))=1,1,IF(INDEX(Data!$B$128:$I$143,MATCH(Z$36,Data!$A$128:$A$143,0),MATCH($A99,Data!$B$127:$I$127,0))=0,2,0))))</f>
        <v>1</v>
      </c>
      <c r="AA99" s="69">
        <f>IF(Z99=1,1,IF(Z$25=$A99,1,IF(INDEX(Data!$B$128:$I$143,MATCH(AA$36,Data!$A$128:$A$143,0),MATCH($A99,Data!$B$127:$I$127,0))=1,1,IF(INDEX(Data!$B$128:$I$143,MATCH(AA$36,Data!$A$128:$A$143,0),MATCH($A99,Data!$B$127:$I$127,0))=0,2,0))))</f>
        <v>1</v>
      </c>
      <c r="AB99" s="69">
        <f>IF(AA99=1,1,IF(AA$25=$A99,1,IF(INDEX(Data!$B$128:$I$143,MATCH(AB$36,Data!$A$128:$A$143,0),MATCH($A99,Data!$B$127:$I$127,0))=1,1,IF(INDEX(Data!$B$128:$I$143,MATCH(AB$36,Data!$A$128:$A$143,0),MATCH($A99,Data!$B$127:$I$127,0))=0,2,0))))</f>
        <v>1</v>
      </c>
      <c r="AC99" s="69">
        <f>IF(AB99=1,1,IF(AB$25=$A99,1,IF(INDEX(Data!$B$128:$I$143,MATCH(AC$36,Data!$A$128:$A$143,0),MATCH($A99,Data!$B$127:$I$127,0))=1,1,IF(INDEX(Data!$B$128:$I$143,MATCH(AC$36,Data!$A$128:$A$143,0),MATCH($A99,Data!$B$127:$I$127,0))=0,2,0))))</f>
        <v>1</v>
      </c>
      <c r="AD99" s="69">
        <f>IF(AC99=1,1,IF(AC$25=$A99,1,IF(INDEX(Data!$B$128:$I$143,MATCH(AD$36,Data!$A$128:$A$143,0),MATCH($A99,Data!$B$127:$I$127,0))=1,1,IF(INDEX(Data!$B$128:$I$143,MATCH(AD$36,Data!$A$128:$A$143,0),MATCH($A99,Data!$B$127:$I$127,0))=0,2,0))))</f>
        <v>1</v>
      </c>
      <c r="AE99" s="69">
        <f>IF(AD99=1,1,IF(AD$25=$A99,1,IF(INDEX(Data!$B$128:$I$143,MATCH(AE$36,Data!$A$128:$A$143,0),MATCH($A99,Data!$B$127:$I$127,0))=1,1,IF(INDEX(Data!$B$128:$I$143,MATCH(AE$36,Data!$A$128:$A$143,0),MATCH($A99,Data!$B$127:$I$127,0))=0,2,0))))</f>
        <v>1</v>
      </c>
      <c r="AF99" s="69">
        <f>IF(AE99=1,1,IF(AE$25=$A99,1,IF(INDEX(Data!$B$128:$I$143,MATCH(AF$36,Data!$A$128:$A$143,0),MATCH($A99,Data!$B$127:$I$127,0))=1,1,IF(INDEX(Data!$B$128:$I$143,MATCH(AF$36,Data!$A$128:$A$143,0),MATCH($A99,Data!$B$127:$I$127,0))=0,2,0))))</f>
        <v>1</v>
      </c>
      <c r="AG99" s="69">
        <f>IF(AF99=1,1,IF(AF$25=$A99,1,IF(INDEX(Data!$B$128:$I$143,MATCH(AG$36,Data!$A$128:$A$143,0),MATCH($A99,Data!$B$127:$I$127,0))=1,1,IF(INDEX(Data!$B$128:$I$143,MATCH(AG$36,Data!$A$128:$A$143,0),MATCH($A99,Data!$B$127:$I$127,0))=0,2,0))))</f>
        <v>1</v>
      </c>
      <c r="AH99" s="69">
        <f>IF(AG99=1,1,IF(AG$25=$A99,1,IF(INDEX(Data!$B$128:$I$143,MATCH(AH$36,Data!$A$128:$A$143,0),MATCH($A99,Data!$B$127:$I$127,0))=1,1,IF(INDEX(Data!$B$128:$I$143,MATCH(AH$36,Data!$A$128:$A$143,0),MATCH($A99,Data!$B$127:$I$127,0))=0,2,0))))</f>
        <v>1</v>
      </c>
      <c r="AI99" s="69">
        <f>IF(AH99=1,1,IF(AH$25=$A99,1,IF(INDEX(Data!$B$128:$I$143,MATCH(AI$36,Data!$A$128:$A$143,0),MATCH($A99,Data!$B$127:$I$127,0))=1,1,IF(INDEX(Data!$B$128:$I$143,MATCH(AI$36,Data!$A$128:$A$143,0),MATCH($A99,Data!$B$127:$I$127,0))=0,2,0))))</f>
        <v>1</v>
      </c>
      <c r="AJ99" s="69">
        <f>IF(AI99=1,1,IF(AI$25=$A99,1,IF(INDEX(Data!$B$128:$I$143,MATCH(AJ$36,Data!$A$128:$A$143,0),MATCH($A99,Data!$B$127:$I$127,0))=1,1,IF(INDEX(Data!$B$128:$I$143,MATCH(AJ$36,Data!$A$128:$A$143,0),MATCH($A99,Data!$B$127:$I$127,0))=0,2,0))))</f>
        <v>1</v>
      </c>
      <c r="AK99" s="69">
        <f>IF(AJ99=1,1,IF(AJ$25=$A99,1,IF(INDEX(Data!$B$128:$I$143,MATCH(AK$36,Data!$A$128:$A$143,0),MATCH($A99,Data!$B$127:$I$127,0))=1,1,IF(INDEX(Data!$B$128:$I$143,MATCH(AK$36,Data!$A$128:$A$143,0),MATCH($A99,Data!$B$127:$I$127,0))=0,2,0))))</f>
        <v>1</v>
      </c>
      <c r="AL99" s="69">
        <f>IF(AK99=1,1,IF(AK$25=$A99,1,IF(INDEX(Data!$B$128:$I$143,MATCH(AL$36,Data!$A$128:$A$143,0),MATCH($A99,Data!$B$127:$I$127,0))=1,1,IF(INDEX(Data!$B$128:$I$143,MATCH(AL$36,Data!$A$128:$A$143,0),MATCH($A99,Data!$B$127:$I$127,0))=0,2,0))))</f>
        <v>1</v>
      </c>
      <c r="AM99" s="69">
        <f>IF(AL99=1,1,IF(AL$25=$A99,1,IF(INDEX(Data!$B$128:$I$143,MATCH(AM$36,Data!$A$128:$A$143,0),MATCH($A99,Data!$B$127:$I$127,0))=1,1,IF(INDEX(Data!$B$128:$I$143,MATCH(AM$36,Data!$A$128:$A$143,0),MATCH($A99,Data!$B$127:$I$127,0))=0,2,0))))</f>
        <v>1</v>
      </c>
      <c r="AN99" s="69">
        <f>IF(AM99=1,1,IF(AM$25=$A99,1,IF(INDEX(Data!$B$128:$I$143,MATCH(AN$36,Data!$A$128:$A$143,0),MATCH($A99,Data!$B$127:$I$127,0))=1,1,IF(INDEX(Data!$B$128:$I$143,MATCH(AN$36,Data!$A$128:$A$143,0),MATCH($A99,Data!$B$127:$I$127,0))=0,2,0))))</f>
        <v>1</v>
      </c>
      <c r="AO99" s="69">
        <f>IF(AN99=1,1,IF(AN$25=$A99,1,IF(INDEX(Data!$B$128:$I$143,MATCH(AO$36,Data!$A$128:$A$143,0),MATCH($A99,Data!$B$127:$I$127,0))=1,1,IF(INDEX(Data!$B$128:$I$143,MATCH(AO$36,Data!$A$128:$A$143,0),MATCH($A99,Data!$B$127:$I$127,0))=0,2,0))))</f>
        <v>1</v>
      </c>
      <c r="AP99" s="69">
        <f>IF(AO99=1,1,IF(AO$25=$A99,1,IF(INDEX(Data!$B$128:$I$143,MATCH(AP$36,Data!$A$128:$A$143,0),MATCH($A99,Data!$B$127:$I$127,0))=1,1,IF(INDEX(Data!$B$128:$I$143,MATCH(AP$36,Data!$A$128:$A$143,0),MATCH($A99,Data!$B$127:$I$127,0))=0,2,0))))</f>
        <v>1</v>
      </c>
      <c r="AQ99" s="69">
        <f>IF(AP99=1,1,IF(AP$25=$A99,1,IF(INDEX(Data!$B$128:$I$143,MATCH(AQ$36,Data!$A$128:$A$143,0),MATCH($A99,Data!$B$127:$I$127,0))=1,1,IF(INDEX(Data!$B$128:$I$143,MATCH(AQ$36,Data!$A$128:$A$143,0),MATCH($A99,Data!$B$127:$I$127,0))=0,2,0))))</f>
        <v>1</v>
      </c>
      <c r="AR99" s="69">
        <f>IF(AQ99=1,1,IF(AQ$25=$A99,1,IF(INDEX(Data!$B$128:$I$143,MATCH(AR$36,Data!$A$128:$A$143,0),MATCH($A99,Data!$B$127:$I$127,0))=1,1,IF(INDEX(Data!$B$128:$I$143,MATCH(AR$36,Data!$A$128:$A$143,0),MATCH($A99,Data!$B$127:$I$127,0))=0,2,0))))</f>
        <v>1</v>
      </c>
      <c r="AS99" s="69">
        <f>IF(AR99=1,1,IF(AR$25=$A99,1,IF(INDEX(Data!$B$128:$I$143,MATCH(AS$36,Data!$A$128:$A$143,0),MATCH($A99,Data!$B$127:$I$127,0))=1,1,IF(INDEX(Data!$B$128:$I$143,MATCH(AS$36,Data!$A$128:$A$143,0),MATCH($A99,Data!$B$127:$I$127,0))=0,2,0))))</f>
        <v>1</v>
      </c>
      <c r="AT99" s="69">
        <f>IF(AS99=1,1,IF(AS$25=$A99,1,IF(INDEX(Data!$B$128:$I$143,MATCH(AT$36,Data!$A$128:$A$143,0),MATCH($A99,Data!$B$127:$I$127,0))=1,1,IF(INDEX(Data!$B$128:$I$143,MATCH(AT$36,Data!$A$128:$A$143,0),MATCH($A99,Data!$B$127:$I$127,0))=0,2,0))))</f>
        <v>1</v>
      </c>
      <c r="AU99" s="69">
        <f>IF(AT99=1,1,IF(AT$25=$A99,1,IF(INDEX(Data!$B$128:$I$143,MATCH(AU$36,Data!$A$128:$A$143,0),MATCH($A99,Data!$B$127:$I$127,0))=1,1,IF(INDEX(Data!$B$128:$I$143,MATCH(AU$36,Data!$A$128:$A$143,0),MATCH($A99,Data!$B$127:$I$127,0))=0,2,0))))</f>
        <v>1</v>
      </c>
      <c r="AV99" s="69">
        <f>IF(AU99=1,1,IF(AU$25=$A99,1,IF(INDEX(Data!$B$128:$I$143,MATCH(AV$36,Data!$A$128:$A$143,0),MATCH($A99,Data!$B$127:$I$127,0))=1,1,IF(INDEX(Data!$B$128:$I$143,MATCH(AV$36,Data!$A$128:$A$143,0),MATCH($A99,Data!$B$127:$I$127,0))=0,2,0))))</f>
        <v>1</v>
      </c>
      <c r="AW99" s="69">
        <f>IF(AV99=1,1,IF(AV$25=$A99,1,IF(INDEX(Data!$B$128:$I$143,MATCH(AW$36,Data!$A$128:$A$143,0),MATCH($A99,Data!$B$127:$I$127,0))=1,1,IF(INDEX(Data!$B$128:$I$143,MATCH(AW$36,Data!$A$128:$A$143,0),MATCH($A99,Data!$B$127:$I$127,0))=0,2,0))))</f>
        <v>1</v>
      </c>
      <c r="AX99" s="69">
        <f>IF(AW99=1,1,IF(AW$25=$A99,1,IF(INDEX(Data!$B$128:$I$143,MATCH(AX$36,Data!$A$128:$A$143,0),MATCH($A99,Data!$B$127:$I$127,0))=1,1,IF(INDEX(Data!$B$128:$I$143,MATCH(AX$36,Data!$A$128:$A$143,0),MATCH($A99,Data!$B$127:$I$127,0))=0,2,0))))</f>
        <v>1</v>
      </c>
      <c r="AY99" s="69">
        <f>IF(AX99=1,1,IF(AX$25=$A99,1,IF(INDEX(Data!$B$128:$I$143,MATCH(AY$36,Data!$A$128:$A$143,0),MATCH($A99,Data!$B$127:$I$127,0))=1,1,IF(INDEX(Data!$B$128:$I$143,MATCH(AY$36,Data!$A$128:$A$143,0),MATCH($A99,Data!$B$127:$I$127,0))=0,2,0))))</f>
        <v>1</v>
      </c>
    </row>
    <row r="114" spans="1:52" ht="21">
      <c r="A114" s="103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7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41" xml:space="preserve"> IF((1 - (B258 - 1)/20)*100 &lt;= 100, IF((1 - (B258 - 1)/20)*100 &gt;= 0, (1 - (B258 - 1)/20)*100, 0), 100)</f>
        <v>55.000000000000007</v>
      </c>
      <c r="C118" s="8">
        <f t="shared" si="41"/>
        <v>60</v>
      </c>
      <c r="D118" s="8">
        <f t="shared" si="41"/>
        <v>60</v>
      </c>
      <c r="E118" s="8">
        <f t="shared" si="41"/>
        <v>65</v>
      </c>
      <c r="F118" s="8">
        <f t="shared" si="41"/>
        <v>70</v>
      </c>
      <c r="G118" s="8">
        <f t="shared" si="41"/>
        <v>75</v>
      </c>
      <c r="H118" s="8">
        <f t="shared" si="41"/>
        <v>75</v>
      </c>
      <c r="I118" s="8">
        <f t="shared" si="41"/>
        <v>80</v>
      </c>
      <c r="J118" s="26">
        <f t="shared" si="41"/>
        <v>90</v>
      </c>
      <c r="K118" s="8">
        <f t="shared" si="41"/>
        <v>100</v>
      </c>
      <c r="L118" s="28">
        <f t="shared" si="41"/>
        <v>100</v>
      </c>
      <c r="M118" s="8">
        <f t="shared" si="41"/>
        <v>100</v>
      </c>
      <c r="N118" s="8">
        <f t="shared" si="41"/>
        <v>100</v>
      </c>
      <c r="O118" s="8">
        <f t="shared" si="41"/>
        <v>100</v>
      </c>
      <c r="P118" s="8">
        <f t="shared" si="41"/>
        <v>100</v>
      </c>
      <c r="Q118" s="8">
        <f t="shared" si="41"/>
        <v>100</v>
      </c>
      <c r="R118" s="8">
        <f t="shared" si="41"/>
        <v>100</v>
      </c>
      <c r="S118" s="8">
        <f t="shared" si="41"/>
        <v>100</v>
      </c>
      <c r="T118" s="8">
        <f t="shared" si="41"/>
        <v>100</v>
      </c>
      <c r="U118" s="8">
        <f t="shared" si="41"/>
        <v>100</v>
      </c>
      <c r="V118" s="8">
        <f t="shared" si="41"/>
        <v>100</v>
      </c>
      <c r="W118" s="8">
        <f t="shared" si="41"/>
        <v>100</v>
      </c>
      <c r="X118" s="8">
        <f t="shared" si="41"/>
        <v>100</v>
      </c>
      <c r="Y118" s="8">
        <f t="shared" si="41"/>
        <v>100</v>
      </c>
      <c r="Z118" s="8">
        <f t="shared" si="41"/>
        <v>100</v>
      </c>
      <c r="AA118" s="8">
        <f t="shared" si="41"/>
        <v>100</v>
      </c>
      <c r="AB118" s="8">
        <f t="shared" si="41"/>
        <v>100</v>
      </c>
      <c r="AC118" s="8">
        <f t="shared" si="41"/>
        <v>100</v>
      </c>
      <c r="AD118" s="8">
        <f t="shared" si="41"/>
        <v>100</v>
      </c>
      <c r="AE118" s="8">
        <f t="shared" si="41"/>
        <v>100</v>
      </c>
      <c r="AF118" s="8">
        <f t="shared" si="41"/>
        <v>100</v>
      </c>
      <c r="AG118" s="8">
        <f t="shared" si="41"/>
        <v>100</v>
      </c>
      <c r="AH118" s="8">
        <f t="shared" si="41"/>
        <v>100</v>
      </c>
      <c r="AI118" s="8">
        <f t="shared" si="41"/>
        <v>100</v>
      </c>
      <c r="AJ118" s="8">
        <f t="shared" si="41"/>
        <v>100</v>
      </c>
      <c r="AK118" s="8">
        <f t="shared" si="41"/>
        <v>100</v>
      </c>
      <c r="AL118" s="8">
        <f t="shared" si="41"/>
        <v>100</v>
      </c>
      <c r="AM118" s="8">
        <f t="shared" si="41"/>
        <v>100</v>
      </c>
      <c r="AN118" s="8">
        <f t="shared" si="41"/>
        <v>100</v>
      </c>
      <c r="AO118" s="8">
        <f t="shared" si="41"/>
        <v>100</v>
      </c>
      <c r="AP118" s="8">
        <f t="shared" si="41"/>
        <v>100</v>
      </c>
      <c r="AQ118" s="8">
        <f t="shared" si="41"/>
        <v>100</v>
      </c>
      <c r="AR118" s="8">
        <f t="shared" si="41"/>
        <v>100</v>
      </c>
      <c r="AS118" s="8">
        <f t="shared" si="41"/>
        <v>100</v>
      </c>
      <c r="AT118" s="8">
        <f t="shared" si="41"/>
        <v>100</v>
      </c>
      <c r="AU118" s="8">
        <f t="shared" si="41"/>
        <v>100</v>
      </c>
      <c r="AV118" s="8">
        <f t="shared" si="41"/>
        <v>100</v>
      </c>
      <c r="AW118" s="8">
        <f t="shared" si="41"/>
        <v>100</v>
      </c>
      <c r="AX118" s="8">
        <f t="shared" si="41"/>
        <v>100</v>
      </c>
      <c r="AY118" s="8">
        <f t="shared" si="41"/>
        <v>100</v>
      </c>
      <c r="AZ118" s="8"/>
    </row>
    <row r="119" spans="1:52">
      <c r="A119" s="8" t="s">
        <v>57</v>
      </c>
      <c r="B119" s="8">
        <f t="shared" si="41"/>
        <v>50</v>
      </c>
      <c r="C119" s="8">
        <f t="shared" si="41"/>
        <v>55.000000000000007</v>
      </c>
      <c r="D119" s="8">
        <f t="shared" si="41"/>
        <v>55.000000000000007</v>
      </c>
      <c r="E119" s="8">
        <f t="shared" si="41"/>
        <v>60</v>
      </c>
      <c r="F119" s="8">
        <f t="shared" si="41"/>
        <v>65</v>
      </c>
      <c r="G119" s="8">
        <f t="shared" si="41"/>
        <v>70</v>
      </c>
      <c r="H119" s="8">
        <f t="shared" si="41"/>
        <v>70</v>
      </c>
      <c r="I119" s="8">
        <f t="shared" si="41"/>
        <v>75</v>
      </c>
      <c r="J119" s="26">
        <f t="shared" si="41"/>
        <v>85</v>
      </c>
      <c r="K119" s="8">
        <f t="shared" si="41"/>
        <v>100</v>
      </c>
      <c r="L119" s="28">
        <f t="shared" si="41"/>
        <v>100</v>
      </c>
      <c r="M119" s="8">
        <f t="shared" si="41"/>
        <v>100</v>
      </c>
      <c r="N119" s="8">
        <f t="shared" si="41"/>
        <v>100</v>
      </c>
      <c r="O119" s="8">
        <f t="shared" si="41"/>
        <v>100</v>
      </c>
      <c r="P119" s="8">
        <f t="shared" si="41"/>
        <v>100</v>
      </c>
      <c r="Q119" s="8">
        <f t="shared" si="41"/>
        <v>100</v>
      </c>
      <c r="R119" s="8">
        <f t="shared" si="41"/>
        <v>100</v>
      </c>
      <c r="S119" s="8">
        <f t="shared" si="41"/>
        <v>100</v>
      </c>
      <c r="T119" s="8">
        <f t="shared" si="41"/>
        <v>100</v>
      </c>
      <c r="U119" s="8">
        <f t="shared" si="41"/>
        <v>100</v>
      </c>
      <c r="V119" s="8">
        <f t="shared" si="41"/>
        <v>100</v>
      </c>
      <c r="W119" s="8">
        <f t="shared" si="41"/>
        <v>100</v>
      </c>
      <c r="X119" s="8">
        <f t="shared" si="41"/>
        <v>100</v>
      </c>
      <c r="Y119" s="8">
        <f t="shared" si="41"/>
        <v>100</v>
      </c>
      <c r="Z119" s="8">
        <f t="shared" si="41"/>
        <v>100</v>
      </c>
      <c r="AA119" s="8">
        <f t="shared" si="41"/>
        <v>100</v>
      </c>
      <c r="AB119" s="8">
        <f t="shared" si="41"/>
        <v>100</v>
      </c>
      <c r="AC119" s="8">
        <f t="shared" si="41"/>
        <v>100</v>
      </c>
      <c r="AD119" s="8">
        <f t="shared" si="41"/>
        <v>100</v>
      </c>
      <c r="AE119" s="8">
        <f t="shared" si="41"/>
        <v>100</v>
      </c>
      <c r="AF119" s="8">
        <f t="shared" si="41"/>
        <v>100</v>
      </c>
      <c r="AG119" s="8">
        <f t="shared" si="41"/>
        <v>100</v>
      </c>
      <c r="AH119" s="8">
        <f t="shared" si="41"/>
        <v>100</v>
      </c>
      <c r="AI119" s="8">
        <f t="shared" si="41"/>
        <v>100</v>
      </c>
      <c r="AJ119" s="8">
        <f t="shared" si="41"/>
        <v>100</v>
      </c>
      <c r="AK119" s="8">
        <f t="shared" si="41"/>
        <v>100</v>
      </c>
      <c r="AL119" s="8">
        <f t="shared" si="41"/>
        <v>100</v>
      </c>
      <c r="AM119" s="8">
        <f t="shared" si="41"/>
        <v>100</v>
      </c>
      <c r="AN119" s="8">
        <f t="shared" si="41"/>
        <v>100</v>
      </c>
      <c r="AO119" s="8">
        <f t="shared" si="41"/>
        <v>100</v>
      </c>
      <c r="AP119" s="8">
        <f t="shared" si="41"/>
        <v>100</v>
      </c>
      <c r="AQ119" s="8">
        <f t="shared" si="41"/>
        <v>100</v>
      </c>
      <c r="AR119" s="8">
        <f t="shared" si="41"/>
        <v>100</v>
      </c>
      <c r="AS119" s="8">
        <f t="shared" si="41"/>
        <v>100</v>
      </c>
      <c r="AT119" s="8">
        <f t="shared" si="41"/>
        <v>100</v>
      </c>
      <c r="AU119" s="8">
        <f t="shared" si="41"/>
        <v>100</v>
      </c>
      <c r="AV119" s="8">
        <f t="shared" si="41"/>
        <v>100</v>
      </c>
      <c r="AW119" s="8">
        <f t="shared" si="41"/>
        <v>100</v>
      </c>
      <c r="AX119" s="8">
        <f t="shared" si="41"/>
        <v>100</v>
      </c>
      <c r="AY119" s="8">
        <f t="shared" si="41"/>
        <v>100</v>
      </c>
      <c r="AZ119" s="8"/>
    </row>
    <row r="120" spans="1:52">
      <c r="A120" s="8" t="s">
        <v>58</v>
      </c>
      <c r="B120" s="8">
        <f t="shared" si="41"/>
        <v>50</v>
      </c>
      <c r="C120" s="8">
        <f t="shared" si="41"/>
        <v>55.000000000000007</v>
      </c>
      <c r="D120" s="8">
        <f t="shared" si="41"/>
        <v>55.000000000000007</v>
      </c>
      <c r="E120" s="8">
        <f t="shared" si="41"/>
        <v>60</v>
      </c>
      <c r="F120" s="8">
        <f t="shared" si="41"/>
        <v>65</v>
      </c>
      <c r="G120" s="8">
        <f t="shared" si="41"/>
        <v>70</v>
      </c>
      <c r="H120" s="8">
        <f t="shared" si="41"/>
        <v>70</v>
      </c>
      <c r="I120" s="8">
        <f t="shared" si="41"/>
        <v>75</v>
      </c>
      <c r="J120" s="26">
        <f t="shared" si="41"/>
        <v>85</v>
      </c>
      <c r="K120" s="8">
        <f t="shared" si="41"/>
        <v>100</v>
      </c>
      <c r="L120" s="28">
        <f t="shared" si="41"/>
        <v>100</v>
      </c>
      <c r="M120" s="8">
        <f t="shared" si="41"/>
        <v>100</v>
      </c>
      <c r="N120" s="8">
        <f t="shared" si="41"/>
        <v>100</v>
      </c>
      <c r="O120" s="8">
        <f t="shared" si="41"/>
        <v>100</v>
      </c>
      <c r="P120" s="8">
        <f t="shared" si="41"/>
        <v>100</v>
      </c>
      <c r="Q120" s="8">
        <f t="shared" si="41"/>
        <v>100</v>
      </c>
      <c r="R120" s="8">
        <f t="shared" si="41"/>
        <v>100</v>
      </c>
      <c r="S120" s="8">
        <f t="shared" si="41"/>
        <v>100</v>
      </c>
      <c r="T120" s="8">
        <f t="shared" si="41"/>
        <v>100</v>
      </c>
      <c r="U120" s="8">
        <f t="shared" si="41"/>
        <v>100</v>
      </c>
      <c r="V120" s="8">
        <f t="shared" si="41"/>
        <v>100</v>
      </c>
      <c r="W120" s="8">
        <f t="shared" si="41"/>
        <v>100</v>
      </c>
      <c r="X120" s="8">
        <f t="shared" si="41"/>
        <v>100</v>
      </c>
      <c r="Y120" s="8">
        <f t="shared" si="41"/>
        <v>100</v>
      </c>
      <c r="Z120" s="8">
        <f t="shared" si="41"/>
        <v>100</v>
      </c>
      <c r="AA120" s="8">
        <f t="shared" si="41"/>
        <v>100</v>
      </c>
      <c r="AB120" s="8">
        <f t="shared" si="41"/>
        <v>100</v>
      </c>
      <c r="AC120" s="8">
        <f t="shared" si="41"/>
        <v>100</v>
      </c>
      <c r="AD120" s="8">
        <f t="shared" si="41"/>
        <v>100</v>
      </c>
      <c r="AE120" s="8">
        <f t="shared" si="41"/>
        <v>100</v>
      </c>
      <c r="AF120" s="8">
        <f t="shared" si="41"/>
        <v>100</v>
      </c>
      <c r="AG120" s="8">
        <f t="shared" si="41"/>
        <v>100</v>
      </c>
      <c r="AH120" s="8">
        <f t="shared" si="41"/>
        <v>100</v>
      </c>
      <c r="AI120" s="8">
        <f t="shared" si="41"/>
        <v>100</v>
      </c>
      <c r="AJ120" s="8">
        <f t="shared" si="41"/>
        <v>100</v>
      </c>
      <c r="AK120" s="8">
        <f t="shared" si="41"/>
        <v>100</v>
      </c>
      <c r="AL120" s="8">
        <f t="shared" si="41"/>
        <v>100</v>
      </c>
      <c r="AM120" s="8">
        <f t="shared" si="41"/>
        <v>100</v>
      </c>
      <c r="AN120" s="8">
        <f t="shared" si="41"/>
        <v>100</v>
      </c>
      <c r="AO120" s="8">
        <f t="shared" si="41"/>
        <v>100</v>
      </c>
      <c r="AP120" s="8">
        <f t="shared" si="41"/>
        <v>100</v>
      </c>
      <c r="AQ120" s="8">
        <f t="shared" si="41"/>
        <v>100</v>
      </c>
      <c r="AR120" s="8">
        <f t="shared" si="41"/>
        <v>100</v>
      </c>
      <c r="AS120" s="8">
        <f t="shared" si="41"/>
        <v>100</v>
      </c>
      <c r="AT120" s="8">
        <f t="shared" si="41"/>
        <v>100</v>
      </c>
      <c r="AU120" s="8">
        <f t="shared" si="41"/>
        <v>100</v>
      </c>
      <c r="AV120" s="8">
        <f t="shared" si="41"/>
        <v>100</v>
      </c>
      <c r="AW120" s="8">
        <f t="shared" si="41"/>
        <v>100</v>
      </c>
      <c r="AX120" s="8">
        <f t="shared" si="41"/>
        <v>100</v>
      </c>
      <c r="AY120" s="8">
        <f t="shared" si="41"/>
        <v>100</v>
      </c>
      <c r="AZ120" s="8"/>
    </row>
    <row r="121" spans="1:52">
      <c r="A121" s="8" t="s">
        <v>59</v>
      </c>
      <c r="B121" s="8">
        <f t="shared" si="41"/>
        <v>55.000000000000007</v>
      </c>
      <c r="C121" s="8">
        <f t="shared" si="41"/>
        <v>60</v>
      </c>
      <c r="D121" s="8">
        <f t="shared" si="41"/>
        <v>60</v>
      </c>
      <c r="E121" s="8">
        <f t="shared" si="41"/>
        <v>65</v>
      </c>
      <c r="F121" s="8">
        <f t="shared" si="41"/>
        <v>70</v>
      </c>
      <c r="G121" s="8">
        <f t="shared" si="41"/>
        <v>75</v>
      </c>
      <c r="H121" s="8">
        <f t="shared" si="41"/>
        <v>75</v>
      </c>
      <c r="I121" s="8">
        <f t="shared" si="41"/>
        <v>85</v>
      </c>
      <c r="J121" s="26">
        <f t="shared" si="41"/>
        <v>95</v>
      </c>
      <c r="K121" s="8">
        <f t="shared" si="41"/>
        <v>100</v>
      </c>
      <c r="L121" s="28">
        <f t="shared" si="41"/>
        <v>100</v>
      </c>
      <c r="M121" s="8">
        <f t="shared" si="41"/>
        <v>100</v>
      </c>
      <c r="N121" s="8">
        <f t="shared" si="41"/>
        <v>100</v>
      </c>
      <c r="O121" s="8">
        <f t="shared" si="41"/>
        <v>100</v>
      </c>
      <c r="P121" s="8">
        <f t="shared" si="41"/>
        <v>100</v>
      </c>
      <c r="Q121" s="8">
        <f t="shared" si="41"/>
        <v>100</v>
      </c>
      <c r="R121" s="8">
        <f t="shared" si="41"/>
        <v>100</v>
      </c>
      <c r="S121" s="8">
        <f t="shared" si="41"/>
        <v>100</v>
      </c>
      <c r="T121" s="8">
        <f t="shared" si="41"/>
        <v>100</v>
      </c>
      <c r="U121" s="8">
        <f t="shared" si="41"/>
        <v>100</v>
      </c>
      <c r="V121" s="8">
        <f t="shared" si="41"/>
        <v>100</v>
      </c>
      <c r="W121" s="8">
        <f t="shared" si="41"/>
        <v>100</v>
      </c>
      <c r="X121" s="8">
        <f t="shared" si="41"/>
        <v>100</v>
      </c>
      <c r="Y121" s="8">
        <f t="shared" si="41"/>
        <v>100</v>
      </c>
      <c r="Z121" s="8">
        <f t="shared" si="41"/>
        <v>100</v>
      </c>
      <c r="AA121" s="8">
        <f t="shared" si="41"/>
        <v>100</v>
      </c>
      <c r="AB121" s="8">
        <f t="shared" si="41"/>
        <v>100</v>
      </c>
      <c r="AC121" s="8">
        <f t="shared" si="41"/>
        <v>100</v>
      </c>
      <c r="AD121" s="8">
        <f t="shared" si="41"/>
        <v>100</v>
      </c>
      <c r="AE121" s="8">
        <f t="shared" si="41"/>
        <v>100</v>
      </c>
      <c r="AF121" s="8">
        <f t="shared" si="41"/>
        <v>100</v>
      </c>
      <c r="AG121" s="8">
        <f t="shared" si="41"/>
        <v>100</v>
      </c>
      <c r="AH121" s="8">
        <f t="shared" si="41"/>
        <v>100</v>
      </c>
      <c r="AI121" s="8">
        <f t="shared" si="41"/>
        <v>100</v>
      </c>
      <c r="AJ121" s="8">
        <f t="shared" si="41"/>
        <v>100</v>
      </c>
      <c r="AK121" s="8">
        <f t="shared" si="41"/>
        <v>100</v>
      </c>
      <c r="AL121" s="8">
        <f t="shared" si="41"/>
        <v>100</v>
      </c>
      <c r="AM121" s="8">
        <f t="shared" si="41"/>
        <v>100</v>
      </c>
      <c r="AN121" s="8">
        <f t="shared" si="41"/>
        <v>100</v>
      </c>
      <c r="AO121" s="8">
        <f t="shared" si="41"/>
        <v>100</v>
      </c>
      <c r="AP121" s="8">
        <f t="shared" si="41"/>
        <v>100</v>
      </c>
      <c r="AQ121" s="8">
        <f t="shared" si="41"/>
        <v>100</v>
      </c>
      <c r="AR121" s="8">
        <f t="shared" si="41"/>
        <v>100</v>
      </c>
      <c r="AS121" s="8">
        <f t="shared" si="41"/>
        <v>100</v>
      </c>
      <c r="AT121" s="8">
        <f t="shared" si="41"/>
        <v>100</v>
      </c>
      <c r="AU121" s="8">
        <f t="shared" si="41"/>
        <v>100</v>
      </c>
      <c r="AV121" s="8">
        <f t="shared" si="41"/>
        <v>100</v>
      </c>
      <c r="AW121" s="8">
        <f t="shared" si="41"/>
        <v>100</v>
      </c>
      <c r="AX121" s="8">
        <f t="shared" si="41"/>
        <v>100</v>
      </c>
      <c r="AY121" s="8">
        <f t="shared" si="41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42" xml:space="preserve"> IF((1 - (B263 - 1)/20)*100 &lt;= 100, IF((1 - (B263 - 1)/20)*100 &gt;= 0, (1 - (B263 - 1)/20)*100, 0), 100)</f>
        <v>5.0000000000000044</v>
      </c>
      <c r="C123" s="8">
        <f t="shared" si="42"/>
        <v>9.9999999999999982</v>
      </c>
      <c r="D123" s="8">
        <f t="shared" si="42"/>
        <v>9.9999999999999982</v>
      </c>
      <c r="E123" s="8">
        <f t="shared" si="42"/>
        <v>15.000000000000002</v>
      </c>
      <c r="F123" s="8">
        <f t="shared" si="42"/>
        <v>19.999999999999996</v>
      </c>
      <c r="G123" s="8">
        <f t="shared" si="42"/>
        <v>25</v>
      </c>
      <c r="H123" s="8">
        <f t="shared" si="42"/>
        <v>25</v>
      </c>
      <c r="I123" s="8">
        <f t="shared" si="42"/>
        <v>30.000000000000004</v>
      </c>
      <c r="J123" s="26">
        <f t="shared" si="42"/>
        <v>40</v>
      </c>
      <c r="K123" s="8">
        <f t="shared" si="42"/>
        <v>50</v>
      </c>
      <c r="L123" s="28">
        <f t="shared" si="42"/>
        <v>55.000000000000007</v>
      </c>
      <c r="M123" s="8">
        <f t="shared" si="42"/>
        <v>60</v>
      </c>
      <c r="N123" s="8">
        <f t="shared" si="42"/>
        <v>60</v>
      </c>
      <c r="O123" s="8">
        <f t="shared" si="42"/>
        <v>65</v>
      </c>
      <c r="P123" s="8">
        <f t="shared" si="42"/>
        <v>65</v>
      </c>
      <c r="Q123" s="8">
        <f t="shared" si="42"/>
        <v>70</v>
      </c>
      <c r="R123" s="8">
        <f t="shared" si="42"/>
        <v>70</v>
      </c>
      <c r="S123" s="8">
        <f t="shared" si="42"/>
        <v>70</v>
      </c>
      <c r="T123" s="8">
        <f t="shared" si="42"/>
        <v>75</v>
      </c>
      <c r="U123" s="8">
        <f t="shared" si="42"/>
        <v>75</v>
      </c>
      <c r="V123" s="8">
        <f t="shared" si="42"/>
        <v>80</v>
      </c>
      <c r="W123" s="8">
        <f t="shared" si="42"/>
        <v>80</v>
      </c>
      <c r="X123" s="8">
        <f t="shared" si="42"/>
        <v>80</v>
      </c>
      <c r="Y123" s="8">
        <f t="shared" si="42"/>
        <v>85</v>
      </c>
      <c r="Z123" s="8">
        <f t="shared" si="42"/>
        <v>85</v>
      </c>
      <c r="AA123" s="8">
        <f t="shared" si="42"/>
        <v>90</v>
      </c>
      <c r="AB123" s="8">
        <f t="shared" si="42"/>
        <v>90</v>
      </c>
      <c r="AC123" s="8">
        <f t="shared" si="42"/>
        <v>90</v>
      </c>
      <c r="AD123" s="8">
        <f t="shared" si="42"/>
        <v>95</v>
      </c>
      <c r="AE123" s="8">
        <f t="shared" si="42"/>
        <v>95</v>
      </c>
      <c r="AF123" s="8">
        <f t="shared" si="42"/>
        <v>100</v>
      </c>
      <c r="AG123" s="8">
        <f t="shared" si="42"/>
        <v>100</v>
      </c>
      <c r="AH123" s="8">
        <f t="shared" si="42"/>
        <v>100</v>
      </c>
      <c r="AI123" s="8">
        <f t="shared" si="42"/>
        <v>100</v>
      </c>
      <c r="AJ123" s="8">
        <f t="shared" si="42"/>
        <v>100</v>
      </c>
      <c r="AK123" s="8">
        <f t="shared" si="42"/>
        <v>100</v>
      </c>
      <c r="AL123" s="8">
        <f t="shared" si="42"/>
        <v>100</v>
      </c>
      <c r="AM123" s="8">
        <f t="shared" si="42"/>
        <v>100</v>
      </c>
      <c r="AN123" s="8">
        <f t="shared" si="42"/>
        <v>100</v>
      </c>
      <c r="AO123" s="8">
        <f t="shared" si="42"/>
        <v>100</v>
      </c>
      <c r="AP123" s="8">
        <f t="shared" si="42"/>
        <v>100</v>
      </c>
      <c r="AQ123" s="8">
        <f t="shared" si="42"/>
        <v>100</v>
      </c>
      <c r="AR123" s="8">
        <f t="shared" si="42"/>
        <v>100</v>
      </c>
      <c r="AS123" s="8">
        <f t="shared" si="42"/>
        <v>100</v>
      </c>
      <c r="AT123" s="8">
        <f t="shared" si="42"/>
        <v>100</v>
      </c>
      <c r="AU123" s="8">
        <f t="shared" si="42"/>
        <v>100</v>
      </c>
      <c r="AV123" s="8">
        <f t="shared" si="42"/>
        <v>100</v>
      </c>
      <c r="AW123" s="8">
        <f t="shared" si="42"/>
        <v>100</v>
      </c>
      <c r="AX123" s="8">
        <f t="shared" si="42"/>
        <v>100</v>
      </c>
      <c r="AY123" s="8">
        <f t="shared" si="42"/>
        <v>100</v>
      </c>
      <c r="AZ123" s="8"/>
    </row>
    <row r="124" spans="1:52">
      <c r="A124" s="8" t="s">
        <v>57</v>
      </c>
      <c r="B124" s="8">
        <f t="shared" si="42"/>
        <v>0</v>
      </c>
      <c r="C124" s="8">
        <f t="shared" si="42"/>
        <v>5.0000000000000044</v>
      </c>
      <c r="D124" s="8">
        <f t="shared" si="42"/>
        <v>5.0000000000000044</v>
      </c>
      <c r="E124" s="8">
        <f t="shared" si="42"/>
        <v>9.9999999999999982</v>
      </c>
      <c r="F124" s="8">
        <f t="shared" si="42"/>
        <v>15.000000000000002</v>
      </c>
      <c r="G124" s="8">
        <f t="shared" si="42"/>
        <v>19.999999999999996</v>
      </c>
      <c r="H124" s="8">
        <f t="shared" si="42"/>
        <v>19.999999999999996</v>
      </c>
      <c r="I124" s="8">
        <f t="shared" si="42"/>
        <v>25</v>
      </c>
      <c r="J124" s="26">
        <f t="shared" si="42"/>
        <v>35</v>
      </c>
      <c r="K124" s="8">
        <f t="shared" si="42"/>
        <v>50</v>
      </c>
      <c r="L124" s="28">
        <f t="shared" si="42"/>
        <v>55.000000000000007</v>
      </c>
      <c r="M124" s="8">
        <f t="shared" si="42"/>
        <v>60</v>
      </c>
      <c r="N124" s="8">
        <f t="shared" si="42"/>
        <v>65</v>
      </c>
      <c r="O124" s="8">
        <f t="shared" si="42"/>
        <v>65</v>
      </c>
      <c r="P124" s="8">
        <f t="shared" si="42"/>
        <v>70</v>
      </c>
      <c r="Q124" s="8">
        <f t="shared" si="42"/>
        <v>70</v>
      </c>
      <c r="R124" s="8">
        <f t="shared" si="42"/>
        <v>75</v>
      </c>
      <c r="S124" s="8">
        <f t="shared" si="42"/>
        <v>75</v>
      </c>
      <c r="T124" s="8">
        <f t="shared" si="42"/>
        <v>80</v>
      </c>
      <c r="U124" s="8">
        <f t="shared" si="42"/>
        <v>80</v>
      </c>
      <c r="V124" s="8">
        <f t="shared" si="42"/>
        <v>85</v>
      </c>
      <c r="W124" s="8">
        <f t="shared" si="42"/>
        <v>85</v>
      </c>
      <c r="X124" s="8">
        <f t="shared" si="42"/>
        <v>90</v>
      </c>
      <c r="Y124" s="8">
        <f t="shared" si="42"/>
        <v>90</v>
      </c>
      <c r="Z124" s="8">
        <f t="shared" si="42"/>
        <v>95</v>
      </c>
      <c r="AA124" s="8">
        <f t="shared" si="42"/>
        <v>95</v>
      </c>
      <c r="AB124" s="8">
        <f t="shared" si="42"/>
        <v>100</v>
      </c>
      <c r="AC124" s="8">
        <f t="shared" si="42"/>
        <v>100</v>
      </c>
      <c r="AD124" s="8">
        <f t="shared" si="42"/>
        <v>100</v>
      </c>
      <c r="AE124" s="8">
        <f t="shared" si="42"/>
        <v>100</v>
      </c>
      <c r="AF124" s="8">
        <f t="shared" si="42"/>
        <v>100</v>
      </c>
      <c r="AG124" s="8">
        <f t="shared" si="42"/>
        <v>100</v>
      </c>
      <c r="AH124" s="8">
        <f t="shared" si="42"/>
        <v>100</v>
      </c>
      <c r="AI124" s="8">
        <f t="shared" si="42"/>
        <v>100</v>
      </c>
      <c r="AJ124" s="8">
        <f t="shared" si="42"/>
        <v>100</v>
      </c>
      <c r="AK124" s="8">
        <f t="shared" si="42"/>
        <v>100</v>
      </c>
      <c r="AL124" s="8">
        <f t="shared" si="42"/>
        <v>100</v>
      </c>
      <c r="AM124" s="8">
        <f t="shared" si="42"/>
        <v>100</v>
      </c>
      <c r="AN124" s="8">
        <f t="shared" si="42"/>
        <v>100</v>
      </c>
      <c r="AO124" s="8">
        <f t="shared" si="42"/>
        <v>100</v>
      </c>
      <c r="AP124" s="8">
        <f t="shared" si="42"/>
        <v>100</v>
      </c>
      <c r="AQ124" s="8">
        <f t="shared" si="42"/>
        <v>100</v>
      </c>
      <c r="AR124" s="8">
        <f t="shared" si="42"/>
        <v>100</v>
      </c>
      <c r="AS124" s="8">
        <f t="shared" si="42"/>
        <v>100</v>
      </c>
      <c r="AT124" s="8">
        <f t="shared" si="42"/>
        <v>100</v>
      </c>
      <c r="AU124" s="8">
        <f t="shared" si="42"/>
        <v>100</v>
      </c>
      <c r="AV124" s="8">
        <f t="shared" si="42"/>
        <v>100</v>
      </c>
      <c r="AW124" s="8">
        <f t="shared" si="42"/>
        <v>100</v>
      </c>
      <c r="AX124" s="8">
        <f t="shared" si="42"/>
        <v>100</v>
      </c>
      <c r="AY124" s="8">
        <f t="shared" si="42"/>
        <v>100</v>
      </c>
      <c r="AZ124" s="8"/>
    </row>
    <row r="125" spans="1:52">
      <c r="A125" s="8" t="s">
        <v>58</v>
      </c>
      <c r="B125" s="8">
        <f t="shared" si="42"/>
        <v>0</v>
      </c>
      <c r="C125" s="8">
        <f t="shared" si="42"/>
        <v>5.0000000000000044</v>
      </c>
      <c r="D125" s="8">
        <f t="shared" si="42"/>
        <v>5.0000000000000044</v>
      </c>
      <c r="E125" s="8">
        <f t="shared" si="42"/>
        <v>9.9999999999999982</v>
      </c>
      <c r="F125" s="8">
        <f t="shared" si="42"/>
        <v>15.000000000000002</v>
      </c>
      <c r="G125" s="8">
        <f t="shared" si="42"/>
        <v>19.999999999999996</v>
      </c>
      <c r="H125" s="8">
        <f t="shared" si="42"/>
        <v>19.999999999999996</v>
      </c>
      <c r="I125" s="8">
        <f t="shared" si="42"/>
        <v>25</v>
      </c>
      <c r="J125" s="26">
        <f t="shared" si="42"/>
        <v>35</v>
      </c>
      <c r="K125" s="8">
        <f t="shared" si="42"/>
        <v>50</v>
      </c>
      <c r="L125" s="28">
        <f t="shared" si="42"/>
        <v>55.000000000000007</v>
      </c>
      <c r="M125" s="8">
        <f t="shared" si="42"/>
        <v>60</v>
      </c>
      <c r="N125" s="8">
        <f t="shared" si="42"/>
        <v>65</v>
      </c>
      <c r="O125" s="8">
        <f t="shared" si="42"/>
        <v>65</v>
      </c>
      <c r="P125" s="8">
        <f t="shared" si="42"/>
        <v>70</v>
      </c>
      <c r="Q125" s="8">
        <f t="shared" si="42"/>
        <v>70</v>
      </c>
      <c r="R125" s="8">
        <f t="shared" si="42"/>
        <v>75</v>
      </c>
      <c r="S125" s="8">
        <f t="shared" si="42"/>
        <v>75</v>
      </c>
      <c r="T125" s="8">
        <f t="shared" si="42"/>
        <v>80</v>
      </c>
      <c r="U125" s="8">
        <f t="shared" si="42"/>
        <v>80</v>
      </c>
      <c r="V125" s="8">
        <f t="shared" si="42"/>
        <v>85</v>
      </c>
      <c r="W125" s="8">
        <f t="shared" si="42"/>
        <v>85</v>
      </c>
      <c r="X125" s="8">
        <f t="shared" si="42"/>
        <v>90</v>
      </c>
      <c r="Y125" s="8">
        <f t="shared" si="42"/>
        <v>90</v>
      </c>
      <c r="Z125" s="8">
        <f t="shared" si="42"/>
        <v>95</v>
      </c>
      <c r="AA125" s="8">
        <f t="shared" si="42"/>
        <v>95</v>
      </c>
      <c r="AB125" s="8">
        <f t="shared" si="42"/>
        <v>100</v>
      </c>
      <c r="AC125" s="8">
        <f t="shared" si="42"/>
        <v>100</v>
      </c>
      <c r="AD125" s="8">
        <f t="shared" si="42"/>
        <v>100</v>
      </c>
      <c r="AE125" s="8">
        <f t="shared" si="42"/>
        <v>100</v>
      </c>
      <c r="AF125" s="8">
        <f t="shared" si="42"/>
        <v>100</v>
      </c>
      <c r="AG125" s="8">
        <f t="shared" si="42"/>
        <v>100</v>
      </c>
      <c r="AH125" s="8">
        <f t="shared" si="42"/>
        <v>100</v>
      </c>
      <c r="AI125" s="8">
        <f t="shared" si="42"/>
        <v>100</v>
      </c>
      <c r="AJ125" s="8">
        <f t="shared" si="42"/>
        <v>100</v>
      </c>
      <c r="AK125" s="8">
        <f t="shared" si="42"/>
        <v>100</v>
      </c>
      <c r="AL125" s="8">
        <f t="shared" si="42"/>
        <v>100</v>
      </c>
      <c r="AM125" s="8">
        <f t="shared" si="42"/>
        <v>100</v>
      </c>
      <c r="AN125" s="8">
        <f t="shared" si="42"/>
        <v>100</v>
      </c>
      <c r="AO125" s="8">
        <f t="shared" si="42"/>
        <v>100</v>
      </c>
      <c r="AP125" s="8">
        <f t="shared" si="42"/>
        <v>100</v>
      </c>
      <c r="AQ125" s="8">
        <f t="shared" si="42"/>
        <v>100</v>
      </c>
      <c r="AR125" s="8">
        <f t="shared" si="42"/>
        <v>100</v>
      </c>
      <c r="AS125" s="8">
        <f t="shared" si="42"/>
        <v>100</v>
      </c>
      <c r="AT125" s="8">
        <f t="shared" si="42"/>
        <v>100</v>
      </c>
      <c r="AU125" s="8">
        <f t="shared" si="42"/>
        <v>100</v>
      </c>
      <c r="AV125" s="8">
        <f t="shared" si="42"/>
        <v>100</v>
      </c>
      <c r="AW125" s="8">
        <f t="shared" si="42"/>
        <v>100</v>
      </c>
      <c r="AX125" s="8">
        <f t="shared" si="42"/>
        <v>100</v>
      </c>
      <c r="AY125" s="8">
        <f t="shared" si="42"/>
        <v>100</v>
      </c>
      <c r="AZ125" s="8"/>
    </row>
    <row r="126" spans="1:52">
      <c r="A126" s="8" t="s">
        <v>59</v>
      </c>
      <c r="B126" s="8">
        <f t="shared" si="42"/>
        <v>5.0000000000000044</v>
      </c>
      <c r="C126" s="8">
        <f t="shared" si="42"/>
        <v>9.9999999999999982</v>
      </c>
      <c r="D126" s="8">
        <f t="shared" si="42"/>
        <v>9.9999999999999982</v>
      </c>
      <c r="E126" s="8">
        <f t="shared" si="42"/>
        <v>15.000000000000002</v>
      </c>
      <c r="F126" s="8">
        <f t="shared" si="42"/>
        <v>19.999999999999996</v>
      </c>
      <c r="G126" s="8">
        <f t="shared" si="42"/>
        <v>25</v>
      </c>
      <c r="H126" s="8">
        <f t="shared" si="42"/>
        <v>25</v>
      </c>
      <c r="I126" s="8">
        <f t="shared" si="42"/>
        <v>35</v>
      </c>
      <c r="J126" s="26">
        <f t="shared" si="42"/>
        <v>44.999999999999993</v>
      </c>
      <c r="K126" s="8">
        <f t="shared" si="42"/>
        <v>60</v>
      </c>
      <c r="L126" s="28">
        <f t="shared" si="42"/>
        <v>65</v>
      </c>
      <c r="M126" s="8">
        <f t="shared" si="42"/>
        <v>70</v>
      </c>
      <c r="N126" s="8">
        <f t="shared" si="42"/>
        <v>75</v>
      </c>
      <c r="O126" s="8">
        <f t="shared" si="42"/>
        <v>75</v>
      </c>
      <c r="P126" s="8">
        <f t="shared" si="42"/>
        <v>80</v>
      </c>
      <c r="Q126" s="8">
        <f t="shared" si="42"/>
        <v>80</v>
      </c>
      <c r="R126" s="8">
        <f t="shared" si="42"/>
        <v>85</v>
      </c>
      <c r="S126" s="8">
        <f t="shared" si="42"/>
        <v>85</v>
      </c>
      <c r="T126" s="8">
        <f t="shared" si="42"/>
        <v>90</v>
      </c>
      <c r="U126" s="8">
        <f t="shared" si="42"/>
        <v>90</v>
      </c>
      <c r="V126" s="8">
        <f t="shared" si="42"/>
        <v>95</v>
      </c>
      <c r="W126" s="8">
        <f t="shared" si="42"/>
        <v>95</v>
      </c>
      <c r="X126" s="8">
        <f t="shared" si="42"/>
        <v>100</v>
      </c>
      <c r="Y126" s="8">
        <f t="shared" si="42"/>
        <v>100</v>
      </c>
      <c r="Z126" s="8">
        <f t="shared" si="42"/>
        <v>100</v>
      </c>
      <c r="AA126" s="8">
        <f t="shared" si="42"/>
        <v>100</v>
      </c>
      <c r="AB126" s="8">
        <f t="shared" si="42"/>
        <v>100</v>
      </c>
      <c r="AC126" s="8">
        <f t="shared" si="42"/>
        <v>100</v>
      </c>
      <c r="AD126" s="8">
        <f t="shared" si="42"/>
        <v>100</v>
      </c>
      <c r="AE126" s="8">
        <f t="shared" si="42"/>
        <v>100</v>
      </c>
      <c r="AF126" s="8">
        <f t="shared" si="42"/>
        <v>100</v>
      </c>
      <c r="AG126" s="8">
        <f t="shared" si="42"/>
        <v>100</v>
      </c>
      <c r="AH126" s="8">
        <f t="shared" si="42"/>
        <v>100</v>
      </c>
      <c r="AI126" s="8">
        <f t="shared" si="42"/>
        <v>100</v>
      </c>
      <c r="AJ126" s="8">
        <f t="shared" si="42"/>
        <v>100</v>
      </c>
      <c r="AK126" s="8">
        <f t="shared" si="42"/>
        <v>100</v>
      </c>
      <c r="AL126" s="8">
        <f t="shared" si="42"/>
        <v>100</v>
      </c>
      <c r="AM126" s="8">
        <f t="shared" si="42"/>
        <v>100</v>
      </c>
      <c r="AN126" s="8">
        <f t="shared" si="42"/>
        <v>100</v>
      </c>
      <c r="AO126" s="8">
        <f t="shared" si="42"/>
        <v>100</v>
      </c>
      <c r="AP126" s="8">
        <f t="shared" si="42"/>
        <v>100</v>
      </c>
      <c r="AQ126" s="8">
        <f t="shared" si="42"/>
        <v>100</v>
      </c>
      <c r="AR126" s="8">
        <f t="shared" si="42"/>
        <v>100</v>
      </c>
      <c r="AS126" s="8">
        <f t="shared" si="42"/>
        <v>100</v>
      </c>
      <c r="AT126" s="8">
        <f t="shared" si="42"/>
        <v>100</v>
      </c>
      <c r="AU126" s="8">
        <f t="shared" si="42"/>
        <v>100</v>
      </c>
      <c r="AV126" s="8">
        <f t="shared" si="42"/>
        <v>100</v>
      </c>
      <c r="AW126" s="8">
        <f t="shared" si="42"/>
        <v>100</v>
      </c>
      <c r="AX126" s="8">
        <f t="shared" si="42"/>
        <v>100</v>
      </c>
      <c r="AY126" s="8">
        <f t="shared" si="42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43" xml:space="preserve"> IF((1 - (B268 - 1)/20)*100 &lt;= 100, IF((1 - (B268 - 1)/20)*100 &gt;= 0, (1 - (B268 - 1)/20)*100, 0), 100)</f>
        <v>0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0</v>
      </c>
      <c r="H128" s="8">
        <f t="shared" si="43"/>
        <v>0</v>
      </c>
      <c r="I128" s="8">
        <f t="shared" si="43"/>
        <v>0</v>
      </c>
      <c r="J128" s="26">
        <f t="shared" si="43"/>
        <v>0</v>
      </c>
      <c r="K128" s="8">
        <f t="shared" si="43"/>
        <v>0</v>
      </c>
      <c r="L128" s="28">
        <f t="shared" si="43"/>
        <v>5.0000000000000044</v>
      </c>
      <c r="M128" s="8">
        <f t="shared" si="43"/>
        <v>9.9999999999999982</v>
      </c>
      <c r="N128" s="8">
        <f t="shared" si="43"/>
        <v>9.9999999999999982</v>
      </c>
      <c r="O128" s="8">
        <f t="shared" si="43"/>
        <v>15.000000000000002</v>
      </c>
      <c r="P128" s="8">
        <f t="shared" si="43"/>
        <v>15.000000000000002</v>
      </c>
      <c r="Q128" s="8">
        <f t="shared" si="43"/>
        <v>19.999999999999996</v>
      </c>
      <c r="R128" s="8">
        <f t="shared" si="43"/>
        <v>19.999999999999996</v>
      </c>
      <c r="S128" s="8">
        <f t="shared" si="43"/>
        <v>19.999999999999996</v>
      </c>
      <c r="T128" s="8">
        <f t="shared" si="43"/>
        <v>25</v>
      </c>
      <c r="U128" s="8">
        <f t="shared" si="43"/>
        <v>25</v>
      </c>
      <c r="V128" s="8">
        <f t="shared" si="43"/>
        <v>30.000000000000004</v>
      </c>
      <c r="W128" s="8">
        <f t="shared" si="43"/>
        <v>30.000000000000004</v>
      </c>
      <c r="X128" s="8">
        <f t="shared" si="43"/>
        <v>30.000000000000004</v>
      </c>
      <c r="Y128" s="8">
        <f t="shared" si="43"/>
        <v>35</v>
      </c>
      <c r="Z128" s="8">
        <f t="shared" si="43"/>
        <v>35</v>
      </c>
      <c r="AA128" s="8">
        <f t="shared" si="43"/>
        <v>40</v>
      </c>
      <c r="AB128" s="8">
        <f t="shared" si="43"/>
        <v>40</v>
      </c>
      <c r="AC128" s="8">
        <f t="shared" si="43"/>
        <v>40</v>
      </c>
      <c r="AD128" s="8">
        <f t="shared" si="43"/>
        <v>44.999999999999993</v>
      </c>
      <c r="AE128" s="8">
        <f t="shared" si="43"/>
        <v>44.999999999999993</v>
      </c>
      <c r="AF128" s="8">
        <f t="shared" si="43"/>
        <v>50</v>
      </c>
      <c r="AG128" s="8">
        <f t="shared" si="43"/>
        <v>50</v>
      </c>
      <c r="AH128" s="8">
        <f t="shared" si="43"/>
        <v>50</v>
      </c>
      <c r="AI128" s="8">
        <f t="shared" si="43"/>
        <v>55.000000000000007</v>
      </c>
      <c r="AJ128" s="8">
        <f t="shared" si="43"/>
        <v>55.000000000000007</v>
      </c>
      <c r="AK128" s="8">
        <f t="shared" si="43"/>
        <v>60</v>
      </c>
      <c r="AL128" s="8">
        <f t="shared" si="43"/>
        <v>60</v>
      </c>
      <c r="AM128" s="8">
        <f t="shared" si="43"/>
        <v>60</v>
      </c>
      <c r="AN128" s="8">
        <f t="shared" si="43"/>
        <v>65</v>
      </c>
      <c r="AO128" s="8">
        <f t="shared" si="43"/>
        <v>65</v>
      </c>
      <c r="AP128" s="8">
        <f t="shared" si="43"/>
        <v>70</v>
      </c>
      <c r="AQ128" s="8">
        <f t="shared" si="43"/>
        <v>70</v>
      </c>
      <c r="AR128" s="8">
        <f t="shared" si="43"/>
        <v>70</v>
      </c>
      <c r="AS128" s="8">
        <f t="shared" si="43"/>
        <v>75</v>
      </c>
      <c r="AT128" s="8">
        <f t="shared" si="43"/>
        <v>75</v>
      </c>
      <c r="AU128" s="8">
        <f t="shared" si="43"/>
        <v>80</v>
      </c>
      <c r="AV128" s="8">
        <f t="shared" si="43"/>
        <v>80</v>
      </c>
      <c r="AW128" s="8">
        <f t="shared" si="43"/>
        <v>80</v>
      </c>
      <c r="AX128" s="8">
        <f t="shared" si="43"/>
        <v>85</v>
      </c>
      <c r="AY128" s="8">
        <f t="shared" si="43"/>
        <v>85</v>
      </c>
      <c r="AZ128" s="8"/>
    </row>
    <row r="129" spans="1:52">
      <c r="A129" s="8" t="s">
        <v>57</v>
      </c>
      <c r="B129" s="8">
        <f t="shared" si="43"/>
        <v>0</v>
      </c>
      <c r="C129" s="8">
        <f t="shared" si="43"/>
        <v>0</v>
      </c>
      <c r="D129" s="8">
        <f t="shared" si="43"/>
        <v>0</v>
      </c>
      <c r="E129" s="8">
        <f t="shared" si="43"/>
        <v>0</v>
      </c>
      <c r="F129" s="8">
        <f t="shared" si="43"/>
        <v>0</v>
      </c>
      <c r="G129" s="8">
        <f t="shared" si="43"/>
        <v>0</v>
      </c>
      <c r="H129" s="8">
        <f t="shared" si="43"/>
        <v>0</v>
      </c>
      <c r="I129" s="8">
        <f t="shared" si="43"/>
        <v>0</v>
      </c>
      <c r="J129" s="26">
        <f t="shared" si="43"/>
        <v>0</v>
      </c>
      <c r="K129" s="8">
        <f t="shared" si="43"/>
        <v>0</v>
      </c>
      <c r="L129" s="28">
        <f t="shared" si="43"/>
        <v>5.0000000000000044</v>
      </c>
      <c r="M129" s="8">
        <f t="shared" si="43"/>
        <v>9.9999999999999982</v>
      </c>
      <c r="N129" s="8">
        <f t="shared" si="43"/>
        <v>15.000000000000002</v>
      </c>
      <c r="O129" s="8">
        <f t="shared" si="43"/>
        <v>15.000000000000002</v>
      </c>
      <c r="P129" s="8">
        <f t="shared" si="43"/>
        <v>19.999999999999996</v>
      </c>
      <c r="Q129" s="8">
        <f t="shared" si="43"/>
        <v>19.999999999999996</v>
      </c>
      <c r="R129" s="8">
        <f t="shared" si="43"/>
        <v>25</v>
      </c>
      <c r="S129" s="8">
        <f t="shared" si="43"/>
        <v>25</v>
      </c>
      <c r="T129" s="8">
        <f t="shared" si="43"/>
        <v>30.000000000000004</v>
      </c>
      <c r="U129" s="8">
        <f t="shared" si="43"/>
        <v>30.000000000000004</v>
      </c>
      <c r="V129" s="8">
        <f t="shared" si="43"/>
        <v>35</v>
      </c>
      <c r="W129" s="8">
        <f t="shared" si="43"/>
        <v>35</v>
      </c>
      <c r="X129" s="8">
        <f t="shared" si="43"/>
        <v>40</v>
      </c>
      <c r="Y129" s="8">
        <f t="shared" si="43"/>
        <v>40</v>
      </c>
      <c r="Z129" s="8">
        <f t="shared" si="43"/>
        <v>44.999999999999993</v>
      </c>
      <c r="AA129" s="8">
        <f t="shared" si="43"/>
        <v>44.999999999999993</v>
      </c>
      <c r="AB129" s="8">
        <f t="shared" si="43"/>
        <v>50</v>
      </c>
      <c r="AC129" s="8">
        <f t="shared" si="43"/>
        <v>50</v>
      </c>
      <c r="AD129" s="8">
        <f t="shared" si="43"/>
        <v>55.000000000000007</v>
      </c>
      <c r="AE129" s="8">
        <f t="shared" si="43"/>
        <v>55.000000000000007</v>
      </c>
      <c r="AF129" s="8">
        <f t="shared" si="43"/>
        <v>60</v>
      </c>
      <c r="AG129" s="8">
        <f t="shared" si="43"/>
        <v>60</v>
      </c>
      <c r="AH129" s="8">
        <f t="shared" si="43"/>
        <v>65</v>
      </c>
      <c r="AI129" s="8">
        <f t="shared" si="43"/>
        <v>65</v>
      </c>
      <c r="AJ129" s="8">
        <f t="shared" si="43"/>
        <v>70</v>
      </c>
      <c r="AK129" s="8">
        <f t="shared" si="43"/>
        <v>70</v>
      </c>
      <c r="AL129" s="8">
        <f t="shared" si="43"/>
        <v>75</v>
      </c>
      <c r="AM129" s="8">
        <f t="shared" si="43"/>
        <v>75</v>
      </c>
      <c r="AN129" s="8">
        <f t="shared" si="43"/>
        <v>80</v>
      </c>
      <c r="AO129" s="8">
        <f t="shared" si="43"/>
        <v>80</v>
      </c>
      <c r="AP129" s="8">
        <f t="shared" si="43"/>
        <v>85</v>
      </c>
      <c r="AQ129" s="8">
        <f t="shared" si="43"/>
        <v>85</v>
      </c>
      <c r="AR129" s="8">
        <f t="shared" si="43"/>
        <v>90</v>
      </c>
      <c r="AS129" s="8">
        <f t="shared" si="43"/>
        <v>90</v>
      </c>
      <c r="AT129" s="8">
        <f t="shared" si="43"/>
        <v>95</v>
      </c>
      <c r="AU129" s="8">
        <f t="shared" si="43"/>
        <v>95</v>
      </c>
      <c r="AV129" s="8">
        <f t="shared" si="43"/>
        <v>100</v>
      </c>
      <c r="AW129" s="8">
        <f t="shared" si="43"/>
        <v>100</v>
      </c>
      <c r="AX129" s="8">
        <f t="shared" si="43"/>
        <v>100</v>
      </c>
      <c r="AY129" s="8">
        <f t="shared" si="43"/>
        <v>100</v>
      </c>
      <c r="AZ129" s="8"/>
    </row>
    <row r="130" spans="1:52">
      <c r="A130" s="8" t="s">
        <v>58</v>
      </c>
      <c r="B130" s="8">
        <f t="shared" si="43"/>
        <v>0</v>
      </c>
      <c r="C130" s="8">
        <f t="shared" si="43"/>
        <v>0</v>
      </c>
      <c r="D130" s="8">
        <f t="shared" si="43"/>
        <v>0</v>
      </c>
      <c r="E130" s="8">
        <f t="shared" si="43"/>
        <v>0</v>
      </c>
      <c r="F130" s="8">
        <f t="shared" si="43"/>
        <v>0</v>
      </c>
      <c r="G130" s="8">
        <f t="shared" si="43"/>
        <v>0</v>
      </c>
      <c r="H130" s="8">
        <f t="shared" si="43"/>
        <v>0</v>
      </c>
      <c r="I130" s="8">
        <f t="shared" si="43"/>
        <v>0</v>
      </c>
      <c r="J130" s="26">
        <f t="shared" si="43"/>
        <v>0</v>
      </c>
      <c r="K130" s="8">
        <f t="shared" si="43"/>
        <v>0</v>
      </c>
      <c r="L130" s="28">
        <f t="shared" si="43"/>
        <v>5.0000000000000044</v>
      </c>
      <c r="M130" s="8">
        <f t="shared" si="43"/>
        <v>9.9999999999999982</v>
      </c>
      <c r="N130" s="8">
        <f t="shared" si="43"/>
        <v>15.000000000000002</v>
      </c>
      <c r="O130" s="8">
        <f t="shared" si="43"/>
        <v>15.000000000000002</v>
      </c>
      <c r="P130" s="8">
        <f t="shared" si="43"/>
        <v>19.999999999999996</v>
      </c>
      <c r="Q130" s="8">
        <f t="shared" si="43"/>
        <v>19.999999999999996</v>
      </c>
      <c r="R130" s="8">
        <f t="shared" si="43"/>
        <v>25</v>
      </c>
      <c r="S130" s="8">
        <f t="shared" si="43"/>
        <v>25</v>
      </c>
      <c r="T130" s="8">
        <f t="shared" si="43"/>
        <v>30.000000000000004</v>
      </c>
      <c r="U130" s="8">
        <f t="shared" si="43"/>
        <v>30.000000000000004</v>
      </c>
      <c r="V130" s="8">
        <f t="shared" si="43"/>
        <v>35</v>
      </c>
      <c r="W130" s="8">
        <f t="shared" si="43"/>
        <v>35</v>
      </c>
      <c r="X130" s="8">
        <f t="shared" si="43"/>
        <v>40</v>
      </c>
      <c r="Y130" s="8">
        <f t="shared" si="43"/>
        <v>40</v>
      </c>
      <c r="Z130" s="8">
        <f t="shared" si="43"/>
        <v>44.999999999999993</v>
      </c>
      <c r="AA130" s="8">
        <f t="shared" si="43"/>
        <v>44.999999999999993</v>
      </c>
      <c r="AB130" s="8">
        <f t="shared" si="43"/>
        <v>50</v>
      </c>
      <c r="AC130" s="8">
        <f t="shared" si="43"/>
        <v>50</v>
      </c>
      <c r="AD130" s="8">
        <f t="shared" si="43"/>
        <v>55.000000000000007</v>
      </c>
      <c r="AE130" s="8">
        <f t="shared" si="43"/>
        <v>55.000000000000007</v>
      </c>
      <c r="AF130" s="8">
        <f t="shared" si="43"/>
        <v>60</v>
      </c>
      <c r="AG130" s="8">
        <f t="shared" si="43"/>
        <v>60</v>
      </c>
      <c r="AH130" s="8">
        <f t="shared" si="43"/>
        <v>65</v>
      </c>
      <c r="AI130" s="8">
        <f t="shared" si="43"/>
        <v>65</v>
      </c>
      <c r="AJ130" s="8">
        <f t="shared" si="43"/>
        <v>70</v>
      </c>
      <c r="AK130" s="8">
        <f t="shared" si="43"/>
        <v>70</v>
      </c>
      <c r="AL130" s="8">
        <f t="shared" si="43"/>
        <v>75</v>
      </c>
      <c r="AM130" s="8">
        <f t="shared" si="43"/>
        <v>75</v>
      </c>
      <c r="AN130" s="8">
        <f t="shared" si="43"/>
        <v>80</v>
      </c>
      <c r="AO130" s="8">
        <f t="shared" si="43"/>
        <v>80</v>
      </c>
      <c r="AP130" s="8">
        <f t="shared" si="43"/>
        <v>85</v>
      </c>
      <c r="AQ130" s="8">
        <f t="shared" si="43"/>
        <v>85</v>
      </c>
      <c r="AR130" s="8">
        <f t="shared" si="43"/>
        <v>90</v>
      </c>
      <c r="AS130" s="8">
        <f t="shared" si="43"/>
        <v>90</v>
      </c>
      <c r="AT130" s="8">
        <f t="shared" si="43"/>
        <v>95</v>
      </c>
      <c r="AU130" s="8">
        <f t="shared" si="43"/>
        <v>95</v>
      </c>
      <c r="AV130" s="8">
        <f t="shared" si="43"/>
        <v>100</v>
      </c>
      <c r="AW130" s="8">
        <f t="shared" si="43"/>
        <v>100</v>
      </c>
      <c r="AX130" s="8">
        <f t="shared" si="43"/>
        <v>100</v>
      </c>
      <c r="AY130" s="8">
        <f t="shared" si="43"/>
        <v>100</v>
      </c>
      <c r="AZ130" s="8"/>
    </row>
    <row r="131" spans="1:52">
      <c r="A131" s="8" t="s">
        <v>59</v>
      </c>
      <c r="B131" s="8">
        <f t="shared" si="43"/>
        <v>0</v>
      </c>
      <c r="C131" s="8">
        <f t="shared" si="43"/>
        <v>0</v>
      </c>
      <c r="D131" s="8">
        <f t="shared" si="43"/>
        <v>0</v>
      </c>
      <c r="E131" s="8">
        <f t="shared" si="43"/>
        <v>0</v>
      </c>
      <c r="F131" s="8">
        <f t="shared" si="43"/>
        <v>0</v>
      </c>
      <c r="G131" s="8">
        <f t="shared" si="43"/>
        <v>0</v>
      </c>
      <c r="H131" s="8">
        <f t="shared" si="43"/>
        <v>0</v>
      </c>
      <c r="I131" s="8">
        <f t="shared" si="43"/>
        <v>0</v>
      </c>
      <c r="J131" s="26">
        <f t="shared" si="43"/>
        <v>0</v>
      </c>
      <c r="K131" s="8">
        <f t="shared" si="43"/>
        <v>9.9999999999999982</v>
      </c>
      <c r="L131" s="28">
        <f t="shared" si="43"/>
        <v>15.000000000000002</v>
      </c>
      <c r="M131" s="8">
        <f t="shared" si="43"/>
        <v>19.999999999999996</v>
      </c>
      <c r="N131" s="8">
        <f t="shared" si="43"/>
        <v>25</v>
      </c>
      <c r="O131" s="8">
        <f t="shared" si="43"/>
        <v>25</v>
      </c>
      <c r="P131" s="8">
        <f t="shared" si="43"/>
        <v>30.000000000000004</v>
      </c>
      <c r="Q131" s="8">
        <f t="shared" si="43"/>
        <v>30.000000000000004</v>
      </c>
      <c r="R131" s="8">
        <f t="shared" si="43"/>
        <v>35</v>
      </c>
      <c r="S131" s="8">
        <f t="shared" si="43"/>
        <v>35</v>
      </c>
      <c r="T131" s="8">
        <f t="shared" si="43"/>
        <v>40</v>
      </c>
      <c r="U131" s="8">
        <f t="shared" si="43"/>
        <v>40</v>
      </c>
      <c r="V131" s="8">
        <f t="shared" si="43"/>
        <v>44.999999999999993</v>
      </c>
      <c r="W131" s="8">
        <f t="shared" si="43"/>
        <v>44.999999999999993</v>
      </c>
      <c r="X131" s="8">
        <f t="shared" si="43"/>
        <v>50</v>
      </c>
      <c r="Y131" s="8">
        <f t="shared" si="43"/>
        <v>50</v>
      </c>
      <c r="Z131" s="8">
        <f t="shared" si="43"/>
        <v>55.000000000000007</v>
      </c>
      <c r="AA131" s="8">
        <f t="shared" si="43"/>
        <v>55.000000000000007</v>
      </c>
      <c r="AB131" s="8">
        <f t="shared" si="43"/>
        <v>60</v>
      </c>
      <c r="AC131" s="8">
        <f t="shared" si="43"/>
        <v>60</v>
      </c>
      <c r="AD131" s="8">
        <f t="shared" si="43"/>
        <v>65</v>
      </c>
      <c r="AE131" s="8">
        <f t="shared" si="43"/>
        <v>65</v>
      </c>
      <c r="AF131" s="8">
        <f t="shared" si="43"/>
        <v>70</v>
      </c>
      <c r="AG131" s="8">
        <f t="shared" si="43"/>
        <v>70</v>
      </c>
      <c r="AH131" s="8">
        <f t="shared" si="43"/>
        <v>75</v>
      </c>
      <c r="AI131" s="8">
        <f t="shared" si="43"/>
        <v>75</v>
      </c>
      <c r="AJ131" s="8">
        <f t="shared" si="43"/>
        <v>80</v>
      </c>
      <c r="AK131" s="8">
        <f t="shared" si="43"/>
        <v>80</v>
      </c>
      <c r="AL131" s="8">
        <f t="shared" si="43"/>
        <v>85</v>
      </c>
      <c r="AM131" s="8">
        <f t="shared" si="43"/>
        <v>85</v>
      </c>
      <c r="AN131" s="8">
        <f t="shared" si="43"/>
        <v>90</v>
      </c>
      <c r="AO131" s="8">
        <f t="shared" si="43"/>
        <v>90</v>
      </c>
      <c r="AP131" s="8">
        <f t="shared" si="43"/>
        <v>95</v>
      </c>
      <c r="AQ131" s="8">
        <f t="shared" si="43"/>
        <v>95</v>
      </c>
      <c r="AR131" s="8">
        <f t="shared" si="43"/>
        <v>100</v>
      </c>
      <c r="AS131" s="8">
        <f t="shared" si="43"/>
        <v>100</v>
      </c>
      <c r="AT131" s="8">
        <f t="shared" si="43"/>
        <v>100</v>
      </c>
      <c r="AU131" s="8">
        <f t="shared" si="43"/>
        <v>100</v>
      </c>
      <c r="AV131" s="8">
        <f t="shared" si="43"/>
        <v>100</v>
      </c>
      <c r="AW131" s="8">
        <f t="shared" si="43"/>
        <v>100</v>
      </c>
      <c r="AX131" s="8">
        <f t="shared" si="43"/>
        <v>100</v>
      </c>
      <c r="AY131" s="8">
        <f t="shared" si="43"/>
        <v>100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4" xml:space="preserve"> IF((1 - (B275 - 1)/20)*100 &lt;= 100, IF((1 - (B275 - 1)/20)*100 &gt;= 0, (1 - (B275 - 1)/20)*100, 0), 100)</f>
        <v>60</v>
      </c>
      <c r="C135" s="8">
        <f t="shared" si="44"/>
        <v>85</v>
      </c>
      <c r="D135" s="8">
        <f t="shared" si="44"/>
        <v>90</v>
      </c>
      <c r="E135" s="8">
        <f t="shared" si="44"/>
        <v>95</v>
      </c>
      <c r="F135" s="8">
        <f t="shared" si="44"/>
        <v>100</v>
      </c>
      <c r="G135" s="8">
        <f t="shared" si="44"/>
        <v>100</v>
      </c>
      <c r="H135" s="8">
        <f t="shared" si="44"/>
        <v>100</v>
      </c>
      <c r="I135" s="8">
        <f t="shared" si="44"/>
        <v>100</v>
      </c>
      <c r="J135" s="26">
        <f t="shared" si="44"/>
        <v>100</v>
      </c>
      <c r="K135" s="8">
        <f t="shared" si="44"/>
        <v>100</v>
      </c>
      <c r="L135" s="28">
        <f t="shared" si="44"/>
        <v>100</v>
      </c>
      <c r="M135" s="8">
        <f t="shared" si="44"/>
        <v>100</v>
      </c>
      <c r="N135" s="8">
        <f t="shared" si="44"/>
        <v>100</v>
      </c>
      <c r="O135" s="8">
        <f t="shared" si="44"/>
        <v>100</v>
      </c>
      <c r="P135" s="8">
        <f t="shared" si="44"/>
        <v>100</v>
      </c>
      <c r="Q135" s="8">
        <f t="shared" si="44"/>
        <v>100</v>
      </c>
      <c r="R135" s="8">
        <f t="shared" si="44"/>
        <v>100</v>
      </c>
      <c r="S135" s="8">
        <f t="shared" si="44"/>
        <v>100</v>
      </c>
      <c r="T135" s="8">
        <f t="shared" si="44"/>
        <v>100</v>
      </c>
      <c r="U135" s="8">
        <f t="shared" si="44"/>
        <v>100</v>
      </c>
      <c r="V135" s="8">
        <f t="shared" si="44"/>
        <v>100</v>
      </c>
      <c r="W135" s="8">
        <f t="shared" si="44"/>
        <v>100</v>
      </c>
      <c r="X135" s="8">
        <f t="shared" si="44"/>
        <v>100</v>
      </c>
      <c r="Y135" s="8">
        <f t="shared" si="44"/>
        <v>100</v>
      </c>
      <c r="Z135" s="8">
        <f t="shared" si="44"/>
        <v>100</v>
      </c>
      <c r="AA135" s="8">
        <f t="shared" si="44"/>
        <v>100</v>
      </c>
      <c r="AB135" s="8">
        <f t="shared" si="44"/>
        <v>100</v>
      </c>
      <c r="AC135" s="8">
        <f t="shared" si="44"/>
        <v>100</v>
      </c>
      <c r="AD135" s="8">
        <f t="shared" si="44"/>
        <v>100</v>
      </c>
      <c r="AE135" s="8">
        <f t="shared" si="44"/>
        <v>100</v>
      </c>
      <c r="AF135" s="8">
        <f t="shared" si="44"/>
        <v>100</v>
      </c>
      <c r="AG135" s="8">
        <f t="shared" si="44"/>
        <v>100</v>
      </c>
      <c r="AH135" s="8">
        <f t="shared" si="44"/>
        <v>100</v>
      </c>
      <c r="AI135" s="8">
        <f t="shared" si="44"/>
        <v>100</v>
      </c>
      <c r="AJ135" s="8">
        <f t="shared" si="44"/>
        <v>100</v>
      </c>
      <c r="AK135" s="8">
        <f t="shared" si="44"/>
        <v>100</v>
      </c>
      <c r="AL135" s="8">
        <f t="shared" si="44"/>
        <v>100</v>
      </c>
      <c r="AM135" s="8">
        <f t="shared" si="44"/>
        <v>100</v>
      </c>
      <c r="AN135" s="8">
        <f t="shared" si="44"/>
        <v>100</v>
      </c>
      <c r="AO135" s="8">
        <f t="shared" si="44"/>
        <v>100</v>
      </c>
      <c r="AP135" s="8">
        <f t="shared" si="44"/>
        <v>100</v>
      </c>
      <c r="AQ135" s="8">
        <f t="shared" si="44"/>
        <v>100</v>
      </c>
      <c r="AR135" s="8">
        <f t="shared" si="44"/>
        <v>100</v>
      </c>
      <c r="AS135" s="8">
        <f t="shared" si="44"/>
        <v>100</v>
      </c>
      <c r="AT135" s="8">
        <f t="shared" si="44"/>
        <v>100</v>
      </c>
      <c r="AU135" s="8">
        <f t="shared" si="44"/>
        <v>100</v>
      </c>
      <c r="AV135" s="8">
        <f t="shared" si="44"/>
        <v>100</v>
      </c>
      <c r="AW135" s="8">
        <f t="shared" si="44"/>
        <v>100</v>
      </c>
      <c r="AX135" s="8">
        <f t="shared" si="44"/>
        <v>100</v>
      </c>
      <c r="AY135" s="8">
        <f t="shared" si="44"/>
        <v>100</v>
      </c>
      <c r="AZ135" s="8"/>
    </row>
    <row r="136" spans="1:52">
      <c r="A136" s="8" t="s">
        <v>57</v>
      </c>
      <c r="B136" s="8">
        <f t="shared" si="44"/>
        <v>55.000000000000007</v>
      </c>
      <c r="C136" s="8">
        <f t="shared" si="44"/>
        <v>80</v>
      </c>
      <c r="D136" s="8">
        <f t="shared" si="44"/>
        <v>85</v>
      </c>
      <c r="E136" s="8">
        <f t="shared" si="44"/>
        <v>90</v>
      </c>
      <c r="F136" s="8">
        <f t="shared" si="44"/>
        <v>95</v>
      </c>
      <c r="G136" s="8">
        <f t="shared" si="44"/>
        <v>100</v>
      </c>
      <c r="H136" s="8">
        <f t="shared" si="44"/>
        <v>100</v>
      </c>
      <c r="I136" s="8">
        <f t="shared" si="44"/>
        <v>100</v>
      </c>
      <c r="J136" s="26">
        <f t="shared" si="44"/>
        <v>100</v>
      </c>
      <c r="K136" s="8">
        <f t="shared" si="44"/>
        <v>100</v>
      </c>
      <c r="L136" s="28">
        <f t="shared" si="44"/>
        <v>100</v>
      </c>
      <c r="M136" s="8">
        <f t="shared" si="44"/>
        <v>100</v>
      </c>
      <c r="N136" s="8">
        <f t="shared" si="44"/>
        <v>100</v>
      </c>
      <c r="O136" s="8">
        <f t="shared" si="44"/>
        <v>100</v>
      </c>
      <c r="P136" s="8">
        <f t="shared" si="44"/>
        <v>100</v>
      </c>
      <c r="Q136" s="8">
        <f t="shared" si="44"/>
        <v>100</v>
      </c>
      <c r="R136" s="8">
        <f t="shared" si="44"/>
        <v>100</v>
      </c>
      <c r="S136" s="8">
        <f t="shared" si="44"/>
        <v>100</v>
      </c>
      <c r="T136" s="8">
        <f t="shared" si="44"/>
        <v>100</v>
      </c>
      <c r="U136" s="8">
        <f t="shared" si="44"/>
        <v>100</v>
      </c>
      <c r="V136" s="8">
        <f t="shared" si="44"/>
        <v>100</v>
      </c>
      <c r="W136" s="8">
        <f t="shared" si="44"/>
        <v>100</v>
      </c>
      <c r="X136" s="8">
        <f t="shared" si="44"/>
        <v>100</v>
      </c>
      <c r="Y136" s="8">
        <f t="shared" si="44"/>
        <v>100</v>
      </c>
      <c r="Z136" s="8">
        <f t="shared" si="44"/>
        <v>100</v>
      </c>
      <c r="AA136" s="8">
        <f t="shared" si="44"/>
        <v>100</v>
      </c>
      <c r="AB136" s="8">
        <f t="shared" si="44"/>
        <v>100</v>
      </c>
      <c r="AC136" s="8">
        <f t="shared" si="44"/>
        <v>100</v>
      </c>
      <c r="AD136" s="8">
        <f t="shared" si="44"/>
        <v>100</v>
      </c>
      <c r="AE136" s="8">
        <f t="shared" si="44"/>
        <v>100</v>
      </c>
      <c r="AF136" s="8">
        <f t="shared" si="44"/>
        <v>100</v>
      </c>
      <c r="AG136" s="8">
        <f t="shared" si="44"/>
        <v>100</v>
      </c>
      <c r="AH136" s="8">
        <f t="shared" si="44"/>
        <v>100</v>
      </c>
      <c r="AI136" s="8">
        <f t="shared" si="44"/>
        <v>100</v>
      </c>
      <c r="AJ136" s="8">
        <f t="shared" si="44"/>
        <v>100</v>
      </c>
      <c r="AK136" s="8">
        <f t="shared" si="44"/>
        <v>100</v>
      </c>
      <c r="AL136" s="8">
        <f t="shared" si="44"/>
        <v>100</v>
      </c>
      <c r="AM136" s="8">
        <f t="shared" si="44"/>
        <v>100</v>
      </c>
      <c r="AN136" s="8">
        <f t="shared" si="44"/>
        <v>100</v>
      </c>
      <c r="AO136" s="8">
        <f t="shared" si="44"/>
        <v>100</v>
      </c>
      <c r="AP136" s="8">
        <f t="shared" si="44"/>
        <v>100</v>
      </c>
      <c r="AQ136" s="8">
        <f t="shared" si="44"/>
        <v>100</v>
      </c>
      <c r="AR136" s="8">
        <f t="shared" si="44"/>
        <v>100</v>
      </c>
      <c r="AS136" s="8">
        <f t="shared" si="44"/>
        <v>100</v>
      </c>
      <c r="AT136" s="8">
        <f t="shared" si="44"/>
        <v>100</v>
      </c>
      <c r="AU136" s="8">
        <f t="shared" si="44"/>
        <v>100</v>
      </c>
      <c r="AV136" s="8">
        <f t="shared" si="44"/>
        <v>100</v>
      </c>
      <c r="AW136" s="8">
        <f t="shared" si="44"/>
        <v>100</v>
      </c>
      <c r="AX136" s="8">
        <f t="shared" si="44"/>
        <v>100</v>
      </c>
      <c r="AY136" s="8">
        <f t="shared" si="44"/>
        <v>100</v>
      </c>
      <c r="AZ136" s="8"/>
    </row>
    <row r="137" spans="1:52">
      <c r="A137" s="8" t="s">
        <v>58</v>
      </c>
      <c r="B137" s="8">
        <f t="shared" si="44"/>
        <v>55.000000000000007</v>
      </c>
      <c r="C137" s="8">
        <f t="shared" si="44"/>
        <v>80</v>
      </c>
      <c r="D137" s="8">
        <f t="shared" si="44"/>
        <v>85</v>
      </c>
      <c r="E137" s="8">
        <f t="shared" si="44"/>
        <v>90</v>
      </c>
      <c r="F137" s="8">
        <f t="shared" si="44"/>
        <v>95</v>
      </c>
      <c r="G137" s="8">
        <f t="shared" si="44"/>
        <v>100</v>
      </c>
      <c r="H137" s="8">
        <f t="shared" si="44"/>
        <v>100</v>
      </c>
      <c r="I137" s="8">
        <f t="shared" si="44"/>
        <v>100</v>
      </c>
      <c r="J137" s="26">
        <f t="shared" si="44"/>
        <v>100</v>
      </c>
      <c r="K137" s="8">
        <f t="shared" si="44"/>
        <v>100</v>
      </c>
      <c r="L137" s="28">
        <f t="shared" si="44"/>
        <v>100</v>
      </c>
      <c r="M137" s="8">
        <f t="shared" si="44"/>
        <v>100</v>
      </c>
      <c r="N137" s="8">
        <f t="shared" si="44"/>
        <v>100</v>
      </c>
      <c r="O137" s="8">
        <f t="shared" si="44"/>
        <v>100</v>
      </c>
      <c r="P137" s="8">
        <f t="shared" si="44"/>
        <v>100</v>
      </c>
      <c r="Q137" s="8">
        <f t="shared" si="44"/>
        <v>100</v>
      </c>
      <c r="R137" s="8">
        <f t="shared" si="44"/>
        <v>100</v>
      </c>
      <c r="S137" s="8">
        <f t="shared" si="44"/>
        <v>100</v>
      </c>
      <c r="T137" s="8">
        <f t="shared" si="44"/>
        <v>100</v>
      </c>
      <c r="U137" s="8">
        <f t="shared" si="44"/>
        <v>100</v>
      </c>
      <c r="V137" s="8">
        <f t="shared" si="44"/>
        <v>100</v>
      </c>
      <c r="W137" s="8">
        <f t="shared" si="44"/>
        <v>100</v>
      </c>
      <c r="X137" s="8">
        <f t="shared" si="44"/>
        <v>100</v>
      </c>
      <c r="Y137" s="8">
        <f t="shared" si="44"/>
        <v>100</v>
      </c>
      <c r="Z137" s="8">
        <f t="shared" si="44"/>
        <v>100</v>
      </c>
      <c r="AA137" s="8">
        <f t="shared" si="44"/>
        <v>100</v>
      </c>
      <c r="AB137" s="8">
        <f t="shared" si="44"/>
        <v>100</v>
      </c>
      <c r="AC137" s="8">
        <f t="shared" si="44"/>
        <v>100</v>
      </c>
      <c r="AD137" s="8">
        <f t="shared" si="44"/>
        <v>100</v>
      </c>
      <c r="AE137" s="8">
        <f t="shared" si="44"/>
        <v>100</v>
      </c>
      <c r="AF137" s="8">
        <f t="shared" si="44"/>
        <v>100</v>
      </c>
      <c r="AG137" s="8">
        <f t="shared" si="44"/>
        <v>100</v>
      </c>
      <c r="AH137" s="8">
        <f t="shared" si="44"/>
        <v>100</v>
      </c>
      <c r="AI137" s="8">
        <f t="shared" si="44"/>
        <v>100</v>
      </c>
      <c r="AJ137" s="8">
        <f t="shared" si="44"/>
        <v>100</v>
      </c>
      <c r="AK137" s="8">
        <f t="shared" si="44"/>
        <v>100</v>
      </c>
      <c r="AL137" s="8">
        <f t="shared" si="44"/>
        <v>100</v>
      </c>
      <c r="AM137" s="8">
        <f t="shared" si="44"/>
        <v>100</v>
      </c>
      <c r="AN137" s="8">
        <f t="shared" si="44"/>
        <v>100</v>
      </c>
      <c r="AO137" s="8">
        <f t="shared" si="44"/>
        <v>100</v>
      </c>
      <c r="AP137" s="8">
        <f t="shared" si="44"/>
        <v>100</v>
      </c>
      <c r="AQ137" s="8">
        <f t="shared" si="44"/>
        <v>100</v>
      </c>
      <c r="AR137" s="8">
        <f t="shared" si="44"/>
        <v>100</v>
      </c>
      <c r="AS137" s="8">
        <f t="shared" si="44"/>
        <v>100</v>
      </c>
      <c r="AT137" s="8">
        <f t="shared" si="44"/>
        <v>100</v>
      </c>
      <c r="AU137" s="8">
        <f t="shared" si="44"/>
        <v>100</v>
      </c>
      <c r="AV137" s="8">
        <f t="shared" si="44"/>
        <v>100</v>
      </c>
      <c r="AW137" s="8">
        <f t="shared" si="44"/>
        <v>100</v>
      </c>
      <c r="AX137" s="8">
        <f t="shared" si="44"/>
        <v>100</v>
      </c>
      <c r="AY137" s="8">
        <f t="shared" si="44"/>
        <v>100</v>
      </c>
      <c r="AZ137" s="8"/>
    </row>
    <row r="138" spans="1:52">
      <c r="A138" s="8" t="s">
        <v>59</v>
      </c>
      <c r="B138" s="8">
        <f t="shared" si="44"/>
        <v>60</v>
      </c>
      <c r="C138" s="8">
        <f t="shared" si="44"/>
        <v>85</v>
      </c>
      <c r="D138" s="8">
        <f t="shared" si="44"/>
        <v>90</v>
      </c>
      <c r="E138" s="8">
        <f t="shared" si="44"/>
        <v>95</v>
      </c>
      <c r="F138" s="8">
        <f t="shared" si="44"/>
        <v>100</v>
      </c>
      <c r="G138" s="8">
        <f t="shared" si="44"/>
        <v>100</v>
      </c>
      <c r="H138" s="8">
        <f t="shared" si="44"/>
        <v>100</v>
      </c>
      <c r="I138" s="8">
        <f t="shared" si="44"/>
        <v>100</v>
      </c>
      <c r="J138" s="26">
        <f t="shared" si="44"/>
        <v>100</v>
      </c>
      <c r="K138" s="8">
        <f t="shared" si="44"/>
        <v>100</v>
      </c>
      <c r="L138" s="28">
        <f t="shared" si="44"/>
        <v>100</v>
      </c>
      <c r="M138" s="8">
        <f t="shared" si="44"/>
        <v>100</v>
      </c>
      <c r="N138" s="8">
        <f t="shared" si="44"/>
        <v>100</v>
      </c>
      <c r="O138" s="8">
        <f t="shared" si="44"/>
        <v>100</v>
      </c>
      <c r="P138" s="8">
        <f t="shared" si="44"/>
        <v>100</v>
      </c>
      <c r="Q138" s="8">
        <f t="shared" si="44"/>
        <v>100</v>
      </c>
      <c r="R138" s="8">
        <f t="shared" si="44"/>
        <v>100</v>
      </c>
      <c r="S138" s="8">
        <f t="shared" si="44"/>
        <v>100</v>
      </c>
      <c r="T138" s="8">
        <f t="shared" si="44"/>
        <v>100</v>
      </c>
      <c r="U138" s="8">
        <f t="shared" si="44"/>
        <v>100</v>
      </c>
      <c r="V138" s="8">
        <f t="shared" si="44"/>
        <v>100</v>
      </c>
      <c r="W138" s="8">
        <f t="shared" si="44"/>
        <v>100</v>
      </c>
      <c r="X138" s="8">
        <f t="shared" si="44"/>
        <v>100</v>
      </c>
      <c r="Y138" s="8">
        <f t="shared" si="44"/>
        <v>100</v>
      </c>
      <c r="Z138" s="8">
        <f t="shared" si="44"/>
        <v>100</v>
      </c>
      <c r="AA138" s="8">
        <f t="shared" si="44"/>
        <v>100</v>
      </c>
      <c r="AB138" s="8">
        <f t="shared" si="44"/>
        <v>100</v>
      </c>
      <c r="AC138" s="8">
        <f t="shared" si="44"/>
        <v>100</v>
      </c>
      <c r="AD138" s="8">
        <f t="shared" si="44"/>
        <v>100</v>
      </c>
      <c r="AE138" s="8">
        <f t="shared" si="44"/>
        <v>100</v>
      </c>
      <c r="AF138" s="8">
        <f t="shared" si="44"/>
        <v>100</v>
      </c>
      <c r="AG138" s="8">
        <f t="shared" si="44"/>
        <v>100</v>
      </c>
      <c r="AH138" s="8">
        <f t="shared" si="44"/>
        <v>100</v>
      </c>
      <c r="AI138" s="8">
        <f t="shared" si="44"/>
        <v>100</v>
      </c>
      <c r="AJ138" s="8">
        <f t="shared" si="44"/>
        <v>100</v>
      </c>
      <c r="AK138" s="8">
        <f t="shared" si="44"/>
        <v>100</v>
      </c>
      <c r="AL138" s="8">
        <f t="shared" si="44"/>
        <v>100</v>
      </c>
      <c r="AM138" s="8">
        <f t="shared" si="44"/>
        <v>100</v>
      </c>
      <c r="AN138" s="8">
        <f t="shared" si="44"/>
        <v>100</v>
      </c>
      <c r="AO138" s="8">
        <f t="shared" si="44"/>
        <v>100</v>
      </c>
      <c r="AP138" s="8">
        <f t="shared" si="44"/>
        <v>100</v>
      </c>
      <c r="AQ138" s="8">
        <f t="shared" si="44"/>
        <v>100</v>
      </c>
      <c r="AR138" s="8">
        <f t="shared" si="44"/>
        <v>100</v>
      </c>
      <c r="AS138" s="8">
        <f t="shared" si="44"/>
        <v>100</v>
      </c>
      <c r="AT138" s="8">
        <f t="shared" si="44"/>
        <v>100</v>
      </c>
      <c r="AU138" s="8">
        <f t="shared" si="44"/>
        <v>100</v>
      </c>
      <c r="AV138" s="8">
        <f t="shared" si="44"/>
        <v>100</v>
      </c>
      <c r="AW138" s="8">
        <f t="shared" si="44"/>
        <v>100</v>
      </c>
      <c r="AX138" s="8">
        <f t="shared" si="44"/>
        <v>100</v>
      </c>
      <c r="AY138" s="8">
        <f t="shared" si="44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5" xml:space="preserve"> IF((1 - (B280 - 1)/20)*100 &lt;= 100, IF((1 - (B280 - 1)/20)*100 &gt;= 0, (1 - (B280 - 1)/20)*100, 0), 100)</f>
        <v>35</v>
      </c>
      <c r="C140" s="8">
        <f t="shared" si="45"/>
        <v>60</v>
      </c>
      <c r="D140" s="8">
        <f t="shared" si="45"/>
        <v>65</v>
      </c>
      <c r="E140" s="8">
        <f t="shared" si="45"/>
        <v>70</v>
      </c>
      <c r="F140" s="8">
        <f t="shared" si="45"/>
        <v>75</v>
      </c>
      <c r="G140" s="8">
        <f t="shared" si="45"/>
        <v>90</v>
      </c>
      <c r="H140" s="8">
        <f t="shared" si="45"/>
        <v>90</v>
      </c>
      <c r="I140" s="8">
        <f t="shared" si="45"/>
        <v>100</v>
      </c>
      <c r="J140" s="26">
        <f t="shared" si="45"/>
        <v>100</v>
      </c>
      <c r="K140" s="8">
        <f t="shared" si="45"/>
        <v>100</v>
      </c>
      <c r="L140" s="28">
        <f t="shared" si="45"/>
        <v>100</v>
      </c>
      <c r="M140" s="8">
        <f t="shared" si="45"/>
        <v>100</v>
      </c>
      <c r="N140" s="8">
        <f t="shared" si="45"/>
        <v>100</v>
      </c>
      <c r="O140" s="8">
        <f t="shared" si="45"/>
        <v>100</v>
      </c>
      <c r="P140" s="8">
        <f t="shared" si="45"/>
        <v>100</v>
      </c>
      <c r="Q140" s="8">
        <f t="shared" si="45"/>
        <v>100</v>
      </c>
      <c r="R140" s="8">
        <f t="shared" si="45"/>
        <v>100</v>
      </c>
      <c r="S140" s="8">
        <f t="shared" si="45"/>
        <v>100</v>
      </c>
      <c r="T140" s="8">
        <f t="shared" si="45"/>
        <v>100</v>
      </c>
      <c r="U140" s="8">
        <f t="shared" si="45"/>
        <v>100</v>
      </c>
      <c r="V140" s="8">
        <f t="shared" si="45"/>
        <v>100</v>
      </c>
      <c r="W140" s="8">
        <f t="shared" si="45"/>
        <v>100</v>
      </c>
      <c r="X140" s="8">
        <f t="shared" si="45"/>
        <v>100</v>
      </c>
      <c r="Y140" s="8">
        <f t="shared" si="45"/>
        <v>100</v>
      </c>
      <c r="Z140" s="8">
        <f t="shared" si="45"/>
        <v>100</v>
      </c>
      <c r="AA140" s="8">
        <f t="shared" si="45"/>
        <v>100</v>
      </c>
      <c r="AB140" s="8">
        <f t="shared" si="45"/>
        <v>100</v>
      </c>
      <c r="AC140" s="8">
        <f t="shared" si="45"/>
        <v>100</v>
      </c>
      <c r="AD140" s="8">
        <f t="shared" si="45"/>
        <v>100</v>
      </c>
      <c r="AE140" s="8">
        <f t="shared" si="45"/>
        <v>100</v>
      </c>
      <c r="AF140" s="8">
        <f t="shared" si="45"/>
        <v>100</v>
      </c>
      <c r="AG140" s="8">
        <f t="shared" si="45"/>
        <v>100</v>
      </c>
      <c r="AH140" s="8">
        <f t="shared" si="45"/>
        <v>100</v>
      </c>
      <c r="AI140" s="8">
        <f t="shared" si="45"/>
        <v>100</v>
      </c>
      <c r="AJ140" s="8">
        <f t="shared" si="45"/>
        <v>100</v>
      </c>
      <c r="AK140" s="8">
        <f t="shared" si="45"/>
        <v>100</v>
      </c>
      <c r="AL140" s="8">
        <f t="shared" si="45"/>
        <v>100</v>
      </c>
      <c r="AM140" s="8">
        <f t="shared" si="45"/>
        <v>100</v>
      </c>
      <c r="AN140" s="8">
        <f t="shared" si="45"/>
        <v>100</v>
      </c>
      <c r="AO140" s="8">
        <f t="shared" si="45"/>
        <v>100</v>
      </c>
      <c r="AP140" s="8">
        <f t="shared" si="45"/>
        <v>100</v>
      </c>
      <c r="AQ140" s="8">
        <f t="shared" si="45"/>
        <v>100</v>
      </c>
      <c r="AR140" s="8">
        <f t="shared" si="45"/>
        <v>100</v>
      </c>
      <c r="AS140" s="8">
        <f t="shared" si="45"/>
        <v>100</v>
      </c>
      <c r="AT140" s="8">
        <f t="shared" si="45"/>
        <v>100</v>
      </c>
      <c r="AU140" s="8">
        <f t="shared" si="45"/>
        <v>100</v>
      </c>
      <c r="AV140" s="8">
        <f t="shared" si="45"/>
        <v>100</v>
      </c>
      <c r="AW140" s="8">
        <f t="shared" si="45"/>
        <v>100</v>
      </c>
      <c r="AX140" s="8">
        <f t="shared" si="45"/>
        <v>100</v>
      </c>
      <c r="AY140" s="8">
        <f t="shared" si="45"/>
        <v>100</v>
      </c>
      <c r="AZ140" s="8"/>
    </row>
    <row r="141" spans="1:52">
      <c r="A141" s="8" t="s">
        <v>57</v>
      </c>
      <c r="B141" s="8">
        <f t="shared" si="45"/>
        <v>30.000000000000004</v>
      </c>
      <c r="C141" s="8">
        <f t="shared" si="45"/>
        <v>55.000000000000007</v>
      </c>
      <c r="D141" s="8">
        <f t="shared" si="45"/>
        <v>60</v>
      </c>
      <c r="E141" s="8">
        <f t="shared" si="45"/>
        <v>65</v>
      </c>
      <c r="F141" s="8">
        <f t="shared" si="45"/>
        <v>70</v>
      </c>
      <c r="G141" s="8">
        <f t="shared" si="45"/>
        <v>85</v>
      </c>
      <c r="H141" s="8">
        <f t="shared" si="45"/>
        <v>85</v>
      </c>
      <c r="I141" s="8">
        <f t="shared" si="45"/>
        <v>100</v>
      </c>
      <c r="J141" s="26">
        <f t="shared" si="45"/>
        <v>100</v>
      </c>
      <c r="K141" s="8">
        <f t="shared" si="45"/>
        <v>100</v>
      </c>
      <c r="L141" s="28">
        <f t="shared" si="45"/>
        <v>100</v>
      </c>
      <c r="M141" s="8">
        <f t="shared" si="45"/>
        <v>100</v>
      </c>
      <c r="N141" s="8">
        <f t="shared" si="45"/>
        <v>100</v>
      </c>
      <c r="O141" s="8">
        <f t="shared" si="45"/>
        <v>100</v>
      </c>
      <c r="P141" s="8">
        <f t="shared" si="45"/>
        <v>100</v>
      </c>
      <c r="Q141" s="8">
        <f t="shared" si="45"/>
        <v>100</v>
      </c>
      <c r="R141" s="8">
        <f t="shared" si="45"/>
        <v>100</v>
      </c>
      <c r="S141" s="8">
        <f t="shared" si="45"/>
        <v>100</v>
      </c>
      <c r="T141" s="8">
        <f t="shared" si="45"/>
        <v>100</v>
      </c>
      <c r="U141" s="8">
        <f t="shared" si="45"/>
        <v>100</v>
      </c>
      <c r="V141" s="8">
        <f t="shared" si="45"/>
        <v>100</v>
      </c>
      <c r="W141" s="8">
        <f t="shared" si="45"/>
        <v>100</v>
      </c>
      <c r="X141" s="8">
        <f t="shared" si="45"/>
        <v>100</v>
      </c>
      <c r="Y141" s="8">
        <f t="shared" si="45"/>
        <v>100</v>
      </c>
      <c r="Z141" s="8">
        <f t="shared" si="45"/>
        <v>100</v>
      </c>
      <c r="AA141" s="8">
        <f t="shared" si="45"/>
        <v>100</v>
      </c>
      <c r="AB141" s="8">
        <f t="shared" si="45"/>
        <v>100</v>
      </c>
      <c r="AC141" s="8">
        <f t="shared" si="45"/>
        <v>100</v>
      </c>
      <c r="AD141" s="8">
        <f t="shared" si="45"/>
        <v>100</v>
      </c>
      <c r="AE141" s="8">
        <f t="shared" si="45"/>
        <v>100</v>
      </c>
      <c r="AF141" s="8">
        <f t="shared" si="45"/>
        <v>100</v>
      </c>
      <c r="AG141" s="8">
        <f t="shared" si="45"/>
        <v>100</v>
      </c>
      <c r="AH141" s="8">
        <f t="shared" si="45"/>
        <v>100</v>
      </c>
      <c r="AI141" s="8">
        <f t="shared" si="45"/>
        <v>100</v>
      </c>
      <c r="AJ141" s="8">
        <f t="shared" si="45"/>
        <v>100</v>
      </c>
      <c r="AK141" s="8">
        <f t="shared" si="45"/>
        <v>100</v>
      </c>
      <c r="AL141" s="8">
        <f t="shared" si="45"/>
        <v>100</v>
      </c>
      <c r="AM141" s="8">
        <f t="shared" si="45"/>
        <v>100</v>
      </c>
      <c r="AN141" s="8">
        <f t="shared" si="45"/>
        <v>100</v>
      </c>
      <c r="AO141" s="8">
        <f t="shared" si="45"/>
        <v>100</v>
      </c>
      <c r="AP141" s="8">
        <f t="shared" si="45"/>
        <v>100</v>
      </c>
      <c r="AQ141" s="8">
        <f t="shared" si="45"/>
        <v>100</v>
      </c>
      <c r="AR141" s="8">
        <f t="shared" si="45"/>
        <v>100</v>
      </c>
      <c r="AS141" s="8">
        <f t="shared" si="45"/>
        <v>100</v>
      </c>
      <c r="AT141" s="8">
        <f t="shared" si="45"/>
        <v>100</v>
      </c>
      <c r="AU141" s="8">
        <f t="shared" si="45"/>
        <v>100</v>
      </c>
      <c r="AV141" s="8">
        <f t="shared" si="45"/>
        <v>100</v>
      </c>
      <c r="AW141" s="8">
        <f t="shared" si="45"/>
        <v>100</v>
      </c>
      <c r="AX141" s="8">
        <f t="shared" si="45"/>
        <v>100</v>
      </c>
      <c r="AY141" s="8">
        <f t="shared" si="45"/>
        <v>100</v>
      </c>
      <c r="AZ141" s="8"/>
    </row>
    <row r="142" spans="1:52">
      <c r="A142" s="8" t="s">
        <v>58</v>
      </c>
      <c r="B142" s="8">
        <f t="shared" si="45"/>
        <v>30.000000000000004</v>
      </c>
      <c r="C142" s="8">
        <f t="shared" si="45"/>
        <v>55.000000000000007</v>
      </c>
      <c r="D142" s="8">
        <f t="shared" si="45"/>
        <v>60</v>
      </c>
      <c r="E142" s="8">
        <f t="shared" si="45"/>
        <v>65</v>
      </c>
      <c r="F142" s="8">
        <f t="shared" si="45"/>
        <v>70</v>
      </c>
      <c r="G142" s="8">
        <f t="shared" si="45"/>
        <v>85</v>
      </c>
      <c r="H142" s="8">
        <f t="shared" si="45"/>
        <v>85</v>
      </c>
      <c r="I142" s="8">
        <f t="shared" si="45"/>
        <v>100</v>
      </c>
      <c r="J142" s="26">
        <f t="shared" si="45"/>
        <v>100</v>
      </c>
      <c r="K142" s="8">
        <f t="shared" si="45"/>
        <v>100</v>
      </c>
      <c r="L142" s="28">
        <f t="shared" si="45"/>
        <v>100</v>
      </c>
      <c r="M142" s="8">
        <f t="shared" si="45"/>
        <v>100</v>
      </c>
      <c r="N142" s="8">
        <f t="shared" si="45"/>
        <v>100</v>
      </c>
      <c r="O142" s="8">
        <f t="shared" si="45"/>
        <v>100</v>
      </c>
      <c r="P142" s="8">
        <f t="shared" si="45"/>
        <v>100</v>
      </c>
      <c r="Q142" s="8">
        <f t="shared" si="45"/>
        <v>100</v>
      </c>
      <c r="R142" s="8">
        <f t="shared" si="45"/>
        <v>100</v>
      </c>
      <c r="S142" s="8">
        <f t="shared" si="45"/>
        <v>100</v>
      </c>
      <c r="T142" s="8">
        <f t="shared" si="45"/>
        <v>100</v>
      </c>
      <c r="U142" s="8">
        <f t="shared" si="45"/>
        <v>100</v>
      </c>
      <c r="V142" s="8">
        <f t="shared" si="45"/>
        <v>100</v>
      </c>
      <c r="W142" s="8">
        <f t="shared" si="45"/>
        <v>100</v>
      </c>
      <c r="X142" s="8">
        <f t="shared" si="45"/>
        <v>100</v>
      </c>
      <c r="Y142" s="8">
        <f t="shared" si="45"/>
        <v>100</v>
      </c>
      <c r="Z142" s="8">
        <f t="shared" si="45"/>
        <v>100</v>
      </c>
      <c r="AA142" s="8">
        <f t="shared" si="45"/>
        <v>100</v>
      </c>
      <c r="AB142" s="8">
        <f t="shared" si="45"/>
        <v>100</v>
      </c>
      <c r="AC142" s="8">
        <f t="shared" si="45"/>
        <v>100</v>
      </c>
      <c r="AD142" s="8">
        <f t="shared" si="45"/>
        <v>100</v>
      </c>
      <c r="AE142" s="8">
        <f t="shared" si="45"/>
        <v>100</v>
      </c>
      <c r="AF142" s="8">
        <f t="shared" si="45"/>
        <v>100</v>
      </c>
      <c r="AG142" s="8">
        <f t="shared" si="45"/>
        <v>100</v>
      </c>
      <c r="AH142" s="8">
        <f t="shared" si="45"/>
        <v>100</v>
      </c>
      <c r="AI142" s="8">
        <f t="shared" si="45"/>
        <v>100</v>
      </c>
      <c r="AJ142" s="8">
        <f t="shared" si="45"/>
        <v>100</v>
      </c>
      <c r="AK142" s="8">
        <f t="shared" si="45"/>
        <v>100</v>
      </c>
      <c r="AL142" s="8">
        <f t="shared" si="45"/>
        <v>100</v>
      </c>
      <c r="AM142" s="8">
        <f t="shared" si="45"/>
        <v>100</v>
      </c>
      <c r="AN142" s="8">
        <f t="shared" si="45"/>
        <v>100</v>
      </c>
      <c r="AO142" s="8">
        <f t="shared" si="45"/>
        <v>100</v>
      </c>
      <c r="AP142" s="8">
        <f t="shared" si="45"/>
        <v>100</v>
      </c>
      <c r="AQ142" s="8">
        <f t="shared" si="45"/>
        <v>100</v>
      </c>
      <c r="AR142" s="8">
        <f t="shared" si="45"/>
        <v>100</v>
      </c>
      <c r="AS142" s="8">
        <f t="shared" si="45"/>
        <v>100</v>
      </c>
      <c r="AT142" s="8">
        <f t="shared" si="45"/>
        <v>100</v>
      </c>
      <c r="AU142" s="8">
        <f t="shared" si="45"/>
        <v>100</v>
      </c>
      <c r="AV142" s="8">
        <f t="shared" si="45"/>
        <v>100</v>
      </c>
      <c r="AW142" s="8">
        <f t="shared" si="45"/>
        <v>100</v>
      </c>
      <c r="AX142" s="8">
        <f t="shared" si="45"/>
        <v>100</v>
      </c>
      <c r="AY142" s="8">
        <f t="shared" si="45"/>
        <v>100</v>
      </c>
      <c r="AZ142" s="8"/>
    </row>
    <row r="143" spans="1:52">
      <c r="A143" s="8" t="s">
        <v>59</v>
      </c>
      <c r="B143" s="8">
        <f t="shared" si="45"/>
        <v>35</v>
      </c>
      <c r="C143" s="8">
        <f t="shared" si="45"/>
        <v>60</v>
      </c>
      <c r="D143" s="8">
        <f t="shared" si="45"/>
        <v>65</v>
      </c>
      <c r="E143" s="8">
        <f t="shared" si="45"/>
        <v>70</v>
      </c>
      <c r="F143" s="8">
        <f t="shared" si="45"/>
        <v>75</v>
      </c>
      <c r="G143" s="8">
        <f t="shared" si="45"/>
        <v>90</v>
      </c>
      <c r="H143" s="8">
        <f t="shared" si="45"/>
        <v>90</v>
      </c>
      <c r="I143" s="8">
        <f t="shared" si="45"/>
        <v>100</v>
      </c>
      <c r="J143" s="26">
        <f t="shared" si="45"/>
        <v>100</v>
      </c>
      <c r="K143" s="8">
        <f t="shared" si="45"/>
        <v>100</v>
      </c>
      <c r="L143" s="28">
        <f t="shared" si="45"/>
        <v>100</v>
      </c>
      <c r="M143" s="8">
        <f t="shared" si="45"/>
        <v>100</v>
      </c>
      <c r="N143" s="8">
        <f t="shared" si="45"/>
        <v>100</v>
      </c>
      <c r="O143" s="8">
        <f t="shared" si="45"/>
        <v>100</v>
      </c>
      <c r="P143" s="8">
        <f t="shared" si="45"/>
        <v>100</v>
      </c>
      <c r="Q143" s="8">
        <f t="shared" si="45"/>
        <v>100</v>
      </c>
      <c r="R143" s="8">
        <f t="shared" si="45"/>
        <v>100</v>
      </c>
      <c r="S143" s="8">
        <f t="shared" si="45"/>
        <v>100</v>
      </c>
      <c r="T143" s="8">
        <f t="shared" si="45"/>
        <v>100</v>
      </c>
      <c r="U143" s="8">
        <f t="shared" si="45"/>
        <v>100</v>
      </c>
      <c r="V143" s="8">
        <f t="shared" si="45"/>
        <v>100</v>
      </c>
      <c r="W143" s="8">
        <f t="shared" si="45"/>
        <v>100</v>
      </c>
      <c r="X143" s="8">
        <f t="shared" si="45"/>
        <v>100</v>
      </c>
      <c r="Y143" s="8">
        <f t="shared" si="45"/>
        <v>100</v>
      </c>
      <c r="Z143" s="8">
        <f t="shared" si="45"/>
        <v>100</v>
      </c>
      <c r="AA143" s="8">
        <f t="shared" si="45"/>
        <v>100</v>
      </c>
      <c r="AB143" s="8">
        <f t="shared" si="45"/>
        <v>100</v>
      </c>
      <c r="AC143" s="8">
        <f t="shared" si="45"/>
        <v>100</v>
      </c>
      <c r="AD143" s="8">
        <f t="shared" si="45"/>
        <v>100</v>
      </c>
      <c r="AE143" s="8">
        <f t="shared" si="45"/>
        <v>100</v>
      </c>
      <c r="AF143" s="8">
        <f t="shared" si="45"/>
        <v>100</v>
      </c>
      <c r="AG143" s="8">
        <f t="shared" si="45"/>
        <v>100</v>
      </c>
      <c r="AH143" s="8">
        <f t="shared" si="45"/>
        <v>100</v>
      </c>
      <c r="AI143" s="8">
        <f t="shared" si="45"/>
        <v>100</v>
      </c>
      <c r="AJ143" s="8">
        <f t="shared" si="45"/>
        <v>100</v>
      </c>
      <c r="AK143" s="8">
        <f t="shared" si="45"/>
        <v>100</v>
      </c>
      <c r="AL143" s="8">
        <f t="shared" si="45"/>
        <v>100</v>
      </c>
      <c r="AM143" s="8">
        <f t="shared" si="45"/>
        <v>100</v>
      </c>
      <c r="AN143" s="8">
        <f t="shared" si="45"/>
        <v>100</v>
      </c>
      <c r="AO143" s="8">
        <f t="shared" si="45"/>
        <v>100</v>
      </c>
      <c r="AP143" s="8">
        <f t="shared" si="45"/>
        <v>100</v>
      </c>
      <c r="AQ143" s="8">
        <f t="shared" si="45"/>
        <v>100</v>
      </c>
      <c r="AR143" s="8">
        <f t="shared" si="45"/>
        <v>100</v>
      </c>
      <c r="AS143" s="8">
        <f t="shared" si="45"/>
        <v>100</v>
      </c>
      <c r="AT143" s="8">
        <f t="shared" si="45"/>
        <v>100</v>
      </c>
      <c r="AU143" s="8">
        <f t="shared" si="45"/>
        <v>100</v>
      </c>
      <c r="AV143" s="8">
        <f t="shared" si="45"/>
        <v>100</v>
      </c>
      <c r="AW143" s="8">
        <f t="shared" si="45"/>
        <v>100</v>
      </c>
      <c r="AX143" s="8">
        <f t="shared" si="45"/>
        <v>100</v>
      </c>
      <c r="AY143" s="8">
        <f t="shared" si="45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6" xml:space="preserve"> IF((1 - (B285 - 1)/20)*100 &lt;= 100, IF((1 - (B285 - 1)/20)*100 &gt;= 0, (1 - (B285 - 1)/20)*100, 0), 100)</f>
        <v>9.9999999999999982</v>
      </c>
      <c r="C145" s="8">
        <f t="shared" si="46"/>
        <v>35</v>
      </c>
      <c r="D145" s="8">
        <f t="shared" si="46"/>
        <v>40</v>
      </c>
      <c r="E145" s="8">
        <f t="shared" si="46"/>
        <v>44.999999999999993</v>
      </c>
      <c r="F145" s="8">
        <f t="shared" si="46"/>
        <v>50</v>
      </c>
      <c r="G145" s="8">
        <f t="shared" si="46"/>
        <v>65</v>
      </c>
      <c r="H145" s="8">
        <f t="shared" si="46"/>
        <v>65</v>
      </c>
      <c r="I145" s="8">
        <f t="shared" si="46"/>
        <v>85</v>
      </c>
      <c r="J145" s="26">
        <f t="shared" si="46"/>
        <v>90</v>
      </c>
      <c r="K145" s="8">
        <f t="shared" si="46"/>
        <v>95</v>
      </c>
      <c r="L145" s="28">
        <f t="shared" si="46"/>
        <v>100</v>
      </c>
      <c r="M145" s="8">
        <f t="shared" si="46"/>
        <v>100</v>
      </c>
      <c r="N145" s="8">
        <f t="shared" si="46"/>
        <v>100</v>
      </c>
      <c r="O145" s="8">
        <f t="shared" si="46"/>
        <v>100</v>
      </c>
      <c r="P145" s="8">
        <f t="shared" si="46"/>
        <v>100</v>
      </c>
      <c r="Q145" s="8">
        <f t="shared" si="46"/>
        <v>100</v>
      </c>
      <c r="R145" s="8">
        <f t="shared" si="46"/>
        <v>100</v>
      </c>
      <c r="S145" s="8">
        <f t="shared" si="46"/>
        <v>100</v>
      </c>
      <c r="T145" s="8">
        <f t="shared" si="46"/>
        <v>100</v>
      </c>
      <c r="U145" s="8">
        <f t="shared" si="46"/>
        <v>100</v>
      </c>
      <c r="V145" s="8">
        <f t="shared" si="46"/>
        <v>100</v>
      </c>
      <c r="W145" s="8">
        <f t="shared" si="46"/>
        <v>100</v>
      </c>
      <c r="X145" s="8">
        <f t="shared" si="46"/>
        <v>100</v>
      </c>
      <c r="Y145" s="8">
        <f t="shared" si="46"/>
        <v>100</v>
      </c>
      <c r="Z145" s="8">
        <f t="shared" si="46"/>
        <v>100</v>
      </c>
      <c r="AA145" s="8">
        <f t="shared" si="46"/>
        <v>100</v>
      </c>
      <c r="AB145" s="8">
        <f t="shared" si="46"/>
        <v>100</v>
      </c>
      <c r="AC145" s="8">
        <f t="shared" si="46"/>
        <v>100</v>
      </c>
      <c r="AD145" s="8">
        <f t="shared" si="46"/>
        <v>100</v>
      </c>
      <c r="AE145" s="8">
        <f t="shared" si="46"/>
        <v>100</v>
      </c>
      <c r="AF145" s="8">
        <f t="shared" si="46"/>
        <v>100</v>
      </c>
      <c r="AG145" s="8">
        <f t="shared" si="46"/>
        <v>100</v>
      </c>
      <c r="AH145" s="8">
        <f t="shared" si="46"/>
        <v>100</v>
      </c>
      <c r="AI145" s="8">
        <f t="shared" si="46"/>
        <v>100</v>
      </c>
      <c r="AJ145" s="8">
        <f t="shared" si="46"/>
        <v>100</v>
      </c>
      <c r="AK145" s="8">
        <f t="shared" si="46"/>
        <v>100</v>
      </c>
      <c r="AL145" s="8">
        <f t="shared" si="46"/>
        <v>100</v>
      </c>
      <c r="AM145" s="8">
        <f t="shared" si="46"/>
        <v>100</v>
      </c>
      <c r="AN145" s="8">
        <f t="shared" si="46"/>
        <v>100</v>
      </c>
      <c r="AO145" s="8">
        <f t="shared" si="46"/>
        <v>100</v>
      </c>
      <c r="AP145" s="8">
        <f t="shared" si="46"/>
        <v>100</v>
      </c>
      <c r="AQ145" s="8">
        <f t="shared" si="46"/>
        <v>100</v>
      </c>
      <c r="AR145" s="8">
        <f t="shared" si="46"/>
        <v>100</v>
      </c>
      <c r="AS145" s="8">
        <f t="shared" si="46"/>
        <v>100</v>
      </c>
      <c r="AT145" s="8">
        <f t="shared" si="46"/>
        <v>100</v>
      </c>
      <c r="AU145" s="8">
        <f t="shared" si="46"/>
        <v>100</v>
      </c>
      <c r="AV145" s="8">
        <f t="shared" si="46"/>
        <v>100</v>
      </c>
      <c r="AW145" s="8">
        <f t="shared" si="46"/>
        <v>100</v>
      </c>
      <c r="AX145" s="8">
        <f t="shared" si="46"/>
        <v>100</v>
      </c>
      <c r="AY145" s="8">
        <f t="shared" si="46"/>
        <v>100</v>
      </c>
      <c r="AZ145" s="8"/>
    </row>
    <row r="146" spans="1:52">
      <c r="A146" s="8" t="s">
        <v>57</v>
      </c>
      <c r="B146" s="8">
        <f t="shared" si="46"/>
        <v>5.0000000000000044</v>
      </c>
      <c r="C146" s="8">
        <f t="shared" si="46"/>
        <v>30.000000000000004</v>
      </c>
      <c r="D146" s="8">
        <f t="shared" si="46"/>
        <v>35</v>
      </c>
      <c r="E146" s="8">
        <f t="shared" si="46"/>
        <v>40</v>
      </c>
      <c r="F146" s="8">
        <f t="shared" si="46"/>
        <v>44.999999999999993</v>
      </c>
      <c r="G146" s="8">
        <f t="shared" si="46"/>
        <v>60</v>
      </c>
      <c r="H146" s="8">
        <f t="shared" si="46"/>
        <v>60</v>
      </c>
      <c r="I146" s="8">
        <f t="shared" si="46"/>
        <v>80</v>
      </c>
      <c r="J146" s="26">
        <f t="shared" si="46"/>
        <v>85</v>
      </c>
      <c r="K146" s="8">
        <f t="shared" si="46"/>
        <v>95</v>
      </c>
      <c r="L146" s="28">
        <f t="shared" si="46"/>
        <v>100</v>
      </c>
      <c r="M146" s="8">
        <f t="shared" si="46"/>
        <v>100</v>
      </c>
      <c r="N146" s="8">
        <f t="shared" si="46"/>
        <v>100</v>
      </c>
      <c r="O146" s="8">
        <f t="shared" si="46"/>
        <v>100</v>
      </c>
      <c r="P146" s="8">
        <f t="shared" si="46"/>
        <v>100</v>
      </c>
      <c r="Q146" s="8">
        <f t="shared" si="46"/>
        <v>100</v>
      </c>
      <c r="R146" s="8">
        <f t="shared" si="46"/>
        <v>100</v>
      </c>
      <c r="S146" s="8">
        <f t="shared" si="46"/>
        <v>100</v>
      </c>
      <c r="T146" s="8">
        <f t="shared" si="46"/>
        <v>100</v>
      </c>
      <c r="U146" s="8">
        <f t="shared" si="46"/>
        <v>100</v>
      </c>
      <c r="V146" s="8">
        <f t="shared" si="46"/>
        <v>100</v>
      </c>
      <c r="W146" s="8">
        <f t="shared" si="46"/>
        <v>100</v>
      </c>
      <c r="X146" s="8">
        <f t="shared" si="46"/>
        <v>100</v>
      </c>
      <c r="Y146" s="8">
        <f t="shared" si="46"/>
        <v>100</v>
      </c>
      <c r="Z146" s="8">
        <f t="shared" si="46"/>
        <v>100</v>
      </c>
      <c r="AA146" s="8">
        <f t="shared" si="46"/>
        <v>100</v>
      </c>
      <c r="AB146" s="8">
        <f t="shared" si="46"/>
        <v>100</v>
      </c>
      <c r="AC146" s="8">
        <f t="shared" si="46"/>
        <v>100</v>
      </c>
      <c r="AD146" s="8">
        <f t="shared" si="46"/>
        <v>100</v>
      </c>
      <c r="AE146" s="8">
        <f t="shared" si="46"/>
        <v>100</v>
      </c>
      <c r="AF146" s="8">
        <f t="shared" si="46"/>
        <v>100</v>
      </c>
      <c r="AG146" s="8">
        <f t="shared" si="46"/>
        <v>100</v>
      </c>
      <c r="AH146" s="8">
        <f t="shared" si="46"/>
        <v>100</v>
      </c>
      <c r="AI146" s="8">
        <f t="shared" si="46"/>
        <v>100</v>
      </c>
      <c r="AJ146" s="8">
        <f t="shared" si="46"/>
        <v>100</v>
      </c>
      <c r="AK146" s="8">
        <f t="shared" si="46"/>
        <v>100</v>
      </c>
      <c r="AL146" s="8">
        <f t="shared" si="46"/>
        <v>100</v>
      </c>
      <c r="AM146" s="8">
        <f t="shared" si="46"/>
        <v>100</v>
      </c>
      <c r="AN146" s="8">
        <f t="shared" si="46"/>
        <v>100</v>
      </c>
      <c r="AO146" s="8">
        <f t="shared" si="46"/>
        <v>100</v>
      </c>
      <c r="AP146" s="8">
        <f t="shared" si="46"/>
        <v>100</v>
      </c>
      <c r="AQ146" s="8">
        <f t="shared" si="46"/>
        <v>100</v>
      </c>
      <c r="AR146" s="8">
        <f t="shared" si="46"/>
        <v>100</v>
      </c>
      <c r="AS146" s="8">
        <f t="shared" si="46"/>
        <v>100</v>
      </c>
      <c r="AT146" s="8">
        <f t="shared" si="46"/>
        <v>100</v>
      </c>
      <c r="AU146" s="8">
        <f t="shared" si="46"/>
        <v>100</v>
      </c>
      <c r="AV146" s="8">
        <f t="shared" si="46"/>
        <v>100</v>
      </c>
      <c r="AW146" s="8">
        <f t="shared" si="46"/>
        <v>100</v>
      </c>
      <c r="AX146" s="8">
        <f t="shared" si="46"/>
        <v>100</v>
      </c>
      <c r="AY146" s="8">
        <f t="shared" si="46"/>
        <v>100</v>
      </c>
      <c r="AZ146" s="8"/>
    </row>
    <row r="147" spans="1:52">
      <c r="A147" s="8" t="s">
        <v>58</v>
      </c>
      <c r="B147" s="8">
        <f t="shared" si="46"/>
        <v>5.0000000000000044</v>
      </c>
      <c r="C147" s="8">
        <f t="shared" si="46"/>
        <v>30.000000000000004</v>
      </c>
      <c r="D147" s="8">
        <f t="shared" si="46"/>
        <v>35</v>
      </c>
      <c r="E147" s="8">
        <f t="shared" si="46"/>
        <v>40</v>
      </c>
      <c r="F147" s="8">
        <f t="shared" si="46"/>
        <v>44.999999999999993</v>
      </c>
      <c r="G147" s="8">
        <f t="shared" si="46"/>
        <v>60</v>
      </c>
      <c r="H147" s="8">
        <f t="shared" si="46"/>
        <v>60</v>
      </c>
      <c r="I147" s="8">
        <f t="shared" si="46"/>
        <v>80</v>
      </c>
      <c r="J147" s="26">
        <f t="shared" si="46"/>
        <v>85</v>
      </c>
      <c r="K147" s="8">
        <f t="shared" si="46"/>
        <v>95</v>
      </c>
      <c r="L147" s="28">
        <f t="shared" si="46"/>
        <v>100</v>
      </c>
      <c r="M147" s="8">
        <f t="shared" si="46"/>
        <v>100</v>
      </c>
      <c r="N147" s="8">
        <f t="shared" si="46"/>
        <v>100</v>
      </c>
      <c r="O147" s="8">
        <f t="shared" si="46"/>
        <v>100</v>
      </c>
      <c r="P147" s="8">
        <f t="shared" si="46"/>
        <v>100</v>
      </c>
      <c r="Q147" s="8">
        <f t="shared" si="46"/>
        <v>100</v>
      </c>
      <c r="R147" s="8">
        <f t="shared" si="46"/>
        <v>100</v>
      </c>
      <c r="S147" s="8">
        <f t="shared" si="46"/>
        <v>100</v>
      </c>
      <c r="T147" s="8">
        <f t="shared" si="46"/>
        <v>100</v>
      </c>
      <c r="U147" s="8">
        <f t="shared" si="46"/>
        <v>100</v>
      </c>
      <c r="V147" s="8">
        <f t="shared" si="46"/>
        <v>100</v>
      </c>
      <c r="W147" s="8">
        <f t="shared" si="46"/>
        <v>100</v>
      </c>
      <c r="X147" s="8">
        <f t="shared" si="46"/>
        <v>100</v>
      </c>
      <c r="Y147" s="8">
        <f t="shared" si="46"/>
        <v>100</v>
      </c>
      <c r="Z147" s="8">
        <f t="shared" si="46"/>
        <v>100</v>
      </c>
      <c r="AA147" s="8">
        <f t="shared" si="46"/>
        <v>100</v>
      </c>
      <c r="AB147" s="8">
        <f t="shared" si="46"/>
        <v>100</v>
      </c>
      <c r="AC147" s="8">
        <f t="shared" si="46"/>
        <v>100</v>
      </c>
      <c r="AD147" s="8">
        <f t="shared" si="46"/>
        <v>100</v>
      </c>
      <c r="AE147" s="8">
        <f t="shared" si="46"/>
        <v>100</v>
      </c>
      <c r="AF147" s="8">
        <f t="shared" si="46"/>
        <v>100</v>
      </c>
      <c r="AG147" s="8">
        <f t="shared" si="46"/>
        <v>100</v>
      </c>
      <c r="AH147" s="8">
        <f t="shared" si="46"/>
        <v>100</v>
      </c>
      <c r="AI147" s="8">
        <f t="shared" si="46"/>
        <v>100</v>
      </c>
      <c r="AJ147" s="8">
        <f t="shared" si="46"/>
        <v>100</v>
      </c>
      <c r="AK147" s="8">
        <f t="shared" si="46"/>
        <v>100</v>
      </c>
      <c r="AL147" s="8">
        <f t="shared" si="46"/>
        <v>100</v>
      </c>
      <c r="AM147" s="8">
        <f t="shared" si="46"/>
        <v>100</v>
      </c>
      <c r="AN147" s="8">
        <f t="shared" si="46"/>
        <v>100</v>
      </c>
      <c r="AO147" s="8">
        <f t="shared" si="46"/>
        <v>100</v>
      </c>
      <c r="AP147" s="8">
        <f t="shared" si="46"/>
        <v>100</v>
      </c>
      <c r="AQ147" s="8">
        <f t="shared" si="46"/>
        <v>100</v>
      </c>
      <c r="AR147" s="8">
        <f t="shared" si="46"/>
        <v>100</v>
      </c>
      <c r="AS147" s="8">
        <f t="shared" si="46"/>
        <v>100</v>
      </c>
      <c r="AT147" s="8">
        <f t="shared" si="46"/>
        <v>100</v>
      </c>
      <c r="AU147" s="8">
        <f t="shared" si="46"/>
        <v>100</v>
      </c>
      <c r="AV147" s="8">
        <f t="shared" si="46"/>
        <v>100</v>
      </c>
      <c r="AW147" s="8">
        <f t="shared" si="46"/>
        <v>100</v>
      </c>
      <c r="AX147" s="8">
        <f t="shared" si="46"/>
        <v>100</v>
      </c>
      <c r="AY147" s="8">
        <f t="shared" si="46"/>
        <v>100</v>
      </c>
      <c r="AZ147" s="8"/>
    </row>
    <row r="148" spans="1:52">
      <c r="A148" s="8" t="s">
        <v>59</v>
      </c>
      <c r="B148" s="8">
        <f t="shared" si="46"/>
        <v>9.9999999999999982</v>
      </c>
      <c r="C148" s="8">
        <f t="shared" si="46"/>
        <v>35</v>
      </c>
      <c r="D148" s="8">
        <f t="shared" si="46"/>
        <v>40</v>
      </c>
      <c r="E148" s="8">
        <f t="shared" si="46"/>
        <v>44.999999999999993</v>
      </c>
      <c r="F148" s="8">
        <f t="shared" si="46"/>
        <v>50</v>
      </c>
      <c r="G148" s="8">
        <f t="shared" si="46"/>
        <v>65</v>
      </c>
      <c r="H148" s="8">
        <f t="shared" si="46"/>
        <v>65</v>
      </c>
      <c r="I148" s="8">
        <f t="shared" si="46"/>
        <v>90</v>
      </c>
      <c r="J148" s="26">
        <f t="shared" si="46"/>
        <v>95</v>
      </c>
      <c r="K148" s="8">
        <f t="shared" si="46"/>
        <v>100</v>
      </c>
      <c r="L148" s="28">
        <f t="shared" si="46"/>
        <v>100</v>
      </c>
      <c r="M148" s="8">
        <f t="shared" si="46"/>
        <v>100</v>
      </c>
      <c r="N148" s="8">
        <f t="shared" si="46"/>
        <v>100</v>
      </c>
      <c r="O148" s="8">
        <f t="shared" si="46"/>
        <v>100</v>
      </c>
      <c r="P148" s="8">
        <f t="shared" si="46"/>
        <v>100</v>
      </c>
      <c r="Q148" s="8">
        <f t="shared" si="46"/>
        <v>100</v>
      </c>
      <c r="R148" s="8">
        <f t="shared" si="46"/>
        <v>100</v>
      </c>
      <c r="S148" s="8">
        <f t="shared" si="46"/>
        <v>100</v>
      </c>
      <c r="T148" s="8">
        <f t="shared" si="46"/>
        <v>100</v>
      </c>
      <c r="U148" s="8">
        <f t="shared" si="46"/>
        <v>100</v>
      </c>
      <c r="V148" s="8">
        <f t="shared" si="46"/>
        <v>100</v>
      </c>
      <c r="W148" s="8">
        <f t="shared" si="46"/>
        <v>100</v>
      </c>
      <c r="X148" s="8">
        <f t="shared" si="46"/>
        <v>100</v>
      </c>
      <c r="Y148" s="8">
        <f t="shared" si="46"/>
        <v>100</v>
      </c>
      <c r="Z148" s="8">
        <f t="shared" si="46"/>
        <v>100</v>
      </c>
      <c r="AA148" s="8">
        <f t="shared" si="46"/>
        <v>100</v>
      </c>
      <c r="AB148" s="8">
        <f t="shared" si="46"/>
        <v>100</v>
      </c>
      <c r="AC148" s="8">
        <f t="shared" si="46"/>
        <v>100</v>
      </c>
      <c r="AD148" s="8">
        <f t="shared" si="46"/>
        <v>100</v>
      </c>
      <c r="AE148" s="8">
        <f t="shared" si="46"/>
        <v>100</v>
      </c>
      <c r="AF148" s="8">
        <f t="shared" si="46"/>
        <v>100</v>
      </c>
      <c r="AG148" s="8">
        <f t="shared" si="46"/>
        <v>100</v>
      </c>
      <c r="AH148" s="8">
        <f t="shared" si="46"/>
        <v>100</v>
      </c>
      <c r="AI148" s="8">
        <f t="shared" si="46"/>
        <v>100</v>
      </c>
      <c r="AJ148" s="8">
        <f t="shared" si="46"/>
        <v>100</v>
      </c>
      <c r="AK148" s="8">
        <f t="shared" si="46"/>
        <v>100</v>
      </c>
      <c r="AL148" s="8">
        <f t="shared" si="46"/>
        <v>100</v>
      </c>
      <c r="AM148" s="8">
        <f t="shared" si="46"/>
        <v>100</v>
      </c>
      <c r="AN148" s="8">
        <f t="shared" si="46"/>
        <v>100</v>
      </c>
      <c r="AO148" s="8">
        <f t="shared" si="46"/>
        <v>100</v>
      </c>
      <c r="AP148" s="8">
        <f t="shared" si="46"/>
        <v>100</v>
      </c>
      <c r="AQ148" s="8">
        <f t="shared" si="46"/>
        <v>100</v>
      </c>
      <c r="AR148" s="8">
        <f t="shared" si="46"/>
        <v>100</v>
      </c>
      <c r="AS148" s="8">
        <f t="shared" si="46"/>
        <v>100</v>
      </c>
      <c r="AT148" s="8">
        <f t="shared" si="46"/>
        <v>100</v>
      </c>
      <c r="AU148" s="8">
        <f t="shared" si="46"/>
        <v>100</v>
      </c>
      <c r="AV148" s="8">
        <f t="shared" si="46"/>
        <v>100</v>
      </c>
      <c r="AW148" s="8">
        <f t="shared" si="46"/>
        <v>100</v>
      </c>
      <c r="AX148" s="8">
        <f t="shared" si="46"/>
        <v>100</v>
      </c>
      <c r="AY148" s="8">
        <f t="shared" si="46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7" xml:space="preserve"> IF((1 - (B292 - 1)/20)*100 &lt;= 100, IF((1 - (B292 - 1)/20)*100 &gt;= 0, (1 - (B292 - 1)/20)*100, 0), 100)</f>
        <v>35</v>
      </c>
      <c r="C152" s="8">
        <f t="shared" si="47"/>
        <v>60</v>
      </c>
      <c r="D152" s="8">
        <f t="shared" si="47"/>
        <v>65</v>
      </c>
      <c r="E152" s="8">
        <f t="shared" si="47"/>
        <v>70</v>
      </c>
      <c r="F152" s="8">
        <f t="shared" si="47"/>
        <v>75</v>
      </c>
      <c r="G152" s="8">
        <f t="shared" si="47"/>
        <v>90</v>
      </c>
      <c r="H152" s="8">
        <f t="shared" si="47"/>
        <v>90</v>
      </c>
      <c r="I152" s="8">
        <f t="shared" si="47"/>
        <v>100</v>
      </c>
      <c r="J152" s="26">
        <f t="shared" si="47"/>
        <v>100</v>
      </c>
      <c r="K152" s="8">
        <f t="shared" si="47"/>
        <v>100</v>
      </c>
      <c r="L152" s="28">
        <f t="shared" si="47"/>
        <v>100</v>
      </c>
      <c r="M152" s="8">
        <f t="shared" si="47"/>
        <v>100</v>
      </c>
      <c r="N152" s="8">
        <f t="shared" si="47"/>
        <v>100</v>
      </c>
      <c r="O152" s="8">
        <f t="shared" si="47"/>
        <v>100</v>
      </c>
      <c r="P152" s="8">
        <f t="shared" si="47"/>
        <v>100</v>
      </c>
      <c r="Q152" s="8">
        <f t="shared" si="47"/>
        <v>100</v>
      </c>
      <c r="R152" s="8">
        <f t="shared" si="47"/>
        <v>100</v>
      </c>
      <c r="S152" s="8">
        <f t="shared" si="47"/>
        <v>100</v>
      </c>
      <c r="T152" s="8">
        <f t="shared" si="47"/>
        <v>100</v>
      </c>
      <c r="U152" s="8">
        <f t="shared" si="47"/>
        <v>100</v>
      </c>
      <c r="V152" s="8">
        <f t="shared" si="47"/>
        <v>100</v>
      </c>
      <c r="W152" s="8">
        <f t="shared" si="47"/>
        <v>100</v>
      </c>
      <c r="X152" s="8">
        <f t="shared" si="47"/>
        <v>100</v>
      </c>
      <c r="Y152" s="8">
        <f t="shared" si="47"/>
        <v>100</v>
      </c>
      <c r="Z152" s="8">
        <f t="shared" si="47"/>
        <v>100</v>
      </c>
      <c r="AA152" s="8">
        <f t="shared" si="47"/>
        <v>100</v>
      </c>
      <c r="AB152" s="8">
        <f t="shared" si="47"/>
        <v>100</v>
      </c>
      <c r="AC152" s="8">
        <f t="shared" si="47"/>
        <v>100</v>
      </c>
      <c r="AD152" s="8">
        <f t="shared" si="47"/>
        <v>100</v>
      </c>
      <c r="AE152" s="8">
        <f t="shared" si="47"/>
        <v>100</v>
      </c>
      <c r="AF152" s="8">
        <f t="shared" si="47"/>
        <v>100</v>
      </c>
      <c r="AG152" s="8">
        <f t="shared" si="47"/>
        <v>100</v>
      </c>
      <c r="AH152" s="8">
        <f t="shared" si="47"/>
        <v>100</v>
      </c>
      <c r="AI152" s="8">
        <f t="shared" si="47"/>
        <v>100</v>
      </c>
      <c r="AJ152" s="8">
        <f t="shared" si="47"/>
        <v>100</v>
      </c>
      <c r="AK152" s="8">
        <f t="shared" si="47"/>
        <v>100</v>
      </c>
      <c r="AL152" s="8">
        <f t="shared" si="47"/>
        <v>100</v>
      </c>
      <c r="AM152" s="8">
        <f t="shared" si="47"/>
        <v>100</v>
      </c>
      <c r="AN152" s="8">
        <f t="shared" si="47"/>
        <v>100</v>
      </c>
      <c r="AO152" s="8">
        <f t="shared" si="47"/>
        <v>100</v>
      </c>
      <c r="AP152" s="8">
        <f t="shared" si="47"/>
        <v>100</v>
      </c>
      <c r="AQ152" s="8">
        <f t="shared" si="47"/>
        <v>100</v>
      </c>
      <c r="AR152" s="8">
        <f t="shared" si="47"/>
        <v>100</v>
      </c>
      <c r="AS152" s="8">
        <f t="shared" si="47"/>
        <v>100</v>
      </c>
      <c r="AT152" s="8">
        <f t="shared" si="47"/>
        <v>100</v>
      </c>
      <c r="AU152" s="8">
        <f t="shared" si="47"/>
        <v>100</v>
      </c>
      <c r="AV152" s="8">
        <f t="shared" si="47"/>
        <v>100</v>
      </c>
      <c r="AW152" s="8">
        <f t="shared" si="47"/>
        <v>100</v>
      </c>
      <c r="AX152" s="8">
        <f t="shared" si="47"/>
        <v>100</v>
      </c>
      <c r="AY152" s="8">
        <f t="shared" si="47"/>
        <v>100</v>
      </c>
      <c r="AZ152" s="8"/>
    </row>
    <row r="153" spans="1:52">
      <c r="A153" s="8" t="s">
        <v>57</v>
      </c>
      <c r="B153" s="8">
        <f t="shared" si="47"/>
        <v>30.000000000000004</v>
      </c>
      <c r="C153" s="8">
        <f t="shared" si="47"/>
        <v>55.000000000000007</v>
      </c>
      <c r="D153" s="8">
        <f t="shared" si="47"/>
        <v>60</v>
      </c>
      <c r="E153" s="8">
        <f t="shared" si="47"/>
        <v>65</v>
      </c>
      <c r="F153" s="8">
        <f t="shared" si="47"/>
        <v>70</v>
      </c>
      <c r="G153" s="8">
        <f t="shared" si="47"/>
        <v>85</v>
      </c>
      <c r="H153" s="8">
        <f t="shared" si="47"/>
        <v>85</v>
      </c>
      <c r="I153" s="8">
        <f t="shared" si="47"/>
        <v>100</v>
      </c>
      <c r="J153" s="26">
        <f t="shared" si="47"/>
        <v>100</v>
      </c>
      <c r="K153" s="8">
        <f t="shared" si="47"/>
        <v>100</v>
      </c>
      <c r="L153" s="28">
        <f t="shared" si="47"/>
        <v>100</v>
      </c>
      <c r="M153" s="8">
        <f t="shared" si="47"/>
        <v>100</v>
      </c>
      <c r="N153" s="8">
        <f t="shared" si="47"/>
        <v>100</v>
      </c>
      <c r="O153" s="8">
        <f t="shared" si="47"/>
        <v>100</v>
      </c>
      <c r="P153" s="8">
        <f t="shared" si="47"/>
        <v>100</v>
      </c>
      <c r="Q153" s="8">
        <f t="shared" si="47"/>
        <v>100</v>
      </c>
      <c r="R153" s="8">
        <f t="shared" si="47"/>
        <v>100</v>
      </c>
      <c r="S153" s="8">
        <f t="shared" si="47"/>
        <v>100</v>
      </c>
      <c r="T153" s="8">
        <f t="shared" si="47"/>
        <v>100</v>
      </c>
      <c r="U153" s="8">
        <f t="shared" si="47"/>
        <v>100</v>
      </c>
      <c r="V153" s="8">
        <f t="shared" si="47"/>
        <v>100</v>
      </c>
      <c r="W153" s="8">
        <f t="shared" si="47"/>
        <v>100</v>
      </c>
      <c r="X153" s="8">
        <f t="shared" si="47"/>
        <v>100</v>
      </c>
      <c r="Y153" s="8">
        <f t="shared" si="47"/>
        <v>100</v>
      </c>
      <c r="Z153" s="8">
        <f t="shared" si="47"/>
        <v>100</v>
      </c>
      <c r="AA153" s="8">
        <f t="shared" si="47"/>
        <v>100</v>
      </c>
      <c r="AB153" s="8">
        <f t="shared" si="47"/>
        <v>100</v>
      </c>
      <c r="AC153" s="8">
        <f t="shared" si="47"/>
        <v>100</v>
      </c>
      <c r="AD153" s="8">
        <f t="shared" si="47"/>
        <v>100</v>
      </c>
      <c r="AE153" s="8">
        <f t="shared" si="47"/>
        <v>100</v>
      </c>
      <c r="AF153" s="8">
        <f t="shared" si="47"/>
        <v>100</v>
      </c>
      <c r="AG153" s="8">
        <f t="shared" si="47"/>
        <v>100</v>
      </c>
      <c r="AH153" s="8">
        <f t="shared" si="47"/>
        <v>100</v>
      </c>
      <c r="AI153" s="8">
        <f t="shared" si="47"/>
        <v>100</v>
      </c>
      <c r="AJ153" s="8">
        <f t="shared" si="47"/>
        <v>100</v>
      </c>
      <c r="AK153" s="8">
        <f t="shared" si="47"/>
        <v>100</v>
      </c>
      <c r="AL153" s="8">
        <f t="shared" si="47"/>
        <v>100</v>
      </c>
      <c r="AM153" s="8">
        <f t="shared" si="47"/>
        <v>100</v>
      </c>
      <c r="AN153" s="8">
        <f t="shared" si="47"/>
        <v>100</v>
      </c>
      <c r="AO153" s="8">
        <f t="shared" si="47"/>
        <v>100</v>
      </c>
      <c r="AP153" s="8">
        <f t="shared" si="47"/>
        <v>100</v>
      </c>
      <c r="AQ153" s="8">
        <f t="shared" si="47"/>
        <v>100</v>
      </c>
      <c r="AR153" s="8">
        <f t="shared" si="47"/>
        <v>100</v>
      </c>
      <c r="AS153" s="8">
        <f t="shared" si="47"/>
        <v>100</v>
      </c>
      <c r="AT153" s="8">
        <f t="shared" si="47"/>
        <v>100</v>
      </c>
      <c r="AU153" s="8">
        <f t="shared" si="47"/>
        <v>100</v>
      </c>
      <c r="AV153" s="8">
        <f t="shared" si="47"/>
        <v>100</v>
      </c>
      <c r="AW153" s="8">
        <f t="shared" si="47"/>
        <v>100</v>
      </c>
      <c r="AX153" s="8">
        <f t="shared" si="47"/>
        <v>100</v>
      </c>
      <c r="AY153" s="8">
        <f t="shared" si="47"/>
        <v>100</v>
      </c>
      <c r="AZ153" s="8"/>
    </row>
    <row r="154" spans="1:52">
      <c r="A154" s="8" t="s">
        <v>58</v>
      </c>
      <c r="B154" s="8">
        <f t="shared" si="47"/>
        <v>30.000000000000004</v>
      </c>
      <c r="C154" s="8">
        <f t="shared" si="47"/>
        <v>55.000000000000007</v>
      </c>
      <c r="D154" s="8">
        <f t="shared" si="47"/>
        <v>60</v>
      </c>
      <c r="E154" s="8">
        <f t="shared" si="47"/>
        <v>65</v>
      </c>
      <c r="F154" s="8">
        <f t="shared" si="47"/>
        <v>70</v>
      </c>
      <c r="G154" s="8">
        <f t="shared" si="47"/>
        <v>85</v>
      </c>
      <c r="H154" s="8">
        <f t="shared" si="47"/>
        <v>85</v>
      </c>
      <c r="I154" s="8">
        <f t="shared" si="47"/>
        <v>100</v>
      </c>
      <c r="J154" s="26">
        <f t="shared" si="47"/>
        <v>100</v>
      </c>
      <c r="K154" s="8">
        <f t="shared" si="47"/>
        <v>100</v>
      </c>
      <c r="L154" s="28">
        <f t="shared" si="47"/>
        <v>100</v>
      </c>
      <c r="M154" s="8">
        <f t="shared" si="47"/>
        <v>100</v>
      </c>
      <c r="N154" s="8">
        <f t="shared" si="47"/>
        <v>100</v>
      </c>
      <c r="O154" s="8">
        <f t="shared" si="47"/>
        <v>100</v>
      </c>
      <c r="P154" s="8">
        <f t="shared" si="47"/>
        <v>100</v>
      </c>
      <c r="Q154" s="8">
        <f t="shared" si="47"/>
        <v>100</v>
      </c>
      <c r="R154" s="8">
        <f t="shared" si="47"/>
        <v>100</v>
      </c>
      <c r="S154" s="8">
        <f t="shared" si="47"/>
        <v>100</v>
      </c>
      <c r="T154" s="8">
        <f t="shared" si="47"/>
        <v>100</v>
      </c>
      <c r="U154" s="8">
        <f t="shared" si="47"/>
        <v>100</v>
      </c>
      <c r="V154" s="8">
        <f t="shared" si="47"/>
        <v>100</v>
      </c>
      <c r="W154" s="8">
        <f t="shared" si="47"/>
        <v>100</v>
      </c>
      <c r="X154" s="8">
        <f t="shared" si="47"/>
        <v>100</v>
      </c>
      <c r="Y154" s="8">
        <f t="shared" si="47"/>
        <v>100</v>
      </c>
      <c r="Z154" s="8">
        <f t="shared" si="47"/>
        <v>100</v>
      </c>
      <c r="AA154" s="8">
        <f t="shared" si="47"/>
        <v>100</v>
      </c>
      <c r="AB154" s="8">
        <f t="shared" si="47"/>
        <v>100</v>
      </c>
      <c r="AC154" s="8">
        <f t="shared" si="47"/>
        <v>100</v>
      </c>
      <c r="AD154" s="8">
        <f t="shared" si="47"/>
        <v>100</v>
      </c>
      <c r="AE154" s="8">
        <f t="shared" si="47"/>
        <v>100</v>
      </c>
      <c r="AF154" s="8">
        <f t="shared" si="47"/>
        <v>100</v>
      </c>
      <c r="AG154" s="8">
        <f t="shared" si="47"/>
        <v>100</v>
      </c>
      <c r="AH154" s="8">
        <f t="shared" si="47"/>
        <v>100</v>
      </c>
      <c r="AI154" s="8">
        <f t="shared" si="47"/>
        <v>100</v>
      </c>
      <c r="AJ154" s="8">
        <f t="shared" si="47"/>
        <v>100</v>
      </c>
      <c r="AK154" s="8">
        <f t="shared" si="47"/>
        <v>100</v>
      </c>
      <c r="AL154" s="8">
        <f t="shared" si="47"/>
        <v>100</v>
      </c>
      <c r="AM154" s="8">
        <f t="shared" si="47"/>
        <v>100</v>
      </c>
      <c r="AN154" s="8">
        <f t="shared" si="47"/>
        <v>100</v>
      </c>
      <c r="AO154" s="8">
        <f t="shared" si="47"/>
        <v>100</v>
      </c>
      <c r="AP154" s="8">
        <f t="shared" si="47"/>
        <v>100</v>
      </c>
      <c r="AQ154" s="8">
        <f t="shared" si="47"/>
        <v>100</v>
      </c>
      <c r="AR154" s="8">
        <f t="shared" si="47"/>
        <v>100</v>
      </c>
      <c r="AS154" s="8">
        <f t="shared" si="47"/>
        <v>100</v>
      </c>
      <c r="AT154" s="8">
        <f t="shared" si="47"/>
        <v>100</v>
      </c>
      <c r="AU154" s="8">
        <f t="shared" si="47"/>
        <v>100</v>
      </c>
      <c r="AV154" s="8">
        <f t="shared" si="47"/>
        <v>100</v>
      </c>
      <c r="AW154" s="8">
        <f t="shared" si="47"/>
        <v>100</v>
      </c>
      <c r="AX154" s="8">
        <f t="shared" si="47"/>
        <v>100</v>
      </c>
      <c r="AY154" s="8">
        <f t="shared" si="47"/>
        <v>100</v>
      </c>
      <c r="AZ154" s="8"/>
    </row>
    <row r="155" spans="1:52">
      <c r="A155" s="8" t="s">
        <v>59</v>
      </c>
      <c r="B155" s="8">
        <f t="shared" si="47"/>
        <v>35</v>
      </c>
      <c r="C155" s="8">
        <f t="shared" si="47"/>
        <v>60</v>
      </c>
      <c r="D155" s="8">
        <f t="shared" si="47"/>
        <v>65</v>
      </c>
      <c r="E155" s="8">
        <f t="shared" si="47"/>
        <v>70</v>
      </c>
      <c r="F155" s="8">
        <f t="shared" si="47"/>
        <v>75</v>
      </c>
      <c r="G155" s="8">
        <f t="shared" si="47"/>
        <v>90</v>
      </c>
      <c r="H155" s="8">
        <f t="shared" si="47"/>
        <v>90</v>
      </c>
      <c r="I155" s="8">
        <f t="shared" si="47"/>
        <v>100</v>
      </c>
      <c r="J155" s="26">
        <f t="shared" si="47"/>
        <v>100</v>
      </c>
      <c r="K155" s="8">
        <f t="shared" si="47"/>
        <v>100</v>
      </c>
      <c r="L155" s="28">
        <f t="shared" si="47"/>
        <v>100</v>
      </c>
      <c r="M155" s="8">
        <f t="shared" si="47"/>
        <v>100</v>
      </c>
      <c r="N155" s="8">
        <f t="shared" si="47"/>
        <v>100</v>
      </c>
      <c r="O155" s="8">
        <f t="shared" si="47"/>
        <v>100</v>
      </c>
      <c r="P155" s="8">
        <f t="shared" si="47"/>
        <v>100</v>
      </c>
      <c r="Q155" s="8">
        <f t="shared" si="47"/>
        <v>100</v>
      </c>
      <c r="R155" s="8">
        <f t="shared" si="47"/>
        <v>100</v>
      </c>
      <c r="S155" s="8">
        <f t="shared" si="47"/>
        <v>100</v>
      </c>
      <c r="T155" s="8">
        <f t="shared" si="47"/>
        <v>100</v>
      </c>
      <c r="U155" s="8">
        <f t="shared" si="47"/>
        <v>100</v>
      </c>
      <c r="V155" s="8">
        <f t="shared" si="47"/>
        <v>100</v>
      </c>
      <c r="W155" s="8">
        <f t="shared" si="47"/>
        <v>100</v>
      </c>
      <c r="X155" s="8">
        <f t="shared" si="47"/>
        <v>100</v>
      </c>
      <c r="Y155" s="8">
        <f t="shared" si="47"/>
        <v>100</v>
      </c>
      <c r="Z155" s="8">
        <f t="shared" si="47"/>
        <v>100</v>
      </c>
      <c r="AA155" s="8">
        <f t="shared" si="47"/>
        <v>100</v>
      </c>
      <c r="AB155" s="8">
        <f t="shared" si="47"/>
        <v>100</v>
      </c>
      <c r="AC155" s="8">
        <f t="shared" si="47"/>
        <v>100</v>
      </c>
      <c r="AD155" s="8">
        <f t="shared" si="47"/>
        <v>100</v>
      </c>
      <c r="AE155" s="8">
        <f t="shared" si="47"/>
        <v>100</v>
      </c>
      <c r="AF155" s="8">
        <f t="shared" si="47"/>
        <v>100</v>
      </c>
      <c r="AG155" s="8">
        <f t="shared" si="47"/>
        <v>100</v>
      </c>
      <c r="AH155" s="8">
        <f t="shared" si="47"/>
        <v>100</v>
      </c>
      <c r="AI155" s="8">
        <f t="shared" si="47"/>
        <v>100</v>
      </c>
      <c r="AJ155" s="8">
        <f t="shared" si="47"/>
        <v>100</v>
      </c>
      <c r="AK155" s="8">
        <f t="shared" si="47"/>
        <v>100</v>
      </c>
      <c r="AL155" s="8">
        <f t="shared" si="47"/>
        <v>100</v>
      </c>
      <c r="AM155" s="8">
        <f t="shared" si="47"/>
        <v>100</v>
      </c>
      <c r="AN155" s="8">
        <f t="shared" si="47"/>
        <v>100</v>
      </c>
      <c r="AO155" s="8">
        <f t="shared" si="47"/>
        <v>100</v>
      </c>
      <c r="AP155" s="8">
        <f t="shared" si="47"/>
        <v>100</v>
      </c>
      <c r="AQ155" s="8">
        <f t="shared" si="47"/>
        <v>100</v>
      </c>
      <c r="AR155" s="8">
        <f t="shared" si="47"/>
        <v>100</v>
      </c>
      <c r="AS155" s="8">
        <f t="shared" si="47"/>
        <v>100</v>
      </c>
      <c r="AT155" s="8">
        <f t="shared" si="47"/>
        <v>100</v>
      </c>
      <c r="AU155" s="8">
        <f t="shared" si="47"/>
        <v>100</v>
      </c>
      <c r="AV155" s="8">
        <f t="shared" si="47"/>
        <v>100</v>
      </c>
      <c r="AW155" s="8">
        <f t="shared" si="47"/>
        <v>100</v>
      </c>
      <c r="AX155" s="8">
        <f t="shared" si="47"/>
        <v>100</v>
      </c>
      <c r="AY155" s="8">
        <f t="shared" si="47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8" xml:space="preserve"> IF((1 - (B297 - 1)/20)*100 &lt;= 100, IF((1 - (B297 - 1)/20)*100 &gt;= 0, (1 - (B297 - 1)/20)*100, 0), 100)</f>
        <v>9.9999999999999982</v>
      </c>
      <c r="C157" s="8">
        <f t="shared" si="48"/>
        <v>35</v>
      </c>
      <c r="D157" s="8">
        <f t="shared" si="48"/>
        <v>40</v>
      </c>
      <c r="E157" s="8">
        <f t="shared" si="48"/>
        <v>44.999999999999993</v>
      </c>
      <c r="F157" s="8">
        <f t="shared" si="48"/>
        <v>50</v>
      </c>
      <c r="G157" s="8">
        <f t="shared" si="48"/>
        <v>65</v>
      </c>
      <c r="H157" s="8">
        <f t="shared" si="48"/>
        <v>65</v>
      </c>
      <c r="I157" s="8">
        <f t="shared" si="48"/>
        <v>85</v>
      </c>
      <c r="J157" s="26">
        <f t="shared" si="48"/>
        <v>90</v>
      </c>
      <c r="K157" s="8">
        <f t="shared" si="48"/>
        <v>95</v>
      </c>
      <c r="L157" s="28">
        <f t="shared" si="48"/>
        <v>100</v>
      </c>
      <c r="M157" s="8">
        <f t="shared" si="48"/>
        <v>100</v>
      </c>
      <c r="N157" s="8">
        <f t="shared" si="48"/>
        <v>100</v>
      </c>
      <c r="O157" s="8">
        <f t="shared" si="48"/>
        <v>100</v>
      </c>
      <c r="P157" s="8">
        <f t="shared" si="48"/>
        <v>100</v>
      </c>
      <c r="Q157" s="8">
        <f t="shared" si="48"/>
        <v>100</v>
      </c>
      <c r="R157" s="8">
        <f t="shared" si="48"/>
        <v>100</v>
      </c>
      <c r="S157" s="8">
        <f t="shared" si="48"/>
        <v>100</v>
      </c>
      <c r="T157" s="8">
        <f t="shared" si="48"/>
        <v>100</v>
      </c>
      <c r="U157" s="8">
        <f t="shared" si="48"/>
        <v>100</v>
      </c>
      <c r="V157" s="8">
        <f t="shared" si="48"/>
        <v>100</v>
      </c>
      <c r="W157" s="8">
        <f t="shared" si="48"/>
        <v>100</v>
      </c>
      <c r="X157" s="8">
        <f t="shared" si="48"/>
        <v>100</v>
      </c>
      <c r="Y157" s="8">
        <f t="shared" si="48"/>
        <v>100</v>
      </c>
      <c r="Z157" s="8">
        <f t="shared" si="48"/>
        <v>100</v>
      </c>
      <c r="AA157" s="8">
        <f t="shared" si="48"/>
        <v>100</v>
      </c>
      <c r="AB157" s="8">
        <f t="shared" si="48"/>
        <v>100</v>
      </c>
      <c r="AC157" s="8">
        <f t="shared" si="48"/>
        <v>100</v>
      </c>
      <c r="AD157" s="8">
        <f t="shared" si="48"/>
        <v>100</v>
      </c>
      <c r="AE157" s="8">
        <f t="shared" si="48"/>
        <v>100</v>
      </c>
      <c r="AF157" s="8">
        <f t="shared" si="48"/>
        <v>100</v>
      </c>
      <c r="AG157" s="8">
        <f t="shared" si="48"/>
        <v>100</v>
      </c>
      <c r="AH157" s="8">
        <f t="shared" si="48"/>
        <v>100</v>
      </c>
      <c r="AI157" s="8">
        <f t="shared" si="48"/>
        <v>100</v>
      </c>
      <c r="AJ157" s="8">
        <f t="shared" si="48"/>
        <v>100</v>
      </c>
      <c r="AK157" s="8">
        <f t="shared" si="48"/>
        <v>100</v>
      </c>
      <c r="AL157" s="8">
        <f t="shared" si="48"/>
        <v>100</v>
      </c>
      <c r="AM157" s="8">
        <f t="shared" si="48"/>
        <v>100</v>
      </c>
      <c r="AN157" s="8">
        <f t="shared" si="48"/>
        <v>100</v>
      </c>
      <c r="AO157" s="8">
        <f t="shared" si="48"/>
        <v>100</v>
      </c>
      <c r="AP157" s="8">
        <f t="shared" si="48"/>
        <v>100</v>
      </c>
      <c r="AQ157" s="8">
        <f t="shared" si="48"/>
        <v>100</v>
      </c>
      <c r="AR157" s="8">
        <f t="shared" si="48"/>
        <v>100</v>
      </c>
      <c r="AS157" s="8">
        <f t="shared" si="48"/>
        <v>100</v>
      </c>
      <c r="AT157" s="8">
        <f t="shared" si="48"/>
        <v>100</v>
      </c>
      <c r="AU157" s="8">
        <f t="shared" si="48"/>
        <v>100</v>
      </c>
      <c r="AV157" s="8">
        <f t="shared" si="48"/>
        <v>100</v>
      </c>
      <c r="AW157" s="8">
        <f t="shared" si="48"/>
        <v>100</v>
      </c>
      <c r="AX157" s="8">
        <f t="shared" si="48"/>
        <v>100</v>
      </c>
      <c r="AY157" s="8">
        <f t="shared" si="48"/>
        <v>100</v>
      </c>
      <c r="AZ157" s="8"/>
    </row>
    <row r="158" spans="1:52">
      <c r="A158" s="8" t="s">
        <v>57</v>
      </c>
      <c r="B158" s="8">
        <f t="shared" si="48"/>
        <v>5.0000000000000044</v>
      </c>
      <c r="C158" s="8">
        <f t="shared" si="48"/>
        <v>30.000000000000004</v>
      </c>
      <c r="D158" s="8">
        <f t="shared" si="48"/>
        <v>35</v>
      </c>
      <c r="E158" s="8">
        <f t="shared" si="48"/>
        <v>40</v>
      </c>
      <c r="F158" s="8">
        <f t="shared" si="48"/>
        <v>44.999999999999993</v>
      </c>
      <c r="G158" s="8">
        <f t="shared" si="48"/>
        <v>60</v>
      </c>
      <c r="H158" s="8">
        <f t="shared" si="48"/>
        <v>60</v>
      </c>
      <c r="I158" s="8">
        <f t="shared" si="48"/>
        <v>80</v>
      </c>
      <c r="J158" s="26">
        <f t="shared" si="48"/>
        <v>85</v>
      </c>
      <c r="K158" s="8">
        <f t="shared" si="48"/>
        <v>95</v>
      </c>
      <c r="L158" s="28">
        <f t="shared" si="48"/>
        <v>100</v>
      </c>
      <c r="M158" s="8">
        <f t="shared" si="48"/>
        <v>100</v>
      </c>
      <c r="N158" s="8">
        <f t="shared" si="48"/>
        <v>100</v>
      </c>
      <c r="O158" s="8">
        <f t="shared" si="48"/>
        <v>100</v>
      </c>
      <c r="P158" s="8">
        <f t="shared" si="48"/>
        <v>100</v>
      </c>
      <c r="Q158" s="8">
        <f t="shared" si="48"/>
        <v>100</v>
      </c>
      <c r="R158" s="8">
        <f t="shared" si="48"/>
        <v>100</v>
      </c>
      <c r="S158" s="8">
        <f t="shared" si="48"/>
        <v>100</v>
      </c>
      <c r="T158" s="8">
        <f t="shared" si="48"/>
        <v>100</v>
      </c>
      <c r="U158" s="8">
        <f t="shared" si="48"/>
        <v>100</v>
      </c>
      <c r="V158" s="8">
        <f t="shared" si="48"/>
        <v>100</v>
      </c>
      <c r="W158" s="8">
        <f t="shared" si="48"/>
        <v>100</v>
      </c>
      <c r="X158" s="8">
        <f t="shared" si="48"/>
        <v>100</v>
      </c>
      <c r="Y158" s="8">
        <f t="shared" si="48"/>
        <v>100</v>
      </c>
      <c r="Z158" s="8">
        <f t="shared" si="48"/>
        <v>100</v>
      </c>
      <c r="AA158" s="8">
        <f t="shared" si="48"/>
        <v>100</v>
      </c>
      <c r="AB158" s="8">
        <f t="shared" si="48"/>
        <v>100</v>
      </c>
      <c r="AC158" s="8">
        <f t="shared" si="48"/>
        <v>100</v>
      </c>
      <c r="AD158" s="8">
        <f t="shared" si="48"/>
        <v>100</v>
      </c>
      <c r="AE158" s="8">
        <f t="shared" si="48"/>
        <v>100</v>
      </c>
      <c r="AF158" s="8">
        <f t="shared" si="48"/>
        <v>100</v>
      </c>
      <c r="AG158" s="8">
        <f t="shared" si="48"/>
        <v>100</v>
      </c>
      <c r="AH158" s="8">
        <f t="shared" si="48"/>
        <v>100</v>
      </c>
      <c r="AI158" s="8">
        <f t="shared" si="48"/>
        <v>100</v>
      </c>
      <c r="AJ158" s="8">
        <f t="shared" si="48"/>
        <v>100</v>
      </c>
      <c r="AK158" s="8">
        <f t="shared" si="48"/>
        <v>100</v>
      </c>
      <c r="AL158" s="8">
        <f t="shared" si="48"/>
        <v>100</v>
      </c>
      <c r="AM158" s="8">
        <f t="shared" si="48"/>
        <v>100</v>
      </c>
      <c r="AN158" s="8">
        <f t="shared" si="48"/>
        <v>100</v>
      </c>
      <c r="AO158" s="8">
        <f t="shared" si="48"/>
        <v>100</v>
      </c>
      <c r="AP158" s="8">
        <f t="shared" si="48"/>
        <v>100</v>
      </c>
      <c r="AQ158" s="8">
        <f t="shared" si="48"/>
        <v>100</v>
      </c>
      <c r="AR158" s="8">
        <f t="shared" si="48"/>
        <v>100</v>
      </c>
      <c r="AS158" s="8">
        <f t="shared" si="48"/>
        <v>100</v>
      </c>
      <c r="AT158" s="8">
        <f t="shared" si="48"/>
        <v>100</v>
      </c>
      <c r="AU158" s="8">
        <f t="shared" si="48"/>
        <v>100</v>
      </c>
      <c r="AV158" s="8">
        <f t="shared" si="48"/>
        <v>100</v>
      </c>
      <c r="AW158" s="8">
        <f t="shared" si="48"/>
        <v>100</v>
      </c>
      <c r="AX158" s="8">
        <f t="shared" si="48"/>
        <v>100</v>
      </c>
      <c r="AY158" s="8">
        <f t="shared" si="48"/>
        <v>100</v>
      </c>
      <c r="AZ158" s="8"/>
    </row>
    <row r="159" spans="1:52">
      <c r="A159" s="8" t="s">
        <v>58</v>
      </c>
      <c r="B159" s="8">
        <f t="shared" si="48"/>
        <v>5.0000000000000044</v>
      </c>
      <c r="C159" s="8">
        <f t="shared" si="48"/>
        <v>30.000000000000004</v>
      </c>
      <c r="D159" s="8">
        <f t="shared" si="48"/>
        <v>35</v>
      </c>
      <c r="E159" s="8">
        <f t="shared" si="48"/>
        <v>40</v>
      </c>
      <c r="F159" s="8">
        <f t="shared" si="48"/>
        <v>44.999999999999993</v>
      </c>
      <c r="G159" s="8">
        <f t="shared" si="48"/>
        <v>60</v>
      </c>
      <c r="H159" s="8">
        <f t="shared" si="48"/>
        <v>60</v>
      </c>
      <c r="I159" s="8">
        <f t="shared" si="48"/>
        <v>80</v>
      </c>
      <c r="J159" s="26">
        <f t="shared" si="48"/>
        <v>85</v>
      </c>
      <c r="K159" s="8">
        <f t="shared" si="48"/>
        <v>95</v>
      </c>
      <c r="L159" s="28">
        <f t="shared" si="48"/>
        <v>100</v>
      </c>
      <c r="M159" s="8">
        <f t="shared" si="48"/>
        <v>100</v>
      </c>
      <c r="N159" s="8">
        <f t="shared" si="48"/>
        <v>100</v>
      </c>
      <c r="O159" s="8">
        <f t="shared" si="48"/>
        <v>100</v>
      </c>
      <c r="P159" s="8">
        <f t="shared" si="48"/>
        <v>100</v>
      </c>
      <c r="Q159" s="8">
        <f t="shared" si="48"/>
        <v>100</v>
      </c>
      <c r="R159" s="8">
        <f t="shared" si="48"/>
        <v>100</v>
      </c>
      <c r="S159" s="8">
        <f t="shared" si="48"/>
        <v>100</v>
      </c>
      <c r="T159" s="8">
        <f t="shared" si="48"/>
        <v>100</v>
      </c>
      <c r="U159" s="8">
        <f t="shared" si="48"/>
        <v>100</v>
      </c>
      <c r="V159" s="8">
        <f t="shared" si="48"/>
        <v>100</v>
      </c>
      <c r="W159" s="8">
        <f t="shared" si="48"/>
        <v>100</v>
      </c>
      <c r="X159" s="8">
        <f t="shared" si="48"/>
        <v>100</v>
      </c>
      <c r="Y159" s="8">
        <f t="shared" si="48"/>
        <v>100</v>
      </c>
      <c r="Z159" s="8">
        <f t="shared" si="48"/>
        <v>100</v>
      </c>
      <c r="AA159" s="8">
        <f t="shared" si="48"/>
        <v>100</v>
      </c>
      <c r="AB159" s="8">
        <f t="shared" si="48"/>
        <v>100</v>
      </c>
      <c r="AC159" s="8">
        <f t="shared" si="48"/>
        <v>100</v>
      </c>
      <c r="AD159" s="8">
        <f t="shared" si="48"/>
        <v>100</v>
      </c>
      <c r="AE159" s="8">
        <f t="shared" si="48"/>
        <v>100</v>
      </c>
      <c r="AF159" s="8">
        <f t="shared" si="48"/>
        <v>100</v>
      </c>
      <c r="AG159" s="8">
        <f t="shared" si="48"/>
        <v>100</v>
      </c>
      <c r="AH159" s="8">
        <f t="shared" si="48"/>
        <v>100</v>
      </c>
      <c r="AI159" s="8">
        <f t="shared" si="48"/>
        <v>100</v>
      </c>
      <c r="AJ159" s="8">
        <f t="shared" si="48"/>
        <v>100</v>
      </c>
      <c r="AK159" s="8">
        <f t="shared" si="48"/>
        <v>100</v>
      </c>
      <c r="AL159" s="8">
        <f t="shared" si="48"/>
        <v>100</v>
      </c>
      <c r="AM159" s="8">
        <f t="shared" si="48"/>
        <v>100</v>
      </c>
      <c r="AN159" s="8">
        <f t="shared" si="48"/>
        <v>100</v>
      </c>
      <c r="AO159" s="8">
        <f t="shared" si="48"/>
        <v>100</v>
      </c>
      <c r="AP159" s="8">
        <f t="shared" si="48"/>
        <v>100</v>
      </c>
      <c r="AQ159" s="8">
        <f t="shared" si="48"/>
        <v>100</v>
      </c>
      <c r="AR159" s="8">
        <f t="shared" si="48"/>
        <v>100</v>
      </c>
      <c r="AS159" s="8">
        <f t="shared" si="48"/>
        <v>100</v>
      </c>
      <c r="AT159" s="8">
        <f t="shared" si="48"/>
        <v>100</v>
      </c>
      <c r="AU159" s="8">
        <f t="shared" si="48"/>
        <v>100</v>
      </c>
      <c r="AV159" s="8">
        <f t="shared" si="48"/>
        <v>100</v>
      </c>
      <c r="AW159" s="8">
        <f t="shared" si="48"/>
        <v>100</v>
      </c>
      <c r="AX159" s="8">
        <f t="shared" si="48"/>
        <v>100</v>
      </c>
      <c r="AY159" s="8">
        <f t="shared" si="48"/>
        <v>100</v>
      </c>
      <c r="AZ159" s="8"/>
    </row>
    <row r="160" spans="1:52">
      <c r="A160" s="8" t="s">
        <v>59</v>
      </c>
      <c r="B160" s="8">
        <f t="shared" si="48"/>
        <v>9.9999999999999982</v>
      </c>
      <c r="C160" s="8">
        <f t="shared" si="48"/>
        <v>35</v>
      </c>
      <c r="D160" s="8">
        <f t="shared" si="48"/>
        <v>40</v>
      </c>
      <c r="E160" s="8">
        <f t="shared" si="48"/>
        <v>44.999999999999993</v>
      </c>
      <c r="F160" s="8">
        <f t="shared" si="48"/>
        <v>50</v>
      </c>
      <c r="G160" s="8">
        <f t="shared" si="48"/>
        <v>65</v>
      </c>
      <c r="H160" s="8">
        <f t="shared" si="48"/>
        <v>65</v>
      </c>
      <c r="I160" s="8">
        <f t="shared" si="48"/>
        <v>90</v>
      </c>
      <c r="J160" s="26">
        <f t="shared" si="48"/>
        <v>95</v>
      </c>
      <c r="K160" s="8">
        <f t="shared" si="48"/>
        <v>100</v>
      </c>
      <c r="L160" s="28">
        <f t="shared" si="48"/>
        <v>100</v>
      </c>
      <c r="M160" s="8">
        <f t="shared" si="48"/>
        <v>100</v>
      </c>
      <c r="N160" s="8">
        <f t="shared" si="48"/>
        <v>100</v>
      </c>
      <c r="O160" s="8">
        <f t="shared" si="48"/>
        <v>100</v>
      </c>
      <c r="P160" s="8">
        <f t="shared" si="48"/>
        <v>100</v>
      </c>
      <c r="Q160" s="8">
        <f t="shared" si="48"/>
        <v>100</v>
      </c>
      <c r="R160" s="8">
        <f t="shared" si="48"/>
        <v>100</v>
      </c>
      <c r="S160" s="8">
        <f t="shared" si="48"/>
        <v>100</v>
      </c>
      <c r="T160" s="8">
        <f t="shared" si="48"/>
        <v>100</v>
      </c>
      <c r="U160" s="8">
        <f t="shared" si="48"/>
        <v>100</v>
      </c>
      <c r="V160" s="8">
        <f t="shared" si="48"/>
        <v>100</v>
      </c>
      <c r="W160" s="8">
        <f t="shared" si="48"/>
        <v>100</v>
      </c>
      <c r="X160" s="8">
        <f t="shared" si="48"/>
        <v>100</v>
      </c>
      <c r="Y160" s="8">
        <f t="shared" si="48"/>
        <v>100</v>
      </c>
      <c r="Z160" s="8">
        <f t="shared" si="48"/>
        <v>100</v>
      </c>
      <c r="AA160" s="8">
        <f t="shared" si="48"/>
        <v>100</v>
      </c>
      <c r="AB160" s="8">
        <f t="shared" si="48"/>
        <v>100</v>
      </c>
      <c r="AC160" s="8">
        <f t="shared" si="48"/>
        <v>100</v>
      </c>
      <c r="AD160" s="8">
        <f t="shared" si="48"/>
        <v>100</v>
      </c>
      <c r="AE160" s="8">
        <f t="shared" si="48"/>
        <v>100</v>
      </c>
      <c r="AF160" s="8">
        <f t="shared" si="48"/>
        <v>100</v>
      </c>
      <c r="AG160" s="8">
        <f t="shared" si="48"/>
        <v>100</v>
      </c>
      <c r="AH160" s="8">
        <f t="shared" si="48"/>
        <v>100</v>
      </c>
      <c r="AI160" s="8">
        <f t="shared" si="48"/>
        <v>100</v>
      </c>
      <c r="AJ160" s="8">
        <f t="shared" si="48"/>
        <v>100</v>
      </c>
      <c r="AK160" s="8">
        <f t="shared" si="48"/>
        <v>100</v>
      </c>
      <c r="AL160" s="8">
        <f t="shared" si="48"/>
        <v>100</v>
      </c>
      <c r="AM160" s="8">
        <f t="shared" si="48"/>
        <v>100</v>
      </c>
      <c r="AN160" s="8">
        <f t="shared" si="48"/>
        <v>100</v>
      </c>
      <c r="AO160" s="8">
        <f t="shared" si="48"/>
        <v>100</v>
      </c>
      <c r="AP160" s="8">
        <f t="shared" si="48"/>
        <v>100</v>
      </c>
      <c r="AQ160" s="8">
        <f t="shared" si="48"/>
        <v>100</v>
      </c>
      <c r="AR160" s="8">
        <f t="shared" si="48"/>
        <v>100</v>
      </c>
      <c r="AS160" s="8">
        <f t="shared" si="48"/>
        <v>100</v>
      </c>
      <c r="AT160" s="8">
        <f t="shared" si="48"/>
        <v>100</v>
      </c>
      <c r="AU160" s="8">
        <f t="shared" si="48"/>
        <v>100</v>
      </c>
      <c r="AV160" s="8">
        <f t="shared" si="48"/>
        <v>100</v>
      </c>
      <c r="AW160" s="8">
        <f t="shared" si="48"/>
        <v>100</v>
      </c>
      <c r="AX160" s="8">
        <f t="shared" si="48"/>
        <v>100</v>
      </c>
      <c r="AY160" s="8">
        <f t="shared" si="48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9" xml:space="preserve"> IF((1 - (B302 - 1)/20)*100 &lt;= 100, IF((1 - (B302 - 1)/20)*100 &gt;= 0, (1 - (B302 - 1)/20)*100, 0), 100)</f>
        <v>0</v>
      </c>
      <c r="C162" s="8">
        <f t="shared" si="49"/>
        <v>9.9999999999999982</v>
      </c>
      <c r="D162" s="8">
        <f t="shared" si="49"/>
        <v>15.000000000000002</v>
      </c>
      <c r="E162" s="8">
        <f t="shared" si="49"/>
        <v>19.999999999999996</v>
      </c>
      <c r="F162" s="8">
        <f t="shared" si="49"/>
        <v>25</v>
      </c>
      <c r="G162" s="8">
        <f t="shared" si="49"/>
        <v>40</v>
      </c>
      <c r="H162" s="8">
        <f t="shared" si="49"/>
        <v>40</v>
      </c>
      <c r="I162" s="8">
        <f t="shared" si="49"/>
        <v>60</v>
      </c>
      <c r="J162" s="26">
        <f t="shared" si="49"/>
        <v>65</v>
      </c>
      <c r="K162" s="8">
        <f t="shared" si="49"/>
        <v>70</v>
      </c>
      <c r="L162" s="28">
        <f t="shared" si="49"/>
        <v>75</v>
      </c>
      <c r="M162" s="8">
        <f t="shared" si="49"/>
        <v>75</v>
      </c>
      <c r="N162" s="8">
        <f t="shared" si="49"/>
        <v>95</v>
      </c>
      <c r="O162" s="8">
        <f t="shared" si="49"/>
        <v>100</v>
      </c>
      <c r="P162" s="8">
        <f t="shared" si="49"/>
        <v>100</v>
      </c>
      <c r="Q162" s="8">
        <f t="shared" si="49"/>
        <v>100</v>
      </c>
      <c r="R162" s="8">
        <f t="shared" si="49"/>
        <v>100</v>
      </c>
      <c r="S162" s="8">
        <f t="shared" si="49"/>
        <v>100</v>
      </c>
      <c r="T162" s="8">
        <f t="shared" si="49"/>
        <v>100</v>
      </c>
      <c r="U162" s="8">
        <f t="shared" si="49"/>
        <v>100</v>
      </c>
      <c r="V162" s="8">
        <f t="shared" si="49"/>
        <v>100</v>
      </c>
      <c r="W162" s="8">
        <f t="shared" si="49"/>
        <v>100</v>
      </c>
      <c r="X162" s="8">
        <f t="shared" si="49"/>
        <v>100</v>
      </c>
      <c r="Y162" s="8">
        <f t="shared" si="49"/>
        <v>100</v>
      </c>
      <c r="Z162" s="8">
        <f t="shared" si="49"/>
        <v>100</v>
      </c>
      <c r="AA162" s="8">
        <f t="shared" si="49"/>
        <v>100</v>
      </c>
      <c r="AB162" s="8">
        <f t="shared" si="49"/>
        <v>100</v>
      </c>
      <c r="AC162" s="8">
        <f t="shared" si="49"/>
        <v>100</v>
      </c>
      <c r="AD162" s="8">
        <f t="shared" si="49"/>
        <v>100</v>
      </c>
      <c r="AE162" s="8">
        <f t="shared" si="49"/>
        <v>100</v>
      </c>
      <c r="AF162" s="8">
        <f t="shared" si="49"/>
        <v>100</v>
      </c>
      <c r="AG162" s="8">
        <f t="shared" si="49"/>
        <v>100</v>
      </c>
      <c r="AH162" s="8">
        <f t="shared" si="49"/>
        <v>100</v>
      </c>
      <c r="AI162" s="8">
        <f t="shared" si="49"/>
        <v>100</v>
      </c>
      <c r="AJ162" s="8">
        <f t="shared" si="49"/>
        <v>100</v>
      </c>
      <c r="AK162" s="8">
        <f t="shared" si="49"/>
        <v>100</v>
      </c>
      <c r="AL162" s="8">
        <f t="shared" si="49"/>
        <v>100</v>
      </c>
      <c r="AM162" s="8">
        <f t="shared" si="49"/>
        <v>100</v>
      </c>
      <c r="AN162" s="8">
        <f t="shared" si="49"/>
        <v>100</v>
      </c>
      <c r="AO162" s="8">
        <f t="shared" si="49"/>
        <v>100</v>
      </c>
      <c r="AP162" s="8">
        <f t="shared" si="49"/>
        <v>100</v>
      </c>
      <c r="AQ162" s="8">
        <f t="shared" si="49"/>
        <v>100</v>
      </c>
      <c r="AR162" s="8">
        <f t="shared" si="49"/>
        <v>100</v>
      </c>
      <c r="AS162" s="8">
        <f t="shared" si="49"/>
        <v>100</v>
      </c>
      <c r="AT162" s="8">
        <f t="shared" si="49"/>
        <v>100</v>
      </c>
      <c r="AU162" s="8">
        <f t="shared" si="49"/>
        <v>100</v>
      </c>
      <c r="AV162" s="8">
        <f t="shared" si="49"/>
        <v>100</v>
      </c>
      <c r="AW162" s="8">
        <f t="shared" si="49"/>
        <v>100</v>
      </c>
      <c r="AX162" s="8">
        <f t="shared" si="49"/>
        <v>100</v>
      </c>
      <c r="AY162" s="8">
        <f t="shared" si="49"/>
        <v>100</v>
      </c>
      <c r="AZ162" s="8"/>
    </row>
    <row r="163" spans="1:52">
      <c r="A163" s="8" t="s">
        <v>57</v>
      </c>
      <c r="B163" s="8">
        <f t="shared" si="49"/>
        <v>0</v>
      </c>
      <c r="C163" s="8">
        <f t="shared" si="49"/>
        <v>5.0000000000000044</v>
      </c>
      <c r="D163" s="8">
        <f t="shared" si="49"/>
        <v>9.9999999999999982</v>
      </c>
      <c r="E163" s="8">
        <f t="shared" si="49"/>
        <v>15.000000000000002</v>
      </c>
      <c r="F163" s="8">
        <f t="shared" si="49"/>
        <v>19.999999999999996</v>
      </c>
      <c r="G163" s="8">
        <f t="shared" si="49"/>
        <v>35</v>
      </c>
      <c r="H163" s="8">
        <f t="shared" si="49"/>
        <v>35</v>
      </c>
      <c r="I163" s="8">
        <f t="shared" si="49"/>
        <v>55.000000000000007</v>
      </c>
      <c r="J163" s="26">
        <f t="shared" si="49"/>
        <v>60</v>
      </c>
      <c r="K163" s="8">
        <f t="shared" si="49"/>
        <v>70</v>
      </c>
      <c r="L163" s="28">
        <f t="shared" si="49"/>
        <v>75</v>
      </c>
      <c r="M163" s="8">
        <f t="shared" si="49"/>
        <v>75</v>
      </c>
      <c r="N163" s="8">
        <f t="shared" si="49"/>
        <v>100</v>
      </c>
      <c r="O163" s="8">
        <f t="shared" si="49"/>
        <v>100</v>
      </c>
      <c r="P163" s="8">
        <f t="shared" si="49"/>
        <v>100</v>
      </c>
      <c r="Q163" s="8">
        <f t="shared" si="49"/>
        <v>100</v>
      </c>
      <c r="R163" s="8">
        <f t="shared" si="49"/>
        <v>100</v>
      </c>
      <c r="S163" s="8">
        <f t="shared" si="49"/>
        <v>100</v>
      </c>
      <c r="T163" s="8">
        <f t="shared" si="49"/>
        <v>100</v>
      </c>
      <c r="U163" s="8">
        <f t="shared" si="49"/>
        <v>100</v>
      </c>
      <c r="V163" s="8">
        <f t="shared" si="49"/>
        <v>100</v>
      </c>
      <c r="W163" s="8">
        <f t="shared" si="49"/>
        <v>100</v>
      </c>
      <c r="X163" s="8">
        <f t="shared" si="49"/>
        <v>100</v>
      </c>
      <c r="Y163" s="8">
        <f t="shared" si="49"/>
        <v>100</v>
      </c>
      <c r="Z163" s="8">
        <f t="shared" si="49"/>
        <v>100</v>
      </c>
      <c r="AA163" s="8">
        <f t="shared" si="49"/>
        <v>100</v>
      </c>
      <c r="AB163" s="8">
        <f t="shared" si="49"/>
        <v>100</v>
      </c>
      <c r="AC163" s="8">
        <f t="shared" si="49"/>
        <v>100</v>
      </c>
      <c r="AD163" s="8">
        <f t="shared" si="49"/>
        <v>100</v>
      </c>
      <c r="AE163" s="8">
        <f t="shared" si="49"/>
        <v>100</v>
      </c>
      <c r="AF163" s="8">
        <f t="shared" si="49"/>
        <v>100</v>
      </c>
      <c r="AG163" s="8">
        <f t="shared" si="49"/>
        <v>100</v>
      </c>
      <c r="AH163" s="8">
        <f t="shared" si="49"/>
        <v>100</v>
      </c>
      <c r="AI163" s="8">
        <f t="shared" si="49"/>
        <v>100</v>
      </c>
      <c r="AJ163" s="8">
        <f t="shared" si="49"/>
        <v>100</v>
      </c>
      <c r="AK163" s="8">
        <f t="shared" si="49"/>
        <v>100</v>
      </c>
      <c r="AL163" s="8">
        <f t="shared" si="49"/>
        <v>100</v>
      </c>
      <c r="AM163" s="8">
        <f t="shared" si="49"/>
        <v>100</v>
      </c>
      <c r="AN163" s="8">
        <f t="shared" si="49"/>
        <v>100</v>
      </c>
      <c r="AO163" s="8">
        <f t="shared" si="49"/>
        <v>100</v>
      </c>
      <c r="AP163" s="8">
        <f t="shared" si="49"/>
        <v>100</v>
      </c>
      <c r="AQ163" s="8">
        <f t="shared" si="49"/>
        <v>100</v>
      </c>
      <c r="AR163" s="8">
        <f t="shared" si="49"/>
        <v>100</v>
      </c>
      <c r="AS163" s="8">
        <f t="shared" si="49"/>
        <v>100</v>
      </c>
      <c r="AT163" s="8">
        <f t="shared" si="49"/>
        <v>100</v>
      </c>
      <c r="AU163" s="8">
        <f t="shared" si="49"/>
        <v>100</v>
      </c>
      <c r="AV163" s="8">
        <f t="shared" si="49"/>
        <v>100</v>
      </c>
      <c r="AW163" s="8">
        <f t="shared" si="49"/>
        <v>100</v>
      </c>
      <c r="AX163" s="8">
        <f t="shared" si="49"/>
        <v>100</v>
      </c>
      <c r="AY163" s="8">
        <f t="shared" si="49"/>
        <v>100</v>
      </c>
      <c r="AZ163" s="8"/>
    </row>
    <row r="164" spans="1:52">
      <c r="A164" s="8" t="s">
        <v>58</v>
      </c>
      <c r="B164" s="8">
        <f t="shared" si="49"/>
        <v>0</v>
      </c>
      <c r="C164" s="8">
        <f t="shared" si="49"/>
        <v>5.0000000000000044</v>
      </c>
      <c r="D164" s="8">
        <f t="shared" si="49"/>
        <v>9.9999999999999982</v>
      </c>
      <c r="E164" s="8">
        <f t="shared" si="49"/>
        <v>15.000000000000002</v>
      </c>
      <c r="F164" s="8">
        <f t="shared" si="49"/>
        <v>19.999999999999996</v>
      </c>
      <c r="G164" s="8">
        <f t="shared" si="49"/>
        <v>35</v>
      </c>
      <c r="H164" s="8">
        <f t="shared" si="49"/>
        <v>35</v>
      </c>
      <c r="I164" s="8">
        <f t="shared" si="49"/>
        <v>55.000000000000007</v>
      </c>
      <c r="J164" s="26">
        <f t="shared" si="49"/>
        <v>60</v>
      </c>
      <c r="K164" s="8">
        <f t="shared" si="49"/>
        <v>70</v>
      </c>
      <c r="L164" s="28">
        <f t="shared" si="49"/>
        <v>75</v>
      </c>
      <c r="M164" s="8">
        <f t="shared" si="49"/>
        <v>75</v>
      </c>
      <c r="N164" s="8">
        <f t="shared" si="49"/>
        <v>100</v>
      </c>
      <c r="O164" s="8">
        <f t="shared" si="49"/>
        <v>100</v>
      </c>
      <c r="P164" s="8">
        <f t="shared" si="49"/>
        <v>100</v>
      </c>
      <c r="Q164" s="8">
        <f t="shared" si="49"/>
        <v>100</v>
      </c>
      <c r="R164" s="8">
        <f t="shared" si="49"/>
        <v>100</v>
      </c>
      <c r="S164" s="8">
        <f t="shared" si="49"/>
        <v>100</v>
      </c>
      <c r="T164" s="8">
        <f t="shared" si="49"/>
        <v>100</v>
      </c>
      <c r="U164" s="8">
        <f t="shared" si="49"/>
        <v>100</v>
      </c>
      <c r="V164" s="8">
        <f t="shared" si="49"/>
        <v>100</v>
      </c>
      <c r="W164" s="8">
        <f t="shared" si="49"/>
        <v>100</v>
      </c>
      <c r="X164" s="8">
        <f t="shared" si="49"/>
        <v>100</v>
      </c>
      <c r="Y164" s="8">
        <f t="shared" si="49"/>
        <v>100</v>
      </c>
      <c r="Z164" s="8">
        <f t="shared" si="49"/>
        <v>100</v>
      </c>
      <c r="AA164" s="8">
        <f t="shared" si="49"/>
        <v>100</v>
      </c>
      <c r="AB164" s="8">
        <f t="shared" si="49"/>
        <v>100</v>
      </c>
      <c r="AC164" s="8">
        <f t="shared" si="49"/>
        <v>100</v>
      </c>
      <c r="AD164" s="8">
        <f t="shared" si="49"/>
        <v>100</v>
      </c>
      <c r="AE164" s="8">
        <f t="shared" si="49"/>
        <v>100</v>
      </c>
      <c r="AF164" s="8">
        <f t="shared" si="49"/>
        <v>100</v>
      </c>
      <c r="AG164" s="8">
        <f t="shared" si="49"/>
        <v>100</v>
      </c>
      <c r="AH164" s="8">
        <f t="shared" si="49"/>
        <v>100</v>
      </c>
      <c r="AI164" s="8">
        <f t="shared" si="49"/>
        <v>100</v>
      </c>
      <c r="AJ164" s="8">
        <f t="shared" si="49"/>
        <v>100</v>
      </c>
      <c r="AK164" s="8">
        <f t="shared" si="49"/>
        <v>100</v>
      </c>
      <c r="AL164" s="8">
        <f t="shared" si="49"/>
        <v>100</v>
      </c>
      <c r="AM164" s="8">
        <f t="shared" si="49"/>
        <v>100</v>
      </c>
      <c r="AN164" s="8">
        <f t="shared" si="49"/>
        <v>100</v>
      </c>
      <c r="AO164" s="8">
        <f t="shared" si="49"/>
        <v>100</v>
      </c>
      <c r="AP164" s="8">
        <f t="shared" si="49"/>
        <v>100</v>
      </c>
      <c r="AQ164" s="8">
        <f t="shared" si="49"/>
        <v>100</v>
      </c>
      <c r="AR164" s="8">
        <f t="shared" si="49"/>
        <v>100</v>
      </c>
      <c r="AS164" s="8">
        <f t="shared" si="49"/>
        <v>100</v>
      </c>
      <c r="AT164" s="8">
        <f t="shared" si="49"/>
        <v>100</v>
      </c>
      <c r="AU164" s="8">
        <f t="shared" si="49"/>
        <v>100</v>
      </c>
      <c r="AV164" s="8">
        <f t="shared" si="49"/>
        <v>100</v>
      </c>
      <c r="AW164" s="8">
        <f t="shared" si="49"/>
        <v>100</v>
      </c>
      <c r="AX164" s="8">
        <f t="shared" si="49"/>
        <v>100</v>
      </c>
      <c r="AY164" s="8">
        <f t="shared" si="49"/>
        <v>100</v>
      </c>
      <c r="AZ164" s="8"/>
    </row>
    <row r="165" spans="1:52">
      <c r="A165" s="8" t="s">
        <v>59</v>
      </c>
      <c r="B165" s="8">
        <f t="shared" si="49"/>
        <v>0</v>
      </c>
      <c r="C165" s="8">
        <f t="shared" si="49"/>
        <v>9.9999999999999982</v>
      </c>
      <c r="D165" s="8">
        <f t="shared" si="49"/>
        <v>15.000000000000002</v>
      </c>
      <c r="E165" s="8">
        <f t="shared" si="49"/>
        <v>19.999999999999996</v>
      </c>
      <c r="F165" s="8">
        <f t="shared" si="49"/>
        <v>25</v>
      </c>
      <c r="G165" s="8">
        <f t="shared" si="49"/>
        <v>40</v>
      </c>
      <c r="H165" s="8">
        <f t="shared" si="49"/>
        <v>40</v>
      </c>
      <c r="I165" s="8">
        <f t="shared" si="49"/>
        <v>65</v>
      </c>
      <c r="J165" s="26">
        <f t="shared" si="49"/>
        <v>70</v>
      </c>
      <c r="K165" s="8">
        <f t="shared" si="49"/>
        <v>80</v>
      </c>
      <c r="L165" s="28">
        <f t="shared" si="49"/>
        <v>85</v>
      </c>
      <c r="M165" s="8">
        <f t="shared" si="49"/>
        <v>85</v>
      </c>
      <c r="N165" s="8">
        <f t="shared" si="49"/>
        <v>100</v>
      </c>
      <c r="O165" s="8">
        <f t="shared" si="49"/>
        <v>100</v>
      </c>
      <c r="P165" s="8">
        <f t="shared" si="49"/>
        <v>100</v>
      </c>
      <c r="Q165" s="8">
        <f t="shared" si="49"/>
        <v>100</v>
      </c>
      <c r="R165" s="8">
        <f t="shared" si="49"/>
        <v>100</v>
      </c>
      <c r="S165" s="8">
        <f t="shared" si="49"/>
        <v>100</v>
      </c>
      <c r="T165" s="8">
        <f t="shared" si="49"/>
        <v>100</v>
      </c>
      <c r="U165" s="8">
        <f t="shared" si="49"/>
        <v>100</v>
      </c>
      <c r="V165" s="8">
        <f t="shared" si="49"/>
        <v>100</v>
      </c>
      <c r="W165" s="8">
        <f t="shared" si="49"/>
        <v>100</v>
      </c>
      <c r="X165" s="8">
        <f t="shared" si="49"/>
        <v>100</v>
      </c>
      <c r="Y165" s="8">
        <f t="shared" si="49"/>
        <v>100</v>
      </c>
      <c r="Z165" s="8">
        <f t="shared" si="49"/>
        <v>100</v>
      </c>
      <c r="AA165" s="8">
        <f t="shared" si="49"/>
        <v>100</v>
      </c>
      <c r="AB165" s="8">
        <f t="shared" si="49"/>
        <v>100</v>
      </c>
      <c r="AC165" s="8">
        <f t="shared" si="49"/>
        <v>100</v>
      </c>
      <c r="AD165" s="8">
        <f t="shared" si="49"/>
        <v>100</v>
      </c>
      <c r="AE165" s="8">
        <f t="shared" si="49"/>
        <v>100</v>
      </c>
      <c r="AF165" s="8">
        <f t="shared" si="49"/>
        <v>100</v>
      </c>
      <c r="AG165" s="8">
        <f t="shared" si="49"/>
        <v>100</v>
      </c>
      <c r="AH165" s="8">
        <f t="shared" si="49"/>
        <v>100</v>
      </c>
      <c r="AI165" s="8">
        <f t="shared" si="49"/>
        <v>100</v>
      </c>
      <c r="AJ165" s="8">
        <f t="shared" si="49"/>
        <v>100</v>
      </c>
      <c r="AK165" s="8">
        <f t="shared" si="49"/>
        <v>100</v>
      </c>
      <c r="AL165" s="8">
        <f t="shared" si="49"/>
        <v>100</v>
      </c>
      <c r="AM165" s="8">
        <f t="shared" si="49"/>
        <v>100</v>
      </c>
      <c r="AN165" s="8">
        <f t="shared" si="49"/>
        <v>100</v>
      </c>
      <c r="AO165" s="8">
        <f t="shared" si="49"/>
        <v>100</v>
      </c>
      <c r="AP165" s="8">
        <f t="shared" si="49"/>
        <v>100</v>
      </c>
      <c r="AQ165" s="8">
        <f t="shared" si="49"/>
        <v>100</v>
      </c>
      <c r="AR165" s="8">
        <f t="shared" si="49"/>
        <v>100</v>
      </c>
      <c r="AS165" s="8">
        <f t="shared" si="49"/>
        <v>100</v>
      </c>
      <c r="AT165" s="8">
        <f t="shared" si="49"/>
        <v>100</v>
      </c>
      <c r="AU165" s="8">
        <f t="shared" si="49"/>
        <v>100</v>
      </c>
      <c r="AV165" s="8">
        <f t="shared" si="49"/>
        <v>100</v>
      </c>
      <c r="AW165" s="8">
        <f t="shared" si="49"/>
        <v>100</v>
      </c>
      <c r="AX165" s="8">
        <f t="shared" si="49"/>
        <v>100</v>
      </c>
      <c r="AY165" s="8">
        <f t="shared" si="49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50" xml:space="preserve"> IF((1 - (B309 - 1)/20)*100 &lt;= 100, IF((1 - (B309 - 1)/20)*100 &gt;= 0, (1 - (B309 - 1)/20)*100, 0), 100)</f>
        <v>0</v>
      </c>
      <c r="C169" s="8">
        <f t="shared" si="50"/>
        <v>9.9999999999999982</v>
      </c>
      <c r="D169" s="8">
        <f t="shared" si="50"/>
        <v>15.000000000000002</v>
      </c>
      <c r="E169" s="8">
        <f t="shared" si="50"/>
        <v>19.999999999999996</v>
      </c>
      <c r="F169" s="8">
        <f t="shared" si="50"/>
        <v>25</v>
      </c>
      <c r="G169" s="8">
        <f t="shared" si="50"/>
        <v>40</v>
      </c>
      <c r="H169" s="8">
        <f t="shared" si="50"/>
        <v>40</v>
      </c>
      <c r="I169" s="8">
        <f t="shared" si="50"/>
        <v>60</v>
      </c>
      <c r="J169" s="26">
        <f t="shared" si="50"/>
        <v>65</v>
      </c>
      <c r="K169" s="8">
        <f t="shared" si="50"/>
        <v>70</v>
      </c>
      <c r="L169" s="28">
        <f t="shared" si="50"/>
        <v>75</v>
      </c>
      <c r="M169" s="8">
        <f t="shared" si="50"/>
        <v>75</v>
      </c>
      <c r="N169" s="8">
        <f t="shared" si="50"/>
        <v>95</v>
      </c>
      <c r="O169" s="8">
        <f t="shared" si="50"/>
        <v>100</v>
      </c>
      <c r="P169" s="8">
        <f t="shared" si="50"/>
        <v>100</v>
      </c>
      <c r="Q169" s="8">
        <f t="shared" si="50"/>
        <v>100</v>
      </c>
      <c r="R169" s="8">
        <f t="shared" si="50"/>
        <v>100</v>
      </c>
      <c r="S169" s="8">
        <f t="shared" si="50"/>
        <v>100</v>
      </c>
      <c r="T169" s="8">
        <f t="shared" si="50"/>
        <v>100</v>
      </c>
      <c r="U169" s="8">
        <f t="shared" si="50"/>
        <v>100</v>
      </c>
      <c r="V169" s="8">
        <f t="shared" si="50"/>
        <v>100</v>
      </c>
      <c r="W169" s="8">
        <f t="shared" si="50"/>
        <v>100</v>
      </c>
      <c r="X169" s="8">
        <f t="shared" si="50"/>
        <v>100</v>
      </c>
      <c r="Y169" s="8">
        <f t="shared" si="50"/>
        <v>100</v>
      </c>
      <c r="Z169" s="8">
        <f t="shared" si="50"/>
        <v>100</v>
      </c>
      <c r="AA169" s="8">
        <f t="shared" si="50"/>
        <v>100</v>
      </c>
      <c r="AB169" s="8">
        <f t="shared" si="50"/>
        <v>100</v>
      </c>
      <c r="AC169" s="8">
        <f t="shared" si="50"/>
        <v>100</v>
      </c>
      <c r="AD169" s="8">
        <f t="shared" si="50"/>
        <v>100</v>
      </c>
      <c r="AE169" s="8">
        <f t="shared" si="50"/>
        <v>100</v>
      </c>
      <c r="AF169" s="8">
        <f t="shared" si="50"/>
        <v>100</v>
      </c>
      <c r="AG169" s="8">
        <f t="shared" si="50"/>
        <v>100</v>
      </c>
      <c r="AH169" s="8">
        <f t="shared" si="50"/>
        <v>100</v>
      </c>
      <c r="AI169" s="8">
        <f t="shared" si="50"/>
        <v>100</v>
      </c>
      <c r="AJ169" s="8">
        <f t="shared" si="50"/>
        <v>100</v>
      </c>
      <c r="AK169" s="8">
        <f t="shared" si="50"/>
        <v>100</v>
      </c>
      <c r="AL169" s="8">
        <f t="shared" si="50"/>
        <v>100</v>
      </c>
      <c r="AM169" s="8">
        <f t="shared" si="50"/>
        <v>100</v>
      </c>
      <c r="AN169" s="8">
        <f t="shared" si="50"/>
        <v>100</v>
      </c>
      <c r="AO169" s="8">
        <f t="shared" si="50"/>
        <v>100</v>
      </c>
      <c r="AP169" s="8">
        <f t="shared" si="50"/>
        <v>100</v>
      </c>
      <c r="AQ169" s="8">
        <f t="shared" si="50"/>
        <v>100</v>
      </c>
      <c r="AR169" s="8">
        <f t="shared" si="50"/>
        <v>100</v>
      </c>
      <c r="AS169" s="8">
        <f t="shared" si="50"/>
        <v>100</v>
      </c>
      <c r="AT169" s="8">
        <f t="shared" si="50"/>
        <v>100</v>
      </c>
      <c r="AU169" s="8">
        <f t="shared" si="50"/>
        <v>100</v>
      </c>
      <c r="AV169" s="8">
        <f t="shared" si="50"/>
        <v>100</v>
      </c>
      <c r="AW169" s="8">
        <f t="shared" si="50"/>
        <v>100</v>
      </c>
      <c r="AX169" s="8">
        <f t="shared" si="50"/>
        <v>100</v>
      </c>
      <c r="AY169" s="8">
        <f t="shared" si="50"/>
        <v>100</v>
      </c>
      <c r="AZ169" s="8"/>
    </row>
    <row r="170" spans="1:52">
      <c r="A170" s="8" t="s">
        <v>57</v>
      </c>
      <c r="B170" s="8">
        <f t="shared" si="50"/>
        <v>0</v>
      </c>
      <c r="C170" s="8">
        <f t="shared" si="50"/>
        <v>5.0000000000000044</v>
      </c>
      <c r="D170" s="8">
        <f t="shared" si="50"/>
        <v>9.9999999999999982</v>
      </c>
      <c r="E170" s="8">
        <f t="shared" si="50"/>
        <v>15.000000000000002</v>
      </c>
      <c r="F170" s="8">
        <f t="shared" si="50"/>
        <v>19.999999999999996</v>
      </c>
      <c r="G170" s="8">
        <f t="shared" si="50"/>
        <v>35</v>
      </c>
      <c r="H170" s="8">
        <f t="shared" si="50"/>
        <v>35</v>
      </c>
      <c r="I170" s="8">
        <f t="shared" si="50"/>
        <v>55.000000000000007</v>
      </c>
      <c r="J170" s="26">
        <f t="shared" si="50"/>
        <v>60</v>
      </c>
      <c r="K170" s="8">
        <f t="shared" si="50"/>
        <v>70</v>
      </c>
      <c r="L170" s="28">
        <f t="shared" si="50"/>
        <v>75</v>
      </c>
      <c r="M170" s="8">
        <f t="shared" si="50"/>
        <v>75</v>
      </c>
      <c r="N170" s="8">
        <f t="shared" si="50"/>
        <v>100</v>
      </c>
      <c r="O170" s="8">
        <f t="shared" si="50"/>
        <v>100</v>
      </c>
      <c r="P170" s="8">
        <f t="shared" si="50"/>
        <v>100</v>
      </c>
      <c r="Q170" s="8">
        <f t="shared" si="50"/>
        <v>100</v>
      </c>
      <c r="R170" s="8">
        <f t="shared" si="50"/>
        <v>100</v>
      </c>
      <c r="S170" s="8">
        <f t="shared" si="50"/>
        <v>100</v>
      </c>
      <c r="T170" s="8">
        <f t="shared" si="50"/>
        <v>100</v>
      </c>
      <c r="U170" s="8">
        <f t="shared" si="50"/>
        <v>100</v>
      </c>
      <c r="V170" s="8">
        <f t="shared" si="50"/>
        <v>100</v>
      </c>
      <c r="W170" s="8">
        <f t="shared" si="50"/>
        <v>100</v>
      </c>
      <c r="X170" s="8">
        <f t="shared" si="50"/>
        <v>100</v>
      </c>
      <c r="Y170" s="8">
        <f t="shared" si="50"/>
        <v>100</v>
      </c>
      <c r="Z170" s="8">
        <f t="shared" si="50"/>
        <v>100</v>
      </c>
      <c r="AA170" s="8">
        <f t="shared" si="50"/>
        <v>100</v>
      </c>
      <c r="AB170" s="8">
        <f t="shared" si="50"/>
        <v>100</v>
      </c>
      <c r="AC170" s="8">
        <f t="shared" si="50"/>
        <v>100</v>
      </c>
      <c r="AD170" s="8">
        <f t="shared" si="50"/>
        <v>100</v>
      </c>
      <c r="AE170" s="8">
        <f t="shared" si="50"/>
        <v>100</v>
      </c>
      <c r="AF170" s="8">
        <f t="shared" si="50"/>
        <v>100</v>
      </c>
      <c r="AG170" s="8">
        <f t="shared" si="50"/>
        <v>100</v>
      </c>
      <c r="AH170" s="8">
        <f t="shared" si="50"/>
        <v>100</v>
      </c>
      <c r="AI170" s="8">
        <f t="shared" si="50"/>
        <v>100</v>
      </c>
      <c r="AJ170" s="8">
        <f t="shared" si="50"/>
        <v>100</v>
      </c>
      <c r="AK170" s="8">
        <f t="shared" si="50"/>
        <v>100</v>
      </c>
      <c r="AL170" s="8">
        <f t="shared" si="50"/>
        <v>100</v>
      </c>
      <c r="AM170" s="8">
        <f t="shared" si="50"/>
        <v>100</v>
      </c>
      <c r="AN170" s="8">
        <f t="shared" si="50"/>
        <v>100</v>
      </c>
      <c r="AO170" s="8">
        <f t="shared" si="50"/>
        <v>100</v>
      </c>
      <c r="AP170" s="8">
        <f t="shared" si="50"/>
        <v>100</v>
      </c>
      <c r="AQ170" s="8">
        <f t="shared" si="50"/>
        <v>100</v>
      </c>
      <c r="AR170" s="8">
        <f t="shared" si="50"/>
        <v>100</v>
      </c>
      <c r="AS170" s="8">
        <f t="shared" si="50"/>
        <v>100</v>
      </c>
      <c r="AT170" s="8">
        <f t="shared" si="50"/>
        <v>100</v>
      </c>
      <c r="AU170" s="8">
        <f t="shared" si="50"/>
        <v>100</v>
      </c>
      <c r="AV170" s="8">
        <f t="shared" si="50"/>
        <v>100</v>
      </c>
      <c r="AW170" s="8">
        <f t="shared" si="50"/>
        <v>100</v>
      </c>
      <c r="AX170" s="8">
        <f t="shared" si="50"/>
        <v>100</v>
      </c>
      <c r="AY170" s="8">
        <f t="shared" si="50"/>
        <v>100</v>
      </c>
      <c r="AZ170" s="8"/>
    </row>
    <row r="171" spans="1:52">
      <c r="A171" s="8" t="s">
        <v>58</v>
      </c>
      <c r="B171" s="8">
        <f t="shared" si="50"/>
        <v>0</v>
      </c>
      <c r="C171" s="8">
        <f t="shared" si="50"/>
        <v>5.0000000000000044</v>
      </c>
      <c r="D171" s="8">
        <f t="shared" si="50"/>
        <v>9.9999999999999982</v>
      </c>
      <c r="E171" s="8">
        <f t="shared" si="50"/>
        <v>15.000000000000002</v>
      </c>
      <c r="F171" s="8">
        <f t="shared" si="50"/>
        <v>19.999999999999996</v>
      </c>
      <c r="G171" s="8">
        <f t="shared" si="50"/>
        <v>35</v>
      </c>
      <c r="H171" s="8">
        <f t="shared" si="50"/>
        <v>35</v>
      </c>
      <c r="I171" s="8">
        <f t="shared" si="50"/>
        <v>55.000000000000007</v>
      </c>
      <c r="J171" s="26">
        <f t="shared" si="50"/>
        <v>60</v>
      </c>
      <c r="K171" s="8">
        <f t="shared" si="50"/>
        <v>70</v>
      </c>
      <c r="L171" s="28">
        <f t="shared" si="50"/>
        <v>75</v>
      </c>
      <c r="M171" s="8">
        <f t="shared" si="50"/>
        <v>75</v>
      </c>
      <c r="N171" s="8">
        <f t="shared" si="50"/>
        <v>100</v>
      </c>
      <c r="O171" s="8">
        <f t="shared" si="50"/>
        <v>100</v>
      </c>
      <c r="P171" s="8">
        <f t="shared" si="50"/>
        <v>100</v>
      </c>
      <c r="Q171" s="8">
        <f t="shared" si="50"/>
        <v>100</v>
      </c>
      <c r="R171" s="8">
        <f t="shared" si="50"/>
        <v>100</v>
      </c>
      <c r="S171" s="8">
        <f t="shared" si="50"/>
        <v>100</v>
      </c>
      <c r="T171" s="8">
        <f t="shared" si="50"/>
        <v>100</v>
      </c>
      <c r="U171" s="8">
        <f t="shared" si="50"/>
        <v>100</v>
      </c>
      <c r="V171" s="8">
        <f t="shared" si="50"/>
        <v>100</v>
      </c>
      <c r="W171" s="8">
        <f t="shared" si="50"/>
        <v>100</v>
      </c>
      <c r="X171" s="8">
        <f t="shared" si="50"/>
        <v>100</v>
      </c>
      <c r="Y171" s="8">
        <f t="shared" si="50"/>
        <v>100</v>
      </c>
      <c r="Z171" s="8">
        <f t="shared" si="50"/>
        <v>100</v>
      </c>
      <c r="AA171" s="8">
        <f t="shared" si="50"/>
        <v>100</v>
      </c>
      <c r="AB171" s="8">
        <f t="shared" si="50"/>
        <v>100</v>
      </c>
      <c r="AC171" s="8">
        <f t="shared" si="50"/>
        <v>100</v>
      </c>
      <c r="AD171" s="8">
        <f t="shared" si="50"/>
        <v>100</v>
      </c>
      <c r="AE171" s="8">
        <f t="shared" si="50"/>
        <v>100</v>
      </c>
      <c r="AF171" s="8">
        <f t="shared" si="50"/>
        <v>100</v>
      </c>
      <c r="AG171" s="8">
        <f t="shared" si="50"/>
        <v>100</v>
      </c>
      <c r="AH171" s="8">
        <f t="shared" si="50"/>
        <v>100</v>
      </c>
      <c r="AI171" s="8">
        <f t="shared" si="50"/>
        <v>100</v>
      </c>
      <c r="AJ171" s="8">
        <f t="shared" si="50"/>
        <v>100</v>
      </c>
      <c r="AK171" s="8">
        <f t="shared" si="50"/>
        <v>100</v>
      </c>
      <c r="AL171" s="8">
        <f t="shared" si="50"/>
        <v>100</v>
      </c>
      <c r="AM171" s="8">
        <f t="shared" si="50"/>
        <v>100</v>
      </c>
      <c r="AN171" s="8">
        <f t="shared" si="50"/>
        <v>100</v>
      </c>
      <c r="AO171" s="8">
        <f t="shared" si="50"/>
        <v>100</v>
      </c>
      <c r="AP171" s="8">
        <f t="shared" si="50"/>
        <v>100</v>
      </c>
      <c r="AQ171" s="8">
        <f t="shared" si="50"/>
        <v>100</v>
      </c>
      <c r="AR171" s="8">
        <f t="shared" si="50"/>
        <v>100</v>
      </c>
      <c r="AS171" s="8">
        <f t="shared" si="50"/>
        <v>100</v>
      </c>
      <c r="AT171" s="8">
        <f t="shared" si="50"/>
        <v>100</v>
      </c>
      <c r="AU171" s="8">
        <f t="shared" si="50"/>
        <v>100</v>
      </c>
      <c r="AV171" s="8">
        <f t="shared" si="50"/>
        <v>100</v>
      </c>
      <c r="AW171" s="8">
        <f t="shared" si="50"/>
        <v>100</v>
      </c>
      <c r="AX171" s="8">
        <f t="shared" si="50"/>
        <v>100</v>
      </c>
      <c r="AY171" s="8">
        <f t="shared" si="50"/>
        <v>100</v>
      </c>
      <c r="AZ171" s="8"/>
    </row>
    <row r="172" spans="1:52">
      <c r="A172" s="8" t="s">
        <v>59</v>
      </c>
      <c r="B172" s="8">
        <f t="shared" si="50"/>
        <v>0</v>
      </c>
      <c r="C172" s="8">
        <f t="shared" si="50"/>
        <v>9.9999999999999982</v>
      </c>
      <c r="D172" s="8">
        <f t="shared" si="50"/>
        <v>15.000000000000002</v>
      </c>
      <c r="E172" s="8">
        <f t="shared" si="50"/>
        <v>19.999999999999996</v>
      </c>
      <c r="F172" s="8">
        <f t="shared" si="50"/>
        <v>25</v>
      </c>
      <c r="G172" s="8">
        <f t="shared" si="50"/>
        <v>40</v>
      </c>
      <c r="H172" s="8">
        <f t="shared" si="50"/>
        <v>40</v>
      </c>
      <c r="I172" s="8">
        <f t="shared" si="50"/>
        <v>65</v>
      </c>
      <c r="J172" s="26">
        <f t="shared" si="50"/>
        <v>70</v>
      </c>
      <c r="K172" s="8">
        <f t="shared" si="50"/>
        <v>80</v>
      </c>
      <c r="L172" s="28">
        <f t="shared" si="50"/>
        <v>85</v>
      </c>
      <c r="M172" s="8">
        <f t="shared" si="50"/>
        <v>85</v>
      </c>
      <c r="N172" s="8">
        <f t="shared" si="50"/>
        <v>100</v>
      </c>
      <c r="O172" s="8">
        <f t="shared" si="50"/>
        <v>100</v>
      </c>
      <c r="P172" s="8">
        <f t="shared" si="50"/>
        <v>100</v>
      </c>
      <c r="Q172" s="8">
        <f t="shared" si="50"/>
        <v>100</v>
      </c>
      <c r="R172" s="8">
        <f t="shared" si="50"/>
        <v>100</v>
      </c>
      <c r="S172" s="8">
        <f t="shared" si="50"/>
        <v>100</v>
      </c>
      <c r="T172" s="8">
        <f t="shared" si="50"/>
        <v>100</v>
      </c>
      <c r="U172" s="8">
        <f t="shared" si="50"/>
        <v>100</v>
      </c>
      <c r="V172" s="8">
        <f t="shared" si="50"/>
        <v>100</v>
      </c>
      <c r="W172" s="8">
        <f t="shared" si="50"/>
        <v>100</v>
      </c>
      <c r="X172" s="8">
        <f t="shared" si="50"/>
        <v>100</v>
      </c>
      <c r="Y172" s="8">
        <f t="shared" si="50"/>
        <v>100</v>
      </c>
      <c r="Z172" s="8">
        <f t="shared" si="50"/>
        <v>100</v>
      </c>
      <c r="AA172" s="8">
        <f t="shared" si="50"/>
        <v>100</v>
      </c>
      <c r="AB172" s="8">
        <f t="shared" si="50"/>
        <v>100</v>
      </c>
      <c r="AC172" s="8">
        <f t="shared" si="50"/>
        <v>100</v>
      </c>
      <c r="AD172" s="8">
        <f t="shared" si="50"/>
        <v>100</v>
      </c>
      <c r="AE172" s="8">
        <f t="shared" si="50"/>
        <v>100</v>
      </c>
      <c r="AF172" s="8">
        <f t="shared" si="50"/>
        <v>100</v>
      </c>
      <c r="AG172" s="8">
        <f t="shared" si="50"/>
        <v>100</v>
      </c>
      <c r="AH172" s="8">
        <f t="shared" si="50"/>
        <v>100</v>
      </c>
      <c r="AI172" s="8">
        <f t="shared" si="50"/>
        <v>100</v>
      </c>
      <c r="AJ172" s="8">
        <f t="shared" si="50"/>
        <v>100</v>
      </c>
      <c r="AK172" s="8">
        <f t="shared" si="50"/>
        <v>100</v>
      </c>
      <c r="AL172" s="8">
        <f t="shared" si="50"/>
        <v>100</v>
      </c>
      <c r="AM172" s="8">
        <f t="shared" si="50"/>
        <v>100</v>
      </c>
      <c r="AN172" s="8">
        <f t="shared" si="50"/>
        <v>100</v>
      </c>
      <c r="AO172" s="8">
        <f t="shared" si="50"/>
        <v>100</v>
      </c>
      <c r="AP172" s="8">
        <f t="shared" si="50"/>
        <v>100</v>
      </c>
      <c r="AQ172" s="8">
        <f t="shared" si="50"/>
        <v>100</v>
      </c>
      <c r="AR172" s="8">
        <f t="shared" si="50"/>
        <v>100</v>
      </c>
      <c r="AS172" s="8">
        <f t="shared" si="50"/>
        <v>100</v>
      </c>
      <c r="AT172" s="8">
        <f t="shared" si="50"/>
        <v>100</v>
      </c>
      <c r="AU172" s="8">
        <f t="shared" si="50"/>
        <v>100</v>
      </c>
      <c r="AV172" s="8">
        <f t="shared" si="50"/>
        <v>100</v>
      </c>
      <c r="AW172" s="8">
        <f t="shared" si="50"/>
        <v>100</v>
      </c>
      <c r="AX172" s="8">
        <f t="shared" si="50"/>
        <v>100</v>
      </c>
      <c r="AY172" s="8">
        <f t="shared" si="50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51" xml:space="preserve"> IF((1 - (B314 - 1)/20)*100 &lt;= 100, IF((1 - (B314 - 1)/20)*100 &gt;= 0, (1 - (B314 - 1)/20)*100, 0), 100)</f>
        <v>0</v>
      </c>
      <c r="C174" s="8">
        <f t="shared" si="51"/>
        <v>0</v>
      </c>
      <c r="D174" s="8">
        <f t="shared" si="51"/>
        <v>0</v>
      </c>
      <c r="E174" s="8">
        <f t="shared" si="51"/>
        <v>0</v>
      </c>
      <c r="F174" s="8">
        <f t="shared" si="51"/>
        <v>0</v>
      </c>
      <c r="G174" s="8">
        <f t="shared" si="51"/>
        <v>15.000000000000002</v>
      </c>
      <c r="H174" s="8">
        <f t="shared" si="51"/>
        <v>15.000000000000002</v>
      </c>
      <c r="I174" s="8">
        <f t="shared" si="51"/>
        <v>35</v>
      </c>
      <c r="J174" s="26">
        <f t="shared" si="51"/>
        <v>40</v>
      </c>
      <c r="K174" s="8">
        <f t="shared" si="51"/>
        <v>44.999999999999993</v>
      </c>
      <c r="L174" s="28">
        <f t="shared" si="51"/>
        <v>50</v>
      </c>
      <c r="M174" s="8">
        <f t="shared" si="51"/>
        <v>50</v>
      </c>
      <c r="N174" s="8">
        <f t="shared" si="51"/>
        <v>70</v>
      </c>
      <c r="O174" s="8">
        <f t="shared" si="51"/>
        <v>75</v>
      </c>
      <c r="P174" s="8">
        <f t="shared" si="51"/>
        <v>75</v>
      </c>
      <c r="Q174" s="8">
        <f t="shared" si="51"/>
        <v>80</v>
      </c>
      <c r="R174" s="8">
        <f t="shared" si="51"/>
        <v>80</v>
      </c>
      <c r="S174" s="8">
        <f t="shared" si="51"/>
        <v>80</v>
      </c>
      <c r="T174" s="8">
        <f t="shared" si="51"/>
        <v>85</v>
      </c>
      <c r="U174" s="8">
        <f t="shared" si="51"/>
        <v>85</v>
      </c>
      <c r="V174" s="8">
        <f t="shared" si="51"/>
        <v>90</v>
      </c>
      <c r="W174" s="8">
        <f t="shared" si="51"/>
        <v>90</v>
      </c>
      <c r="X174" s="8">
        <f t="shared" si="51"/>
        <v>90</v>
      </c>
      <c r="Y174" s="8">
        <f t="shared" si="51"/>
        <v>95</v>
      </c>
      <c r="Z174" s="8">
        <f t="shared" si="51"/>
        <v>95</v>
      </c>
      <c r="AA174" s="8">
        <f t="shared" si="51"/>
        <v>100</v>
      </c>
      <c r="AB174" s="8">
        <f t="shared" si="51"/>
        <v>100</v>
      </c>
      <c r="AC174" s="8">
        <f t="shared" si="51"/>
        <v>100</v>
      </c>
      <c r="AD174" s="8">
        <f t="shared" si="51"/>
        <v>100</v>
      </c>
      <c r="AE174" s="8">
        <f t="shared" si="51"/>
        <v>100</v>
      </c>
      <c r="AF174" s="8">
        <f t="shared" si="51"/>
        <v>100</v>
      </c>
      <c r="AG174" s="8">
        <f t="shared" si="51"/>
        <v>100</v>
      </c>
      <c r="AH174" s="8">
        <f t="shared" si="51"/>
        <v>100</v>
      </c>
      <c r="AI174" s="8">
        <f t="shared" si="51"/>
        <v>100</v>
      </c>
      <c r="AJ174" s="8">
        <f t="shared" si="51"/>
        <v>100</v>
      </c>
      <c r="AK174" s="8">
        <f t="shared" si="51"/>
        <v>100</v>
      </c>
      <c r="AL174" s="8">
        <f t="shared" si="51"/>
        <v>100</v>
      </c>
      <c r="AM174" s="8">
        <f t="shared" si="51"/>
        <v>100</v>
      </c>
      <c r="AN174" s="8">
        <f t="shared" si="51"/>
        <v>100</v>
      </c>
      <c r="AO174" s="8">
        <f t="shared" si="51"/>
        <v>100</v>
      </c>
      <c r="AP174" s="8">
        <f t="shared" si="51"/>
        <v>100</v>
      </c>
      <c r="AQ174" s="8">
        <f t="shared" si="51"/>
        <v>100</v>
      </c>
      <c r="AR174" s="8">
        <f t="shared" si="51"/>
        <v>100</v>
      </c>
      <c r="AS174" s="8">
        <f t="shared" si="51"/>
        <v>100</v>
      </c>
      <c r="AT174" s="8">
        <f t="shared" si="51"/>
        <v>100</v>
      </c>
      <c r="AU174" s="8">
        <f t="shared" si="51"/>
        <v>100</v>
      </c>
      <c r="AV174" s="8">
        <f t="shared" si="51"/>
        <v>100</v>
      </c>
      <c r="AW174" s="8">
        <f t="shared" si="51"/>
        <v>100</v>
      </c>
      <c r="AX174" s="8">
        <f t="shared" si="51"/>
        <v>100</v>
      </c>
      <c r="AY174" s="8">
        <f t="shared" si="51"/>
        <v>100</v>
      </c>
      <c r="AZ174" s="8"/>
    </row>
    <row r="175" spans="1:52">
      <c r="A175" s="8" t="s">
        <v>57</v>
      </c>
      <c r="B175" s="8">
        <f t="shared" si="51"/>
        <v>0</v>
      </c>
      <c r="C175" s="8">
        <f t="shared" si="51"/>
        <v>0</v>
      </c>
      <c r="D175" s="8">
        <f t="shared" si="51"/>
        <v>0</v>
      </c>
      <c r="E175" s="8">
        <f t="shared" si="51"/>
        <v>0</v>
      </c>
      <c r="F175" s="8">
        <f t="shared" si="51"/>
        <v>0</v>
      </c>
      <c r="G175" s="8">
        <f t="shared" si="51"/>
        <v>9.9999999999999982</v>
      </c>
      <c r="H175" s="8">
        <f t="shared" si="51"/>
        <v>9.9999999999999982</v>
      </c>
      <c r="I175" s="8">
        <f t="shared" si="51"/>
        <v>30.000000000000004</v>
      </c>
      <c r="J175" s="26">
        <f t="shared" si="51"/>
        <v>35</v>
      </c>
      <c r="K175" s="8">
        <f t="shared" si="51"/>
        <v>44.999999999999993</v>
      </c>
      <c r="L175" s="28">
        <f t="shared" si="51"/>
        <v>50</v>
      </c>
      <c r="M175" s="8">
        <f t="shared" si="51"/>
        <v>50</v>
      </c>
      <c r="N175" s="8">
        <f t="shared" si="51"/>
        <v>75</v>
      </c>
      <c r="O175" s="8">
        <f t="shared" si="51"/>
        <v>75</v>
      </c>
      <c r="P175" s="8">
        <f t="shared" si="51"/>
        <v>80</v>
      </c>
      <c r="Q175" s="8">
        <f t="shared" si="51"/>
        <v>80</v>
      </c>
      <c r="R175" s="8">
        <f t="shared" si="51"/>
        <v>85</v>
      </c>
      <c r="S175" s="8">
        <f t="shared" si="51"/>
        <v>85</v>
      </c>
      <c r="T175" s="8">
        <f t="shared" si="51"/>
        <v>90</v>
      </c>
      <c r="U175" s="8">
        <f t="shared" si="51"/>
        <v>90</v>
      </c>
      <c r="V175" s="8">
        <f t="shared" si="51"/>
        <v>95</v>
      </c>
      <c r="W175" s="8">
        <f t="shared" si="51"/>
        <v>95</v>
      </c>
      <c r="X175" s="8">
        <f t="shared" si="51"/>
        <v>100</v>
      </c>
      <c r="Y175" s="8">
        <f t="shared" si="51"/>
        <v>100</v>
      </c>
      <c r="Z175" s="8">
        <f t="shared" si="51"/>
        <v>100</v>
      </c>
      <c r="AA175" s="8">
        <f t="shared" si="51"/>
        <v>100</v>
      </c>
      <c r="AB175" s="8">
        <f t="shared" si="51"/>
        <v>100</v>
      </c>
      <c r="AC175" s="8">
        <f t="shared" si="51"/>
        <v>100</v>
      </c>
      <c r="AD175" s="8">
        <f t="shared" si="51"/>
        <v>100</v>
      </c>
      <c r="AE175" s="8">
        <f t="shared" si="51"/>
        <v>100</v>
      </c>
      <c r="AF175" s="8">
        <f t="shared" si="51"/>
        <v>100</v>
      </c>
      <c r="AG175" s="8">
        <f t="shared" si="51"/>
        <v>100</v>
      </c>
      <c r="AH175" s="8">
        <f t="shared" si="51"/>
        <v>100</v>
      </c>
      <c r="AI175" s="8">
        <f t="shared" si="51"/>
        <v>100</v>
      </c>
      <c r="AJ175" s="8">
        <f t="shared" si="51"/>
        <v>100</v>
      </c>
      <c r="AK175" s="8">
        <f t="shared" si="51"/>
        <v>100</v>
      </c>
      <c r="AL175" s="8">
        <f t="shared" si="51"/>
        <v>100</v>
      </c>
      <c r="AM175" s="8">
        <f t="shared" si="51"/>
        <v>100</v>
      </c>
      <c r="AN175" s="8">
        <f t="shared" si="51"/>
        <v>100</v>
      </c>
      <c r="AO175" s="8">
        <f t="shared" si="51"/>
        <v>100</v>
      </c>
      <c r="AP175" s="8">
        <f t="shared" si="51"/>
        <v>100</v>
      </c>
      <c r="AQ175" s="8">
        <f t="shared" si="51"/>
        <v>100</v>
      </c>
      <c r="AR175" s="8">
        <f t="shared" si="51"/>
        <v>100</v>
      </c>
      <c r="AS175" s="8">
        <f t="shared" si="51"/>
        <v>100</v>
      </c>
      <c r="AT175" s="8">
        <f t="shared" si="51"/>
        <v>100</v>
      </c>
      <c r="AU175" s="8">
        <f t="shared" si="51"/>
        <v>100</v>
      </c>
      <c r="AV175" s="8">
        <f t="shared" si="51"/>
        <v>100</v>
      </c>
      <c r="AW175" s="8">
        <f t="shared" si="51"/>
        <v>100</v>
      </c>
      <c r="AX175" s="8">
        <f t="shared" si="51"/>
        <v>100</v>
      </c>
      <c r="AY175" s="8">
        <f t="shared" si="51"/>
        <v>100</v>
      </c>
      <c r="AZ175" s="8"/>
    </row>
    <row r="176" spans="1:52">
      <c r="A176" s="8" t="s">
        <v>58</v>
      </c>
      <c r="B176" s="8">
        <f t="shared" si="51"/>
        <v>0</v>
      </c>
      <c r="C176" s="8">
        <f t="shared" si="51"/>
        <v>0</v>
      </c>
      <c r="D176" s="8">
        <f t="shared" si="51"/>
        <v>0</v>
      </c>
      <c r="E176" s="8">
        <f t="shared" si="51"/>
        <v>0</v>
      </c>
      <c r="F176" s="8">
        <f t="shared" si="51"/>
        <v>0</v>
      </c>
      <c r="G176" s="8">
        <f t="shared" si="51"/>
        <v>9.9999999999999982</v>
      </c>
      <c r="H176" s="8">
        <f t="shared" si="51"/>
        <v>9.9999999999999982</v>
      </c>
      <c r="I176" s="8">
        <f t="shared" si="51"/>
        <v>30.000000000000004</v>
      </c>
      <c r="J176" s="26">
        <f t="shared" si="51"/>
        <v>35</v>
      </c>
      <c r="K176" s="8">
        <f t="shared" si="51"/>
        <v>44.999999999999993</v>
      </c>
      <c r="L176" s="28">
        <f t="shared" si="51"/>
        <v>50</v>
      </c>
      <c r="M176" s="8">
        <f t="shared" si="51"/>
        <v>50</v>
      </c>
      <c r="N176" s="8">
        <f t="shared" si="51"/>
        <v>75</v>
      </c>
      <c r="O176" s="8">
        <f t="shared" si="51"/>
        <v>75</v>
      </c>
      <c r="P176" s="8">
        <f t="shared" si="51"/>
        <v>80</v>
      </c>
      <c r="Q176" s="8">
        <f t="shared" si="51"/>
        <v>80</v>
      </c>
      <c r="R176" s="8">
        <f t="shared" si="51"/>
        <v>85</v>
      </c>
      <c r="S176" s="8">
        <f t="shared" si="51"/>
        <v>85</v>
      </c>
      <c r="T176" s="8">
        <f t="shared" si="51"/>
        <v>90</v>
      </c>
      <c r="U176" s="8">
        <f t="shared" si="51"/>
        <v>90</v>
      </c>
      <c r="V176" s="8">
        <f t="shared" si="51"/>
        <v>95</v>
      </c>
      <c r="W176" s="8">
        <f t="shared" si="51"/>
        <v>95</v>
      </c>
      <c r="X176" s="8">
        <f t="shared" si="51"/>
        <v>100</v>
      </c>
      <c r="Y176" s="8">
        <f t="shared" si="51"/>
        <v>100</v>
      </c>
      <c r="Z176" s="8">
        <f t="shared" si="51"/>
        <v>100</v>
      </c>
      <c r="AA176" s="8">
        <f t="shared" si="51"/>
        <v>100</v>
      </c>
      <c r="AB176" s="8">
        <f t="shared" si="51"/>
        <v>100</v>
      </c>
      <c r="AC176" s="8">
        <f t="shared" si="51"/>
        <v>100</v>
      </c>
      <c r="AD176" s="8">
        <f t="shared" si="51"/>
        <v>100</v>
      </c>
      <c r="AE176" s="8">
        <f t="shared" si="51"/>
        <v>100</v>
      </c>
      <c r="AF176" s="8">
        <f t="shared" si="51"/>
        <v>100</v>
      </c>
      <c r="AG176" s="8">
        <f t="shared" si="51"/>
        <v>100</v>
      </c>
      <c r="AH176" s="8">
        <f t="shared" si="51"/>
        <v>100</v>
      </c>
      <c r="AI176" s="8">
        <f t="shared" si="51"/>
        <v>100</v>
      </c>
      <c r="AJ176" s="8">
        <f t="shared" si="51"/>
        <v>100</v>
      </c>
      <c r="AK176" s="8">
        <f t="shared" si="51"/>
        <v>100</v>
      </c>
      <c r="AL176" s="8">
        <f t="shared" si="51"/>
        <v>100</v>
      </c>
      <c r="AM176" s="8">
        <f t="shared" si="51"/>
        <v>100</v>
      </c>
      <c r="AN176" s="8">
        <f t="shared" si="51"/>
        <v>100</v>
      </c>
      <c r="AO176" s="8">
        <f t="shared" si="51"/>
        <v>100</v>
      </c>
      <c r="AP176" s="8">
        <f t="shared" si="51"/>
        <v>100</v>
      </c>
      <c r="AQ176" s="8">
        <f t="shared" si="51"/>
        <v>100</v>
      </c>
      <c r="AR176" s="8">
        <f t="shared" si="51"/>
        <v>100</v>
      </c>
      <c r="AS176" s="8">
        <f t="shared" si="51"/>
        <v>100</v>
      </c>
      <c r="AT176" s="8">
        <f t="shared" si="51"/>
        <v>100</v>
      </c>
      <c r="AU176" s="8">
        <f t="shared" si="51"/>
        <v>100</v>
      </c>
      <c r="AV176" s="8">
        <f t="shared" si="51"/>
        <v>100</v>
      </c>
      <c r="AW176" s="8">
        <f t="shared" si="51"/>
        <v>100</v>
      </c>
      <c r="AX176" s="8">
        <f t="shared" si="51"/>
        <v>100</v>
      </c>
      <c r="AY176" s="8">
        <f t="shared" si="51"/>
        <v>100</v>
      </c>
      <c r="AZ176" s="8"/>
    </row>
    <row r="177" spans="1:52">
      <c r="A177" s="8" t="s">
        <v>59</v>
      </c>
      <c r="B177" s="8">
        <f t="shared" si="51"/>
        <v>0</v>
      </c>
      <c r="C177" s="8">
        <f t="shared" si="51"/>
        <v>0</v>
      </c>
      <c r="D177" s="8">
        <f t="shared" si="51"/>
        <v>0</v>
      </c>
      <c r="E177" s="8">
        <f t="shared" si="51"/>
        <v>0</v>
      </c>
      <c r="F177" s="8">
        <f t="shared" si="51"/>
        <v>0</v>
      </c>
      <c r="G177" s="8">
        <f t="shared" si="51"/>
        <v>15.000000000000002</v>
      </c>
      <c r="H177" s="8">
        <f t="shared" si="51"/>
        <v>15.000000000000002</v>
      </c>
      <c r="I177" s="8">
        <f t="shared" si="51"/>
        <v>40</v>
      </c>
      <c r="J177" s="26">
        <f t="shared" si="51"/>
        <v>44.999999999999993</v>
      </c>
      <c r="K177" s="8">
        <f t="shared" si="51"/>
        <v>55.000000000000007</v>
      </c>
      <c r="L177" s="28">
        <f t="shared" si="51"/>
        <v>60</v>
      </c>
      <c r="M177" s="8">
        <f t="shared" si="51"/>
        <v>60</v>
      </c>
      <c r="N177" s="8">
        <f t="shared" si="51"/>
        <v>85</v>
      </c>
      <c r="O177" s="8">
        <f t="shared" si="51"/>
        <v>85</v>
      </c>
      <c r="P177" s="8">
        <f t="shared" si="51"/>
        <v>90</v>
      </c>
      <c r="Q177" s="8">
        <f t="shared" si="51"/>
        <v>90</v>
      </c>
      <c r="R177" s="8">
        <f t="shared" si="51"/>
        <v>95</v>
      </c>
      <c r="S177" s="8">
        <f t="shared" si="51"/>
        <v>95</v>
      </c>
      <c r="T177" s="8">
        <f t="shared" si="51"/>
        <v>100</v>
      </c>
      <c r="U177" s="8">
        <f t="shared" si="51"/>
        <v>100</v>
      </c>
      <c r="V177" s="8">
        <f t="shared" si="51"/>
        <v>100</v>
      </c>
      <c r="W177" s="8">
        <f t="shared" si="51"/>
        <v>100</v>
      </c>
      <c r="X177" s="8">
        <f t="shared" si="51"/>
        <v>100</v>
      </c>
      <c r="Y177" s="8">
        <f t="shared" si="51"/>
        <v>100</v>
      </c>
      <c r="Z177" s="8">
        <f t="shared" si="51"/>
        <v>100</v>
      </c>
      <c r="AA177" s="8">
        <f t="shared" si="51"/>
        <v>100</v>
      </c>
      <c r="AB177" s="8">
        <f t="shared" si="51"/>
        <v>100</v>
      </c>
      <c r="AC177" s="8">
        <f t="shared" si="51"/>
        <v>100</v>
      </c>
      <c r="AD177" s="8">
        <f t="shared" si="51"/>
        <v>100</v>
      </c>
      <c r="AE177" s="8">
        <f t="shared" si="51"/>
        <v>100</v>
      </c>
      <c r="AF177" s="8">
        <f t="shared" si="51"/>
        <v>100</v>
      </c>
      <c r="AG177" s="8">
        <f t="shared" si="51"/>
        <v>100</v>
      </c>
      <c r="AH177" s="8">
        <f t="shared" si="51"/>
        <v>100</v>
      </c>
      <c r="AI177" s="8">
        <f t="shared" si="51"/>
        <v>100</v>
      </c>
      <c r="AJ177" s="8">
        <f t="shared" si="51"/>
        <v>100</v>
      </c>
      <c r="AK177" s="8">
        <f t="shared" si="51"/>
        <v>100</v>
      </c>
      <c r="AL177" s="8">
        <f t="shared" si="51"/>
        <v>100</v>
      </c>
      <c r="AM177" s="8">
        <f t="shared" si="51"/>
        <v>100</v>
      </c>
      <c r="AN177" s="8">
        <f t="shared" si="51"/>
        <v>100</v>
      </c>
      <c r="AO177" s="8">
        <f t="shared" si="51"/>
        <v>100</v>
      </c>
      <c r="AP177" s="8">
        <f t="shared" si="51"/>
        <v>100</v>
      </c>
      <c r="AQ177" s="8">
        <f t="shared" si="51"/>
        <v>100</v>
      </c>
      <c r="AR177" s="8">
        <f t="shared" si="51"/>
        <v>100</v>
      </c>
      <c r="AS177" s="8">
        <f t="shared" si="51"/>
        <v>100</v>
      </c>
      <c r="AT177" s="8">
        <f t="shared" si="51"/>
        <v>100</v>
      </c>
      <c r="AU177" s="8">
        <f t="shared" si="51"/>
        <v>100</v>
      </c>
      <c r="AV177" s="8">
        <f t="shared" si="51"/>
        <v>100</v>
      </c>
      <c r="AW177" s="8">
        <f t="shared" si="51"/>
        <v>100</v>
      </c>
      <c r="AX177" s="8">
        <f t="shared" si="51"/>
        <v>100</v>
      </c>
      <c r="AY177" s="8">
        <f t="shared" si="51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52" xml:space="preserve"> IF((1 - (B319 - 1)/20)*100 &lt;= 100, IF((1 - (B319 - 1)/20)*100 &gt;= 0, (1 - (B319 - 1)/20)*100, 0), 100)</f>
        <v>0</v>
      </c>
      <c r="C179" s="8">
        <f t="shared" si="52"/>
        <v>0</v>
      </c>
      <c r="D179" s="8">
        <f t="shared" si="52"/>
        <v>0</v>
      </c>
      <c r="E179" s="8">
        <f t="shared" si="52"/>
        <v>0</v>
      </c>
      <c r="F179" s="8">
        <f t="shared" si="52"/>
        <v>0</v>
      </c>
      <c r="G179" s="8">
        <f t="shared" si="52"/>
        <v>0</v>
      </c>
      <c r="H179" s="8">
        <f t="shared" si="52"/>
        <v>0</v>
      </c>
      <c r="I179" s="8">
        <f t="shared" si="52"/>
        <v>9.9999999999999982</v>
      </c>
      <c r="J179" s="26">
        <f t="shared" si="52"/>
        <v>15.000000000000002</v>
      </c>
      <c r="K179" s="8">
        <f t="shared" si="52"/>
        <v>19.999999999999996</v>
      </c>
      <c r="L179" s="28">
        <f t="shared" si="52"/>
        <v>25</v>
      </c>
      <c r="M179" s="8">
        <f t="shared" si="52"/>
        <v>25</v>
      </c>
      <c r="N179" s="8">
        <f t="shared" si="52"/>
        <v>44.999999999999993</v>
      </c>
      <c r="O179" s="8">
        <f t="shared" si="52"/>
        <v>50</v>
      </c>
      <c r="P179" s="8">
        <f t="shared" si="52"/>
        <v>50</v>
      </c>
      <c r="Q179" s="8">
        <f t="shared" si="52"/>
        <v>55.000000000000007</v>
      </c>
      <c r="R179" s="8">
        <f t="shared" si="52"/>
        <v>55.000000000000007</v>
      </c>
      <c r="S179" s="8">
        <f t="shared" si="52"/>
        <v>55.000000000000007</v>
      </c>
      <c r="T179" s="8">
        <f t="shared" si="52"/>
        <v>60</v>
      </c>
      <c r="U179" s="8">
        <f t="shared" si="52"/>
        <v>60</v>
      </c>
      <c r="V179" s="8">
        <f t="shared" si="52"/>
        <v>65</v>
      </c>
      <c r="W179" s="8">
        <f t="shared" si="52"/>
        <v>65</v>
      </c>
      <c r="X179" s="8">
        <f t="shared" si="52"/>
        <v>65</v>
      </c>
      <c r="Y179" s="8">
        <f t="shared" si="52"/>
        <v>70</v>
      </c>
      <c r="Z179" s="8">
        <f t="shared" si="52"/>
        <v>70</v>
      </c>
      <c r="AA179" s="8">
        <f t="shared" si="52"/>
        <v>75</v>
      </c>
      <c r="AB179" s="8">
        <f t="shared" si="52"/>
        <v>75</v>
      </c>
      <c r="AC179" s="8">
        <f t="shared" si="52"/>
        <v>75</v>
      </c>
      <c r="AD179" s="8">
        <f t="shared" si="52"/>
        <v>80</v>
      </c>
      <c r="AE179" s="8">
        <f t="shared" si="52"/>
        <v>80</v>
      </c>
      <c r="AF179" s="8">
        <f t="shared" si="52"/>
        <v>85</v>
      </c>
      <c r="AG179" s="8">
        <f t="shared" si="52"/>
        <v>85</v>
      </c>
      <c r="AH179" s="8">
        <f t="shared" si="52"/>
        <v>85</v>
      </c>
      <c r="AI179" s="8">
        <f t="shared" si="52"/>
        <v>90</v>
      </c>
      <c r="AJ179" s="8">
        <f t="shared" si="52"/>
        <v>90</v>
      </c>
      <c r="AK179" s="8">
        <f t="shared" si="52"/>
        <v>95</v>
      </c>
      <c r="AL179" s="8">
        <f t="shared" si="52"/>
        <v>95</v>
      </c>
      <c r="AM179" s="8">
        <f t="shared" si="52"/>
        <v>95</v>
      </c>
      <c r="AN179" s="8">
        <f t="shared" si="52"/>
        <v>100</v>
      </c>
      <c r="AO179" s="8">
        <f t="shared" si="52"/>
        <v>100</v>
      </c>
      <c r="AP179" s="8">
        <f t="shared" si="52"/>
        <v>100</v>
      </c>
      <c r="AQ179" s="8">
        <f t="shared" si="52"/>
        <v>100</v>
      </c>
      <c r="AR179" s="8">
        <f t="shared" si="52"/>
        <v>100</v>
      </c>
      <c r="AS179" s="8">
        <f t="shared" si="52"/>
        <v>100</v>
      </c>
      <c r="AT179" s="8">
        <f t="shared" si="52"/>
        <v>100</v>
      </c>
      <c r="AU179" s="8">
        <f t="shared" si="52"/>
        <v>100</v>
      </c>
      <c r="AV179" s="8">
        <f t="shared" si="52"/>
        <v>100</v>
      </c>
      <c r="AW179" s="8">
        <f t="shared" si="52"/>
        <v>100</v>
      </c>
      <c r="AX179" s="8">
        <f t="shared" si="52"/>
        <v>100</v>
      </c>
      <c r="AY179" s="8">
        <f t="shared" si="52"/>
        <v>100</v>
      </c>
      <c r="AZ179" s="8"/>
    </row>
    <row r="180" spans="1:52">
      <c r="A180" s="8" t="s">
        <v>57</v>
      </c>
      <c r="B180" s="8">
        <f t="shared" si="52"/>
        <v>0</v>
      </c>
      <c r="C180" s="8">
        <f t="shared" si="52"/>
        <v>0</v>
      </c>
      <c r="D180" s="8">
        <f t="shared" si="52"/>
        <v>0</v>
      </c>
      <c r="E180" s="8">
        <f t="shared" si="52"/>
        <v>0</v>
      </c>
      <c r="F180" s="8">
        <f t="shared" si="52"/>
        <v>0</v>
      </c>
      <c r="G180" s="8">
        <f t="shared" si="52"/>
        <v>0</v>
      </c>
      <c r="H180" s="8">
        <f t="shared" si="52"/>
        <v>0</v>
      </c>
      <c r="I180" s="8">
        <f t="shared" si="52"/>
        <v>5.0000000000000044</v>
      </c>
      <c r="J180" s="26">
        <f t="shared" si="52"/>
        <v>9.9999999999999982</v>
      </c>
      <c r="K180" s="8">
        <f t="shared" si="52"/>
        <v>19.999999999999996</v>
      </c>
      <c r="L180" s="28">
        <f t="shared" si="52"/>
        <v>25</v>
      </c>
      <c r="M180" s="8">
        <f t="shared" si="52"/>
        <v>25</v>
      </c>
      <c r="N180" s="8">
        <f t="shared" si="52"/>
        <v>50</v>
      </c>
      <c r="O180" s="8">
        <f t="shared" si="52"/>
        <v>50</v>
      </c>
      <c r="P180" s="8">
        <f t="shared" si="52"/>
        <v>55.000000000000007</v>
      </c>
      <c r="Q180" s="8">
        <f t="shared" si="52"/>
        <v>55.000000000000007</v>
      </c>
      <c r="R180" s="8">
        <f t="shared" si="52"/>
        <v>60</v>
      </c>
      <c r="S180" s="8">
        <f t="shared" si="52"/>
        <v>60</v>
      </c>
      <c r="T180" s="8">
        <f t="shared" si="52"/>
        <v>65</v>
      </c>
      <c r="U180" s="8">
        <f t="shared" si="52"/>
        <v>65</v>
      </c>
      <c r="V180" s="8">
        <f t="shared" si="52"/>
        <v>70</v>
      </c>
      <c r="W180" s="8">
        <f t="shared" si="52"/>
        <v>70</v>
      </c>
      <c r="X180" s="8">
        <f t="shared" si="52"/>
        <v>75</v>
      </c>
      <c r="Y180" s="8">
        <f t="shared" si="52"/>
        <v>75</v>
      </c>
      <c r="Z180" s="8">
        <f t="shared" si="52"/>
        <v>80</v>
      </c>
      <c r="AA180" s="8">
        <f t="shared" si="52"/>
        <v>80</v>
      </c>
      <c r="AB180" s="8">
        <f t="shared" si="52"/>
        <v>85</v>
      </c>
      <c r="AC180" s="8">
        <f t="shared" si="52"/>
        <v>85</v>
      </c>
      <c r="AD180" s="8">
        <f t="shared" si="52"/>
        <v>90</v>
      </c>
      <c r="AE180" s="8">
        <f t="shared" si="52"/>
        <v>90</v>
      </c>
      <c r="AF180" s="8">
        <f t="shared" si="52"/>
        <v>95</v>
      </c>
      <c r="AG180" s="8">
        <f t="shared" si="52"/>
        <v>95</v>
      </c>
      <c r="AH180" s="8">
        <f t="shared" si="52"/>
        <v>100</v>
      </c>
      <c r="AI180" s="8">
        <f t="shared" si="52"/>
        <v>100</v>
      </c>
      <c r="AJ180" s="8">
        <f t="shared" si="52"/>
        <v>100</v>
      </c>
      <c r="AK180" s="8">
        <f t="shared" si="52"/>
        <v>100</v>
      </c>
      <c r="AL180" s="8">
        <f t="shared" si="52"/>
        <v>100</v>
      </c>
      <c r="AM180" s="8">
        <f t="shared" si="52"/>
        <v>100</v>
      </c>
      <c r="AN180" s="8">
        <f t="shared" si="52"/>
        <v>100</v>
      </c>
      <c r="AO180" s="8">
        <f t="shared" si="52"/>
        <v>100</v>
      </c>
      <c r="AP180" s="8">
        <f t="shared" si="52"/>
        <v>100</v>
      </c>
      <c r="AQ180" s="8">
        <f t="shared" si="52"/>
        <v>100</v>
      </c>
      <c r="AR180" s="8">
        <f t="shared" si="52"/>
        <v>100</v>
      </c>
      <c r="AS180" s="8">
        <f t="shared" si="52"/>
        <v>100</v>
      </c>
      <c r="AT180" s="8">
        <f t="shared" si="52"/>
        <v>100</v>
      </c>
      <c r="AU180" s="8">
        <f t="shared" si="52"/>
        <v>100</v>
      </c>
      <c r="AV180" s="8">
        <f t="shared" si="52"/>
        <v>100</v>
      </c>
      <c r="AW180" s="8">
        <f t="shared" si="52"/>
        <v>100</v>
      </c>
      <c r="AX180" s="8">
        <f t="shared" si="52"/>
        <v>100</v>
      </c>
      <c r="AY180" s="8">
        <f t="shared" si="52"/>
        <v>100</v>
      </c>
      <c r="AZ180" s="8"/>
    </row>
    <row r="181" spans="1:52">
      <c r="A181" s="8" t="s">
        <v>58</v>
      </c>
      <c r="B181" s="8">
        <f t="shared" si="52"/>
        <v>0</v>
      </c>
      <c r="C181" s="8">
        <f t="shared" si="52"/>
        <v>0</v>
      </c>
      <c r="D181" s="8">
        <f t="shared" si="52"/>
        <v>0</v>
      </c>
      <c r="E181" s="8">
        <f t="shared" si="52"/>
        <v>0</v>
      </c>
      <c r="F181" s="8">
        <f t="shared" si="52"/>
        <v>0</v>
      </c>
      <c r="G181" s="8">
        <f t="shared" si="52"/>
        <v>0</v>
      </c>
      <c r="H181" s="8">
        <f t="shared" si="52"/>
        <v>0</v>
      </c>
      <c r="I181" s="8">
        <f t="shared" si="52"/>
        <v>5.0000000000000044</v>
      </c>
      <c r="J181" s="26">
        <f t="shared" si="52"/>
        <v>9.9999999999999982</v>
      </c>
      <c r="K181" s="8">
        <f t="shared" si="52"/>
        <v>19.999999999999996</v>
      </c>
      <c r="L181" s="28">
        <f t="shared" si="52"/>
        <v>25</v>
      </c>
      <c r="M181" s="8">
        <f t="shared" si="52"/>
        <v>25</v>
      </c>
      <c r="N181" s="8">
        <f t="shared" si="52"/>
        <v>50</v>
      </c>
      <c r="O181" s="8">
        <f t="shared" si="52"/>
        <v>50</v>
      </c>
      <c r="P181" s="8">
        <f t="shared" si="52"/>
        <v>55.000000000000007</v>
      </c>
      <c r="Q181" s="8">
        <f t="shared" si="52"/>
        <v>55.000000000000007</v>
      </c>
      <c r="R181" s="8">
        <f t="shared" si="52"/>
        <v>60</v>
      </c>
      <c r="S181" s="8">
        <f t="shared" si="52"/>
        <v>60</v>
      </c>
      <c r="T181" s="8">
        <f t="shared" si="52"/>
        <v>65</v>
      </c>
      <c r="U181" s="8">
        <f t="shared" si="52"/>
        <v>65</v>
      </c>
      <c r="V181" s="8">
        <f t="shared" si="52"/>
        <v>70</v>
      </c>
      <c r="W181" s="8">
        <f t="shared" si="52"/>
        <v>70</v>
      </c>
      <c r="X181" s="8">
        <f t="shared" si="52"/>
        <v>75</v>
      </c>
      <c r="Y181" s="8">
        <f t="shared" si="52"/>
        <v>75</v>
      </c>
      <c r="Z181" s="8">
        <f t="shared" si="52"/>
        <v>80</v>
      </c>
      <c r="AA181" s="8">
        <f t="shared" si="52"/>
        <v>80</v>
      </c>
      <c r="AB181" s="8">
        <f t="shared" si="52"/>
        <v>85</v>
      </c>
      <c r="AC181" s="8">
        <f t="shared" si="52"/>
        <v>85</v>
      </c>
      <c r="AD181" s="8">
        <f t="shared" si="52"/>
        <v>90</v>
      </c>
      <c r="AE181" s="8">
        <f t="shared" si="52"/>
        <v>90</v>
      </c>
      <c r="AF181" s="8">
        <f t="shared" si="52"/>
        <v>95</v>
      </c>
      <c r="AG181" s="8">
        <f t="shared" si="52"/>
        <v>95</v>
      </c>
      <c r="AH181" s="8">
        <f t="shared" si="52"/>
        <v>100</v>
      </c>
      <c r="AI181" s="8">
        <f t="shared" si="52"/>
        <v>100</v>
      </c>
      <c r="AJ181" s="8">
        <f t="shared" si="52"/>
        <v>100</v>
      </c>
      <c r="AK181" s="8">
        <f t="shared" si="52"/>
        <v>100</v>
      </c>
      <c r="AL181" s="8">
        <f t="shared" si="52"/>
        <v>100</v>
      </c>
      <c r="AM181" s="8">
        <f t="shared" si="52"/>
        <v>100</v>
      </c>
      <c r="AN181" s="8">
        <f t="shared" si="52"/>
        <v>100</v>
      </c>
      <c r="AO181" s="8">
        <f t="shared" si="52"/>
        <v>100</v>
      </c>
      <c r="AP181" s="8">
        <f t="shared" si="52"/>
        <v>100</v>
      </c>
      <c r="AQ181" s="8">
        <f t="shared" si="52"/>
        <v>100</v>
      </c>
      <c r="AR181" s="8">
        <f t="shared" si="52"/>
        <v>100</v>
      </c>
      <c r="AS181" s="8">
        <f t="shared" si="52"/>
        <v>100</v>
      </c>
      <c r="AT181" s="8">
        <f t="shared" si="52"/>
        <v>100</v>
      </c>
      <c r="AU181" s="8">
        <f t="shared" si="52"/>
        <v>100</v>
      </c>
      <c r="AV181" s="8">
        <f t="shared" si="52"/>
        <v>100</v>
      </c>
      <c r="AW181" s="8">
        <f t="shared" si="52"/>
        <v>100</v>
      </c>
      <c r="AX181" s="8">
        <f t="shared" si="52"/>
        <v>100</v>
      </c>
      <c r="AY181" s="8">
        <f t="shared" si="52"/>
        <v>100</v>
      </c>
      <c r="AZ181" s="8"/>
    </row>
    <row r="182" spans="1:52">
      <c r="A182" s="8" t="s">
        <v>59</v>
      </c>
      <c r="B182" s="8">
        <f t="shared" si="52"/>
        <v>0</v>
      </c>
      <c r="C182" s="8">
        <f t="shared" si="52"/>
        <v>0</v>
      </c>
      <c r="D182" s="8">
        <f t="shared" si="52"/>
        <v>0</v>
      </c>
      <c r="E182" s="8">
        <f t="shared" si="52"/>
        <v>0</v>
      </c>
      <c r="F182" s="8">
        <f t="shared" si="52"/>
        <v>0</v>
      </c>
      <c r="G182" s="8">
        <f t="shared" si="52"/>
        <v>0</v>
      </c>
      <c r="H182" s="8">
        <f t="shared" si="52"/>
        <v>0</v>
      </c>
      <c r="I182" s="8">
        <f t="shared" si="52"/>
        <v>15.000000000000002</v>
      </c>
      <c r="J182" s="26">
        <f t="shared" si="52"/>
        <v>19.999999999999996</v>
      </c>
      <c r="K182" s="8">
        <f t="shared" si="52"/>
        <v>30.000000000000004</v>
      </c>
      <c r="L182" s="28">
        <f t="shared" si="52"/>
        <v>35</v>
      </c>
      <c r="M182" s="8">
        <f t="shared" si="52"/>
        <v>35</v>
      </c>
      <c r="N182" s="8">
        <f t="shared" si="52"/>
        <v>60</v>
      </c>
      <c r="O182" s="8">
        <f t="shared" si="52"/>
        <v>60</v>
      </c>
      <c r="P182" s="8">
        <f t="shared" si="52"/>
        <v>65</v>
      </c>
      <c r="Q182" s="8">
        <f t="shared" si="52"/>
        <v>65</v>
      </c>
      <c r="R182" s="8">
        <f t="shared" si="52"/>
        <v>70</v>
      </c>
      <c r="S182" s="8">
        <f t="shared" si="52"/>
        <v>70</v>
      </c>
      <c r="T182" s="8">
        <f t="shared" si="52"/>
        <v>75</v>
      </c>
      <c r="U182" s="8">
        <f t="shared" si="52"/>
        <v>75</v>
      </c>
      <c r="V182" s="8">
        <f t="shared" si="52"/>
        <v>80</v>
      </c>
      <c r="W182" s="8">
        <f t="shared" si="52"/>
        <v>80</v>
      </c>
      <c r="X182" s="8">
        <f t="shared" si="52"/>
        <v>85</v>
      </c>
      <c r="Y182" s="8">
        <f t="shared" si="52"/>
        <v>85</v>
      </c>
      <c r="Z182" s="8">
        <f t="shared" si="52"/>
        <v>90</v>
      </c>
      <c r="AA182" s="8">
        <f t="shared" si="52"/>
        <v>90</v>
      </c>
      <c r="AB182" s="8">
        <f t="shared" si="52"/>
        <v>95</v>
      </c>
      <c r="AC182" s="8">
        <f t="shared" si="52"/>
        <v>95</v>
      </c>
      <c r="AD182" s="8">
        <f t="shared" si="52"/>
        <v>100</v>
      </c>
      <c r="AE182" s="8">
        <f t="shared" si="52"/>
        <v>100</v>
      </c>
      <c r="AF182" s="8">
        <f t="shared" si="52"/>
        <v>100</v>
      </c>
      <c r="AG182" s="8">
        <f t="shared" si="52"/>
        <v>100</v>
      </c>
      <c r="AH182" s="8">
        <f t="shared" si="52"/>
        <v>100</v>
      </c>
      <c r="AI182" s="8">
        <f t="shared" si="52"/>
        <v>100</v>
      </c>
      <c r="AJ182" s="8">
        <f t="shared" si="52"/>
        <v>100</v>
      </c>
      <c r="AK182" s="8">
        <f t="shared" si="52"/>
        <v>100</v>
      </c>
      <c r="AL182" s="8">
        <f t="shared" si="52"/>
        <v>100</v>
      </c>
      <c r="AM182" s="8">
        <f t="shared" si="52"/>
        <v>100</v>
      </c>
      <c r="AN182" s="8">
        <f t="shared" si="52"/>
        <v>100</v>
      </c>
      <c r="AO182" s="8">
        <f t="shared" si="52"/>
        <v>100</v>
      </c>
      <c r="AP182" s="8">
        <f t="shared" si="52"/>
        <v>100</v>
      </c>
      <c r="AQ182" s="8">
        <f t="shared" si="52"/>
        <v>100</v>
      </c>
      <c r="AR182" s="8">
        <f t="shared" si="52"/>
        <v>100</v>
      </c>
      <c r="AS182" s="8">
        <f t="shared" si="52"/>
        <v>100</v>
      </c>
      <c r="AT182" s="8">
        <f t="shared" si="52"/>
        <v>100</v>
      </c>
      <c r="AU182" s="8">
        <f t="shared" si="52"/>
        <v>100</v>
      </c>
      <c r="AV182" s="8">
        <f t="shared" si="52"/>
        <v>100</v>
      </c>
      <c r="AW182" s="8">
        <f t="shared" si="52"/>
        <v>100</v>
      </c>
      <c r="AX182" s="8">
        <f t="shared" si="52"/>
        <v>100</v>
      </c>
      <c r="AY182" s="8">
        <f t="shared" si="52"/>
        <v>100</v>
      </c>
      <c r="AZ182" s="8"/>
    </row>
    <row r="188" spans="1:52" ht="16.149999999999999" thickBot="1"/>
    <row r="189" spans="1:52" ht="24" thickTop="1" thickBot="1">
      <c r="A189" s="138" t="s">
        <v>101</v>
      </c>
      <c r="B189" s="139"/>
      <c r="C189" s="139"/>
      <c r="D189" s="139"/>
      <c r="E189" s="139"/>
      <c r="F189" s="139"/>
      <c r="G189" s="139"/>
      <c r="H189" s="139"/>
      <c r="I189" s="139"/>
      <c r="J189" s="139"/>
      <c r="K189" s="140"/>
      <c r="L189" s="139"/>
      <c r="M189" s="139"/>
      <c r="N189" s="139"/>
      <c r="O189" s="139"/>
      <c r="P189" s="139"/>
      <c r="Q189" s="139"/>
      <c r="R189" s="139"/>
      <c r="S189" s="139"/>
      <c r="T189" s="139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</row>
    <row r="190" spans="1:52" ht="16.149999999999999" thickTop="1">
      <c r="K190" s="107"/>
    </row>
    <row r="192" spans="1:52" ht="18">
      <c r="A192" s="99" t="s">
        <v>102</v>
      </c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</row>
    <row r="193" spans="1:51">
      <c r="A193" s="54" t="s">
        <v>2</v>
      </c>
      <c r="B193" s="54">
        <f xml:space="preserve"> IF(B$7&lt;$B$5, 0, B9- IF(B$7=$B$5, 0, A9))</f>
        <v>10</v>
      </c>
      <c r="C193" s="54">
        <f t="shared" ref="C193:AY198" si="53" xml:space="preserve"> IF(C$7&lt;$B$5, 0, C9- IF(C$7=$B$5, 0, B9))</f>
        <v>0</v>
      </c>
      <c r="D193" s="54">
        <f t="shared" si="53"/>
        <v>0</v>
      </c>
      <c r="E193" s="54">
        <f t="shared" si="53"/>
        <v>0</v>
      </c>
      <c r="F193" s="54">
        <f t="shared" si="53"/>
        <v>0</v>
      </c>
      <c r="G193" s="54">
        <f t="shared" si="53"/>
        <v>0</v>
      </c>
      <c r="H193" s="54">
        <f t="shared" si="53"/>
        <v>0</v>
      </c>
      <c r="I193" s="54">
        <f t="shared" si="53"/>
        <v>0</v>
      </c>
      <c r="J193" s="54">
        <f t="shared" si="53"/>
        <v>0</v>
      </c>
      <c r="K193" s="54">
        <f t="shared" si="53"/>
        <v>0</v>
      </c>
      <c r="L193" s="54">
        <f t="shared" si="53"/>
        <v>0</v>
      </c>
      <c r="M193" s="54">
        <f t="shared" si="53"/>
        <v>0</v>
      </c>
      <c r="N193" s="54">
        <f t="shared" si="53"/>
        <v>0</v>
      </c>
      <c r="O193" s="54">
        <f t="shared" si="53"/>
        <v>0</v>
      </c>
      <c r="P193" s="54">
        <f t="shared" si="53"/>
        <v>0</v>
      </c>
      <c r="Q193" s="54">
        <f t="shared" si="53"/>
        <v>0</v>
      </c>
      <c r="R193" s="54">
        <f t="shared" si="53"/>
        <v>0</v>
      </c>
      <c r="S193" s="54">
        <f t="shared" si="53"/>
        <v>0</v>
      </c>
      <c r="T193" s="54">
        <f t="shared" si="53"/>
        <v>0</v>
      </c>
      <c r="U193" s="54">
        <f t="shared" si="53"/>
        <v>0</v>
      </c>
      <c r="V193" s="54">
        <f t="shared" si="53"/>
        <v>0</v>
      </c>
      <c r="W193" s="54">
        <f t="shared" si="53"/>
        <v>0</v>
      </c>
      <c r="X193" s="54">
        <f t="shared" si="53"/>
        <v>0</v>
      </c>
      <c r="Y193" s="54">
        <f t="shared" si="53"/>
        <v>0</v>
      </c>
      <c r="Z193" s="54">
        <f t="shared" si="53"/>
        <v>0</v>
      </c>
      <c r="AA193" s="54">
        <f t="shared" si="53"/>
        <v>0</v>
      </c>
      <c r="AB193" s="54">
        <f t="shared" si="53"/>
        <v>0</v>
      </c>
      <c r="AC193" s="54">
        <f t="shared" si="53"/>
        <v>0</v>
      </c>
      <c r="AD193" s="54">
        <f t="shared" si="53"/>
        <v>0</v>
      </c>
      <c r="AE193" s="54">
        <f t="shared" si="53"/>
        <v>0</v>
      </c>
      <c r="AF193" s="54">
        <f t="shared" si="53"/>
        <v>0</v>
      </c>
      <c r="AG193" s="54">
        <f t="shared" si="53"/>
        <v>0</v>
      </c>
      <c r="AH193" s="54">
        <f t="shared" si="53"/>
        <v>0</v>
      </c>
      <c r="AI193" s="54">
        <f t="shared" si="53"/>
        <v>0</v>
      </c>
      <c r="AJ193" s="54">
        <f t="shared" si="53"/>
        <v>0</v>
      </c>
      <c r="AK193" s="54">
        <f t="shared" si="53"/>
        <v>0</v>
      </c>
      <c r="AL193" s="54">
        <f t="shared" si="53"/>
        <v>0</v>
      </c>
      <c r="AM193" s="54">
        <f t="shared" si="53"/>
        <v>0</v>
      </c>
      <c r="AN193" s="54">
        <f t="shared" si="53"/>
        <v>0</v>
      </c>
      <c r="AO193" s="54">
        <f t="shared" si="53"/>
        <v>0</v>
      </c>
      <c r="AP193" s="54">
        <f t="shared" si="53"/>
        <v>0</v>
      </c>
      <c r="AQ193" s="54">
        <f t="shared" si="53"/>
        <v>0</v>
      </c>
      <c r="AR193" s="54">
        <f t="shared" si="53"/>
        <v>0</v>
      </c>
      <c r="AS193" s="54">
        <f t="shared" si="53"/>
        <v>0</v>
      </c>
      <c r="AT193" s="54">
        <f t="shared" si="53"/>
        <v>0</v>
      </c>
      <c r="AU193" s="54">
        <f t="shared" si="53"/>
        <v>0</v>
      </c>
      <c r="AV193" s="54">
        <f t="shared" si="53"/>
        <v>0</v>
      </c>
      <c r="AW193" s="54">
        <f t="shared" si="53"/>
        <v>0</v>
      </c>
      <c r="AX193" s="54">
        <f t="shared" si="53"/>
        <v>0</v>
      </c>
      <c r="AY193" s="54">
        <f t="shared" si="53"/>
        <v>0</v>
      </c>
    </row>
    <row r="194" spans="1:51">
      <c r="A194" s="7" t="s">
        <v>4</v>
      </c>
      <c r="B194" s="54">
        <f t="shared" ref="B194:Q198" si="54" xml:space="preserve"> IF(B$7&lt;$B$5, 0, B10- IF(B$7=$B$5, 0, A10))</f>
        <v>12</v>
      </c>
      <c r="C194" s="54">
        <f t="shared" si="54"/>
        <v>0</v>
      </c>
      <c r="D194" s="54">
        <f t="shared" si="54"/>
        <v>0</v>
      </c>
      <c r="E194" s="54">
        <f t="shared" si="54"/>
        <v>0</v>
      </c>
      <c r="F194" s="54">
        <f t="shared" si="54"/>
        <v>0</v>
      </c>
      <c r="G194" s="54">
        <f t="shared" si="54"/>
        <v>0</v>
      </c>
      <c r="H194" s="54">
        <f t="shared" si="54"/>
        <v>0</v>
      </c>
      <c r="I194" s="54">
        <f t="shared" si="54"/>
        <v>0</v>
      </c>
      <c r="J194" s="54">
        <f t="shared" si="54"/>
        <v>0</v>
      </c>
      <c r="K194" s="54">
        <f t="shared" si="54"/>
        <v>0</v>
      </c>
      <c r="L194" s="54">
        <f t="shared" si="54"/>
        <v>0</v>
      </c>
      <c r="M194" s="54">
        <f t="shared" si="54"/>
        <v>0</v>
      </c>
      <c r="N194" s="54">
        <f t="shared" si="54"/>
        <v>0</v>
      </c>
      <c r="O194" s="54">
        <f t="shared" si="54"/>
        <v>0</v>
      </c>
      <c r="P194" s="54">
        <f t="shared" si="54"/>
        <v>0</v>
      </c>
      <c r="Q194" s="54">
        <f t="shared" si="54"/>
        <v>0</v>
      </c>
      <c r="R194" s="54">
        <f t="shared" si="53"/>
        <v>0</v>
      </c>
      <c r="S194" s="54">
        <f t="shared" si="53"/>
        <v>0</v>
      </c>
      <c r="T194" s="54">
        <f t="shared" si="53"/>
        <v>0</v>
      </c>
      <c r="U194" s="54">
        <f t="shared" si="53"/>
        <v>0</v>
      </c>
      <c r="V194" s="54">
        <f t="shared" si="53"/>
        <v>0</v>
      </c>
      <c r="W194" s="54">
        <f t="shared" si="53"/>
        <v>0</v>
      </c>
      <c r="X194" s="54">
        <f t="shared" si="53"/>
        <v>0</v>
      </c>
      <c r="Y194" s="54">
        <f t="shared" si="53"/>
        <v>0</v>
      </c>
      <c r="Z194" s="54">
        <f t="shared" si="53"/>
        <v>0</v>
      </c>
      <c r="AA194" s="54">
        <f t="shared" si="53"/>
        <v>0</v>
      </c>
      <c r="AB194" s="54">
        <f t="shared" si="53"/>
        <v>0</v>
      </c>
      <c r="AC194" s="54">
        <f t="shared" si="53"/>
        <v>0</v>
      </c>
      <c r="AD194" s="54">
        <f t="shared" si="53"/>
        <v>0</v>
      </c>
      <c r="AE194" s="54">
        <f t="shared" si="53"/>
        <v>0</v>
      </c>
      <c r="AF194" s="54">
        <f t="shared" si="53"/>
        <v>0</v>
      </c>
      <c r="AG194" s="54">
        <f t="shared" si="53"/>
        <v>0</v>
      </c>
      <c r="AH194" s="54">
        <f t="shared" si="53"/>
        <v>0</v>
      </c>
      <c r="AI194" s="54">
        <f t="shared" si="53"/>
        <v>0</v>
      </c>
      <c r="AJ194" s="54">
        <f t="shared" si="53"/>
        <v>0</v>
      </c>
      <c r="AK194" s="54">
        <f t="shared" si="53"/>
        <v>0</v>
      </c>
      <c r="AL194" s="54">
        <f t="shared" si="53"/>
        <v>0</v>
      </c>
      <c r="AM194" s="54">
        <f t="shared" si="53"/>
        <v>0</v>
      </c>
      <c r="AN194" s="54">
        <f t="shared" si="53"/>
        <v>0</v>
      </c>
      <c r="AO194" s="54">
        <f t="shared" si="53"/>
        <v>0</v>
      </c>
      <c r="AP194" s="54">
        <f t="shared" si="53"/>
        <v>0</v>
      </c>
      <c r="AQ194" s="54">
        <f t="shared" si="53"/>
        <v>0</v>
      </c>
      <c r="AR194" s="54">
        <f t="shared" si="53"/>
        <v>0</v>
      </c>
      <c r="AS194" s="54">
        <f t="shared" si="53"/>
        <v>0</v>
      </c>
      <c r="AT194" s="54">
        <f t="shared" si="53"/>
        <v>0</v>
      </c>
      <c r="AU194" s="54">
        <f t="shared" si="53"/>
        <v>0</v>
      </c>
      <c r="AV194" s="54">
        <f t="shared" si="53"/>
        <v>0</v>
      </c>
      <c r="AW194" s="54">
        <f t="shared" si="53"/>
        <v>0</v>
      </c>
      <c r="AX194" s="54">
        <f t="shared" si="53"/>
        <v>0</v>
      </c>
      <c r="AY194" s="54">
        <f t="shared" si="53"/>
        <v>0</v>
      </c>
    </row>
    <row r="195" spans="1:51">
      <c r="A195" s="7" t="s">
        <v>5</v>
      </c>
      <c r="B195" s="54">
        <f t="shared" si="54"/>
        <v>14</v>
      </c>
      <c r="C195" s="54">
        <f t="shared" si="53"/>
        <v>0</v>
      </c>
      <c r="D195" s="54">
        <f t="shared" si="53"/>
        <v>0</v>
      </c>
      <c r="E195" s="54">
        <f t="shared" si="53"/>
        <v>1</v>
      </c>
      <c r="F195" s="54">
        <f t="shared" si="53"/>
        <v>0</v>
      </c>
      <c r="G195" s="54">
        <f t="shared" si="53"/>
        <v>0</v>
      </c>
      <c r="H195" s="54">
        <f t="shared" si="53"/>
        <v>0</v>
      </c>
      <c r="I195" s="54">
        <f t="shared" si="53"/>
        <v>1</v>
      </c>
      <c r="J195" s="54">
        <f t="shared" si="53"/>
        <v>0</v>
      </c>
      <c r="K195" s="54">
        <f t="shared" si="53"/>
        <v>0</v>
      </c>
      <c r="L195" s="54">
        <f t="shared" si="53"/>
        <v>0</v>
      </c>
      <c r="M195" s="54">
        <f t="shared" si="53"/>
        <v>0</v>
      </c>
      <c r="N195" s="54">
        <f t="shared" si="53"/>
        <v>1</v>
      </c>
      <c r="O195" s="54">
        <f t="shared" si="53"/>
        <v>0</v>
      </c>
      <c r="P195" s="54">
        <f t="shared" si="53"/>
        <v>0</v>
      </c>
      <c r="Q195" s="54">
        <f t="shared" si="53"/>
        <v>0</v>
      </c>
      <c r="R195" s="54">
        <f t="shared" si="53"/>
        <v>0</v>
      </c>
      <c r="S195" s="54">
        <f t="shared" si="53"/>
        <v>0</v>
      </c>
      <c r="T195" s="54">
        <f t="shared" si="53"/>
        <v>0</v>
      </c>
      <c r="U195" s="54">
        <f t="shared" si="53"/>
        <v>0</v>
      </c>
      <c r="V195" s="54">
        <f t="shared" si="53"/>
        <v>0</v>
      </c>
      <c r="W195" s="54">
        <f t="shared" si="53"/>
        <v>0</v>
      </c>
      <c r="X195" s="54">
        <f t="shared" si="53"/>
        <v>0</v>
      </c>
      <c r="Y195" s="54">
        <f t="shared" si="53"/>
        <v>0</v>
      </c>
      <c r="Z195" s="54">
        <f t="shared" si="53"/>
        <v>0</v>
      </c>
      <c r="AA195" s="54">
        <f t="shared" si="53"/>
        <v>0</v>
      </c>
      <c r="AB195" s="54">
        <f t="shared" si="53"/>
        <v>0</v>
      </c>
      <c r="AC195" s="54">
        <f t="shared" si="53"/>
        <v>0</v>
      </c>
      <c r="AD195" s="54">
        <f t="shared" si="53"/>
        <v>0</v>
      </c>
      <c r="AE195" s="54">
        <f t="shared" si="53"/>
        <v>0</v>
      </c>
      <c r="AF195" s="54">
        <f t="shared" si="53"/>
        <v>0</v>
      </c>
      <c r="AG195" s="54">
        <f t="shared" si="53"/>
        <v>0</v>
      </c>
      <c r="AH195" s="54">
        <f t="shared" si="53"/>
        <v>0</v>
      </c>
      <c r="AI195" s="54">
        <f t="shared" si="53"/>
        <v>0</v>
      </c>
      <c r="AJ195" s="54">
        <f t="shared" si="53"/>
        <v>0</v>
      </c>
      <c r="AK195" s="54">
        <f t="shared" si="53"/>
        <v>0</v>
      </c>
      <c r="AL195" s="54">
        <f t="shared" si="53"/>
        <v>0</v>
      </c>
      <c r="AM195" s="54">
        <f t="shared" si="53"/>
        <v>0</v>
      </c>
      <c r="AN195" s="54">
        <f t="shared" si="53"/>
        <v>0</v>
      </c>
      <c r="AO195" s="54">
        <f t="shared" si="53"/>
        <v>0</v>
      </c>
      <c r="AP195" s="54">
        <f t="shared" si="53"/>
        <v>0</v>
      </c>
      <c r="AQ195" s="54">
        <f t="shared" si="53"/>
        <v>0</v>
      </c>
      <c r="AR195" s="54">
        <f t="shared" si="53"/>
        <v>0</v>
      </c>
      <c r="AS195" s="54">
        <f t="shared" si="53"/>
        <v>0</v>
      </c>
      <c r="AT195" s="54">
        <f t="shared" si="53"/>
        <v>0</v>
      </c>
      <c r="AU195" s="54">
        <f t="shared" si="53"/>
        <v>0</v>
      </c>
      <c r="AV195" s="54">
        <f t="shared" si="53"/>
        <v>0</v>
      </c>
      <c r="AW195" s="54">
        <f t="shared" si="53"/>
        <v>0</v>
      </c>
      <c r="AX195" s="54">
        <f t="shared" si="53"/>
        <v>0</v>
      </c>
      <c r="AY195" s="54">
        <f t="shared" si="53"/>
        <v>0</v>
      </c>
    </row>
    <row r="196" spans="1:51">
      <c r="A196" s="7" t="s">
        <v>6</v>
      </c>
      <c r="B196" s="54">
        <f t="shared" si="54"/>
        <v>14</v>
      </c>
      <c r="C196" s="54">
        <f t="shared" si="53"/>
        <v>0</v>
      </c>
      <c r="D196" s="54">
        <f t="shared" si="53"/>
        <v>0</v>
      </c>
      <c r="E196" s="54">
        <f t="shared" si="53"/>
        <v>0</v>
      </c>
      <c r="F196" s="54">
        <f t="shared" si="53"/>
        <v>0</v>
      </c>
      <c r="G196" s="54">
        <f t="shared" si="53"/>
        <v>0</v>
      </c>
      <c r="H196" s="54">
        <f t="shared" si="53"/>
        <v>0</v>
      </c>
      <c r="I196" s="54">
        <f t="shared" si="53"/>
        <v>0</v>
      </c>
      <c r="J196" s="54">
        <f t="shared" si="53"/>
        <v>0</v>
      </c>
      <c r="K196" s="54">
        <f t="shared" si="53"/>
        <v>0</v>
      </c>
      <c r="L196" s="54">
        <f t="shared" si="53"/>
        <v>0</v>
      </c>
      <c r="M196" s="54">
        <f t="shared" si="53"/>
        <v>0</v>
      </c>
      <c r="N196" s="54">
        <f t="shared" si="53"/>
        <v>0</v>
      </c>
      <c r="O196" s="54">
        <f t="shared" si="53"/>
        <v>0</v>
      </c>
      <c r="P196" s="54">
        <f t="shared" si="53"/>
        <v>0</v>
      </c>
      <c r="Q196" s="54">
        <f t="shared" si="53"/>
        <v>0</v>
      </c>
      <c r="R196" s="54">
        <f t="shared" si="53"/>
        <v>0</v>
      </c>
      <c r="S196" s="54">
        <f t="shared" si="53"/>
        <v>0</v>
      </c>
      <c r="T196" s="54">
        <f t="shared" si="53"/>
        <v>0</v>
      </c>
      <c r="U196" s="54">
        <f t="shared" si="53"/>
        <v>0</v>
      </c>
      <c r="V196" s="54">
        <f t="shared" si="53"/>
        <v>0</v>
      </c>
      <c r="W196" s="54">
        <f t="shared" si="53"/>
        <v>0</v>
      </c>
      <c r="X196" s="54">
        <f t="shared" si="53"/>
        <v>0</v>
      </c>
      <c r="Y196" s="54">
        <f t="shared" si="53"/>
        <v>0</v>
      </c>
      <c r="Z196" s="54">
        <f t="shared" si="53"/>
        <v>0</v>
      </c>
      <c r="AA196" s="54">
        <f t="shared" si="53"/>
        <v>0</v>
      </c>
      <c r="AB196" s="54">
        <f t="shared" si="53"/>
        <v>0</v>
      </c>
      <c r="AC196" s="54">
        <f t="shared" si="53"/>
        <v>0</v>
      </c>
      <c r="AD196" s="54">
        <f t="shared" si="53"/>
        <v>0</v>
      </c>
      <c r="AE196" s="54">
        <f t="shared" si="53"/>
        <v>0</v>
      </c>
      <c r="AF196" s="54">
        <f t="shared" si="53"/>
        <v>0</v>
      </c>
      <c r="AG196" s="54">
        <f t="shared" si="53"/>
        <v>0</v>
      </c>
      <c r="AH196" s="54">
        <f t="shared" si="53"/>
        <v>0</v>
      </c>
      <c r="AI196" s="54">
        <f t="shared" si="53"/>
        <v>0</v>
      </c>
      <c r="AJ196" s="54">
        <f t="shared" si="53"/>
        <v>0</v>
      </c>
      <c r="AK196" s="54">
        <f t="shared" si="53"/>
        <v>0</v>
      </c>
      <c r="AL196" s="54">
        <f t="shared" si="53"/>
        <v>0</v>
      </c>
      <c r="AM196" s="54">
        <f t="shared" si="53"/>
        <v>0</v>
      </c>
      <c r="AN196" s="54">
        <f t="shared" si="53"/>
        <v>0</v>
      </c>
      <c r="AO196" s="54">
        <f t="shared" si="53"/>
        <v>0</v>
      </c>
      <c r="AP196" s="54">
        <f t="shared" si="53"/>
        <v>0</v>
      </c>
      <c r="AQ196" s="54">
        <f t="shared" si="53"/>
        <v>0</v>
      </c>
      <c r="AR196" s="54">
        <f t="shared" si="53"/>
        <v>0</v>
      </c>
      <c r="AS196" s="54">
        <f t="shared" si="53"/>
        <v>0</v>
      </c>
      <c r="AT196" s="54">
        <f t="shared" si="53"/>
        <v>0</v>
      </c>
      <c r="AU196" s="54">
        <f t="shared" si="53"/>
        <v>0</v>
      </c>
      <c r="AV196" s="54">
        <f t="shared" si="53"/>
        <v>0</v>
      </c>
      <c r="AW196" s="54">
        <f t="shared" si="53"/>
        <v>0</v>
      </c>
      <c r="AX196" s="54">
        <f t="shared" si="53"/>
        <v>0</v>
      </c>
      <c r="AY196" s="54">
        <f t="shared" si="53"/>
        <v>0</v>
      </c>
    </row>
    <row r="197" spans="1:51">
      <c r="A197" s="7" t="s">
        <v>7</v>
      </c>
      <c r="B197" s="54">
        <f t="shared" si="54"/>
        <v>14</v>
      </c>
      <c r="C197" s="54">
        <f t="shared" si="53"/>
        <v>0</v>
      </c>
      <c r="D197" s="54">
        <f t="shared" si="53"/>
        <v>0</v>
      </c>
      <c r="E197" s="54">
        <f t="shared" si="53"/>
        <v>0</v>
      </c>
      <c r="F197" s="54">
        <f t="shared" si="53"/>
        <v>0</v>
      </c>
      <c r="G197" s="54">
        <f t="shared" si="53"/>
        <v>0</v>
      </c>
      <c r="H197" s="54">
        <f t="shared" si="53"/>
        <v>0</v>
      </c>
      <c r="I197" s="54">
        <f t="shared" si="53"/>
        <v>0</v>
      </c>
      <c r="J197" s="54">
        <f t="shared" si="53"/>
        <v>0</v>
      </c>
      <c r="K197" s="54">
        <f t="shared" si="53"/>
        <v>0</v>
      </c>
      <c r="L197" s="54">
        <f t="shared" si="53"/>
        <v>0</v>
      </c>
      <c r="M197" s="54">
        <f t="shared" si="53"/>
        <v>0</v>
      </c>
      <c r="N197" s="54">
        <f t="shared" si="53"/>
        <v>0</v>
      </c>
      <c r="O197" s="54">
        <f t="shared" si="53"/>
        <v>0</v>
      </c>
      <c r="P197" s="54">
        <f t="shared" si="53"/>
        <v>0</v>
      </c>
      <c r="Q197" s="54">
        <f t="shared" si="53"/>
        <v>0</v>
      </c>
      <c r="R197" s="54">
        <f t="shared" si="53"/>
        <v>0</v>
      </c>
      <c r="S197" s="54">
        <f t="shared" si="53"/>
        <v>0</v>
      </c>
      <c r="T197" s="54">
        <f t="shared" si="53"/>
        <v>0</v>
      </c>
      <c r="U197" s="54">
        <f t="shared" si="53"/>
        <v>0</v>
      </c>
      <c r="V197" s="54">
        <f t="shared" si="53"/>
        <v>0</v>
      </c>
      <c r="W197" s="54">
        <f t="shared" si="53"/>
        <v>0</v>
      </c>
      <c r="X197" s="54">
        <f t="shared" si="53"/>
        <v>0</v>
      </c>
      <c r="Y197" s="54">
        <f t="shared" si="53"/>
        <v>0</v>
      </c>
      <c r="Z197" s="54">
        <f t="shared" si="53"/>
        <v>0</v>
      </c>
      <c r="AA197" s="54">
        <f t="shared" si="53"/>
        <v>0</v>
      </c>
      <c r="AB197" s="54">
        <f t="shared" si="53"/>
        <v>0</v>
      </c>
      <c r="AC197" s="54">
        <f t="shared" si="53"/>
        <v>0</v>
      </c>
      <c r="AD197" s="54">
        <f t="shared" si="53"/>
        <v>0</v>
      </c>
      <c r="AE197" s="54">
        <f t="shared" si="53"/>
        <v>0</v>
      </c>
      <c r="AF197" s="54">
        <f t="shared" si="53"/>
        <v>0</v>
      </c>
      <c r="AG197" s="54">
        <f t="shared" si="53"/>
        <v>0</v>
      </c>
      <c r="AH197" s="54">
        <f t="shared" si="53"/>
        <v>0</v>
      </c>
      <c r="AI197" s="54">
        <f t="shared" si="53"/>
        <v>0</v>
      </c>
      <c r="AJ197" s="54">
        <f t="shared" si="53"/>
        <v>0</v>
      </c>
      <c r="AK197" s="54">
        <f t="shared" si="53"/>
        <v>0</v>
      </c>
      <c r="AL197" s="54">
        <f t="shared" si="53"/>
        <v>0</v>
      </c>
      <c r="AM197" s="54">
        <f t="shared" si="53"/>
        <v>0</v>
      </c>
      <c r="AN197" s="54">
        <f t="shared" si="53"/>
        <v>0</v>
      </c>
      <c r="AO197" s="54">
        <f t="shared" si="53"/>
        <v>0</v>
      </c>
      <c r="AP197" s="54">
        <f t="shared" si="53"/>
        <v>0</v>
      </c>
      <c r="AQ197" s="54">
        <f t="shared" si="53"/>
        <v>0</v>
      </c>
      <c r="AR197" s="54">
        <f t="shared" si="53"/>
        <v>0</v>
      </c>
      <c r="AS197" s="54">
        <f t="shared" si="53"/>
        <v>0</v>
      </c>
      <c r="AT197" s="54">
        <f t="shared" si="53"/>
        <v>0</v>
      </c>
      <c r="AU197" s="54">
        <f t="shared" si="53"/>
        <v>0</v>
      </c>
      <c r="AV197" s="54">
        <f t="shared" si="53"/>
        <v>0</v>
      </c>
      <c r="AW197" s="54">
        <f t="shared" si="53"/>
        <v>0</v>
      </c>
      <c r="AX197" s="54">
        <f t="shared" si="53"/>
        <v>0</v>
      </c>
      <c r="AY197" s="54">
        <f t="shared" si="53"/>
        <v>0</v>
      </c>
    </row>
    <row r="198" spans="1:51">
      <c r="A198" s="61" t="s">
        <v>8</v>
      </c>
      <c r="B198" s="54">
        <f t="shared" si="54"/>
        <v>14</v>
      </c>
      <c r="C198" s="54">
        <f t="shared" si="53"/>
        <v>0</v>
      </c>
      <c r="D198" s="54">
        <f t="shared" si="53"/>
        <v>0</v>
      </c>
      <c r="E198" s="54">
        <f t="shared" si="53"/>
        <v>0</v>
      </c>
      <c r="F198" s="54">
        <f t="shared" si="53"/>
        <v>0</v>
      </c>
      <c r="G198" s="54">
        <f t="shared" si="53"/>
        <v>0</v>
      </c>
      <c r="H198" s="54">
        <f t="shared" si="53"/>
        <v>0</v>
      </c>
      <c r="I198" s="54">
        <f t="shared" si="53"/>
        <v>0</v>
      </c>
      <c r="J198" s="54">
        <f t="shared" si="53"/>
        <v>0</v>
      </c>
      <c r="K198" s="54">
        <f t="shared" si="53"/>
        <v>0</v>
      </c>
      <c r="L198" s="54">
        <f t="shared" si="53"/>
        <v>0</v>
      </c>
      <c r="M198" s="54">
        <f t="shared" si="53"/>
        <v>0</v>
      </c>
      <c r="N198" s="54">
        <f t="shared" si="53"/>
        <v>0</v>
      </c>
      <c r="O198" s="54">
        <f t="shared" si="53"/>
        <v>0</v>
      </c>
      <c r="P198" s="54">
        <f t="shared" si="53"/>
        <v>0</v>
      </c>
      <c r="Q198" s="54">
        <f t="shared" si="53"/>
        <v>0</v>
      </c>
      <c r="R198" s="54">
        <f t="shared" si="53"/>
        <v>0</v>
      </c>
      <c r="S198" s="54">
        <f t="shared" si="53"/>
        <v>0</v>
      </c>
      <c r="T198" s="54">
        <f t="shared" si="53"/>
        <v>0</v>
      </c>
      <c r="U198" s="54">
        <f t="shared" si="53"/>
        <v>0</v>
      </c>
      <c r="V198" s="54">
        <f t="shared" si="53"/>
        <v>0</v>
      </c>
      <c r="W198" s="54">
        <f t="shared" si="53"/>
        <v>0</v>
      </c>
      <c r="X198" s="54">
        <f t="shared" si="53"/>
        <v>0</v>
      </c>
      <c r="Y198" s="54">
        <f t="shared" si="53"/>
        <v>0</v>
      </c>
      <c r="Z198" s="54">
        <f t="shared" si="53"/>
        <v>0</v>
      </c>
      <c r="AA198" s="54">
        <f t="shared" si="53"/>
        <v>0</v>
      </c>
      <c r="AB198" s="54">
        <f t="shared" ref="AB198:AY198" si="55" xml:space="preserve"> IF(AB$7&lt;$B$5, 0, AB14- IF(AB$7=$B$5, 0, AA14))</f>
        <v>0</v>
      </c>
      <c r="AC198" s="54">
        <f t="shared" si="55"/>
        <v>0</v>
      </c>
      <c r="AD198" s="54">
        <f t="shared" si="55"/>
        <v>0</v>
      </c>
      <c r="AE198" s="54">
        <f t="shared" si="55"/>
        <v>0</v>
      </c>
      <c r="AF198" s="54">
        <f t="shared" si="55"/>
        <v>0</v>
      </c>
      <c r="AG198" s="54">
        <f t="shared" si="55"/>
        <v>0</v>
      </c>
      <c r="AH198" s="54">
        <f t="shared" si="55"/>
        <v>0</v>
      </c>
      <c r="AI198" s="54">
        <f t="shared" si="55"/>
        <v>0</v>
      </c>
      <c r="AJ198" s="54">
        <f t="shared" si="55"/>
        <v>0</v>
      </c>
      <c r="AK198" s="54">
        <f t="shared" si="55"/>
        <v>0</v>
      </c>
      <c r="AL198" s="54">
        <f t="shared" si="55"/>
        <v>0</v>
      </c>
      <c r="AM198" s="54">
        <f t="shared" si="55"/>
        <v>0</v>
      </c>
      <c r="AN198" s="54">
        <f t="shared" si="55"/>
        <v>0</v>
      </c>
      <c r="AO198" s="54">
        <f t="shared" si="55"/>
        <v>0</v>
      </c>
      <c r="AP198" s="54">
        <f t="shared" si="55"/>
        <v>0</v>
      </c>
      <c r="AQ198" s="54">
        <f t="shared" si="55"/>
        <v>0</v>
      </c>
      <c r="AR198" s="54">
        <f t="shared" si="55"/>
        <v>0</v>
      </c>
      <c r="AS198" s="54">
        <f t="shared" si="55"/>
        <v>0</v>
      </c>
      <c r="AT198" s="54">
        <f t="shared" si="55"/>
        <v>0</v>
      </c>
      <c r="AU198" s="54">
        <f t="shared" si="55"/>
        <v>0</v>
      </c>
      <c r="AV198" s="54">
        <f t="shared" si="55"/>
        <v>0</v>
      </c>
      <c r="AW198" s="54">
        <f t="shared" si="55"/>
        <v>0</v>
      </c>
      <c r="AX198" s="54">
        <f t="shared" si="55"/>
        <v>0</v>
      </c>
      <c r="AY198" s="54">
        <f t="shared" si="55"/>
        <v>0</v>
      </c>
    </row>
    <row r="199" spans="1:51" ht="18">
      <c r="A199" s="99" t="s">
        <v>99</v>
      </c>
      <c r="B199" s="100"/>
      <c r="C199" s="100"/>
      <c r="D199" s="100"/>
      <c r="E199" s="100"/>
      <c r="F199" s="100"/>
      <c r="G199" s="100"/>
      <c r="H199" s="100"/>
      <c r="I199" s="100"/>
      <c r="J199" s="100"/>
      <c r="K199" s="98"/>
      <c r="L199" s="100"/>
      <c r="M199" s="100"/>
      <c r="N199" s="100"/>
      <c r="O199" s="100"/>
      <c r="P199" s="100"/>
      <c r="Q199" s="100"/>
      <c r="R199" s="100"/>
      <c r="S199" s="100"/>
      <c r="T199" s="100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</row>
    <row r="200" spans="1:51">
      <c r="A200" s="62" t="s">
        <v>10</v>
      </c>
      <c r="B200" s="23">
        <f t="shared" ref="B200:B207" si="56" xml:space="preserve"> B16</f>
        <v>4</v>
      </c>
      <c r="C200" s="69">
        <f t="shared" ref="C200:AY205" si="57" xml:space="preserve"> (C16-B16)*C92</f>
        <v>0</v>
      </c>
      <c r="D200" s="69">
        <f t="shared" si="57"/>
        <v>0</v>
      </c>
      <c r="E200" s="69">
        <f t="shared" si="57"/>
        <v>0</v>
      </c>
      <c r="F200" s="69">
        <f t="shared" si="57"/>
        <v>1</v>
      </c>
      <c r="G200" s="69">
        <f t="shared" si="57"/>
        <v>3</v>
      </c>
      <c r="H200" s="69">
        <f t="shared" si="57"/>
        <v>2</v>
      </c>
      <c r="I200" s="69">
        <f t="shared" si="57"/>
        <v>1</v>
      </c>
      <c r="J200" s="116">
        <f t="shared" si="57"/>
        <v>1</v>
      </c>
      <c r="K200" s="23">
        <f t="shared" si="57"/>
        <v>0</v>
      </c>
      <c r="L200" s="133">
        <f t="shared" si="57"/>
        <v>0</v>
      </c>
      <c r="M200" s="69">
        <f t="shared" si="57"/>
        <v>3</v>
      </c>
      <c r="N200" s="69">
        <f t="shared" si="57"/>
        <v>1</v>
      </c>
      <c r="O200" s="69">
        <f t="shared" si="57"/>
        <v>0</v>
      </c>
      <c r="P200" s="69">
        <f t="shared" si="57"/>
        <v>0</v>
      </c>
      <c r="Q200" s="69">
        <f t="shared" si="57"/>
        <v>0</v>
      </c>
      <c r="R200" s="69">
        <f t="shared" si="57"/>
        <v>0</v>
      </c>
      <c r="S200" s="69">
        <f t="shared" si="57"/>
        <v>0</v>
      </c>
      <c r="T200" s="69">
        <f t="shared" si="57"/>
        <v>0</v>
      </c>
      <c r="U200" s="69">
        <f t="shared" si="57"/>
        <v>0</v>
      </c>
      <c r="V200" s="69">
        <f t="shared" si="57"/>
        <v>0</v>
      </c>
      <c r="W200" s="69">
        <f t="shared" si="57"/>
        <v>0</v>
      </c>
      <c r="X200" s="69">
        <f t="shared" si="57"/>
        <v>0</v>
      </c>
      <c r="Y200" s="69">
        <f t="shared" si="57"/>
        <v>0</v>
      </c>
      <c r="Z200" s="69">
        <f t="shared" si="57"/>
        <v>0</v>
      </c>
      <c r="AA200" s="69">
        <f t="shared" si="57"/>
        <v>0</v>
      </c>
      <c r="AB200" s="69">
        <f t="shared" si="57"/>
        <v>0</v>
      </c>
      <c r="AC200" s="69">
        <f t="shared" si="57"/>
        <v>0</v>
      </c>
      <c r="AD200" s="69">
        <f t="shared" si="57"/>
        <v>0</v>
      </c>
      <c r="AE200" s="69">
        <f t="shared" si="57"/>
        <v>0</v>
      </c>
      <c r="AF200" s="69">
        <f t="shared" si="57"/>
        <v>0</v>
      </c>
      <c r="AG200" s="69">
        <f t="shared" si="57"/>
        <v>0</v>
      </c>
      <c r="AH200" s="69">
        <f t="shared" si="57"/>
        <v>0</v>
      </c>
      <c r="AI200" s="69">
        <f t="shared" si="57"/>
        <v>0</v>
      </c>
      <c r="AJ200" s="69">
        <f t="shared" si="57"/>
        <v>0</v>
      </c>
      <c r="AK200" s="69">
        <f t="shared" si="57"/>
        <v>0</v>
      </c>
      <c r="AL200" s="69">
        <f t="shared" si="57"/>
        <v>0</v>
      </c>
      <c r="AM200" s="69">
        <f t="shared" si="57"/>
        <v>0</v>
      </c>
      <c r="AN200" s="69">
        <f t="shared" si="57"/>
        <v>0</v>
      </c>
      <c r="AO200" s="69">
        <f t="shared" si="57"/>
        <v>0</v>
      </c>
      <c r="AP200" s="69">
        <f t="shared" si="57"/>
        <v>0</v>
      </c>
      <c r="AQ200" s="69">
        <f t="shared" si="57"/>
        <v>0</v>
      </c>
      <c r="AR200" s="69">
        <f t="shared" si="57"/>
        <v>0</v>
      </c>
      <c r="AS200" s="69">
        <f t="shared" si="57"/>
        <v>0</v>
      </c>
      <c r="AT200" s="69">
        <f t="shared" si="57"/>
        <v>0</v>
      </c>
      <c r="AU200" s="69">
        <f t="shared" si="57"/>
        <v>0</v>
      </c>
      <c r="AV200" s="69">
        <f t="shared" si="57"/>
        <v>0</v>
      </c>
      <c r="AW200" s="69">
        <f t="shared" si="57"/>
        <v>0</v>
      </c>
      <c r="AX200" s="69">
        <f t="shared" si="57"/>
        <v>0</v>
      </c>
      <c r="AY200" s="69">
        <f t="shared" si="57"/>
        <v>0</v>
      </c>
    </row>
    <row r="201" spans="1:51">
      <c r="A201" s="63" t="s">
        <v>11</v>
      </c>
      <c r="B201" s="23">
        <f t="shared" si="56"/>
        <v>0</v>
      </c>
      <c r="C201" s="69">
        <f t="shared" si="57"/>
        <v>4</v>
      </c>
      <c r="D201" s="69">
        <f t="shared" si="57"/>
        <v>1</v>
      </c>
      <c r="E201" s="69">
        <f t="shared" si="57"/>
        <v>0</v>
      </c>
      <c r="F201" s="69">
        <f t="shared" si="57"/>
        <v>1</v>
      </c>
      <c r="G201" s="69">
        <f t="shared" si="57"/>
        <v>2</v>
      </c>
      <c r="H201" s="69">
        <f t="shared" si="57"/>
        <v>0</v>
      </c>
      <c r="I201" s="69">
        <f t="shared" si="57"/>
        <v>3</v>
      </c>
      <c r="J201" s="116">
        <f t="shared" si="57"/>
        <v>1</v>
      </c>
      <c r="K201" s="23">
        <f t="shared" si="57"/>
        <v>0</v>
      </c>
      <c r="L201" s="133">
        <f t="shared" si="57"/>
        <v>0</v>
      </c>
      <c r="M201" s="69">
        <f t="shared" si="57"/>
        <v>0</v>
      </c>
      <c r="N201" s="69">
        <f t="shared" si="57"/>
        <v>4</v>
      </c>
      <c r="O201" s="69">
        <f t="shared" si="57"/>
        <v>0</v>
      </c>
      <c r="P201" s="69">
        <f t="shared" si="57"/>
        <v>0</v>
      </c>
      <c r="Q201" s="69">
        <f t="shared" si="57"/>
        <v>0</v>
      </c>
      <c r="R201" s="69">
        <f t="shared" si="57"/>
        <v>0</v>
      </c>
      <c r="S201" s="69">
        <f t="shared" si="57"/>
        <v>0</v>
      </c>
      <c r="T201" s="69">
        <f t="shared" si="57"/>
        <v>0</v>
      </c>
      <c r="U201" s="69">
        <f t="shared" si="57"/>
        <v>0</v>
      </c>
      <c r="V201" s="69">
        <f t="shared" si="57"/>
        <v>0</v>
      </c>
      <c r="W201" s="69">
        <f t="shared" si="57"/>
        <v>0</v>
      </c>
      <c r="X201" s="69">
        <f t="shared" si="57"/>
        <v>0</v>
      </c>
      <c r="Y201" s="69">
        <f t="shared" si="57"/>
        <v>0</v>
      </c>
      <c r="Z201" s="69">
        <f t="shared" si="57"/>
        <v>0</v>
      </c>
      <c r="AA201" s="69">
        <f t="shared" si="57"/>
        <v>0</v>
      </c>
      <c r="AB201" s="69">
        <f t="shared" si="57"/>
        <v>0</v>
      </c>
      <c r="AC201" s="69">
        <f t="shared" si="57"/>
        <v>0</v>
      </c>
      <c r="AD201" s="69">
        <f t="shared" si="57"/>
        <v>0</v>
      </c>
      <c r="AE201" s="69">
        <f t="shared" si="57"/>
        <v>0</v>
      </c>
      <c r="AF201" s="69">
        <f t="shared" si="57"/>
        <v>0</v>
      </c>
      <c r="AG201" s="69">
        <f t="shared" si="57"/>
        <v>0</v>
      </c>
      <c r="AH201" s="69">
        <f t="shared" si="57"/>
        <v>0</v>
      </c>
      <c r="AI201" s="69">
        <f t="shared" si="57"/>
        <v>0</v>
      </c>
      <c r="AJ201" s="69">
        <f t="shared" si="57"/>
        <v>0</v>
      </c>
      <c r="AK201" s="69">
        <f t="shared" si="57"/>
        <v>0</v>
      </c>
      <c r="AL201" s="69">
        <f t="shared" si="57"/>
        <v>0</v>
      </c>
      <c r="AM201" s="69">
        <f t="shared" si="57"/>
        <v>0</v>
      </c>
      <c r="AN201" s="69">
        <f t="shared" si="57"/>
        <v>0</v>
      </c>
      <c r="AO201" s="69">
        <f t="shared" si="57"/>
        <v>0</v>
      </c>
      <c r="AP201" s="69">
        <f t="shared" si="57"/>
        <v>0</v>
      </c>
      <c r="AQ201" s="69">
        <f t="shared" si="57"/>
        <v>0</v>
      </c>
      <c r="AR201" s="69">
        <f t="shared" si="57"/>
        <v>0</v>
      </c>
      <c r="AS201" s="69">
        <f t="shared" si="57"/>
        <v>0</v>
      </c>
      <c r="AT201" s="69">
        <f t="shared" si="57"/>
        <v>0</v>
      </c>
      <c r="AU201" s="69">
        <f t="shared" si="57"/>
        <v>0</v>
      </c>
      <c r="AV201" s="69">
        <f t="shared" si="57"/>
        <v>0</v>
      </c>
      <c r="AW201" s="69">
        <f t="shared" si="57"/>
        <v>0</v>
      </c>
      <c r="AX201" s="69">
        <f t="shared" si="57"/>
        <v>0</v>
      </c>
      <c r="AY201" s="69">
        <f t="shared" si="57"/>
        <v>0</v>
      </c>
    </row>
    <row r="202" spans="1:51">
      <c r="A202" s="63" t="s">
        <v>12</v>
      </c>
      <c r="B202" s="23">
        <f t="shared" si="56"/>
        <v>4</v>
      </c>
      <c r="C202" s="69">
        <f t="shared" si="57"/>
        <v>0</v>
      </c>
      <c r="D202" s="69">
        <f t="shared" si="57"/>
        <v>0</v>
      </c>
      <c r="E202" s="69">
        <f t="shared" si="57"/>
        <v>0</v>
      </c>
      <c r="F202" s="69">
        <f t="shared" si="57"/>
        <v>0</v>
      </c>
      <c r="G202" s="69">
        <f t="shared" si="57"/>
        <v>0</v>
      </c>
      <c r="H202" s="69">
        <f t="shared" si="57"/>
        <v>0</v>
      </c>
      <c r="I202" s="69">
        <f t="shared" si="57"/>
        <v>0</v>
      </c>
      <c r="J202" s="116">
        <f t="shared" si="57"/>
        <v>0</v>
      </c>
      <c r="K202" s="23">
        <f t="shared" si="57"/>
        <v>0</v>
      </c>
      <c r="L202" s="133">
        <f t="shared" si="57"/>
        <v>0</v>
      </c>
      <c r="M202" s="69">
        <f t="shared" si="57"/>
        <v>0</v>
      </c>
      <c r="N202" s="69">
        <f t="shared" si="57"/>
        <v>0</v>
      </c>
      <c r="O202" s="69">
        <f t="shared" si="57"/>
        <v>0</v>
      </c>
      <c r="P202" s="69">
        <f t="shared" si="57"/>
        <v>0</v>
      </c>
      <c r="Q202" s="69">
        <f t="shared" si="57"/>
        <v>0</v>
      </c>
      <c r="R202" s="69">
        <f t="shared" si="57"/>
        <v>0</v>
      </c>
      <c r="S202" s="69">
        <f t="shared" si="57"/>
        <v>0</v>
      </c>
      <c r="T202" s="69">
        <f t="shared" si="57"/>
        <v>0</v>
      </c>
      <c r="U202" s="69">
        <f t="shared" si="57"/>
        <v>0</v>
      </c>
      <c r="V202" s="69">
        <f t="shared" si="57"/>
        <v>0</v>
      </c>
      <c r="W202" s="69">
        <f t="shared" si="57"/>
        <v>0</v>
      </c>
      <c r="X202" s="69">
        <f t="shared" si="57"/>
        <v>0</v>
      </c>
      <c r="Y202" s="69">
        <f t="shared" si="57"/>
        <v>0</v>
      </c>
      <c r="Z202" s="69">
        <f t="shared" si="57"/>
        <v>0</v>
      </c>
      <c r="AA202" s="69">
        <f t="shared" si="57"/>
        <v>0</v>
      </c>
      <c r="AB202" s="69">
        <f t="shared" si="57"/>
        <v>0</v>
      </c>
      <c r="AC202" s="69">
        <f t="shared" si="57"/>
        <v>0</v>
      </c>
      <c r="AD202" s="69">
        <f t="shared" si="57"/>
        <v>0</v>
      </c>
      <c r="AE202" s="69">
        <f t="shared" si="57"/>
        <v>0</v>
      </c>
      <c r="AF202" s="69">
        <f t="shared" si="57"/>
        <v>0</v>
      </c>
      <c r="AG202" s="69">
        <f t="shared" si="57"/>
        <v>0</v>
      </c>
      <c r="AH202" s="69">
        <f t="shared" si="57"/>
        <v>0</v>
      </c>
      <c r="AI202" s="69">
        <f t="shared" si="57"/>
        <v>0</v>
      </c>
      <c r="AJ202" s="69">
        <f t="shared" si="57"/>
        <v>0</v>
      </c>
      <c r="AK202" s="69">
        <f t="shared" si="57"/>
        <v>0</v>
      </c>
      <c r="AL202" s="69">
        <f t="shared" si="57"/>
        <v>0</v>
      </c>
      <c r="AM202" s="69">
        <f t="shared" si="57"/>
        <v>0</v>
      </c>
      <c r="AN202" s="69">
        <f t="shared" si="57"/>
        <v>0</v>
      </c>
      <c r="AO202" s="69">
        <f t="shared" si="57"/>
        <v>0</v>
      </c>
      <c r="AP202" s="69">
        <f t="shared" si="57"/>
        <v>0</v>
      </c>
      <c r="AQ202" s="69">
        <f t="shared" si="57"/>
        <v>0</v>
      </c>
      <c r="AR202" s="69">
        <f t="shared" si="57"/>
        <v>0</v>
      </c>
      <c r="AS202" s="69">
        <f t="shared" si="57"/>
        <v>0</v>
      </c>
      <c r="AT202" s="69">
        <f t="shared" si="57"/>
        <v>0</v>
      </c>
      <c r="AU202" s="69">
        <f t="shared" si="57"/>
        <v>0</v>
      </c>
      <c r="AV202" s="69">
        <f t="shared" si="57"/>
        <v>0</v>
      </c>
      <c r="AW202" s="69">
        <f t="shared" si="57"/>
        <v>0</v>
      </c>
      <c r="AX202" s="69">
        <f t="shared" si="57"/>
        <v>0</v>
      </c>
      <c r="AY202" s="69">
        <f t="shared" si="57"/>
        <v>0</v>
      </c>
    </row>
    <row r="203" spans="1:51">
      <c r="A203" s="63" t="s">
        <v>13</v>
      </c>
      <c r="B203" s="23">
        <f t="shared" si="56"/>
        <v>4</v>
      </c>
      <c r="C203" s="69">
        <f t="shared" si="57"/>
        <v>0</v>
      </c>
      <c r="D203" s="69">
        <f t="shared" si="57"/>
        <v>0</v>
      </c>
      <c r="E203" s="69">
        <f t="shared" si="57"/>
        <v>0</v>
      </c>
      <c r="F203" s="69">
        <f t="shared" si="57"/>
        <v>1</v>
      </c>
      <c r="G203" s="69">
        <f t="shared" si="57"/>
        <v>0</v>
      </c>
      <c r="H203" s="69">
        <f t="shared" si="57"/>
        <v>0</v>
      </c>
      <c r="I203" s="69">
        <f t="shared" si="57"/>
        <v>0</v>
      </c>
      <c r="J203" s="116">
        <f t="shared" si="57"/>
        <v>2</v>
      </c>
      <c r="K203" s="23">
        <f t="shared" si="57"/>
        <v>1</v>
      </c>
      <c r="L203" s="133">
        <f t="shared" si="57"/>
        <v>0</v>
      </c>
      <c r="M203" s="69">
        <f t="shared" si="57"/>
        <v>1</v>
      </c>
      <c r="N203" s="69">
        <f t="shared" si="57"/>
        <v>0</v>
      </c>
      <c r="O203" s="69">
        <f t="shared" si="57"/>
        <v>0</v>
      </c>
      <c r="P203" s="69">
        <f t="shared" si="57"/>
        <v>0</v>
      </c>
      <c r="Q203" s="69">
        <f t="shared" si="57"/>
        <v>0</v>
      </c>
      <c r="R203" s="69">
        <f t="shared" si="57"/>
        <v>0</v>
      </c>
      <c r="S203" s="69">
        <f t="shared" si="57"/>
        <v>0</v>
      </c>
      <c r="T203" s="69">
        <f t="shared" si="57"/>
        <v>0</v>
      </c>
      <c r="U203" s="69">
        <f t="shared" si="57"/>
        <v>0</v>
      </c>
      <c r="V203" s="69">
        <f t="shared" si="57"/>
        <v>0</v>
      </c>
      <c r="W203" s="69">
        <f t="shared" si="57"/>
        <v>0</v>
      </c>
      <c r="X203" s="69">
        <f t="shared" si="57"/>
        <v>0</v>
      </c>
      <c r="Y203" s="69">
        <f t="shared" si="57"/>
        <v>0</v>
      </c>
      <c r="Z203" s="69">
        <f t="shared" si="57"/>
        <v>0</v>
      </c>
      <c r="AA203" s="69">
        <f t="shared" si="57"/>
        <v>0</v>
      </c>
      <c r="AB203" s="69">
        <f t="shared" si="57"/>
        <v>0</v>
      </c>
      <c r="AC203" s="69">
        <f t="shared" si="57"/>
        <v>0</v>
      </c>
      <c r="AD203" s="69">
        <f t="shared" si="57"/>
        <v>0</v>
      </c>
      <c r="AE203" s="69">
        <f t="shared" si="57"/>
        <v>0</v>
      </c>
      <c r="AF203" s="69">
        <f t="shared" si="57"/>
        <v>0</v>
      </c>
      <c r="AG203" s="69">
        <f t="shared" si="57"/>
        <v>0</v>
      </c>
      <c r="AH203" s="69">
        <f t="shared" si="57"/>
        <v>0</v>
      </c>
      <c r="AI203" s="69">
        <f t="shared" si="57"/>
        <v>0</v>
      </c>
      <c r="AJ203" s="69">
        <f t="shared" si="57"/>
        <v>0</v>
      </c>
      <c r="AK203" s="69">
        <f t="shared" si="57"/>
        <v>0</v>
      </c>
      <c r="AL203" s="69">
        <f t="shared" si="57"/>
        <v>0</v>
      </c>
      <c r="AM203" s="69">
        <f t="shared" si="57"/>
        <v>0</v>
      </c>
      <c r="AN203" s="69">
        <f t="shared" si="57"/>
        <v>0</v>
      </c>
      <c r="AO203" s="69">
        <f t="shared" si="57"/>
        <v>0</v>
      </c>
      <c r="AP203" s="69">
        <f t="shared" si="57"/>
        <v>0</v>
      </c>
      <c r="AQ203" s="69">
        <f t="shared" si="57"/>
        <v>0</v>
      </c>
      <c r="AR203" s="69">
        <f t="shared" si="57"/>
        <v>0</v>
      </c>
      <c r="AS203" s="69">
        <f t="shared" si="57"/>
        <v>0</v>
      </c>
      <c r="AT203" s="69">
        <f t="shared" si="57"/>
        <v>0</v>
      </c>
      <c r="AU203" s="69">
        <f t="shared" si="57"/>
        <v>0</v>
      </c>
      <c r="AV203" s="69">
        <f t="shared" si="57"/>
        <v>0</v>
      </c>
      <c r="AW203" s="69">
        <f t="shared" si="57"/>
        <v>0</v>
      </c>
      <c r="AX203" s="69">
        <f t="shared" si="57"/>
        <v>0</v>
      </c>
      <c r="AY203" s="69">
        <f t="shared" si="57"/>
        <v>0</v>
      </c>
    </row>
    <row r="204" spans="1:51">
      <c r="A204" s="63" t="s">
        <v>22</v>
      </c>
      <c r="B204" s="23">
        <f t="shared" si="56"/>
        <v>4</v>
      </c>
      <c r="C204" s="69">
        <f t="shared" si="57"/>
        <v>1</v>
      </c>
      <c r="D204" s="69">
        <f t="shared" si="57"/>
        <v>1</v>
      </c>
      <c r="E204" s="69">
        <f t="shared" si="57"/>
        <v>1</v>
      </c>
      <c r="F204" s="69">
        <f t="shared" si="57"/>
        <v>1</v>
      </c>
      <c r="G204" s="69">
        <f t="shared" si="57"/>
        <v>0</v>
      </c>
      <c r="H204" s="69">
        <f t="shared" si="57"/>
        <v>0</v>
      </c>
      <c r="I204" s="69">
        <f t="shared" si="57"/>
        <v>0</v>
      </c>
      <c r="J204" s="116">
        <f t="shared" si="57"/>
        <v>0</v>
      </c>
      <c r="K204" s="23">
        <f t="shared" si="57"/>
        <v>0</v>
      </c>
      <c r="L204" s="133">
        <f t="shared" si="57"/>
        <v>2</v>
      </c>
      <c r="M204" s="69">
        <f t="shared" si="57"/>
        <v>0</v>
      </c>
      <c r="N204" s="69">
        <f t="shared" si="57"/>
        <v>0</v>
      </c>
      <c r="O204" s="69">
        <f t="shared" si="57"/>
        <v>0</v>
      </c>
      <c r="P204" s="69">
        <f t="shared" si="57"/>
        <v>0</v>
      </c>
      <c r="Q204" s="69">
        <f t="shared" si="57"/>
        <v>0</v>
      </c>
      <c r="R204" s="69">
        <f t="shared" si="57"/>
        <v>0</v>
      </c>
      <c r="S204" s="69">
        <f t="shared" si="57"/>
        <v>0</v>
      </c>
      <c r="T204" s="69">
        <f t="shared" si="57"/>
        <v>0</v>
      </c>
      <c r="U204" s="69">
        <f t="shared" si="57"/>
        <v>0</v>
      </c>
      <c r="V204" s="69">
        <f t="shared" si="57"/>
        <v>0</v>
      </c>
      <c r="W204" s="69">
        <f t="shared" si="57"/>
        <v>0</v>
      </c>
      <c r="X204" s="69">
        <f t="shared" si="57"/>
        <v>0</v>
      </c>
      <c r="Y204" s="69">
        <f t="shared" si="57"/>
        <v>0</v>
      </c>
      <c r="Z204" s="69">
        <f t="shared" si="57"/>
        <v>0</v>
      </c>
      <c r="AA204" s="69">
        <f t="shared" si="57"/>
        <v>0</v>
      </c>
      <c r="AB204" s="69">
        <f t="shared" si="57"/>
        <v>0</v>
      </c>
      <c r="AC204" s="69">
        <f t="shared" si="57"/>
        <v>0</v>
      </c>
      <c r="AD204" s="69">
        <f t="shared" si="57"/>
        <v>0</v>
      </c>
      <c r="AE204" s="69">
        <f t="shared" si="57"/>
        <v>0</v>
      </c>
      <c r="AF204" s="69">
        <f t="shared" si="57"/>
        <v>0</v>
      </c>
      <c r="AG204" s="69">
        <f t="shared" si="57"/>
        <v>0</v>
      </c>
      <c r="AH204" s="69">
        <f t="shared" si="57"/>
        <v>0</v>
      </c>
      <c r="AI204" s="69">
        <f t="shared" si="57"/>
        <v>0</v>
      </c>
      <c r="AJ204" s="69">
        <f t="shared" si="57"/>
        <v>0</v>
      </c>
      <c r="AK204" s="69">
        <f t="shared" si="57"/>
        <v>0</v>
      </c>
      <c r="AL204" s="69">
        <f t="shared" si="57"/>
        <v>0</v>
      </c>
      <c r="AM204" s="69">
        <f t="shared" si="57"/>
        <v>0</v>
      </c>
      <c r="AN204" s="69">
        <f t="shared" si="57"/>
        <v>0</v>
      </c>
      <c r="AO204" s="69">
        <f t="shared" si="57"/>
        <v>0</v>
      </c>
      <c r="AP204" s="69">
        <f t="shared" si="57"/>
        <v>0</v>
      </c>
      <c r="AQ204" s="69">
        <f t="shared" si="57"/>
        <v>0</v>
      </c>
      <c r="AR204" s="69">
        <f t="shared" si="57"/>
        <v>0</v>
      </c>
      <c r="AS204" s="69">
        <f t="shared" si="57"/>
        <v>0</v>
      </c>
      <c r="AT204" s="69">
        <f t="shared" si="57"/>
        <v>0</v>
      </c>
      <c r="AU204" s="69">
        <f t="shared" si="57"/>
        <v>0</v>
      </c>
      <c r="AV204" s="69">
        <f t="shared" si="57"/>
        <v>0</v>
      </c>
      <c r="AW204" s="69">
        <f t="shared" si="57"/>
        <v>0</v>
      </c>
      <c r="AX204" s="69">
        <f t="shared" si="57"/>
        <v>0</v>
      </c>
      <c r="AY204" s="69">
        <f t="shared" si="57"/>
        <v>0</v>
      </c>
    </row>
    <row r="205" spans="1:51">
      <c r="A205" s="63" t="s">
        <v>14</v>
      </c>
      <c r="B205" s="23">
        <f t="shared" si="56"/>
        <v>0</v>
      </c>
      <c r="C205" s="69">
        <f t="shared" si="57"/>
        <v>0</v>
      </c>
      <c r="D205" s="69">
        <f t="shared" si="57"/>
        <v>0</v>
      </c>
      <c r="E205" s="69">
        <f t="shared" si="57"/>
        <v>7</v>
      </c>
      <c r="F205" s="69">
        <f t="shared" si="57"/>
        <v>1</v>
      </c>
      <c r="G205" s="69">
        <f t="shared" si="57"/>
        <v>0</v>
      </c>
      <c r="H205" s="69">
        <f t="shared" si="57"/>
        <v>2</v>
      </c>
      <c r="I205" s="69">
        <f t="shared" si="57"/>
        <v>1</v>
      </c>
      <c r="J205" s="116">
        <f t="shared" si="57"/>
        <v>1</v>
      </c>
      <c r="K205" s="23">
        <f t="shared" si="57"/>
        <v>1</v>
      </c>
      <c r="L205" s="133">
        <f t="shared" si="57"/>
        <v>1</v>
      </c>
      <c r="M205" s="69">
        <f t="shared" ref="M205:AY207" si="58" xml:space="preserve"> (M21-L21)*M97</f>
        <v>0</v>
      </c>
      <c r="N205" s="69">
        <f t="shared" si="58"/>
        <v>0</v>
      </c>
      <c r="O205" s="69">
        <f t="shared" si="58"/>
        <v>0</v>
      </c>
      <c r="P205" s="69">
        <f t="shared" si="58"/>
        <v>0</v>
      </c>
      <c r="Q205" s="69">
        <f t="shared" si="58"/>
        <v>0</v>
      </c>
      <c r="R205" s="69">
        <f t="shared" si="58"/>
        <v>0</v>
      </c>
      <c r="S205" s="69">
        <f t="shared" si="58"/>
        <v>0</v>
      </c>
      <c r="T205" s="69">
        <f t="shared" si="58"/>
        <v>0</v>
      </c>
      <c r="U205" s="69">
        <f t="shared" si="58"/>
        <v>0</v>
      </c>
      <c r="V205" s="69">
        <f t="shared" si="58"/>
        <v>0</v>
      </c>
      <c r="W205" s="69">
        <f t="shared" si="58"/>
        <v>0</v>
      </c>
      <c r="X205" s="69">
        <f t="shared" si="58"/>
        <v>0</v>
      </c>
      <c r="Y205" s="69">
        <f t="shared" si="58"/>
        <v>0</v>
      </c>
      <c r="Z205" s="69">
        <f t="shared" si="58"/>
        <v>0</v>
      </c>
      <c r="AA205" s="69">
        <f t="shared" si="58"/>
        <v>0</v>
      </c>
      <c r="AB205" s="69">
        <f t="shared" si="58"/>
        <v>0</v>
      </c>
      <c r="AC205" s="69">
        <f t="shared" si="58"/>
        <v>0</v>
      </c>
      <c r="AD205" s="69">
        <f t="shared" si="58"/>
        <v>0</v>
      </c>
      <c r="AE205" s="69">
        <f t="shared" si="58"/>
        <v>0</v>
      </c>
      <c r="AF205" s="69">
        <f t="shared" si="58"/>
        <v>0</v>
      </c>
      <c r="AG205" s="69">
        <f t="shared" si="58"/>
        <v>0</v>
      </c>
      <c r="AH205" s="69">
        <f t="shared" si="58"/>
        <v>0</v>
      </c>
      <c r="AI205" s="69">
        <f t="shared" si="58"/>
        <v>0</v>
      </c>
      <c r="AJ205" s="69">
        <f t="shared" si="58"/>
        <v>0</v>
      </c>
      <c r="AK205" s="69">
        <f t="shared" si="58"/>
        <v>0</v>
      </c>
      <c r="AL205" s="69">
        <f t="shared" si="58"/>
        <v>0</v>
      </c>
      <c r="AM205" s="69">
        <f t="shared" si="58"/>
        <v>0</v>
      </c>
      <c r="AN205" s="69">
        <f t="shared" si="58"/>
        <v>0</v>
      </c>
      <c r="AO205" s="69">
        <f t="shared" si="58"/>
        <v>0</v>
      </c>
      <c r="AP205" s="69">
        <f t="shared" si="58"/>
        <v>0</v>
      </c>
      <c r="AQ205" s="69">
        <f t="shared" si="58"/>
        <v>0</v>
      </c>
      <c r="AR205" s="69">
        <f t="shared" si="58"/>
        <v>0</v>
      </c>
      <c r="AS205" s="69">
        <f t="shared" si="58"/>
        <v>0</v>
      </c>
      <c r="AT205" s="69">
        <f t="shared" si="58"/>
        <v>0</v>
      </c>
      <c r="AU205" s="69">
        <f t="shared" si="58"/>
        <v>0</v>
      </c>
      <c r="AV205" s="69">
        <f t="shared" si="58"/>
        <v>0</v>
      </c>
      <c r="AW205" s="69">
        <f t="shared" si="58"/>
        <v>0</v>
      </c>
      <c r="AX205" s="69">
        <f t="shared" si="58"/>
        <v>0</v>
      </c>
      <c r="AY205" s="69">
        <f t="shared" si="58"/>
        <v>0</v>
      </c>
    </row>
    <row r="206" spans="1:51">
      <c r="A206" s="63" t="s">
        <v>15</v>
      </c>
      <c r="B206" s="23">
        <f t="shared" si="56"/>
        <v>4</v>
      </c>
      <c r="C206" s="69">
        <f t="shared" ref="C206:U207" si="59" xml:space="preserve"> (C22-B22)*C98</f>
        <v>0</v>
      </c>
      <c r="D206" s="69">
        <f t="shared" si="59"/>
        <v>0</v>
      </c>
      <c r="E206" s="69">
        <f t="shared" si="59"/>
        <v>0</v>
      </c>
      <c r="F206" s="69">
        <f t="shared" si="59"/>
        <v>0</v>
      </c>
      <c r="G206" s="69">
        <f t="shared" si="59"/>
        <v>0</v>
      </c>
      <c r="H206" s="69">
        <f t="shared" si="59"/>
        <v>1</v>
      </c>
      <c r="I206" s="69">
        <f t="shared" si="59"/>
        <v>0</v>
      </c>
      <c r="J206" s="116">
        <f t="shared" si="59"/>
        <v>0</v>
      </c>
      <c r="K206" s="23">
        <f t="shared" si="59"/>
        <v>3</v>
      </c>
      <c r="L206" s="133">
        <f t="shared" si="59"/>
        <v>2</v>
      </c>
      <c r="M206" s="69">
        <f t="shared" si="59"/>
        <v>1</v>
      </c>
      <c r="N206" s="69">
        <f t="shared" si="59"/>
        <v>0</v>
      </c>
      <c r="O206" s="69">
        <f t="shared" si="59"/>
        <v>0</v>
      </c>
      <c r="P206" s="69">
        <f t="shared" si="59"/>
        <v>0</v>
      </c>
      <c r="Q206" s="69">
        <f t="shared" si="59"/>
        <v>0</v>
      </c>
      <c r="R206" s="69">
        <f t="shared" si="59"/>
        <v>0</v>
      </c>
      <c r="S206" s="69">
        <f t="shared" si="59"/>
        <v>0</v>
      </c>
      <c r="T206" s="69">
        <f t="shared" si="59"/>
        <v>0</v>
      </c>
      <c r="U206" s="69">
        <f t="shared" si="59"/>
        <v>0</v>
      </c>
      <c r="V206" s="69">
        <f t="shared" si="58"/>
        <v>0</v>
      </c>
      <c r="W206" s="69">
        <f t="shared" si="58"/>
        <v>0</v>
      </c>
      <c r="X206" s="69">
        <f t="shared" si="58"/>
        <v>0</v>
      </c>
      <c r="Y206" s="69">
        <f t="shared" si="58"/>
        <v>0</v>
      </c>
      <c r="Z206" s="69">
        <f t="shared" si="58"/>
        <v>0</v>
      </c>
      <c r="AA206" s="69">
        <f t="shared" si="58"/>
        <v>0</v>
      </c>
      <c r="AB206" s="69">
        <f t="shared" si="58"/>
        <v>0</v>
      </c>
      <c r="AC206" s="69">
        <f t="shared" si="58"/>
        <v>0</v>
      </c>
      <c r="AD206" s="69">
        <f t="shared" si="58"/>
        <v>0</v>
      </c>
      <c r="AE206" s="69">
        <f t="shared" si="58"/>
        <v>0</v>
      </c>
      <c r="AF206" s="69">
        <f t="shared" si="58"/>
        <v>0</v>
      </c>
      <c r="AG206" s="69">
        <f t="shared" si="58"/>
        <v>0</v>
      </c>
      <c r="AH206" s="69">
        <f t="shared" si="58"/>
        <v>0</v>
      </c>
      <c r="AI206" s="69">
        <f t="shared" si="58"/>
        <v>0</v>
      </c>
      <c r="AJ206" s="69">
        <f t="shared" si="58"/>
        <v>0</v>
      </c>
      <c r="AK206" s="69">
        <f t="shared" si="58"/>
        <v>0</v>
      </c>
      <c r="AL206" s="69">
        <f t="shared" si="58"/>
        <v>0</v>
      </c>
      <c r="AM206" s="69">
        <f t="shared" si="58"/>
        <v>0</v>
      </c>
      <c r="AN206" s="69">
        <f t="shared" si="58"/>
        <v>0</v>
      </c>
      <c r="AO206" s="69">
        <f t="shared" si="58"/>
        <v>0</v>
      </c>
      <c r="AP206" s="69">
        <f t="shared" si="58"/>
        <v>0</v>
      </c>
      <c r="AQ206" s="69">
        <f t="shared" si="58"/>
        <v>0</v>
      </c>
      <c r="AR206" s="69">
        <f t="shared" si="58"/>
        <v>0</v>
      </c>
      <c r="AS206" s="69">
        <f t="shared" si="58"/>
        <v>0</v>
      </c>
      <c r="AT206" s="69">
        <f t="shared" si="58"/>
        <v>0</v>
      </c>
      <c r="AU206" s="69">
        <f t="shared" si="58"/>
        <v>0</v>
      </c>
      <c r="AV206" s="69">
        <f t="shared" si="58"/>
        <v>0</v>
      </c>
      <c r="AW206" s="69">
        <f t="shared" si="58"/>
        <v>0</v>
      </c>
      <c r="AX206" s="69">
        <f t="shared" si="58"/>
        <v>0</v>
      </c>
      <c r="AY206" s="69">
        <f t="shared" si="58"/>
        <v>0</v>
      </c>
    </row>
    <row r="207" spans="1:51">
      <c r="A207" s="63" t="s">
        <v>16</v>
      </c>
      <c r="B207" s="23">
        <f t="shared" si="56"/>
        <v>0</v>
      </c>
      <c r="C207" s="69">
        <f t="shared" si="59"/>
        <v>0</v>
      </c>
      <c r="D207" s="69">
        <f t="shared" si="59"/>
        <v>0</v>
      </c>
      <c r="E207" s="69">
        <f t="shared" si="59"/>
        <v>0</v>
      </c>
      <c r="F207" s="69">
        <f t="shared" si="59"/>
        <v>0</v>
      </c>
      <c r="G207" s="69">
        <f t="shared" si="59"/>
        <v>0</v>
      </c>
      <c r="H207" s="69">
        <f t="shared" si="59"/>
        <v>0</v>
      </c>
      <c r="I207" s="69">
        <f t="shared" si="59"/>
        <v>0</v>
      </c>
      <c r="J207" s="116">
        <f t="shared" si="59"/>
        <v>0</v>
      </c>
      <c r="K207" s="23">
        <f t="shared" si="59"/>
        <v>0</v>
      </c>
      <c r="L207" s="133">
        <f t="shared" si="59"/>
        <v>0</v>
      </c>
      <c r="M207" s="69">
        <f t="shared" si="59"/>
        <v>0</v>
      </c>
      <c r="N207" s="69">
        <f t="shared" si="59"/>
        <v>0</v>
      </c>
      <c r="O207" s="69">
        <f t="shared" si="59"/>
        <v>0</v>
      </c>
      <c r="P207" s="69">
        <f t="shared" si="59"/>
        <v>0</v>
      </c>
      <c r="Q207" s="69">
        <f t="shared" si="59"/>
        <v>0</v>
      </c>
      <c r="R207" s="69">
        <f t="shared" si="59"/>
        <v>0</v>
      </c>
      <c r="S207" s="69">
        <f t="shared" si="59"/>
        <v>0</v>
      </c>
      <c r="T207" s="69">
        <f t="shared" si="59"/>
        <v>0</v>
      </c>
      <c r="U207" s="69">
        <f t="shared" si="59"/>
        <v>0</v>
      </c>
      <c r="V207" s="69">
        <f t="shared" si="58"/>
        <v>0</v>
      </c>
      <c r="W207" s="69">
        <f t="shared" si="58"/>
        <v>0</v>
      </c>
      <c r="X207" s="69">
        <f t="shared" si="58"/>
        <v>0</v>
      </c>
      <c r="Y207" s="69">
        <f t="shared" si="58"/>
        <v>0</v>
      </c>
      <c r="Z207" s="69">
        <f t="shared" si="58"/>
        <v>0</v>
      </c>
      <c r="AA207" s="69">
        <f t="shared" si="58"/>
        <v>0</v>
      </c>
      <c r="AB207" s="69">
        <f t="shared" si="58"/>
        <v>0</v>
      </c>
      <c r="AC207" s="69">
        <f t="shared" si="58"/>
        <v>0</v>
      </c>
      <c r="AD207" s="69">
        <f t="shared" si="58"/>
        <v>0</v>
      </c>
      <c r="AE207" s="69">
        <f t="shared" si="58"/>
        <v>0</v>
      </c>
      <c r="AF207" s="69">
        <f t="shared" si="58"/>
        <v>0</v>
      </c>
      <c r="AG207" s="69">
        <f t="shared" si="58"/>
        <v>0</v>
      </c>
      <c r="AH207" s="69">
        <f t="shared" si="58"/>
        <v>0</v>
      </c>
      <c r="AI207" s="69">
        <f t="shared" si="58"/>
        <v>0</v>
      </c>
      <c r="AJ207" s="69">
        <f t="shared" si="58"/>
        <v>0</v>
      </c>
      <c r="AK207" s="69">
        <f t="shared" si="58"/>
        <v>0</v>
      </c>
      <c r="AL207" s="69">
        <f t="shared" si="58"/>
        <v>0</v>
      </c>
      <c r="AM207" s="69">
        <f t="shared" si="58"/>
        <v>0</v>
      </c>
      <c r="AN207" s="69">
        <f t="shared" si="58"/>
        <v>0</v>
      </c>
      <c r="AO207" s="69">
        <f t="shared" si="58"/>
        <v>0</v>
      </c>
      <c r="AP207" s="69">
        <f t="shared" si="58"/>
        <v>0</v>
      </c>
      <c r="AQ207" s="69">
        <f t="shared" si="58"/>
        <v>0</v>
      </c>
      <c r="AR207" s="69">
        <f t="shared" si="58"/>
        <v>0</v>
      </c>
      <c r="AS207" s="69">
        <f t="shared" si="58"/>
        <v>0</v>
      </c>
      <c r="AT207" s="69">
        <f t="shared" si="58"/>
        <v>0</v>
      </c>
      <c r="AU207" s="69">
        <f t="shared" si="58"/>
        <v>0</v>
      </c>
      <c r="AV207" s="69">
        <f t="shared" si="58"/>
        <v>0</v>
      </c>
      <c r="AW207" s="69">
        <f t="shared" si="58"/>
        <v>0</v>
      </c>
      <c r="AX207" s="69">
        <f t="shared" si="58"/>
        <v>0</v>
      </c>
      <c r="AY207" s="69">
        <f t="shared" si="58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 t="shared" ref="B210:AY210" si="60">5 + B223 + B222 + B7</f>
        <v>10</v>
      </c>
      <c r="C210" s="23">
        <f t="shared" si="60"/>
        <v>11</v>
      </c>
      <c r="D210" s="23">
        <f t="shared" si="60"/>
        <v>12</v>
      </c>
      <c r="E210" s="23">
        <f t="shared" si="60"/>
        <v>13</v>
      </c>
      <c r="F210" s="23">
        <f t="shared" si="60"/>
        <v>14</v>
      </c>
      <c r="G210" s="23">
        <f t="shared" si="60"/>
        <v>15</v>
      </c>
      <c r="H210" s="23">
        <f t="shared" si="60"/>
        <v>16</v>
      </c>
      <c r="I210" s="23">
        <f t="shared" si="60"/>
        <v>17</v>
      </c>
      <c r="J210" s="27">
        <f t="shared" si="60"/>
        <v>18</v>
      </c>
      <c r="K210" s="23">
        <f t="shared" si="60"/>
        <v>19</v>
      </c>
      <c r="L210" s="72">
        <f t="shared" si="60"/>
        <v>20</v>
      </c>
      <c r="M210" s="23">
        <f t="shared" si="60"/>
        <v>21</v>
      </c>
      <c r="N210" s="23">
        <f t="shared" si="60"/>
        <v>22</v>
      </c>
      <c r="O210" s="23">
        <f t="shared" si="60"/>
        <v>23</v>
      </c>
      <c r="P210" s="23">
        <f t="shared" si="60"/>
        <v>24</v>
      </c>
      <c r="Q210" s="23">
        <f t="shared" si="60"/>
        <v>25</v>
      </c>
      <c r="R210" s="23">
        <f t="shared" si="60"/>
        <v>26</v>
      </c>
      <c r="S210" s="23">
        <f t="shared" si="60"/>
        <v>27</v>
      </c>
      <c r="T210" s="23">
        <f t="shared" si="60"/>
        <v>28</v>
      </c>
      <c r="U210" s="23">
        <f t="shared" si="60"/>
        <v>29</v>
      </c>
      <c r="V210" s="23">
        <f t="shared" si="60"/>
        <v>30</v>
      </c>
      <c r="W210" s="23">
        <f t="shared" si="60"/>
        <v>31</v>
      </c>
      <c r="X210" s="23">
        <f t="shared" si="60"/>
        <v>32</v>
      </c>
      <c r="Y210" s="23">
        <f t="shared" si="60"/>
        <v>33</v>
      </c>
      <c r="Z210" s="23">
        <f t="shared" si="60"/>
        <v>34</v>
      </c>
      <c r="AA210" s="23">
        <f t="shared" si="60"/>
        <v>35</v>
      </c>
      <c r="AB210" s="23">
        <f t="shared" si="60"/>
        <v>36</v>
      </c>
      <c r="AC210" s="23">
        <f t="shared" si="60"/>
        <v>37</v>
      </c>
      <c r="AD210" s="23">
        <f t="shared" si="60"/>
        <v>38</v>
      </c>
      <c r="AE210" s="23">
        <f t="shared" si="60"/>
        <v>39</v>
      </c>
      <c r="AF210" s="23">
        <f t="shared" si="60"/>
        <v>40</v>
      </c>
      <c r="AG210" s="23">
        <f t="shared" si="60"/>
        <v>41</v>
      </c>
      <c r="AH210" s="23">
        <f t="shared" si="60"/>
        <v>42</v>
      </c>
      <c r="AI210" s="23">
        <f t="shared" si="60"/>
        <v>43</v>
      </c>
      <c r="AJ210" s="23">
        <f t="shared" si="60"/>
        <v>44</v>
      </c>
      <c r="AK210" s="23">
        <f t="shared" si="60"/>
        <v>45</v>
      </c>
      <c r="AL210" s="23">
        <f t="shared" si="60"/>
        <v>46</v>
      </c>
      <c r="AM210" s="23">
        <f t="shared" si="60"/>
        <v>47</v>
      </c>
      <c r="AN210" s="23">
        <f t="shared" si="60"/>
        <v>48</v>
      </c>
      <c r="AO210" s="23">
        <f t="shared" si="60"/>
        <v>49</v>
      </c>
      <c r="AP210" s="23">
        <f t="shared" si="60"/>
        <v>50</v>
      </c>
      <c r="AQ210" s="23">
        <f t="shared" si="60"/>
        <v>51</v>
      </c>
      <c r="AR210" s="23">
        <f t="shared" si="60"/>
        <v>52</v>
      </c>
      <c r="AS210" s="23">
        <f t="shared" si="60"/>
        <v>53</v>
      </c>
      <c r="AT210" s="23">
        <f t="shared" si="60"/>
        <v>54</v>
      </c>
      <c r="AU210" s="23">
        <f t="shared" si="60"/>
        <v>55</v>
      </c>
      <c r="AV210" s="23">
        <f t="shared" si="60"/>
        <v>56</v>
      </c>
      <c r="AW210" s="23">
        <f t="shared" si="60"/>
        <v>57</v>
      </c>
      <c r="AX210" s="23">
        <f t="shared" si="60"/>
        <v>58</v>
      </c>
      <c r="AY210" s="23">
        <f t="shared" si="60"/>
        <v>59</v>
      </c>
    </row>
    <row r="211" spans="1:51">
      <c r="A211" s="70" t="s">
        <v>78</v>
      </c>
      <c r="B211" s="23">
        <f t="shared" ref="B211:AY211" si="61" xml:space="preserve"> 10 + B223 + B222 + B7</f>
        <v>15</v>
      </c>
      <c r="C211" s="23">
        <f t="shared" si="61"/>
        <v>16</v>
      </c>
      <c r="D211" s="23">
        <f t="shared" si="61"/>
        <v>17</v>
      </c>
      <c r="E211" s="23">
        <f t="shared" si="61"/>
        <v>18</v>
      </c>
      <c r="F211" s="23">
        <f t="shared" si="61"/>
        <v>19</v>
      </c>
      <c r="G211" s="23">
        <f t="shared" si="61"/>
        <v>20</v>
      </c>
      <c r="H211" s="23">
        <f t="shared" si="61"/>
        <v>21</v>
      </c>
      <c r="I211" s="23">
        <f t="shared" si="61"/>
        <v>22</v>
      </c>
      <c r="J211" s="27">
        <f t="shared" si="61"/>
        <v>23</v>
      </c>
      <c r="K211" s="23">
        <f t="shared" si="61"/>
        <v>24</v>
      </c>
      <c r="L211" s="72">
        <f t="shared" si="61"/>
        <v>25</v>
      </c>
      <c r="M211" s="23">
        <f t="shared" si="61"/>
        <v>26</v>
      </c>
      <c r="N211" s="23">
        <f t="shared" si="61"/>
        <v>27</v>
      </c>
      <c r="O211" s="23">
        <f t="shared" si="61"/>
        <v>28</v>
      </c>
      <c r="P211" s="23">
        <f t="shared" si="61"/>
        <v>29</v>
      </c>
      <c r="Q211" s="23">
        <f t="shared" si="61"/>
        <v>30</v>
      </c>
      <c r="R211" s="23">
        <f t="shared" si="61"/>
        <v>31</v>
      </c>
      <c r="S211" s="23">
        <f t="shared" si="61"/>
        <v>32</v>
      </c>
      <c r="T211" s="23">
        <f t="shared" si="61"/>
        <v>33</v>
      </c>
      <c r="U211" s="23">
        <f t="shared" si="61"/>
        <v>34</v>
      </c>
      <c r="V211" s="23">
        <f t="shared" si="61"/>
        <v>35</v>
      </c>
      <c r="W211" s="23">
        <f t="shared" si="61"/>
        <v>36</v>
      </c>
      <c r="X211" s="23">
        <f t="shared" si="61"/>
        <v>37</v>
      </c>
      <c r="Y211" s="23">
        <f t="shared" si="61"/>
        <v>38</v>
      </c>
      <c r="Z211" s="23">
        <f t="shared" si="61"/>
        <v>39</v>
      </c>
      <c r="AA211" s="23">
        <f t="shared" si="61"/>
        <v>40</v>
      </c>
      <c r="AB211" s="23">
        <f t="shared" si="61"/>
        <v>41</v>
      </c>
      <c r="AC211" s="23">
        <f t="shared" si="61"/>
        <v>42</v>
      </c>
      <c r="AD211" s="23">
        <f t="shared" si="61"/>
        <v>43</v>
      </c>
      <c r="AE211" s="23">
        <f t="shared" si="61"/>
        <v>44</v>
      </c>
      <c r="AF211" s="23">
        <f t="shared" si="61"/>
        <v>45</v>
      </c>
      <c r="AG211" s="23">
        <f t="shared" si="61"/>
        <v>46</v>
      </c>
      <c r="AH211" s="23">
        <f t="shared" si="61"/>
        <v>47</v>
      </c>
      <c r="AI211" s="23">
        <f t="shared" si="61"/>
        <v>48</v>
      </c>
      <c r="AJ211" s="23">
        <f t="shared" si="61"/>
        <v>49</v>
      </c>
      <c r="AK211" s="23">
        <f t="shared" si="61"/>
        <v>50</v>
      </c>
      <c r="AL211" s="23">
        <f t="shared" si="61"/>
        <v>51</v>
      </c>
      <c r="AM211" s="23">
        <f t="shared" si="61"/>
        <v>52</v>
      </c>
      <c r="AN211" s="23">
        <f t="shared" si="61"/>
        <v>53</v>
      </c>
      <c r="AO211" s="23">
        <f t="shared" si="61"/>
        <v>54</v>
      </c>
      <c r="AP211" s="23">
        <f t="shared" si="61"/>
        <v>55</v>
      </c>
      <c r="AQ211" s="23">
        <f t="shared" si="61"/>
        <v>56</v>
      </c>
      <c r="AR211" s="23">
        <f t="shared" si="61"/>
        <v>57</v>
      </c>
      <c r="AS211" s="23">
        <f t="shared" si="61"/>
        <v>58</v>
      </c>
      <c r="AT211" s="23">
        <f t="shared" si="61"/>
        <v>59</v>
      </c>
      <c r="AU211" s="23">
        <f t="shared" si="61"/>
        <v>60</v>
      </c>
      <c r="AV211" s="23">
        <f t="shared" si="61"/>
        <v>61</v>
      </c>
      <c r="AW211" s="23">
        <f t="shared" si="61"/>
        <v>62</v>
      </c>
      <c r="AX211" s="23">
        <f t="shared" si="61"/>
        <v>63</v>
      </c>
      <c r="AY211" s="23">
        <f t="shared" si="61"/>
        <v>64</v>
      </c>
    </row>
    <row r="212" spans="1:51">
      <c r="A212" s="70" t="s">
        <v>79</v>
      </c>
      <c r="B212" s="8">
        <f t="shared" ref="B212:T212" si="62" xml:space="preserve"> 10 + B222 + B49</f>
        <v>14</v>
      </c>
      <c r="C212" s="8">
        <f t="shared" si="62"/>
        <v>14</v>
      </c>
      <c r="D212" s="8">
        <f t="shared" si="62"/>
        <v>14</v>
      </c>
      <c r="E212" s="8">
        <f t="shared" si="62"/>
        <v>14</v>
      </c>
      <c r="F212" s="8">
        <f t="shared" si="62"/>
        <v>14</v>
      </c>
      <c r="G212" s="8">
        <f t="shared" si="62"/>
        <v>14</v>
      </c>
      <c r="H212" s="8">
        <f t="shared" si="62"/>
        <v>14</v>
      </c>
      <c r="I212" s="8">
        <f t="shared" si="62"/>
        <v>14</v>
      </c>
      <c r="J212" s="8">
        <f t="shared" si="62"/>
        <v>14</v>
      </c>
      <c r="K212" s="8">
        <f t="shared" si="62"/>
        <v>14</v>
      </c>
      <c r="L212" s="8">
        <f t="shared" si="62"/>
        <v>14</v>
      </c>
      <c r="M212" s="8">
        <f t="shared" si="62"/>
        <v>14</v>
      </c>
      <c r="N212" s="8">
        <f t="shared" si="62"/>
        <v>14</v>
      </c>
      <c r="O212" s="8">
        <f t="shared" si="62"/>
        <v>14</v>
      </c>
      <c r="P212" s="8">
        <f t="shared" si="62"/>
        <v>14</v>
      </c>
      <c r="Q212" s="8">
        <f t="shared" si="62"/>
        <v>14</v>
      </c>
      <c r="R212" s="8">
        <f t="shared" si="62"/>
        <v>14</v>
      </c>
      <c r="S212" s="8">
        <f t="shared" si="62"/>
        <v>14</v>
      </c>
      <c r="T212" s="8">
        <f t="shared" si="62"/>
        <v>14</v>
      </c>
      <c r="U212" s="8">
        <f xml:space="preserve"> 10 + U222 + U49</f>
        <v>14</v>
      </c>
      <c r="V212" s="8">
        <f t="shared" ref="V212:AY212" si="63" xml:space="preserve"> 10 + V222 + V49</f>
        <v>14</v>
      </c>
      <c r="W212" s="8">
        <f t="shared" si="63"/>
        <v>14</v>
      </c>
      <c r="X212" s="8">
        <f t="shared" si="63"/>
        <v>14</v>
      </c>
      <c r="Y212" s="8">
        <f t="shared" si="63"/>
        <v>14</v>
      </c>
      <c r="Z212" s="8">
        <f t="shared" si="63"/>
        <v>14</v>
      </c>
      <c r="AA212" s="8">
        <f t="shared" si="63"/>
        <v>14</v>
      </c>
      <c r="AB212" s="8">
        <f t="shared" si="63"/>
        <v>14</v>
      </c>
      <c r="AC212" s="8">
        <f t="shared" si="63"/>
        <v>14</v>
      </c>
      <c r="AD212" s="8">
        <f t="shared" si="63"/>
        <v>14</v>
      </c>
      <c r="AE212" s="8">
        <f t="shared" si="63"/>
        <v>14</v>
      </c>
      <c r="AF212" s="8">
        <f t="shared" si="63"/>
        <v>14</v>
      </c>
      <c r="AG212" s="8">
        <f t="shared" si="63"/>
        <v>14</v>
      </c>
      <c r="AH212" s="8">
        <f t="shared" si="63"/>
        <v>14</v>
      </c>
      <c r="AI212" s="8">
        <f t="shared" si="63"/>
        <v>14</v>
      </c>
      <c r="AJ212" s="8">
        <f t="shared" si="63"/>
        <v>14</v>
      </c>
      <c r="AK212" s="8">
        <f t="shared" si="63"/>
        <v>14</v>
      </c>
      <c r="AL212" s="8">
        <f t="shared" si="63"/>
        <v>14</v>
      </c>
      <c r="AM212" s="8">
        <f t="shared" si="63"/>
        <v>14</v>
      </c>
      <c r="AN212" s="8">
        <f t="shared" si="63"/>
        <v>14</v>
      </c>
      <c r="AO212" s="8">
        <f t="shared" si="63"/>
        <v>14</v>
      </c>
      <c r="AP212" s="8">
        <f t="shared" si="63"/>
        <v>14</v>
      </c>
      <c r="AQ212" s="8">
        <f t="shared" si="63"/>
        <v>14</v>
      </c>
      <c r="AR212" s="8">
        <f t="shared" si="63"/>
        <v>14</v>
      </c>
      <c r="AS212" s="8">
        <f t="shared" si="63"/>
        <v>14</v>
      </c>
      <c r="AT212" s="8">
        <f t="shared" si="63"/>
        <v>14</v>
      </c>
      <c r="AU212" s="8">
        <f t="shared" si="63"/>
        <v>14</v>
      </c>
      <c r="AV212" s="8">
        <f t="shared" si="63"/>
        <v>14</v>
      </c>
      <c r="AW212" s="8">
        <f t="shared" si="63"/>
        <v>14</v>
      </c>
      <c r="AX212" s="8">
        <f t="shared" si="63"/>
        <v>14</v>
      </c>
      <c r="AY212" s="8">
        <f t="shared" si="63"/>
        <v>14</v>
      </c>
    </row>
    <row r="213" spans="1:51">
      <c r="A213" s="70" t="s">
        <v>80</v>
      </c>
      <c r="B213" s="8">
        <f t="shared" ref="B213:T213" si="64" xml:space="preserve"> 20 + B222 + 2*B49</f>
        <v>26</v>
      </c>
      <c r="C213" s="8">
        <f t="shared" si="64"/>
        <v>26</v>
      </c>
      <c r="D213" s="8">
        <f t="shared" si="64"/>
        <v>26</v>
      </c>
      <c r="E213" s="8">
        <f t="shared" si="64"/>
        <v>26</v>
      </c>
      <c r="F213" s="8">
        <f t="shared" si="64"/>
        <v>26</v>
      </c>
      <c r="G213" s="8">
        <f t="shared" si="64"/>
        <v>26</v>
      </c>
      <c r="H213" s="8">
        <f t="shared" si="64"/>
        <v>26</v>
      </c>
      <c r="I213" s="8">
        <f t="shared" si="64"/>
        <v>26</v>
      </c>
      <c r="J213" s="8">
        <f t="shared" si="64"/>
        <v>26</v>
      </c>
      <c r="K213" s="8">
        <f t="shared" si="64"/>
        <v>26</v>
      </c>
      <c r="L213" s="8">
        <f t="shared" si="64"/>
        <v>26</v>
      </c>
      <c r="M213" s="8">
        <f t="shared" si="64"/>
        <v>26</v>
      </c>
      <c r="N213" s="8">
        <f t="shared" si="64"/>
        <v>26</v>
      </c>
      <c r="O213" s="8">
        <f t="shared" si="64"/>
        <v>26</v>
      </c>
      <c r="P213" s="8">
        <f t="shared" si="64"/>
        <v>26</v>
      </c>
      <c r="Q213" s="8">
        <f t="shared" si="64"/>
        <v>26</v>
      </c>
      <c r="R213" s="8">
        <f t="shared" si="64"/>
        <v>26</v>
      </c>
      <c r="S213" s="8">
        <f t="shared" si="64"/>
        <v>26</v>
      </c>
      <c r="T213" s="8">
        <f t="shared" si="64"/>
        <v>26</v>
      </c>
      <c r="U213" s="8">
        <f xml:space="preserve"> 20 + U222 + 2*U49</f>
        <v>26</v>
      </c>
      <c r="V213" s="8">
        <f t="shared" ref="V213:AY213" si="65" xml:space="preserve"> 20 + V222 + 2*V49</f>
        <v>26</v>
      </c>
      <c r="W213" s="8">
        <f t="shared" si="65"/>
        <v>26</v>
      </c>
      <c r="X213" s="8">
        <f t="shared" si="65"/>
        <v>26</v>
      </c>
      <c r="Y213" s="8">
        <f t="shared" si="65"/>
        <v>26</v>
      </c>
      <c r="Z213" s="8">
        <f t="shared" si="65"/>
        <v>26</v>
      </c>
      <c r="AA213" s="8">
        <f t="shared" si="65"/>
        <v>26</v>
      </c>
      <c r="AB213" s="8">
        <f t="shared" si="65"/>
        <v>26</v>
      </c>
      <c r="AC213" s="8">
        <f t="shared" si="65"/>
        <v>26</v>
      </c>
      <c r="AD213" s="8">
        <f t="shared" si="65"/>
        <v>26</v>
      </c>
      <c r="AE213" s="8">
        <f t="shared" si="65"/>
        <v>26</v>
      </c>
      <c r="AF213" s="8">
        <f t="shared" si="65"/>
        <v>26</v>
      </c>
      <c r="AG213" s="8">
        <f t="shared" si="65"/>
        <v>26</v>
      </c>
      <c r="AH213" s="8">
        <f t="shared" si="65"/>
        <v>26</v>
      </c>
      <c r="AI213" s="8">
        <f t="shared" si="65"/>
        <v>26</v>
      </c>
      <c r="AJ213" s="8">
        <f t="shared" si="65"/>
        <v>26</v>
      </c>
      <c r="AK213" s="8">
        <f t="shared" si="65"/>
        <v>26</v>
      </c>
      <c r="AL213" s="8">
        <f t="shared" si="65"/>
        <v>26</v>
      </c>
      <c r="AM213" s="8">
        <f t="shared" si="65"/>
        <v>26</v>
      </c>
      <c r="AN213" s="8">
        <f t="shared" si="65"/>
        <v>26</v>
      </c>
      <c r="AO213" s="8">
        <f t="shared" si="65"/>
        <v>26</v>
      </c>
      <c r="AP213" s="8">
        <f t="shared" si="65"/>
        <v>26</v>
      </c>
      <c r="AQ213" s="8">
        <f t="shared" si="65"/>
        <v>26</v>
      </c>
      <c r="AR213" s="8">
        <f t="shared" si="65"/>
        <v>26</v>
      </c>
      <c r="AS213" s="8">
        <f t="shared" si="65"/>
        <v>26</v>
      </c>
      <c r="AT213" s="8">
        <f t="shared" si="65"/>
        <v>26</v>
      </c>
      <c r="AU213" s="8">
        <f t="shared" si="65"/>
        <v>26</v>
      </c>
      <c r="AV213" s="8">
        <f t="shared" si="65"/>
        <v>26</v>
      </c>
      <c r="AW213" s="8">
        <f t="shared" si="65"/>
        <v>26</v>
      </c>
      <c r="AX213" s="8">
        <f t="shared" si="65"/>
        <v>26</v>
      </c>
      <c r="AY213" s="8">
        <f t="shared" si="65"/>
        <v>26</v>
      </c>
    </row>
    <row r="214" spans="1:51">
      <c r="A214" s="70" t="s">
        <v>81</v>
      </c>
      <c r="B214" s="8">
        <f t="shared" ref="B214:T214" si="66" xml:space="preserve"> 30 + B222 + 3*B49</f>
        <v>38</v>
      </c>
      <c r="C214" s="8">
        <f t="shared" si="66"/>
        <v>38</v>
      </c>
      <c r="D214" s="8">
        <f t="shared" si="66"/>
        <v>38</v>
      </c>
      <c r="E214" s="8">
        <f t="shared" si="66"/>
        <v>38</v>
      </c>
      <c r="F214" s="8">
        <f t="shared" si="66"/>
        <v>38</v>
      </c>
      <c r="G214" s="8">
        <f t="shared" si="66"/>
        <v>38</v>
      </c>
      <c r="H214" s="8">
        <f t="shared" si="66"/>
        <v>38</v>
      </c>
      <c r="I214" s="8">
        <f t="shared" si="66"/>
        <v>38</v>
      </c>
      <c r="J214" s="8">
        <f t="shared" si="66"/>
        <v>38</v>
      </c>
      <c r="K214" s="8">
        <f t="shared" si="66"/>
        <v>38</v>
      </c>
      <c r="L214" s="8">
        <f t="shared" si="66"/>
        <v>38</v>
      </c>
      <c r="M214" s="8">
        <f t="shared" si="66"/>
        <v>38</v>
      </c>
      <c r="N214" s="8">
        <f t="shared" si="66"/>
        <v>38</v>
      </c>
      <c r="O214" s="8">
        <f t="shared" si="66"/>
        <v>38</v>
      </c>
      <c r="P214" s="8">
        <f t="shared" si="66"/>
        <v>38</v>
      </c>
      <c r="Q214" s="8">
        <f t="shared" si="66"/>
        <v>38</v>
      </c>
      <c r="R214" s="8">
        <f t="shared" si="66"/>
        <v>38</v>
      </c>
      <c r="S214" s="8">
        <f t="shared" si="66"/>
        <v>38</v>
      </c>
      <c r="T214" s="8">
        <f t="shared" si="66"/>
        <v>38</v>
      </c>
      <c r="U214" s="8">
        <f xml:space="preserve"> 30 + U222 + 3*U49</f>
        <v>38</v>
      </c>
      <c r="V214" s="8">
        <f t="shared" ref="V214:AY214" si="67" xml:space="preserve"> 30 + V222 + 3*V49</f>
        <v>38</v>
      </c>
      <c r="W214" s="8">
        <f t="shared" si="67"/>
        <v>38</v>
      </c>
      <c r="X214" s="8">
        <f t="shared" si="67"/>
        <v>38</v>
      </c>
      <c r="Y214" s="8">
        <f t="shared" si="67"/>
        <v>38</v>
      </c>
      <c r="Z214" s="8">
        <f t="shared" si="67"/>
        <v>38</v>
      </c>
      <c r="AA214" s="8">
        <f t="shared" si="67"/>
        <v>38</v>
      </c>
      <c r="AB214" s="8">
        <f t="shared" si="67"/>
        <v>38</v>
      </c>
      <c r="AC214" s="8">
        <f t="shared" si="67"/>
        <v>38</v>
      </c>
      <c r="AD214" s="8">
        <f t="shared" si="67"/>
        <v>38</v>
      </c>
      <c r="AE214" s="8">
        <f t="shared" si="67"/>
        <v>38</v>
      </c>
      <c r="AF214" s="8">
        <f t="shared" si="67"/>
        <v>38</v>
      </c>
      <c r="AG214" s="8">
        <f t="shared" si="67"/>
        <v>38</v>
      </c>
      <c r="AH214" s="8">
        <f t="shared" si="67"/>
        <v>38</v>
      </c>
      <c r="AI214" s="8">
        <f t="shared" si="67"/>
        <v>38</v>
      </c>
      <c r="AJ214" s="8">
        <f t="shared" si="67"/>
        <v>38</v>
      </c>
      <c r="AK214" s="8">
        <f t="shared" si="67"/>
        <v>38</v>
      </c>
      <c r="AL214" s="8">
        <f t="shared" si="67"/>
        <v>38</v>
      </c>
      <c r="AM214" s="8">
        <f t="shared" si="67"/>
        <v>38</v>
      </c>
      <c r="AN214" s="8">
        <f t="shared" si="67"/>
        <v>38</v>
      </c>
      <c r="AO214" s="8">
        <f t="shared" si="67"/>
        <v>38</v>
      </c>
      <c r="AP214" s="8">
        <f t="shared" si="67"/>
        <v>38</v>
      </c>
      <c r="AQ214" s="8">
        <f t="shared" si="67"/>
        <v>38</v>
      </c>
      <c r="AR214" s="8">
        <f t="shared" si="67"/>
        <v>38</v>
      </c>
      <c r="AS214" s="8">
        <f t="shared" si="67"/>
        <v>38</v>
      </c>
      <c r="AT214" s="8">
        <f t="shared" si="67"/>
        <v>38</v>
      </c>
      <c r="AU214" s="8">
        <f t="shared" si="67"/>
        <v>38</v>
      </c>
      <c r="AV214" s="8">
        <f t="shared" si="67"/>
        <v>38</v>
      </c>
      <c r="AW214" s="8">
        <f t="shared" si="67"/>
        <v>38</v>
      </c>
      <c r="AX214" s="8">
        <f t="shared" si="67"/>
        <v>38</v>
      </c>
      <c r="AY214" s="8">
        <f t="shared" si="67"/>
        <v>38</v>
      </c>
    </row>
    <row r="216" spans="1:51">
      <c r="A216" s="57" t="s">
        <v>39</v>
      </c>
      <c r="B216" s="58">
        <f xml:space="preserve"> INDEX( Data!$B$68:$B$83, MATCH( B36, Data!$A$68:$A$83, 0 ) )</f>
        <v>3</v>
      </c>
      <c r="C216" s="58">
        <f xml:space="preserve"> INDEX( Data!$B$68:$B$83, MATCH( C36, Data!$A$68:$A$83, 0 ) )</f>
        <v>3</v>
      </c>
      <c r="D216" s="58">
        <f xml:space="preserve"> INDEX( Data!$B$68:$B$83, MATCH( D36, Data!$A$68:$A$83, 0 ) )</f>
        <v>3</v>
      </c>
      <c r="E216" s="58">
        <f xml:space="preserve"> INDEX( Data!$B$68:$B$83, MATCH( E36, Data!$A$68:$A$83, 0 ) )</f>
        <v>3</v>
      </c>
      <c r="F216" s="58">
        <f xml:space="preserve"> INDEX( Data!$B$68:$B$83, MATCH( F36, Data!$A$68:$A$83, 0 ) )</f>
        <v>3</v>
      </c>
      <c r="G216" s="58">
        <f xml:space="preserve"> INDEX( Data!$B$68:$B$83, MATCH( G36, Data!$A$68:$A$83, 0 ) )</f>
        <v>3</v>
      </c>
      <c r="H216" s="58">
        <f xml:space="preserve"> INDEX( Data!$B$68:$B$83, MATCH( H36, Data!$A$68:$A$83, 0 ) )</f>
        <v>3</v>
      </c>
      <c r="I216" s="58">
        <f xml:space="preserve"> INDEX( Data!$B$68:$B$83, MATCH( I36, Data!$A$68:$A$83, 0 ) )</f>
        <v>3</v>
      </c>
      <c r="J216" s="58">
        <f xml:space="preserve"> INDEX( Data!$B$68:$B$83, MATCH( J36, Data!$A$68:$A$83, 0 ) )</f>
        <v>3</v>
      </c>
      <c r="K216" s="58">
        <f xml:space="preserve"> INDEX( Data!$B$68:$B$83, MATCH( K36, Data!$A$68:$A$83, 0 ) )</f>
        <v>3</v>
      </c>
      <c r="L216" s="58">
        <f xml:space="preserve"> INDEX( Data!$B$68:$B$83, MATCH( L36, Data!$A$68:$A$83, 0 ) )</f>
        <v>3</v>
      </c>
      <c r="M216" s="58">
        <f xml:space="preserve"> INDEX( Data!$B$68:$B$83, MATCH( M36, Data!$A$68:$A$83, 0 ) )</f>
        <v>3</v>
      </c>
      <c r="N216" s="58">
        <f xml:space="preserve"> INDEX( Data!$B$68:$B$83, MATCH( N36, Data!$A$68:$A$83, 0 ) )</f>
        <v>3</v>
      </c>
      <c r="O216" s="58">
        <f xml:space="preserve"> INDEX( Data!$B$68:$B$83, MATCH( O36, Data!$A$68:$A$83, 0 ) )</f>
        <v>3</v>
      </c>
      <c r="P216" s="58">
        <f xml:space="preserve"> INDEX( Data!$B$68:$B$83, MATCH( P36, Data!$A$68:$A$83, 0 ) )</f>
        <v>3</v>
      </c>
      <c r="Q216" s="58">
        <f xml:space="preserve"> INDEX( Data!$B$68:$B$83, MATCH( Q36, Data!$A$68:$A$83, 0 ) )</f>
        <v>3</v>
      </c>
      <c r="R216" s="58">
        <f xml:space="preserve"> INDEX( Data!$B$68:$B$83, MATCH( R36, Data!$A$68:$A$83, 0 ) )</f>
        <v>3</v>
      </c>
      <c r="S216" s="58">
        <f xml:space="preserve"> INDEX( Data!$B$68:$B$83, MATCH( S36, Data!$A$68:$A$83, 0 ) )</f>
        <v>3</v>
      </c>
      <c r="T216" s="58">
        <f xml:space="preserve"> INDEX( Data!$B$68:$B$83, MATCH( T36, Data!$A$68:$A$83, 0 ) )</f>
        <v>3</v>
      </c>
      <c r="U216" s="58">
        <f xml:space="preserve"> INDEX( Data!$B$68:$B$83, MATCH( U36, Data!$A$68:$A$83, 0 ) )</f>
        <v>3</v>
      </c>
      <c r="V216" s="58">
        <f xml:space="preserve"> INDEX( Data!$B$68:$B$83, MATCH( V36, Data!$A$68:$A$83, 0 ) )</f>
        <v>3</v>
      </c>
      <c r="W216" s="58">
        <f xml:space="preserve"> INDEX( Data!$B$68:$B$83, MATCH( W36, Data!$A$68:$A$83, 0 ) )</f>
        <v>3</v>
      </c>
      <c r="X216" s="58">
        <f xml:space="preserve"> INDEX( Data!$B$68:$B$83, MATCH( X36, Data!$A$68:$A$83, 0 ) )</f>
        <v>3</v>
      </c>
      <c r="Y216" s="58">
        <f xml:space="preserve"> INDEX( Data!$B$68:$B$83, MATCH( Y36, Data!$A$68:$A$83, 0 ) )</f>
        <v>3</v>
      </c>
      <c r="Z216" s="58">
        <f xml:space="preserve"> INDEX( Data!$B$68:$B$83, MATCH( Z36, Data!$A$68:$A$83, 0 ) )</f>
        <v>3</v>
      </c>
      <c r="AA216" s="58">
        <f xml:space="preserve"> INDEX( Data!$B$68:$B$83, MATCH( AA36, Data!$A$68:$A$83, 0 ) )</f>
        <v>3</v>
      </c>
      <c r="AB216" s="58">
        <f xml:space="preserve"> INDEX( Data!$B$68:$B$83, MATCH( AB36, Data!$A$68:$A$83, 0 ) )</f>
        <v>3</v>
      </c>
      <c r="AC216" s="58">
        <f xml:space="preserve"> INDEX( Data!$B$68:$B$83, MATCH( AC36, Data!$A$68:$A$83, 0 ) )</f>
        <v>3</v>
      </c>
      <c r="AD216" s="58">
        <f xml:space="preserve"> INDEX( Data!$B$68:$B$83, MATCH( AD36, Data!$A$68:$A$83, 0 ) )</f>
        <v>3</v>
      </c>
      <c r="AE216" s="58">
        <f xml:space="preserve"> INDEX( Data!$B$68:$B$83, MATCH( AE36, Data!$A$68:$A$83, 0 ) )</f>
        <v>3</v>
      </c>
      <c r="AF216" s="58">
        <f xml:space="preserve"> INDEX( Data!$B$68:$B$83, MATCH( AF36, Data!$A$68:$A$83, 0 ) )</f>
        <v>3</v>
      </c>
      <c r="AG216" s="58">
        <f xml:space="preserve"> INDEX( Data!$B$68:$B$83, MATCH( AG36, Data!$A$68:$A$83, 0 ) )</f>
        <v>3</v>
      </c>
      <c r="AH216" s="58">
        <f xml:space="preserve"> INDEX( Data!$B$68:$B$83, MATCH( AH36, Data!$A$68:$A$83, 0 ) )</f>
        <v>3</v>
      </c>
      <c r="AI216" s="58">
        <f xml:space="preserve"> INDEX( Data!$B$68:$B$83, MATCH( AI36, Data!$A$68:$A$83, 0 ) )</f>
        <v>3</v>
      </c>
      <c r="AJ216" s="58">
        <f xml:space="preserve"> INDEX( Data!$B$68:$B$83, MATCH( AJ36, Data!$A$68:$A$83, 0 ) )</f>
        <v>3</v>
      </c>
      <c r="AK216" s="58">
        <f xml:space="preserve"> INDEX( Data!$B$68:$B$83, MATCH( AK36, Data!$A$68:$A$83, 0 ) )</f>
        <v>3</v>
      </c>
      <c r="AL216" s="58">
        <f xml:space="preserve"> INDEX( Data!$B$68:$B$83, MATCH( AL36, Data!$A$68:$A$83, 0 ) )</f>
        <v>3</v>
      </c>
      <c r="AM216" s="58">
        <f xml:space="preserve"> INDEX( Data!$B$68:$B$83, MATCH( AM36, Data!$A$68:$A$83, 0 ) )</f>
        <v>3</v>
      </c>
      <c r="AN216" s="58">
        <f xml:space="preserve"> INDEX( Data!$B$68:$B$83, MATCH( AN36, Data!$A$68:$A$83, 0 ) )</f>
        <v>3</v>
      </c>
      <c r="AO216" s="58">
        <f xml:space="preserve"> INDEX( Data!$B$68:$B$83, MATCH( AO36, Data!$A$68:$A$83, 0 ) )</f>
        <v>3</v>
      </c>
      <c r="AP216" s="58">
        <f xml:space="preserve"> INDEX( Data!$B$68:$B$83, MATCH( AP36, Data!$A$68:$A$83, 0 ) )</f>
        <v>3</v>
      </c>
      <c r="AQ216" s="58">
        <f xml:space="preserve"> INDEX( Data!$B$68:$B$83, MATCH( AQ36, Data!$A$68:$A$83, 0 ) )</f>
        <v>3</v>
      </c>
      <c r="AR216" s="58">
        <f xml:space="preserve"> INDEX( Data!$B$68:$B$83, MATCH( AR36, Data!$A$68:$A$83, 0 ) )</f>
        <v>3</v>
      </c>
      <c r="AS216" s="58">
        <f xml:space="preserve"> INDEX( Data!$B$68:$B$83, MATCH( AS36, Data!$A$68:$A$83, 0 ) )</f>
        <v>3</v>
      </c>
      <c r="AT216" s="58">
        <f xml:space="preserve"> INDEX( Data!$B$68:$B$83, MATCH( AT36, Data!$A$68:$A$83, 0 ) )</f>
        <v>3</v>
      </c>
      <c r="AU216" s="58">
        <f xml:space="preserve"> INDEX( Data!$B$68:$B$83, MATCH( AU36, Data!$A$68:$A$83, 0 ) )</f>
        <v>3</v>
      </c>
      <c r="AV216" s="58">
        <f xml:space="preserve"> INDEX( Data!$B$68:$B$83, MATCH( AV36, Data!$A$68:$A$83, 0 ) )</f>
        <v>3</v>
      </c>
      <c r="AW216" s="58">
        <f xml:space="preserve"> INDEX( Data!$B$68:$B$83, MATCH( AW36, Data!$A$68:$A$83, 0 ) )</f>
        <v>3</v>
      </c>
      <c r="AX216" s="58">
        <f xml:space="preserve"> INDEX( Data!$B$68:$B$83, MATCH( AX36, Data!$A$68:$A$83, 0 ) )</f>
        <v>3</v>
      </c>
      <c r="AY216" s="58">
        <f xml:space="preserve"> INDEX( Data!$B$68:$B$83, MATCH( AY36, Data!$A$68:$A$83, 0 ) )</f>
        <v>3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t="shared" ref="B218:AY223" si="68" xml:space="preserve"> INT((B9-10)/2)</f>
        <v>0</v>
      </c>
      <c r="C218" s="21">
        <f t="shared" si="68"/>
        <v>0</v>
      </c>
      <c r="D218" s="21">
        <f t="shared" si="68"/>
        <v>0</v>
      </c>
      <c r="E218" s="21">
        <f t="shared" si="68"/>
        <v>0</v>
      </c>
      <c r="F218" s="21">
        <f t="shared" si="68"/>
        <v>0</v>
      </c>
      <c r="G218" s="21">
        <f t="shared" si="68"/>
        <v>0</v>
      </c>
      <c r="H218" s="21">
        <f t="shared" si="68"/>
        <v>0</v>
      </c>
      <c r="I218" s="21">
        <f t="shared" si="68"/>
        <v>0</v>
      </c>
      <c r="J218" s="21">
        <f t="shared" si="68"/>
        <v>0</v>
      </c>
      <c r="K218" s="21">
        <f t="shared" si="68"/>
        <v>0</v>
      </c>
      <c r="L218" s="21">
        <f t="shared" si="68"/>
        <v>0</v>
      </c>
      <c r="M218" s="21">
        <f t="shared" si="68"/>
        <v>0</v>
      </c>
      <c r="N218" s="21">
        <f t="shared" si="68"/>
        <v>0</v>
      </c>
      <c r="O218" s="21">
        <f t="shared" si="68"/>
        <v>0</v>
      </c>
      <c r="P218" s="21">
        <f t="shared" si="68"/>
        <v>0</v>
      </c>
      <c r="Q218" s="21">
        <f t="shared" si="68"/>
        <v>0</v>
      </c>
      <c r="R218" s="21">
        <f t="shared" si="68"/>
        <v>0</v>
      </c>
      <c r="S218" s="21">
        <f t="shared" si="68"/>
        <v>0</v>
      </c>
      <c r="T218" s="21">
        <f t="shared" si="68"/>
        <v>0</v>
      </c>
      <c r="U218" s="35">
        <f t="shared" si="68"/>
        <v>0</v>
      </c>
      <c r="V218" s="35">
        <f t="shared" si="68"/>
        <v>0</v>
      </c>
      <c r="W218" s="35">
        <f t="shared" si="68"/>
        <v>0</v>
      </c>
      <c r="X218" s="35">
        <f t="shared" si="68"/>
        <v>0</v>
      </c>
      <c r="Y218" s="35">
        <f t="shared" si="68"/>
        <v>0</v>
      </c>
      <c r="Z218" s="35">
        <f t="shared" si="68"/>
        <v>0</v>
      </c>
      <c r="AA218" s="35">
        <f t="shared" si="68"/>
        <v>0</v>
      </c>
      <c r="AB218" s="35">
        <f t="shared" si="68"/>
        <v>0</v>
      </c>
      <c r="AC218" s="35">
        <f t="shared" si="68"/>
        <v>0</v>
      </c>
      <c r="AD218" s="35">
        <f t="shared" si="68"/>
        <v>0</v>
      </c>
      <c r="AE218" s="35">
        <f t="shared" si="68"/>
        <v>0</v>
      </c>
      <c r="AF218" s="35">
        <f t="shared" si="68"/>
        <v>0</v>
      </c>
      <c r="AG218" s="35">
        <f t="shared" si="68"/>
        <v>0</v>
      </c>
      <c r="AH218" s="35">
        <f t="shared" si="68"/>
        <v>0</v>
      </c>
      <c r="AI218" s="35">
        <f t="shared" si="68"/>
        <v>0</v>
      </c>
      <c r="AJ218" s="35">
        <f t="shared" si="68"/>
        <v>0</v>
      </c>
      <c r="AK218" s="35">
        <f t="shared" si="68"/>
        <v>0</v>
      </c>
      <c r="AL218" s="35">
        <f t="shared" si="68"/>
        <v>0</v>
      </c>
      <c r="AM218" s="35">
        <f t="shared" si="68"/>
        <v>0</v>
      </c>
      <c r="AN218" s="35">
        <f t="shared" si="68"/>
        <v>0</v>
      </c>
      <c r="AO218" s="35">
        <f t="shared" si="68"/>
        <v>0</v>
      </c>
      <c r="AP218" s="35">
        <f t="shared" si="68"/>
        <v>0</v>
      </c>
      <c r="AQ218" s="35">
        <f t="shared" si="68"/>
        <v>0</v>
      </c>
      <c r="AR218" s="35">
        <f t="shared" si="68"/>
        <v>0</v>
      </c>
      <c r="AS218" s="35">
        <f t="shared" si="68"/>
        <v>0</v>
      </c>
      <c r="AT218" s="35">
        <f t="shared" si="68"/>
        <v>0</v>
      </c>
      <c r="AU218" s="35">
        <f t="shared" si="68"/>
        <v>0</v>
      </c>
      <c r="AV218" s="35">
        <f t="shared" si="68"/>
        <v>0</v>
      </c>
      <c r="AW218" s="35">
        <f t="shared" si="68"/>
        <v>0</v>
      </c>
      <c r="AX218" s="35">
        <f t="shared" si="68"/>
        <v>0</v>
      </c>
      <c r="AY218" s="35">
        <f t="shared" si="68"/>
        <v>0</v>
      </c>
    </row>
    <row r="219" spans="1:51">
      <c r="A219" s="36" t="s">
        <v>4</v>
      </c>
      <c r="B219" s="21">
        <f t="shared" si="68"/>
        <v>1</v>
      </c>
      <c r="C219" s="21">
        <f t="shared" si="68"/>
        <v>1</v>
      </c>
      <c r="D219" s="21">
        <f t="shared" si="68"/>
        <v>1</v>
      </c>
      <c r="E219" s="21">
        <f t="shared" si="68"/>
        <v>1</v>
      </c>
      <c r="F219" s="21">
        <f t="shared" si="68"/>
        <v>1</v>
      </c>
      <c r="G219" s="21">
        <f t="shared" si="68"/>
        <v>1</v>
      </c>
      <c r="H219" s="21">
        <f t="shared" si="68"/>
        <v>1</v>
      </c>
      <c r="I219" s="21">
        <f t="shared" si="68"/>
        <v>1</v>
      </c>
      <c r="J219" s="21">
        <f t="shared" si="68"/>
        <v>1</v>
      </c>
      <c r="K219" s="21">
        <f t="shared" si="68"/>
        <v>1</v>
      </c>
      <c r="L219" s="21">
        <f t="shared" si="68"/>
        <v>1</v>
      </c>
      <c r="M219" s="21">
        <f t="shared" si="68"/>
        <v>1</v>
      </c>
      <c r="N219" s="21">
        <f t="shared" si="68"/>
        <v>1</v>
      </c>
      <c r="O219" s="21">
        <f t="shared" si="68"/>
        <v>1</v>
      </c>
      <c r="P219" s="21">
        <f t="shared" si="68"/>
        <v>1</v>
      </c>
      <c r="Q219" s="21">
        <f t="shared" si="68"/>
        <v>1</v>
      </c>
      <c r="R219" s="21">
        <f t="shared" si="68"/>
        <v>1</v>
      </c>
      <c r="S219" s="21">
        <f t="shared" si="68"/>
        <v>1</v>
      </c>
      <c r="T219" s="21">
        <f t="shared" si="68"/>
        <v>1</v>
      </c>
      <c r="U219" s="35">
        <f t="shared" si="68"/>
        <v>1</v>
      </c>
      <c r="V219" s="35">
        <f t="shared" si="68"/>
        <v>1</v>
      </c>
      <c r="W219" s="35">
        <f t="shared" si="68"/>
        <v>1</v>
      </c>
      <c r="X219" s="35">
        <f t="shared" si="68"/>
        <v>1</v>
      </c>
      <c r="Y219" s="35">
        <f t="shared" si="68"/>
        <v>1</v>
      </c>
      <c r="Z219" s="35">
        <f t="shared" si="68"/>
        <v>1</v>
      </c>
      <c r="AA219" s="35">
        <f t="shared" si="68"/>
        <v>1</v>
      </c>
      <c r="AB219" s="35">
        <f t="shared" si="68"/>
        <v>1</v>
      </c>
      <c r="AC219" s="35">
        <f t="shared" si="68"/>
        <v>1</v>
      </c>
      <c r="AD219" s="35">
        <f t="shared" si="68"/>
        <v>1</v>
      </c>
      <c r="AE219" s="35">
        <f t="shared" si="68"/>
        <v>1</v>
      </c>
      <c r="AF219" s="35">
        <f t="shared" si="68"/>
        <v>1</v>
      </c>
      <c r="AG219" s="35">
        <f t="shared" si="68"/>
        <v>1</v>
      </c>
      <c r="AH219" s="35">
        <f t="shared" si="68"/>
        <v>1</v>
      </c>
      <c r="AI219" s="35">
        <f t="shared" si="68"/>
        <v>1</v>
      </c>
      <c r="AJ219" s="35">
        <f t="shared" si="68"/>
        <v>1</v>
      </c>
      <c r="AK219" s="35">
        <f t="shared" si="68"/>
        <v>1</v>
      </c>
      <c r="AL219" s="35">
        <f t="shared" si="68"/>
        <v>1</v>
      </c>
      <c r="AM219" s="35">
        <f t="shared" si="68"/>
        <v>1</v>
      </c>
      <c r="AN219" s="35">
        <f t="shared" si="68"/>
        <v>1</v>
      </c>
      <c r="AO219" s="35">
        <f t="shared" si="68"/>
        <v>1</v>
      </c>
      <c r="AP219" s="35">
        <f t="shared" si="68"/>
        <v>1</v>
      </c>
      <c r="AQ219" s="35">
        <f t="shared" si="68"/>
        <v>1</v>
      </c>
      <c r="AR219" s="35">
        <f t="shared" si="68"/>
        <v>1</v>
      </c>
      <c r="AS219" s="35">
        <f t="shared" si="68"/>
        <v>1</v>
      </c>
      <c r="AT219" s="35">
        <f t="shared" si="68"/>
        <v>1</v>
      </c>
      <c r="AU219" s="35">
        <f t="shared" si="68"/>
        <v>1</v>
      </c>
      <c r="AV219" s="35">
        <f t="shared" si="68"/>
        <v>1</v>
      </c>
      <c r="AW219" s="35">
        <f t="shared" si="68"/>
        <v>1</v>
      </c>
      <c r="AX219" s="35">
        <f t="shared" si="68"/>
        <v>1</v>
      </c>
      <c r="AY219" s="35">
        <f t="shared" si="68"/>
        <v>1</v>
      </c>
    </row>
    <row r="220" spans="1:51">
      <c r="A220" s="36" t="s">
        <v>5</v>
      </c>
      <c r="B220" s="21">
        <f t="shared" si="68"/>
        <v>2</v>
      </c>
      <c r="C220" s="21">
        <f t="shared" si="68"/>
        <v>2</v>
      </c>
      <c r="D220" s="21">
        <f t="shared" si="68"/>
        <v>2</v>
      </c>
      <c r="E220" s="21">
        <f t="shared" si="68"/>
        <v>2</v>
      </c>
      <c r="F220" s="21">
        <f t="shared" si="68"/>
        <v>2</v>
      </c>
      <c r="G220" s="21">
        <f t="shared" si="68"/>
        <v>2</v>
      </c>
      <c r="H220" s="21">
        <f t="shared" si="68"/>
        <v>2</v>
      </c>
      <c r="I220" s="21">
        <f t="shared" si="68"/>
        <v>3</v>
      </c>
      <c r="J220" s="21">
        <f t="shared" si="68"/>
        <v>3</v>
      </c>
      <c r="K220" s="21">
        <f t="shared" si="68"/>
        <v>3</v>
      </c>
      <c r="L220" s="21">
        <f t="shared" si="68"/>
        <v>3</v>
      </c>
      <c r="M220" s="21">
        <f t="shared" si="68"/>
        <v>3</v>
      </c>
      <c r="N220" s="21">
        <f t="shared" si="68"/>
        <v>3</v>
      </c>
      <c r="O220" s="21">
        <f t="shared" si="68"/>
        <v>3</v>
      </c>
      <c r="P220" s="21">
        <f t="shared" si="68"/>
        <v>3</v>
      </c>
      <c r="Q220" s="21">
        <f t="shared" si="68"/>
        <v>3</v>
      </c>
      <c r="R220" s="21">
        <f t="shared" si="68"/>
        <v>3</v>
      </c>
      <c r="S220" s="21">
        <f t="shared" si="68"/>
        <v>3</v>
      </c>
      <c r="T220" s="21">
        <f t="shared" si="68"/>
        <v>3</v>
      </c>
      <c r="U220" s="35">
        <f t="shared" si="68"/>
        <v>3</v>
      </c>
      <c r="V220" s="35">
        <f t="shared" si="68"/>
        <v>3</v>
      </c>
      <c r="W220" s="35">
        <f t="shared" si="68"/>
        <v>3</v>
      </c>
      <c r="X220" s="35">
        <f t="shared" si="68"/>
        <v>3</v>
      </c>
      <c r="Y220" s="35">
        <f t="shared" si="68"/>
        <v>3</v>
      </c>
      <c r="Z220" s="35">
        <f t="shared" si="68"/>
        <v>3</v>
      </c>
      <c r="AA220" s="35">
        <f t="shared" si="68"/>
        <v>3</v>
      </c>
      <c r="AB220" s="35">
        <f t="shared" si="68"/>
        <v>3</v>
      </c>
      <c r="AC220" s="35">
        <f t="shared" si="68"/>
        <v>3</v>
      </c>
      <c r="AD220" s="35">
        <f t="shared" si="68"/>
        <v>3</v>
      </c>
      <c r="AE220" s="35">
        <f t="shared" si="68"/>
        <v>3</v>
      </c>
      <c r="AF220" s="35">
        <f t="shared" si="68"/>
        <v>3</v>
      </c>
      <c r="AG220" s="35">
        <f t="shared" si="68"/>
        <v>3</v>
      </c>
      <c r="AH220" s="35">
        <f t="shared" si="68"/>
        <v>3</v>
      </c>
      <c r="AI220" s="35">
        <f t="shared" si="68"/>
        <v>3</v>
      </c>
      <c r="AJ220" s="35">
        <f t="shared" si="68"/>
        <v>3</v>
      </c>
      <c r="AK220" s="35">
        <f t="shared" si="68"/>
        <v>3</v>
      </c>
      <c r="AL220" s="35">
        <f t="shared" si="68"/>
        <v>3</v>
      </c>
      <c r="AM220" s="35">
        <f t="shared" si="68"/>
        <v>3</v>
      </c>
      <c r="AN220" s="35">
        <f t="shared" si="68"/>
        <v>3</v>
      </c>
      <c r="AO220" s="35">
        <f t="shared" si="68"/>
        <v>3</v>
      </c>
      <c r="AP220" s="35">
        <f t="shared" si="68"/>
        <v>3</v>
      </c>
      <c r="AQ220" s="35">
        <f t="shared" si="68"/>
        <v>3</v>
      </c>
      <c r="AR220" s="35">
        <f t="shared" si="68"/>
        <v>3</v>
      </c>
      <c r="AS220" s="35">
        <f t="shared" si="68"/>
        <v>3</v>
      </c>
      <c r="AT220" s="35">
        <f t="shared" si="68"/>
        <v>3</v>
      </c>
      <c r="AU220" s="35">
        <f t="shared" si="68"/>
        <v>3</v>
      </c>
      <c r="AV220" s="35">
        <f t="shared" si="68"/>
        <v>3</v>
      </c>
      <c r="AW220" s="35">
        <f t="shared" si="68"/>
        <v>3</v>
      </c>
      <c r="AX220" s="35">
        <f t="shared" si="68"/>
        <v>3</v>
      </c>
      <c r="AY220" s="35">
        <f t="shared" si="68"/>
        <v>3</v>
      </c>
    </row>
    <row r="221" spans="1:51">
      <c r="A221" s="36" t="s">
        <v>6</v>
      </c>
      <c r="B221" s="21">
        <f t="shared" si="68"/>
        <v>2</v>
      </c>
      <c r="C221" s="21">
        <f t="shared" si="68"/>
        <v>2</v>
      </c>
      <c r="D221" s="21">
        <f t="shared" si="68"/>
        <v>2</v>
      </c>
      <c r="E221" s="21">
        <f t="shared" si="68"/>
        <v>2</v>
      </c>
      <c r="F221" s="21">
        <f t="shared" si="68"/>
        <v>2</v>
      </c>
      <c r="G221" s="21">
        <f t="shared" si="68"/>
        <v>2</v>
      </c>
      <c r="H221" s="21">
        <f t="shared" si="68"/>
        <v>2</v>
      </c>
      <c r="I221" s="21">
        <f t="shared" si="68"/>
        <v>2</v>
      </c>
      <c r="J221" s="21">
        <f t="shared" si="68"/>
        <v>2</v>
      </c>
      <c r="K221" s="21">
        <f t="shared" si="68"/>
        <v>2</v>
      </c>
      <c r="L221" s="21">
        <f t="shared" si="68"/>
        <v>2</v>
      </c>
      <c r="M221" s="21">
        <f t="shared" si="68"/>
        <v>2</v>
      </c>
      <c r="N221" s="21">
        <f t="shared" si="68"/>
        <v>2</v>
      </c>
      <c r="O221" s="21">
        <f t="shared" si="68"/>
        <v>2</v>
      </c>
      <c r="P221" s="21">
        <f t="shared" si="68"/>
        <v>2</v>
      </c>
      <c r="Q221" s="21">
        <f t="shared" si="68"/>
        <v>2</v>
      </c>
      <c r="R221" s="21">
        <f t="shared" si="68"/>
        <v>2</v>
      </c>
      <c r="S221" s="21">
        <f t="shared" si="68"/>
        <v>2</v>
      </c>
      <c r="T221" s="21">
        <f t="shared" si="68"/>
        <v>2</v>
      </c>
      <c r="U221" s="35">
        <f t="shared" si="68"/>
        <v>2</v>
      </c>
      <c r="V221" s="35">
        <f t="shared" si="68"/>
        <v>2</v>
      </c>
      <c r="W221" s="35">
        <f t="shared" si="68"/>
        <v>2</v>
      </c>
      <c r="X221" s="35">
        <f t="shared" si="68"/>
        <v>2</v>
      </c>
      <c r="Y221" s="35">
        <f t="shared" si="68"/>
        <v>2</v>
      </c>
      <c r="Z221" s="35">
        <f t="shared" si="68"/>
        <v>2</v>
      </c>
      <c r="AA221" s="35">
        <f t="shared" si="68"/>
        <v>2</v>
      </c>
      <c r="AB221" s="35">
        <f t="shared" si="68"/>
        <v>2</v>
      </c>
      <c r="AC221" s="35">
        <f t="shared" si="68"/>
        <v>2</v>
      </c>
      <c r="AD221" s="35">
        <f t="shared" si="68"/>
        <v>2</v>
      </c>
      <c r="AE221" s="35">
        <f t="shared" si="68"/>
        <v>2</v>
      </c>
      <c r="AF221" s="35">
        <f t="shared" si="68"/>
        <v>2</v>
      </c>
      <c r="AG221" s="35">
        <f t="shared" si="68"/>
        <v>2</v>
      </c>
      <c r="AH221" s="35">
        <f t="shared" si="68"/>
        <v>2</v>
      </c>
      <c r="AI221" s="35">
        <f t="shared" si="68"/>
        <v>2</v>
      </c>
      <c r="AJ221" s="35">
        <f t="shared" si="68"/>
        <v>2</v>
      </c>
      <c r="AK221" s="35">
        <f t="shared" si="68"/>
        <v>2</v>
      </c>
      <c r="AL221" s="35">
        <f t="shared" si="68"/>
        <v>2</v>
      </c>
      <c r="AM221" s="35">
        <f t="shared" si="68"/>
        <v>2</v>
      </c>
      <c r="AN221" s="35">
        <f t="shared" si="68"/>
        <v>2</v>
      </c>
      <c r="AO221" s="35">
        <f t="shared" si="68"/>
        <v>2</v>
      </c>
      <c r="AP221" s="35">
        <f t="shared" si="68"/>
        <v>2</v>
      </c>
      <c r="AQ221" s="35">
        <f t="shared" si="68"/>
        <v>2</v>
      </c>
      <c r="AR221" s="35">
        <f t="shared" si="68"/>
        <v>2</v>
      </c>
      <c r="AS221" s="35">
        <f t="shared" si="68"/>
        <v>2</v>
      </c>
      <c r="AT221" s="35">
        <f t="shared" si="68"/>
        <v>2</v>
      </c>
      <c r="AU221" s="35">
        <f t="shared" si="68"/>
        <v>2</v>
      </c>
      <c r="AV221" s="35">
        <f t="shared" si="68"/>
        <v>2</v>
      </c>
      <c r="AW221" s="35">
        <f t="shared" si="68"/>
        <v>2</v>
      </c>
      <c r="AX221" s="35">
        <f t="shared" si="68"/>
        <v>2</v>
      </c>
      <c r="AY221" s="35">
        <f t="shared" si="68"/>
        <v>2</v>
      </c>
    </row>
    <row r="222" spans="1:51">
      <c r="A222" s="36" t="s">
        <v>7</v>
      </c>
      <c r="B222" s="21">
        <f t="shared" si="68"/>
        <v>2</v>
      </c>
      <c r="C222" s="21">
        <f t="shared" si="68"/>
        <v>2</v>
      </c>
      <c r="D222" s="21">
        <f t="shared" si="68"/>
        <v>2</v>
      </c>
      <c r="E222" s="21">
        <f t="shared" si="68"/>
        <v>2</v>
      </c>
      <c r="F222" s="21">
        <f t="shared" si="68"/>
        <v>2</v>
      </c>
      <c r="G222" s="21">
        <f t="shared" si="68"/>
        <v>2</v>
      </c>
      <c r="H222" s="21">
        <f t="shared" si="68"/>
        <v>2</v>
      </c>
      <c r="I222" s="21">
        <f t="shared" si="68"/>
        <v>2</v>
      </c>
      <c r="J222" s="21">
        <f t="shared" si="68"/>
        <v>2</v>
      </c>
      <c r="K222" s="21">
        <f t="shared" si="68"/>
        <v>2</v>
      </c>
      <c r="L222" s="21">
        <f t="shared" si="68"/>
        <v>2</v>
      </c>
      <c r="M222" s="21">
        <f t="shared" si="68"/>
        <v>2</v>
      </c>
      <c r="N222" s="21">
        <f t="shared" si="68"/>
        <v>2</v>
      </c>
      <c r="O222" s="21">
        <f t="shared" si="68"/>
        <v>2</v>
      </c>
      <c r="P222" s="21">
        <f t="shared" si="68"/>
        <v>2</v>
      </c>
      <c r="Q222" s="21">
        <f t="shared" si="68"/>
        <v>2</v>
      </c>
      <c r="R222" s="21">
        <f t="shared" si="68"/>
        <v>2</v>
      </c>
      <c r="S222" s="21">
        <f t="shared" si="68"/>
        <v>2</v>
      </c>
      <c r="T222" s="21">
        <f t="shared" si="68"/>
        <v>2</v>
      </c>
      <c r="U222" s="35">
        <f t="shared" si="68"/>
        <v>2</v>
      </c>
      <c r="V222" s="35">
        <f t="shared" si="68"/>
        <v>2</v>
      </c>
      <c r="W222" s="35">
        <f t="shared" si="68"/>
        <v>2</v>
      </c>
      <c r="X222" s="35">
        <f t="shared" si="68"/>
        <v>2</v>
      </c>
      <c r="Y222" s="35">
        <f t="shared" si="68"/>
        <v>2</v>
      </c>
      <c r="Z222" s="35">
        <f t="shared" si="68"/>
        <v>2</v>
      </c>
      <c r="AA222" s="35">
        <f t="shared" si="68"/>
        <v>2</v>
      </c>
      <c r="AB222" s="35">
        <f t="shared" si="68"/>
        <v>2</v>
      </c>
      <c r="AC222" s="35">
        <f t="shared" si="68"/>
        <v>2</v>
      </c>
      <c r="AD222" s="35">
        <f t="shared" si="68"/>
        <v>2</v>
      </c>
      <c r="AE222" s="35">
        <f t="shared" si="68"/>
        <v>2</v>
      </c>
      <c r="AF222" s="35">
        <f t="shared" si="68"/>
        <v>2</v>
      </c>
      <c r="AG222" s="35">
        <f t="shared" si="68"/>
        <v>2</v>
      </c>
      <c r="AH222" s="35">
        <f t="shared" si="68"/>
        <v>2</v>
      </c>
      <c r="AI222" s="35">
        <f t="shared" si="68"/>
        <v>2</v>
      </c>
      <c r="AJ222" s="35">
        <f t="shared" si="68"/>
        <v>2</v>
      </c>
      <c r="AK222" s="35">
        <f t="shared" si="68"/>
        <v>2</v>
      </c>
      <c r="AL222" s="35">
        <f t="shared" si="68"/>
        <v>2</v>
      </c>
      <c r="AM222" s="35">
        <f t="shared" si="68"/>
        <v>2</v>
      </c>
      <c r="AN222" s="35">
        <f t="shared" si="68"/>
        <v>2</v>
      </c>
      <c r="AO222" s="35">
        <f t="shared" si="68"/>
        <v>2</v>
      </c>
      <c r="AP222" s="35">
        <f t="shared" si="68"/>
        <v>2</v>
      </c>
      <c r="AQ222" s="35">
        <f t="shared" si="68"/>
        <v>2</v>
      </c>
      <c r="AR222" s="35">
        <f t="shared" si="68"/>
        <v>2</v>
      </c>
      <c r="AS222" s="35">
        <f t="shared" si="68"/>
        <v>2</v>
      </c>
      <c r="AT222" s="35">
        <f t="shared" si="68"/>
        <v>2</v>
      </c>
      <c r="AU222" s="35">
        <f t="shared" si="68"/>
        <v>2</v>
      </c>
      <c r="AV222" s="35">
        <f t="shared" si="68"/>
        <v>2</v>
      </c>
      <c r="AW222" s="35">
        <f t="shared" si="68"/>
        <v>2</v>
      </c>
      <c r="AX222" s="35">
        <f t="shared" si="68"/>
        <v>2</v>
      </c>
      <c r="AY222" s="35">
        <f t="shared" si="68"/>
        <v>2</v>
      </c>
    </row>
    <row r="223" spans="1:51">
      <c r="A223" s="36" t="s">
        <v>8</v>
      </c>
      <c r="B223" s="21">
        <f t="shared" si="68"/>
        <v>2</v>
      </c>
      <c r="C223" s="21">
        <f t="shared" si="68"/>
        <v>2</v>
      </c>
      <c r="D223" s="21">
        <f t="shared" si="68"/>
        <v>2</v>
      </c>
      <c r="E223" s="21">
        <f t="shared" si="68"/>
        <v>2</v>
      </c>
      <c r="F223" s="21">
        <f t="shared" si="68"/>
        <v>2</v>
      </c>
      <c r="G223" s="21">
        <f t="shared" ref="G223:AY223" si="69" xml:space="preserve"> INT((G14-10)/2)</f>
        <v>2</v>
      </c>
      <c r="H223" s="21">
        <f t="shared" si="69"/>
        <v>2</v>
      </c>
      <c r="I223" s="21">
        <f t="shared" si="69"/>
        <v>2</v>
      </c>
      <c r="J223" s="21">
        <f t="shared" si="69"/>
        <v>2</v>
      </c>
      <c r="K223" s="21">
        <f t="shared" si="69"/>
        <v>2</v>
      </c>
      <c r="L223" s="21">
        <f t="shared" si="69"/>
        <v>2</v>
      </c>
      <c r="M223" s="21">
        <f t="shared" si="69"/>
        <v>2</v>
      </c>
      <c r="N223" s="21">
        <f t="shared" si="69"/>
        <v>2</v>
      </c>
      <c r="O223" s="21">
        <f t="shared" si="69"/>
        <v>2</v>
      </c>
      <c r="P223" s="21">
        <f t="shared" si="69"/>
        <v>2</v>
      </c>
      <c r="Q223" s="21">
        <f t="shared" si="69"/>
        <v>2</v>
      </c>
      <c r="R223" s="21">
        <f t="shared" si="69"/>
        <v>2</v>
      </c>
      <c r="S223" s="21">
        <f t="shared" si="69"/>
        <v>2</v>
      </c>
      <c r="T223" s="21">
        <f t="shared" si="69"/>
        <v>2</v>
      </c>
      <c r="U223" s="35">
        <f t="shared" si="69"/>
        <v>2</v>
      </c>
      <c r="V223" s="35">
        <f t="shared" si="69"/>
        <v>2</v>
      </c>
      <c r="W223" s="35">
        <f t="shared" si="69"/>
        <v>2</v>
      </c>
      <c r="X223" s="35">
        <f t="shared" si="69"/>
        <v>2</v>
      </c>
      <c r="Y223" s="35">
        <f t="shared" si="69"/>
        <v>2</v>
      </c>
      <c r="Z223" s="35">
        <f t="shared" si="69"/>
        <v>2</v>
      </c>
      <c r="AA223" s="35">
        <f t="shared" si="69"/>
        <v>2</v>
      </c>
      <c r="AB223" s="35">
        <f t="shared" si="69"/>
        <v>2</v>
      </c>
      <c r="AC223" s="35">
        <f t="shared" si="69"/>
        <v>2</v>
      </c>
      <c r="AD223" s="35">
        <f t="shared" si="69"/>
        <v>2</v>
      </c>
      <c r="AE223" s="35">
        <f t="shared" si="69"/>
        <v>2</v>
      </c>
      <c r="AF223" s="35">
        <f t="shared" si="69"/>
        <v>2</v>
      </c>
      <c r="AG223" s="35">
        <f t="shared" si="69"/>
        <v>2</v>
      </c>
      <c r="AH223" s="35">
        <f t="shared" si="69"/>
        <v>2</v>
      </c>
      <c r="AI223" s="35">
        <f t="shared" si="69"/>
        <v>2</v>
      </c>
      <c r="AJ223" s="35">
        <f t="shared" si="69"/>
        <v>2</v>
      </c>
      <c r="AK223" s="35">
        <f t="shared" si="69"/>
        <v>2</v>
      </c>
      <c r="AL223" s="35">
        <f t="shared" si="69"/>
        <v>2</v>
      </c>
      <c r="AM223" s="35">
        <f t="shared" si="69"/>
        <v>2</v>
      </c>
      <c r="AN223" s="35">
        <f t="shared" si="69"/>
        <v>2</v>
      </c>
      <c r="AO223" s="35">
        <f t="shared" si="69"/>
        <v>2</v>
      </c>
      <c r="AP223" s="35">
        <f t="shared" si="69"/>
        <v>2</v>
      </c>
      <c r="AQ223" s="35">
        <f t="shared" si="69"/>
        <v>2</v>
      </c>
      <c r="AR223" s="35">
        <f t="shared" si="69"/>
        <v>2</v>
      </c>
      <c r="AS223" s="35">
        <f t="shared" si="69"/>
        <v>2</v>
      </c>
      <c r="AT223" s="35">
        <f t="shared" si="69"/>
        <v>2</v>
      </c>
      <c r="AU223" s="35">
        <f t="shared" si="69"/>
        <v>2</v>
      </c>
      <c r="AV223" s="35">
        <f t="shared" si="69"/>
        <v>2</v>
      </c>
      <c r="AW223" s="35">
        <f t="shared" si="69"/>
        <v>2</v>
      </c>
      <c r="AX223" s="35">
        <f t="shared" si="69"/>
        <v>2</v>
      </c>
      <c r="AY223" s="35">
        <f t="shared" si="69"/>
        <v>2</v>
      </c>
    </row>
    <row r="224" spans="1:51" ht="17.649999999999999">
      <c r="A224" s="37" t="s">
        <v>23</v>
      </c>
      <c r="B224" s="38">
        <f xml:space="preserve">  (B216 + B221)*4</f>
        <v>20</v>
      </c>
      <c r="C224" s="38">
        <f xml:space="preserve"> C216 + C221</f>
        <v>5</v>
      </c>
      <c r="D224" s="38">
        <f t="shared" ref="D224:AY224" si="70" xml:space="preserve"> D216 + D221</f>
        <v>5</v>
      </c>
      <c r="E224" s="38">
        <f t="shared" si="70"/>
        <v>5</v>
      </c>
      <c r="F224" s="38">
        <f t="shared" si="70"/>
        <v>5</v>
      </c>
      <c r="G224" s="38">
        <f t="shared" si="70"/>
        <v>5</v>
      </c>
      <c r="H224" s="38">
        <f t="shared" si="70"/>
        <v>5</v>
      </c>
      <c r="I224" s="38">
        <f t="shared" si="70"/>
        <v>5</v>
      </c>
      <c r="J224" s="38">
        <f t="shared" si="70"/>
        <v>5</v>
      </c>
      <c r="K224" s="38">
        <f t="shared" si="70"/>
        <v>5</v>
      </c>
      <c r="L224" s="38">
        <f t="shared" si="70"/>
        <v>5</v>
      </c>
      <c r="M224" s="38">
        <f t="shared" si="70"/>
        <v>5</v>
      </c>
      <c r="N224" s="38">
        <f t="shared" si="70"/>
        <v>5</v>
      </c>
      <c r="O224" s="38">
        <f t="shared" si="70"/>
        <v>5</v>
      </c>
      <c r="P224" s="38">
        <f t="shared" si="70"/>
        <v>5</v>
      </c>
      <c r="Q224" s="38">
        <f t="shared" si="70"/>
        <v>5</v>
      </c>
      <c r="R224" s="38">
        <f t="shared" si="70"/>
        <v>5</v>
      </c>
      <c r="S224" s="38">
        <f t="shared" si="70"/>
        <v>5</v>
      </c>
      <c r="T224" s="38">
        <f t="shared" si="70"/>
        <v>5</v>
      </c>
      <c r="U224" s="38">
        <f t="shared" si="70"/>
        <v>5</v>
      </c>
      <c r="V224" s="38">
        <f t="shared" si="70"/>
        <v>5</v>
      </c>
      <c r="W224" s="38">
        <f t="shared" si="70"/>
        <v>5</v>
      </c>
      <c r="X224" s="38">
        <f t="shared" si="70"/>
        <v>5</v>
      </c>
      <c r="Y224" s="38">
        <f t="shared" si="70"/>
        <v>5</v>
      </c>
      <c r="Z224" s="38">
        <f t="shared" si="70"/>
        <v>5</v>
      </c>
      <c r="AA224" s="38">
        <f t="shared" si="70"/>
        <v>5</v>
      </c>
      <c r="AB224" s="38">
        <f t="shared" si="70"/>
        <v>5</v>
      </c>
      <c r="AC224" s="38">
        <f t="shared" si="70"/>
        <v>5</v>
      </c>
      <c r="AD224" s="38">
        <f t="shared" si="70"/>
        <v>5</v>
      </c>
      <c r="AE224" s="38">
        <f t="shared" si="70"/>
        <v>5</v>
      </c>
      <c r="AF224" s="38">
        <f t="shared" si="70"/>
        <v>5</v>
      </c>
      <c r="AG224" s="38">
        <f t="shared" si="70"/>
        <v>5</v>
      </c>
      <c r="AH224" s="38">
        <f t="shared" si="70"/>
        <v>5</v>
      </c>
      <c r="AI224" s="38">
        <f t="shared" si="70"/>
        <v>5</v>
      </c>
      <c r="AJ224" s="38">
        <f t="shared" si="70"/>
        <v>5</v>
      </c>
      <c r="AK224" s="38">
        <f t="shared" si="70"/>
        <v>5</v>
      </c>
      <c r="AL224" s="38">
        <f t="shared" si="70"/>
        <v>5</v>
      </c>
      <c r="AM224" s="38">
        <f t="shared" si="70"/>
        <v>5</v>
      </c>
      <c r="AN224" s="38">
        <f t="shared" si="70"/>
        <v>5</v>
      </c>
      <c r="AO224" s="38">
        <f t="shared" si="70"/>
        <v>5</v>
      </c>
      <c r="AP224" s="38">
        <f t="shared" si="70"/>
        <v>5</v>
      </c>
      <c r="AQ224" s="38">
        <f t="shared" si="70"/>
        <v>5</v>
      </c>
      <c r="AR224" s="38">
        <f t="shared" si="70"/>
        <v>5</v>
      </c>
      <c r="AS224" s="38">
        <f t="shared" si="70"/>
        <v>5</v>
      </c>
      <c r="AT224" s="38">
        <f t="shared" si="70"/>
        <v>5</v>
      </c>
      <c r="AU224" s="38">
        <f t="shared" si="70"/>
        <v>5</v>
      </c>
      <c r="AV224" s="38">
        <f t="shared" si="70"/>
        <v>5</v>
      </c>
      <c r="AW224" s="38">
        <f t="shared" si="70"/>
        <v>5</v>
      </c>
      <c r="AX224" s="38">
        <f t="shared" si="70"/>
        <v>5</v>
      </c>
      <c r="AY224" s="38">
        <f t="shared" si="70"/>
        <v>5</v>
      </c>
    </row>
    <row r="226" spans="1:51" ht="18">
      <c r="A226" s="99" t="s">
        <v>108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36"/>
      <c r="L226" s="100"/>
      <c r="M226" s="100"/>
      <c r="N226" s="100"/>
      <c r="O226" s="100"/>
      <c r="P226" s="100"/>
      <c r="Q226" s="100"/>
      <c r="R226" s="100"/>
      <c r="S226" s="100"/>
      <c r="T226" s="100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</row>
    <row r="227" spans="1:51">
      <c r="A227" s="62" t="s">
        <v>10</v>
      </c>
      <c r="B227" s="146">
        <f t="shared" ref="B227:AY232" si="71" xml:space="preserve"> B42/(B$7+3)</f>
        <v>1.5</v>
      </c>
      <c r="C227" s="146">
        <f t="shared" si="71"/>
        <v>1.2</v>
      </c>
      <c r="D227" s="146">
        <f t="shared" si="71"/>
        <v>1</v>
      </c>
      <c r="E227" s="146">
        <f t="shared" si="71"/>
        <v>0.8571428571428571</v>
      </c>
      <c r="F227" s="146">
        <f t="shared" si="71"/>
        <v>0.875</v>
      </c>
      <c r="G227" s="146">
        <f t="shared" si="71"/>
        <v>1.1111111111111112</v>
      </c>
      <c r="H227" s="146">
        <f t="shared" si="71"/>
        <v>1.2</v>
      </c>
      <c r="I227" s="146">
        <f t="shared" si="71"/>
        <v>1.1818181818181819</v>
      </c>
      <c r="J227" s="146">
        <f t="shared" si="71"/>
        <v>1.1666666666666667</v>
      </c>
      <c r="K227" s="146">
        <f t="shared" si="71"/>
        <v>1.0769230769230769</v>
      </c>
      <c r="L227" s="146">
        <f t="shared" si="71"/>
        <v>1</v>
      </c>
      <c r="M227" s="146">
        <f t="shared" si="71"/>
        <v>1.1333333333333333</v>
      </c>
      <c r="N227" s="146">
        <f t="shared" si="71"/>
        <v>1.125</v>
      </c>
      <c r="O227" s="146">
        <f t="shared" si="71"/>
        <v>1.0588235294117647</v>
      </c>
      <c r="P227" s="146">
        <f t="shared" si="71"/>
        <v>1</v>
      </c>
      <c r="Q227" s="146">
        <f t="shared" si="71"/>
        <v>0.94736842105263153</v>
      </c>
      <c r="R227" s="146">
        <f t="shared" si="71"/>
        <v>0.9</v>
      </c>
      <c r="S227" s="146">
        <f t="shared" si="71"/>
        <v>0.8571428571428571</v>
      </c>
      <c r="T227" s="146">
        <f t="shared" si="71"/>
        <v>0.81818181818181823</v>
      </c>
      <c r="U227" s="146">
        <f t="shared" si="71"/>
        <v>0.78260869565217395</v>
      </c>
      <c r="V227" s="146">
        <f t="shared" si="71"/>
        <v>0.75</v>
      </c>
      <c r="W227" s="146">
        <f t="shared" si="71"/>
        <v>0.72</v>
      </c>
      <c r="X227" s="146">
        <f t="shared" si="71"/>
        <v>0.69230769230769229</v>
      </c>
      <c r="Y227" s="146">
        <f t="shared" si="71"/>
        <v>0.66666666666666663</v>
      </c>
      <c r="Z227" s="146">
        <f t="shared" si="71"/>
        <v>0.6428571428571429</v>
      </c>
      <c r="AA227" s="146">
        <f t="shared" si="71"/>
        <v>0.62068965517241381</v>
      </c>
      <c r="AB227" s="146">
        <f t="shared" si="71"/>
        <v>0.6</v>
      </c>
      <c r="AC227" s="146">
        <f t="shared" si="71"/>
        <v>0.58064516129032262</v>
      </c>
      <c r="AD227" s="146">
        <f t="shared" si="71"/>
        <v>0.5625</v>
      </c>
      <c r="AE227" s="146">
        <f t="shared" si="71"/>
        <v>0.54545454545454541</v>
      </c>
      <c r="AF227" s="146">
        <f t="shared" si="71"/>
        <v>0.52941176470588236</v>
      </c>
      <c r="AG227" s="146">
        <f t="shared" si="71"/>
        <v>0.51428571428571423</v>
      </c>
      <c r="AH227" s="146">
        <f t="shared" si="71"/>
        <v>0.5</v>
      </c>
      <c r="AI227" s="146">
        <f t="shared" si="71"/>
        <v>0.48648648648648651</v>
      </c>
      <c r="AJ227" s="146">
        <f t="shared" si="71"/>
        <v>0.47368421052631576</v>
      </c>
      <c r="AK227" s="146">
        <f t="shared" si="71"/>
        <v>0.46153846153846156</v>
      </c>
      <c r="AL227" s="146">
        <f t="shared" si="71"/>
        <v>0.45</v>
      </c>
      <c r="AM227" s="146">
        <f t="shared" si="71"/>
        <v>0.43902439024390244</v>
      </c>
      <c r="AN227" s="146">
        <f t="shared" si="71"/>
        <v>0.42857142857142855</v>
      </c>
      <c r="AO227" s="146">
        <f t="shared" si="71"/>
        <v>0.41860465116279072</v>
      </c>
      <c r="AP227" s="146">
        <f t="shared" si="71"/>
        <v>0.40909090909090912</v>
      </c>
      <c r="AQ227" s="146">
        <f t="shared" si="71"/>
        <v>0.4</v>
      </c>
      <c r="AR227" s="146">
        <f t="shared" si="71"/>
        <v>0.39130434782608697</v>
      </c>
      <c r="AS227" s="146">
        <f t="shared" si="71"/>
        <v>0.38297872340425532</v>
      </c>
      <c r="AT227" s="146">
        <f t="shared" si="71"/>
        <v>0.375</v>
      </c>
      <c r="AU227" s="146">
        <f t="shared" si="71"/>
        <v>0.36734693877551022</v>
      </c>
      <c r="AV227" s="146">
        <f t="shared" si="71"/>
        <v>0.36</v>
      </c>
      <c r="AW227" s="146">
        <f t="shared" si="71"/>
        <v>0.35294117647058826</v>
      </c>
      <c r="AX227" s="146">
        <f t="shared" si="71"/>
        <v>0.34615384615384615</v>
      </c>
      <c r="AY227" s="146">
        <f t="shared" si="71"/>
        <v>0.33962264150943394</v>
      </c>
    </row>
    <row r="228" spans="1:51">
      <c r="A228" s="63" t="s">
        <v>11</v>
      </c>
      <c r="B228" s="146">
        <f t="shared" si="71"/>
        <v>0.5</v>
      </c>
      <c r="C228" s="146">
        <f t="shared" si="71"/>
        <v>1.2</v>
      </c>
      <c r="D228" s="146">
        <f t="shared" si="71"/>
        <v>1.1666666666666667</v>
      </c>
      <c r="E228" s="146">
        <f t="shared" si="71"/>
        <v>1</v>
      </c>
      <c r="F228" s="146">
        <f t="shared" si="71"/>
        <v>1</v>
      </c>
      <c r="G228" s="146">
        <f t="shared" si="71"/>
        <v>1.1111111111111112</v>
      </c>
      <c r="H228" s="146">
        <f t="shared" si="71"/>
        <v>1</v>
      </c>
      <c r="I228" s="146">
        <f t="shared" si="71"/>
        <v>1.1818181818181819</v>
      </c>
      <c r="J228" s="146">
        <f t="shared" si="71"/>
        <v>1.1666666666666667</v>
      </c>
      <c r="K228" s="146">
        <f t="shared" si="71"/>
        <v>1.0769230769230769</v>
      </c>
      <c r="L228" s="146">
        <f t="shared" si="71"/>
        <v>1</v>
      </c>
      <c r="M228" s="146">
        <f t="shared" si="71"/>
        <v>0.93333333333333335</v>
      </c>
      <c r="N228" s="146">
        <f t="shared" si="71"/>
        <v>1.125</v>
      </c>
      <c r="O228" s="146">
        <f t="shared" si="71"/>
        <v>1.0588235294117647</v>
      </c>
      <c r="P228" s="146">
        <f t="shared" si="71"/>
        <v>1</v>
      </c>
      <c r="Q228" s="146">
        <f t="shared" si="71"/>
        <v>0.94736842105263153</v>
      </c>
      <c r="R228" s="146">
        <f t="shared" si="71"/>
        <v>0.9</v>
      </c>
      <c r="S228" s="146">
        <f t="shared" si="71"/>
        <v>0.8571428571428571</v>
      </c>
      <c r="T228" s="146">
        <f t="shared" si="71"/>
        <v>0.81818181818181823</v>
      </c>
      <c r="U228" s="146">
        <f t="shared" si="71"/>
        <v>0.78260869565217395</v>
      </c>
      <c r="V228" s="146">
        <f t="shared" si="71"/>
        <v>0.75</v>
      </c>
      <c r="W228" s="146">
        <f t="shared" si="71"/>
        <v>0.72</v>
      </c>
      <c r="X228" s="146">
        <f t="shared" si="71"/>
        <v>0.69230769230769229</v>
      </c>
      <c r="Y228" s="146">
        <f t="shared" si="71"/>
        <v>0.66666666666666663</v>
      </c>
      <c r="Z228" s="146">
        <f t="shared" si="71"/>
        <v>0.6428571428571429</v>
      </c>
      <c r="AA228" s="146">
        <f t="shared" si="71"/>
        <v>0.62068965517241381</v>
      </c>
      <c r="AB228" s="146">
        <f t="shared" si="71"/>
        <v>0.6</v>
      </c>
      <c r="AC228" s="146">
        <f t="shared" si="71"/>
        <v>0.58064516129032262</v>
      </c>
      <c r="AD228" s="146">
        <f t="shared" si="71"/>
        <v>0.5625</v>
      </c>
      <c r="AE228" s="146">
        <f t="shared" si="71"/>
        <v>0.54545454545454541</v>
      </c>
      <c r="AF228" s="146">
        <f t="shared" si="71"/>
        <v>0.52941176470588236</v>
      </c>
      <c r="AG228" s="146">
        <f t="shared" si="71"/>
        <v>0.51428571428571423</v>
      </c>
      <c r="AH228" s="146">
        <f t="shared" si="71"/>
        <v>0.5</v>
      </c>
      <c r="AI228" s="146">
        <f t="shared" si="71"/>
        <v>0.48648648648648651</v>
      </c>
      <c r="AJ228" s="146">
        <f t="shared" si="71"/>
        <v>0.47368421052631576</v>
      </c>
      <c r="AK228" s="146">
        <f t="shared" si="71"/>
        <v>0.46153846153846156</v>
      </c>
      <c r="AL228" s="146">
        <f t="shared" si="71"/>
        <v>0.45</v>
      </c>
      <c r="AM228" s="146">
        <f t="shared" si="71"/>
        <v>0.43902439024390244</v>
      </c>
      <c r="AN228" s="146">
        <f t="shared" si="71"/>
        <v>0.42857142857142855</v>
      </c>
      <c r="AO228" s="146">
        <f t="shared" si="71"/>
        <v>0.41860465116279072</v>
      </c>
      <c r="AP228" s="146">
        <f t="shared" si="71"/>
        <v>0.40909090909090912</v>
      </c>
      <c r="AQ228" s="146">
        <f t="shared" si="71"/>
        <v>0.4</v>
      </c>
      <c r="AR228" s="146">
        <f t="shared" si="71"/>
        <v>0.39130434782608697</v>
      </c>
      <c r="AS228" s="146">
        <f t="shared" si="71"/>
        <v>0.38297872340425532</v>
      </c>
      <c r="AT228" s="146">
        <f t="shared" si="71"/>
        <v>0.375</v>
      </c>
      <c r="AU228" s="146">
        <f t="shared" si="71"/>
        <v>0.36734693877551022</v>
      </c>
      <c r="AV228" s="146">
        <f t="shared" si="71"/>
        <v>0.36</v>
      </c>
      <c r="AW228" s="146">
        <f t="shared" si="71"/>
        <v>0.35294117647058826</v>
      </c>
      <c r="AX228" s="146">
        <f t="shared" si="71"/>
        <v>0.34615384615384615</v>
      </c>
      <c r="AY228" s="146">
        <f t="shared" si="71"/>
        <v>0.33962264150943394</v>
      </c>
    </row>
    <row r="229" spans="1:51">
      <c r="A229" s="63" t="s">
        <v>12</v>
      </c>
      <c r="B229" s="146">
        <f t="shared" si="71"/>
        <v>1.25</v>
      </c>
      <c r="C229" s="146">
        <f t="shared" si="71"/>
        <v>1</v>
      </c>
      <c r="D229" s="146">
        <f t="shared" si="71"/>
        <v>0.83333333333333337</v>
      </c>
      <c r="E229" s="146">
        <f t="shared" si="71"/>
        <v>0.7142857142857143</v>
      </c>
      <c r="F229" s="146">
        <f t="shared" si="71"/>
        <v>0.625</v>
      </c>
      <c r="G229" s="146">
        <f t="shared" si="71"/>
        <v>0.55555555555555558</v>
      </c>
      <c r="H229" s="146">
        <f t="shared" si="71"/>
        <v>0.5</v>
      </c>
      <c r="I229" s="146">
        <f t="shared" si="71"/>
        <v>0.45454545454545453</v>
      </c>
      <c r="J229" s="146">
        <f t="shared" si="71"/>
        <v>0.41666666666666669</v>
      </c>
      <c r="K229" s="146">
        <f t="shared" si="71"/>
        <v>0.38461538461538464</v>
      </c>
      <c r="L229" s="146">
        <f t="shared" si="71"/>
        <v>0.35714285714285715</v>
      </c>
      <c r="M229" s="146">
        <f t="shared" si="71"/>
        <v>0.33333333333333331</v>
      </c>
      <c r="N229" s="146">
        <f t="shared" si="71"/>
        <v>0.3125</v>
      </c>
      <c r="O229" s="146">
        <f t="shared" si="71"/>
        <v>0.29411764705882354</v>
      </c>
      <c r="P229" s="146">
        <f t="shared" si="71"/>
        <v>0.27777777777777779</v>
      </c>
      <c r="Q229" s="146">
        <f t="shared" si="71"/>
        <v>0.26315789473684209</v>
      </c>
      <c r="R229" s="146">
        <f t="shared" si="71"/>
        <v>0.25</v>
      </c>
      <c r="S229" s="146">
        <f t="shared" si="71"/>
        <v>0.23809523809523808</v>
      </c>
      <c r="T229" s="146">
        <f t="shared" si="71"/>
        <v>0.22727272727272727</v>
      </c>
      <c r="U229" s="146">
        <f t="shared" si="71"/>
        <v>0.21739130434782608</v>
      </c>
      <c r="V229" s="146">
        <f t="shared" si="71"/>
        <v>0.20833333333333334</v>
      </c>
      <c r="W229" s="146">
        <f t="shared" si="71"/>
        <v>0.2</v>
      </c>
      <c r="X229" s="146">
        <f t="shared" si="71"/>
        <v>0.19230769230769232</v>
      </c>
      <c r="Y229" s="146">
        <f t="shared" si="71"/>
        <v>0.18518518518518517</v>
      </c>
      <c r="Z229" s="146">
        <f t="shared" si="71"/>
        <v>0.17857142857142858</v>
      </c>
      <c r="AA229" s="146">
        <f t="shared" si="71"/>
        <v>0.17241379310344829</v>
      </c>
      <c r="AB229" s="146">
        <f t="shared" si="71"/>
        <v>0.16666666666666666</v>
      </c>
      <c r="AC229" s="146">
        <f t="shared" si="71"/>
        <v>0.16129032258064516</v>
      </c>
      <c r="AD229" s="146">
        <f t="shared" si="71"/>
        <v>0.15625</v>
      </c>
      <c r="AE229" s="146">
        <f t="shared" si="71"/>
        <v>0.15151515151515152</v>
      </c>
      <c r="AF229" s="146">
        <f t="shared" si="71"/>
        <v>0.14705882352941177</v>
      </c>
      <c r="AG229" s="146">
        <f t="shared" si="71"/>
        <v>0.14285714285714285</v>
      </c>
      <c r="AH229" s="146">
        <f t="shared" si="71"/>
        <v>0.1388888888888889</v>
      </c>
      <c r="AI229" s="146">
        <f t="shared" si="71"/>
        <v>0.13513513513513514</v>
      </c>
      <c r="AJ229" s="146">
        <f t="shared" si="71"/>
        <v>0.13157894736842105</v>
      </c>
      <c r="AK229" s="146">
        <f t="shared" si="71"/>
        <v>0.12820512820512819</v>
      </c>
      <c r="AL229" s="146">
        <f t="shared" si="71"/>
        <v>0.125</v>
      </c>
      <c r="AM229" s="146">
        <f t="shared" si="71"/>
        <v>0.12195121951219512</v>
      </c>
      <c r="AN229" s="146">
        <f t="shared" si="71"/>
        <v>0.11904761904761904</v>
      </c>
      <c r="AO229" s="146">
        <f t="shared" si="71"/>
        <v>0.11627906976744186</v>
      </c>
      <c r="AP229" s="146">
        <f t="shared" si="71"/>
        <v>0.11363636363636363</v>
      </c>
      <c r="AQ229" s="146">
        <f t="shared" si="71"/>
        <v>0.1111111111111111</v>
      </c>
      <c r="AR229" s="146">
        <f t="shared" si="71"/>
        <v>0.10869565217391304</v>
      </c>
      <c r="AS229" s="146">
        <f t="shared" si="71"/>
        <v>0.10638297872340426</v>
      </c>
      <c r="AT229" s="146">
        <f t="shared" si="71"/>
        <v>0.10416666666666667</v>
      </c>
      <c r="AU229" s="146">
        <f t="shared" si="71"/>
        <v>0.10204081632653061</v>
      </c>
      <c r="AV229" s="146">
        <f t="shared" si="71"/>
        <v>0.1</v>
      </c>
      <c r="AW229" s="146">
        <f t="shared" si="71"/>
        <v>9.8039215686274508E-2</v>
      </c>
      <c r="AX229" s="146">
        <f t="shared" si="71"/>
        <v>9.6153846153846159E-2</v>
      </c>
      <c r="AY229" s="146">
        <f t="shared" si="71"/>
        <v>9.4339622641509441E-2</v>
      </c>
    </row>
    <row r="230" spans="1:51">
      <c r="A230" s="63" t="s">
        <v>13</v>
      </c>
      <c r="B230" s="146">
        <f t="shared" si="71"/>
        <v>1.5</v>
      </c>
      <c r="C230" s="146">
        <f t="shared" si="71"/>
        <v>1.2</v>
      </c>
      <c r="D230" s="146">
        <f t="shared" si="71"/>
        <v>1</v>
      </c>
      <c r="E230" s="146">
        <f t="shared" si="71"/>
        <v>0.8571428571428571</v>
      </c>
      <c r="F230" s="146">
        <f t="shared" si="71"/>
        <v>0.875</v>
      </c>
      <c r="G230" s="146">
        <f t="shared" si="71"/>
        <v>0.77777777777777779</v>
      </c>
      <c r="H230" s="146">
        <f t="shared" si="71"/>
        <v>0.7</v>
      </c>
      <c r="I230" s="146">
        <f t="shared" si="71"/>
        <v>0.63636363636363635</v>
      </c>
      <c r="J230" s="146">
        <f t="shared" si="71"/>
        <v>0.75</v>
      </c>
      <c r="K230" s="146">
        <f t="shared" si="71"/>
        <v>0.76923076923076927</v>
      </c>
      <c r="L230" s="146">
        <f t="shared" si="71"/>
        <v>0.7142857142857143</v>
      </c>
      <c r="M230" s="146">
        <f t="shared" si="71"/>
        <v>0.73333333333333328</v>
      </c>
      <c r="N230" s="146">
        <f t="shared" si="71"/>
        <v>0.6875</v>
      </c>
      <c r="O230" s="146">
        <f t="shared" si="71"/>
        <v>0.6470588235294118</v>
      </c>
      <c r="P230" s="146">
        <f t="shared" si="71"/>
        <v>0.61111111111111116</v>
      </c>
      <c r="Q230" s="146">
        <f t="shared" si="71"/>
        <v>0.57894736842105265</v>
      </c>
      <c r="R230" s="146">
        <f t="shared" si="71"/>
        <v>0.55000000000000004</v>
      </c>
      <c r="S230" s="146">
        <f t="shared" si="71"/>
        <v>0.52380952380952384</v>
      </c>
      <c r="T230" s="146">
        <f t="shared" si="71"/>
        <v>0.5</v>
      </c>
      <c r="U230" s="146">
        <f t="shared" si="71"/>
        <v>0.47826086956521741</v>
      </c>
      <c r="V230" s="146">
        <f t="shared" si="71"/>
        <v>0.45833333333333331</v>
      </c>
      <c r="W230" s="146">
        <f t="shared" si="71"/>
        <v>0.44</v>
      </c>
      <c r="X230" s="146">
        <f t="shared" si="71"/>
        <v>0.42307692307692307</v>
      </c>
      <c r="Y230" s="146">
        <f t="shared" si="71"/>
        <v>0.40740740740740738</v>
      </c>
      <c r="Z230" s="146">
        <f t="shared" si="71"/>
        <v>0.39285714285714285</v>
      </c>
      <c r="AA230" s="146">
        <f t="shared" si="71"/>
        <v>0.37931034482758619</v>
      </c>
      <c r="AB230" s="146">
        <f t="shared" si="71"/>
        <v>0.36666666666666664</v>
      </c>
      <c r="AC230" s="146">
        <f t="shared" si="71"/>
        <v>0.35483870967741937</v>
      </c>
      <c r="AD230" s="146">
        <f t="shared" si="71"/>
        <v>0.34375</v>
      </c>
      <c r="AE230" s="146">
        <f t="shared" si="71"/>
        <v>0.33333333333333331</v>
      </c>
      <c r="AF230" s="146">
        <f t="shared" si="71"/>
        <v>0.3235294117647059</v>
      </c>
      <c r="AG230" s="146">
        <f t="shared" si="71"/>
        <v>0.31428571428571428</v>
      </c>
      <c r="AH230" s="146">
        <f t="shared" si="71"/>
        <v>0.30555555555555558</v>
      </c>
      <c r="AI230" s="146">
        <f t="shared" si="71"/>
        <v>0.29729729729729731</v>
      </c>
      <c r="AJ230" s="146">
        <f t="shared" si="71"/>
        <v>0.28947368421052633</v>
      </c>
      <c r="AK230" s="146">
        <f t="shared" si="71"/>
        <v>0.28205128205128205</v>
      </c>
      <c r="AL230" s="146">
        <f t="shared" si="71"/>
        <v>0.27500000000000002</v>
      </c>
      <c r="AM230" s="146">
        <f t="shared" si="71"/>
        <v>0.26829268292682928</v>
      </c>
      <c r="AN230" s="146">
        <f t="shared" si="71"/>
        <v>0.26190476190476192</v>
      </c>
      <c r="AO230" s="146">
        <f t="shared" si="71"/>
        <v>0.2558139534883721</v>
      </c>
      <c r="AP230" s="146">
        <f t="shared" si="71"/>
        <v>0.25</v>
      </c>
      <c r="AQ230" s="146">
        <f t="shared" si="71"/>
        <v>0.24444444444444444</v>
      </c>
      <c r="AR230" s="146">
        <f t="shared" si="71"/>
        <v>0.2391304347826087</v>
      </c>
      <c r="AS230" s="146">
        <f t="shared" si="71"/>
        <v>0.23404255319148937</v>
      </c>
      <c r="AT230" s="146">
        <f t="shared" si="71"/>
        <v>0.22916666666666666</v>
      </c>
      <c r="AU230" s="146">
        <f t="shared" si="71"/>
        <v>0.22448979591836735</v>
      </c>
      <c r="AV230" s="146">
        <f t="shared" si="71"/>
        <v>0.22</v>
      </c>
      <c r="AW230" s="146">
        <f t="shared" si="71"/>
        <v>0.21568627450980393</v>
      </c>
      <c r="AX230" s="146">
        <f t="shared" si="71"/>
        <v>0.21153846153846154</v>
      </c>
      <c r="AY230" s="146">
        <f t="shared" si="71"/>
        <v>0.20754716981132076</v>
      </c>
    </row>
    <row r="231" spans="1:51">
      <c r="A231" s="63" t="s">
        <v>22</v>
      </c>
      <c r="B231" s="146">
        <f t="shared" si="71"/>
        <v>1.5</v>
      </c>
      <c r="C231" s="146">
        <f t="shared" si="71"/>
        <v>1.4</v>
      </c>
      <c r="D231" s="146">
        <f t="shared" si="71"/>
        <v>1.3333333333333333</v>
      </c>
      <c r="E231" s="146">
        <f t="shared" si="71"/>
        <v>1.2857142857142858</v>
      </c>
      <c r="F231" s="146">
        <f t="shared" si="71"/>
        <v>1.25</v>
      </c>
      <c r="G231" s="146">
        <f t="shared" si="71"/>
        <v>1.1111111111111112</v>
      </c>
      <c r="H231" s="146">
        <f t="shared" si="71"/>
        <v>1</v>
      </c>
      <c r="I231" s="146">
        <f t="shared" si="71"/>
        <v>0.90909090909090906</v>
      </c>
      <c r="J231" s="146">
        <f t="shared" si="71"/>
        <v>0.83333333333333337</v>
      </c>
      <c r="K231" s="146">
        <f t="shared" si="71"/>
        <v>0.76923076923076927</v>
      </c>
      <c r="L231" s="146">
        <f t="shared" si="71"/>
        <v>0.8571428571428571</v>
      </c>
      <c r="M231" s="146">
        <f t="shared" si="71"/>
        <v>0.8</v>
      </c>
      <c r="N231" s="146">
        <f t="shared" si="71"/>
        <v>0.75</v>
      </c>
      <c r="O231" s="146">
        <f t="shared" si="71"/>
        <v>0.70588235294117652</v>
      </c>
      <c r="P231" s="146">
        <f t="shared" si="71"/>
        <v>0.66666666666666663</v>
      </c>
      <c r="Q231" s="146">
        <f t="shared" si="71"/>
        <v>0.63157894736842102</v>
      </c>
      <c r="R231" s="146">
        <f t="shared" si="71"/>
        <v>0.6</v>
      </c>
      <c r="S231" s="146">
        <f t="shared" si="71"/>
        <v>0.5714285714285714</v>
      </c>
      <c r="T231" s="146">
        <f t="shared" si="71"/>
        <v>0.54545454545454541</v>
      </c>
      <c r="U231" s="146">
        <f t="shared" si="71"/>
        <v>0.52173913043478259</v>
      </c>
      <c r="V231" s="146">
        <f t="shared" si="71"/>
        <v>0.5</v>
      </c>
      <c r="W231" s="146">
        <f t="shared" si="71"/>
        <v>0.48</v>
      </c>
      <c r="X231" s="146">
        <f t="shared" si="71"/>
        <v>0.46153846153846156</v>
      </c>
      <c r="Y231" s="146">
        <f t="shared" si="71"/>
        <v>0.44444444444444442</v>
      </c>
      <c r="Z231" s="146">
        <f t="shared" si="71"/>
        <v>0.42857142857142855</v>
      </c>
      <c r="AA231" s="146">
        <f t="shared" si="71"/>
        <v>0.41379310344827586</v>
      </c>
      <c r="AB231" s="146">
        <f t="shared" si="71"/>
        <v>0.4</v>
      </c>
      <c r="AC231" s="146">
        <f t="shared" si="71"/>
        <v>0.38709677419354838</v>
      </c>
      <c r="AD231" s="146">
        <f t="shared" si="71"/>
        <v>0.375</v>
      </c>
      <c r="AE231" s="146">
        <f t="shared" si="71"/>
        <v>0.36363636363636365</v>
      </c>
      <c r="AF231" s="146">
        <f t="shared" si="71"/>
        <v>0.35294117647058826</v>
      </c>
      <c r="AG231" s="146">
        <f t="shared" si="71"/>
        <v>0.34285714285714286</v>
      </c>
      <c r="AH231" s="146">
        <f t="shared" si="71"/>
        <v>0.33333333333333331</v>
      </c>
      <c r="AI231" s="146">
        <f t="shared" si="71"/>
        <v>0.32432432432432434</v>
      </c>
      <c r="AJ231" s="146">
        <f t="shared" si="71"/>
        <v>0.31578947368421051</v>
      </c>
      <c r="AK231" s="146">
        <f t="shared" si="71"/>
        <v>0.30769230769230771</v>
      </c>
      <c r="AL231" s="146">
        <f t="shared" si="71"/>
        <v>0.3</v>
      </c>
      <c r="AM231" s="146">
        <f t="shared" si="71"/>
        <v>0.29268292682926828</v>
      </c>
      <c r="AN231" s="146">
        <f t="shared" si="71"/>
        <v>0.2857142857142857</v>
      </c>
      <c r="AO231" s="146">
        <f t="shared" si="71"/>
        <v>0.27906976744186046</v>
      </c>
      <c r="AP231" s="146">
        <f t="shared" si="71"/>
        <v>0.27272727272727271</v>
      </c>
      <c r="AQ231" s="146">
        <f t="shared" si="71"/>
        <v>0.26666666666666666</v>
      </c>
      <c r="AR231" s="146">
        <f t="shared" si="71"/>
        <v>0.2608695652173913</v>
      </c>
      <c r="AS231" s="146">
        <f t="shared" si="71"/>
        <v>0.25531914893617019</v>
      </c>
      <c r="AT231" s="146">
        <f t="shared" si="71"/>
        <v>0.25</v>
      </c>
      <c r="AU231" s="146">
        <f t="shared" si="71"/>
        <v>0.24489795918367346</v>
      </c>
      <c r="AV231" s="146">
        <f t="shared" si="71"/>
        <v>0.24</v>
      </c>
      <c r="AW231" s="146">
        <f t="shared" si="71"/>
        <v>0.23529411764705882</v>
      </c>
      <c r="AX231" s="146">
        <f t="shared" si="71"/>
        <v>0.23076923076923078</v>
      </c>
      <c r="AY231" s="146">
        <f t="shared" si="71"/>
        <v>0.22641509433962265</v>
      </c>
    </row>
    <row r="232" spans="1:51">
      <c r="A232" s="63" t="s">
        <v>14</v>
      </c>
      <c r="B232" s="146">
        <f t="shared" si="71"/>
        <v>0.5</v>
      </c>
      <c r="C232" s="146">
        <f t="shared" si="71"/>
        <v>0.4</v>
      </c>
      <c r="D232" s="146">
        <f t="shared" si="71"/>
        <v>0.33333333333333331</v>
      </c>
      <c r="E232" s="146">
        <f t="shared" si="71"/>
        <v>1.2857142857142858</v>
      </c>
      <c r="F232" s="146">
        <f t="shared" si="71"/>
        <v>1.25</v>
      </c>
      <c r="G232" s="146">
        <f t="shared" ref="G232:AY234" si="72" xml:space="preserve"> G47/(G$7+3)</f>
        <v>1.1111111111111112</v>
      </c>
      <c r="H232" s="146">
        <f t="shared" si="72"/>
        <v>1.2</v>
      </c>
      <c r="I232" s="146">
        <f t="shared" si="72"/>
        <v>1.1818181818181819</v>
      </c>
      <c r="J232" s="146">
        <f t="shared" si="72"/>
        <v>1.1666666666666667</v>
      </c>
      <c r="K232" s="146">
        <f t="shared" si="72"/>
        <v>1.1538461538461537</v>
      </c>
      <c r="L232" s="146">
        <f t="shared" si="72"/>
        <v>1.1428571428571428</v>
      </c>
      <c r="M232" s="146">
        <f t="shared" si="72"/>
        <v>1.0666666666666667</v>
      </c>
      <c r="N232" s="146">
        <f t="shared" si="72"/>
        <v>1</v>
      </c>
      <c r="O232" s="146">
        <f t="shared" si="72"/>
        <v>0.94117647058823528</v>
      </c>
      <c r="P232" s="146">
        <f t="shared" si="72"/>
        <v>0.88888888888888884</v>
      </c>
      <c r="Q232" s="146">
        <f t="shared" si="72"/>
        <v>0.84210526315789469</v>
      </c>
      <c r="R232" s="146">
        <f t="shared" si="72"/>
        <v>0.8</v>
      </c>
      <c r="S232" s="146">
        <f t="shared" si="72"/>
        <v>0.76190476190476186</v>
      </c>
      <c r="T232" s="146">
        <f t="shared" si="72"/>
        <v>0.72727272727272729</v>
      </c>
      <c r="U232" s="146">
        <f t="shared" si="72"/>
        <v>0.69565217391304346</v>
      </c>
      <c r="V232" s="146">
        <f t="shared" si="72"/>
        <v>0.66666666666666663</v>
      </c>
      <c r="W232" s="146">
        <f t="shared" si="72"/>
        <v>0.64</v>
      </c>
      <c r="X232" s="146">
        <f t="shared" si="72"/>
        <v>0.61538461538461542</v>
      </c>
      <c r="Y232" s="146">
        <f t="shared" si="72"/>
        <v>0.59259259259259256</v>
      </c>
      <c r="Z232" s="146">
        <f t="shared" si="72"/>
        <v>0.5714285714285714</v>
      </c>
      <c r="AA232" s="146">
        <f t="shared" si="72"/>
        <v>0.55172413793103448</v>
      </c>
      <c r="AB232" s="146">
        <f t="shared" si="72"/>
        <v>0.53333333333333333</v>
      </c>
      <c r="AC232" s="146">
        <f t="shared" si="72"/>
        <v>0.5161290322580645</v>
      </c>
      <c r="AD232" s="146">
        <f t="shared" si="72"/>
        <v>0.5</v>
      </c>
      <c r="AE232" s="146">
        <f t="shared" si="72"/>
        <v>0.48484848484848486</v>
      </c>
      <c r="AF232" s="146">
        <f t="shared" si="72"/>
        <v>0.47058823529411764</v>
      </c>
      <c r="AG232" s="146">
        <f t="shared" si="72"/>
        <v>0.45714285714285713</v>
      </c>
      <c r="AH232" s="146">
        <f t="shared" si="72"/>
        <v>0.44444444444444442</v>
      </c>
      <c r="AI232" s="146">
        <f t="shared" si="72"/>
        <v>0.43243243243243246</v>
      </c>
      <c r="AJ232" s="146">
        <f t="shared" si="72"/>
        <v>0.42105263157894735</v>
      </c>
      <c r="AK232" s="146">
        <f t="shared" si="72"/>
        <v>0.41025641025641024</v>
      </c>
      <c r="AL232" s="146">
        <f t="shared" si="72"/>
        <v>0.4</v>
      </c>
      <c r="AM232" s="146">
        <f t="shared" si="72"/>
        <v>0.3902439024390244</v>
      </c>
      <c r="AN232" s="146">
        <f t="shared" si="72"/>
        <v>0.38095238095238093</v>
      </c>
      <c r="AO232" s="146">
        <f t="shared" si="72"/>
        <v>0.37209302325581395</v>
      </c>
      <c r="AP232" s="146">
        <f t="shared" si="72"/>
        <v>0.36363636363636365</v>
      </c>
      <c r="AQ232" s="146">
        <f t="shared" si="72"/>
        <v>0.35555555555555557</v>
      </c>
      <c r="AR232" s="146">
        <f t="shared" si="72"/>
        <v>0.34782608695652173</v>
      </c>
      <c r="AS232" s="146">
        <f t="shared" si="72"/>
        <v>0.34042553191489361</v>
      </c>
      <c r="AT232" s="146">
        <f t="shared" si="72"/>
        <v>0.33333333333333331</v>
      </c>
      <c r="AU232" s="146">
        <f t="shared" si="72"/>
        <v>0.32653061224489793</v>
      </c>
      <c r="AV232" s="146">
        <f t="shared" si="72"/>
        <v>0.32</v>
      </c>
      <c r="AW232" s="146">
        <f t="shared" si="72"/>
        <v>0.31372549019607843</v>
      </c>
      <c r="AX232" s="146">
        <f t="shared" si="72"/>
        <v>0.30769230769230771</v>
      </c>
      <c r="AY232" s="146">
        <f t="shared" si="72"/>
        <v>0.30188679245283018</v>
      </c>
    </row>
    <row r="233" spans="1:51">
      <c r="A233" s="63" t="s">
        <v>15</v>
      </c>
      <c r="B233" s="146">
        <f t="shared" ref="B233:U234" si="73" xml:space="preserve"> B48/(B$7+3)</f>
        <v>1.5</v>
      </c>
      <c r="C233" s="146">
        <f t="shared" si="73"/>
        <v>1.2</v>
      </c>
      <c r="D233" s="146">
        <f t="shared" si="73"/>
        <v>1</v>
      </c>
      <c r="E233" s="146">
        <f t="shared" si="73"/>
        <v>0.8571428571428571</v>
      </c>
      <c r="F233" s="146">
        <f t="shared" si="73"/>
        <v>0.75</v>
      </c>
      <c r="G233" s="146">
        <f t="shared" si="73"/>
        <v>0.66666666666666663</v>
      </c>
      <c r="H233" s="146">
        <f t="shared" si="73"/>
        <v>0.7</v>
      </c>
      <c r="I233" s="146">
        <f t="shared" si="73"/>
        <v>0.63636363636363635</v>
      </c>
      <c r="J233" s="146">
        <f t="shared" si="73"/>
        <v>0.58333333333333337</v>
      </c>
      <c r="K233" s="146">
        <f t="shared" si="73"/>
        <v>0.76923076923076927</v>
      </c>
      <c r="L233" s="146">
        <f t="shared" si="73"/>
        <v>0.8571428571428571</v>
      </c>
      <c r="M233" s="146">
        <f t="shared" si="73"/>
        <v>0.8666666666666667</v>
      </c>
      <c r="N233" s="146">
        <f t="shared" si="73"/>
        <v>0.8125</v>
      </c>
      <c r="O233" s="146">
        <f t="shared" si="73"/>
        <v>0.76470588235294112</v>
      </c>
      <c r="P233" s="146">
        <f t="shared" si="73"/>
        <v>0.72222222222222221</v>
      </c>
      <c r="Q233" s="146">
        <f t="shared" si="73"/>
        <v>0.68421052631578949</v>
      </c>
      <c r="R233" s="146">
        <f t="shared" si="73"/>
        <v>0.65</v>
      </c>
      <c r="S233" s="146">
        <f t="shared" si="73"/>
        <v>0.61904761904761907</v>
      </c>
      <c r="T233" s="146">
        <f t="shared" si="73"/>
        <v>0.59090909090909094</v>
      </c>
      <c r="U233" s="146">
        <f t="shared" si="73"/>
        <v>0.56521739130434778</v>
      </c>
      <c r="V233" s="146">
        <f t="shared" si="72"/>
        <v>0.54166666666666663</v>
      </c>
      <c r="W233" s="146">
        <f t="shared" si="72"/>
        <v>0.52</v>
      </c>
      <c r="X233" s="146">
        <f t="shared" si="72"/>
        <v>0.5</v>
      </c>
      <c r="Y233" s="146">
        <f t="shared" si="72"/>
        <v>0.48148148148148145</v>
      </c>
      <c r="Z233" s="146">
        <f t="shared" si="72"/>
        <v>0.4642857142857143</v>
      </c>
      <c r="AA233" s="146">
        <f t="shared" si="72"/>
        <v>0.44827586206896552</v>
      </c>
      <c r="AB233" s="146">
        <f t="shared" si="72"/>
        <v>0.43333333333333335</v>
      </c>
      <c r="AC233" s="146">
        <f t="shared" si="72"/>
        <v>0.41935483870967744</v>
      </c>
      <c r="AD233" s="146">
        <f t="shared" si="72"/>
        <v>0.40625</v>
      </c>
      <c r="AE233" s="146">
        <f t="shared" si="72"/>
        <v>0.39393939393939392</v>
      </c>
      <c r="AF233" s="146">
        <f t="shared" si="72"/>
        <v>0.38235294117647056</v>
      </c>
      <c r="AG233" s="146">
        <f t="shared" si="72"/>
        <v>0.37142857142857144</v>
      </c>
      <c r="AH233" s="146">
        <f t="shared" si="72"/>
        <v>0.3611111111111111</v>
      </c>
      <c r="AI233" s="146">
        <f t="shared" si="72"/>
        <v>0.35135135135135137</v>
      </c>
      <c r="AJ233" s="146">
        <f t="shared" si="72"/>
        <v>0.34210526315789475</v>
      </c>
      <c r="AK233" s="146">
        <f t="shared" si="72"/>
        <v>0.33333333333333331</v>
      </c>
      <c r="AL233" s="146">
        <f t="shared" si="72"/>
        <v>0.32500000000000001</v>
      </c>
      <c r="AM233" s="146">
        <f t="shared" si="72"/>
        <v>0.31707317073170732</v>
      </c>
      <c r="AN233" s="146">
        <f t="shared" si="72"/>
        <v>0.30952380952380953</v>
      </c>
      <c r="AO233" s="146">
        <f t="shared" si="72"/>
        <v>0.30232558139534882</v>
      </c>
      <c r="AP233" s="146">
        <f t="shared" si="72"/>
        <v>0.29545454545454547</v>
      </c>
      <c r="AQ233" s="146">
        <f t="shared" si="72"/>
        <v>0.28888888888888886</v>
      </c>
      <c r="AR233" s="146">
        <f t="shared" si="72"/>
        <v>0.28260869565217389</v>
      </c>
      <c r="AS233" s="146">
        <f t="shared" si="72"/>
        <v>0.27659574468085107</v>
      </c>
      <c r="AT233" s="146">
        <f t="shared" si="72"/>
        <v>0.27083333333333331</v>
      </c>
      <c r="AU233" s="146">
        <f t="shared" si="72"/>
        <v>0.26530612244897961</v>
      </c>
      <c r="AV233" s="146">
        <f t="shared" si="72"/>
        <v>0.26</v>
      </c>
      <c r="AW233" s="146">
        <f t="shared" si="72"/>
        <v>0.25490196078431371</v>
      </c>
      <c r="AX233" s="146">
        <f t="shared" si="72"/>
        <v>0.25</v>
      </c>
      <c r="AY233" s="146">
        <f t="shared" si="72"/>
        <v>0.24528301886792453</v>
      </c>
    </row>
    <row r="234" spans="1:51">
      <c r="A234" s="63" t="s">
        <v>16</v>
      </c>
      <c r="B234" s="146">
        <f t="shared" si="73"/>
        <v>0.5</v>
      </c>
      <c r="C234" s="146">
        <f t="shared" si="73"/>
        <v>0.4</v>
      </c>
      <c r="D234" s="146">
        <f t="shared" si="73"/>
        <v>0.33333333333333331</v>
      </c>
      <c r="E234" s="146">
        <f t="shared" si="73"/>
        <v>0.2857142857142857</v>
      </c>
      <c r="F234" s="146">
        <f t="shared" si="73"/>
        <v>0.25</v>
      </c>
      <c r="G234" s="146">
        <f t="shared" si="73"/>
        <v>0.22222222222222221</v>
      </c>
      <c r="H234" s="146">
        <f t="shared" si="73"/>
        <v>0.2</v>
      </c>
      <c r="I234" s="146">
        <f t="shared" si="73"/>
        <v>0.18181818181818182</v>
      </c>
      <c r="J234" s="146">
        <f t="shared" si="73"/>
        <v>0.16666666666666666</v>
      </c>
      <c r="K234" s="146">
        <f t="shared" si="73"/>
        <v>0.15384615384615385</v>
      </c>
      <c r="L234" s="146">
        <f t="shared" si="73"/>
        <v>0.14285714285714285</v>
      </c>
      <c r="M234" s="146">
        <f t="shared" si="73"/>
        <v>0.13333333333333333</v>
      </c>
      <c r="N234" s="146">
        <f t="shared" si="73"/>
        <v>0.125</v>
      </c>
      <c r="O234" s="146">
        <f t="shared" si="73"/>
        <v>0.11764705882352941</v>
      </c>
      <c r="P234" s="146">
        <f t="shared" si="73"/>
        <v>0.1111111111111111</v>
      </c>
      <c r="Q234" s="146">
        <f t="shared" si="73"/>
        <v>0.10526315789473684</v>
      </c>
      <c r="R234" s="146">
        <f t="shared" si="73"/>
        <v>0.1</v>
      </c>
      <c r="S234" s="146">
        <f t="shared" si="73"/>
        <v>9.5238095238095233E-2</v>
      </c>
      <c r="T234" s="146">
        <f t="shared" si="73"/>
        <v>9.0909090909090912E-2</v>
      </c>
      <c r="U234" s="146">
        <f t="shared" si="73"/>
        <v>8.6956521739130432E-2</v>
      </c>
      <c r="V234" s="146">
        <f t="shared" si="72"/>
        <v>8.3333333333333329E-2</v>
      </c>
      <c r="W234" s="146">
        <f t="shared" si="72"/>
        <v>0.08</v>
      </c>
      <c r="X234" s="146">
        <f t="shared" si="72"/>
        <v>7.6923076923076927E-2</v>
      </c>
      <c r="Y234" s="146">
        <f t="shared" si="72"/>
        <v>7.407407407407407E-2</v>
      </c>
      <c r="Z234" s="146">
        <f t="shared" si="72"/>
        <v>7.1428571428571425E-2</v>
      </c>
      <c r="AA234" s="146">
        <f t="shared" si="72"/>
        <v>6.8965517241379309E-2</v>
      </c>
      <c r="AB234" s="146">
        <f t="shared" si="72"/>
        <v>6.6666666666666666E-2</v>
      </c>
      <c r="AC234" s="146">
        <f t="shared" si="72"/>
        <v>6.4516129032258063E-2</v>
      </c>
      <c r="AD234" s="146">
        <f t="shared" si="72"/>
        <v>6.25E-2</v>
      </c>
      <c r="AE234" s="146">
        <f t="shared" si="72"/>
        <v>6.0606060606060608E-2</v>
      </c>
      <c r="AF234" s="146">
        <f t="shared" si="72"/>
        <v>5.8823529411764705E-2</v>
      </c>
      <c r="AG234" s="146">
        <f t="shared" si="72"/>
        <v>5.7142857142857141E-2</v>
      </c>
      <c r="AH234" s="146">
        <f t="shared" si="72"/>
        <v>5.5555555555555552E-2</v>
      </c>
      <c r="AI234" s="146">
        <f t="shared" si="72"/>
        <v>5.4054054054054057E-2</v>
      </c>
      <c r="AJ234" s="146">
        <f t="shared" si="72"/>
        <v>5.2631578947368418E-2</v>
      </c>
      <c r="AK234" s="146">
        <f t="shared" si="72"/>
        <v>5.128205128205128E-2</v>
      </c>
      <c r="AL234" s="146">
        <f t="shared" si="72"/>
        <v>0.05</v>
      </c>
      <c r="AM234" s="146">
        <f t="shared" si="72"/>
        <v>4.878048780487805E-2</v>
      </c>
      <c r="AN234" s="146">
        <f t="shared" si="72"/>
        <v>4.7619047619047616E-2</v>
      </c>
      <c r="AO234" s="146">
        <f t="shared" si="72"/>
        <v>4.6511627906976744E-2</v>
      </c>
      <c r="AP234" s="146">
        <f t="shared" si="72"/>
        <v>4.5454545454545456E-2</v>
      </c>
      <c r="AQ234" s="146">
        <f t="shared" si="72"/>
        <v>4.4444444444444446E-2</v>
      </c>
      <c r="AR234" s="146">
        <f t="shared" si="72"/>
        <v>4.3478260869565216E-2</v>
      </c>
      <c r="AS234" s="146">
        <f t="shared" si="72"/>
        <v>4.2553191489361701E-2</v>
      </c>
      <c r="AT234" s="146">
        <f t="shared" si="72"/>
        <v>4.1666666666666664E-2</v>
      </c>
      <c r="AU234" s="146">
        <f t="shared" si="72"/>
        <v>4.0816326530612242E-2</v>
      </c>
      <c r="AV234" s="146">
        <f t="shared" si="72"/>
        <v>0.04</v>
      </c>
      <c r="AW234" s="146">
        <f t="shared" si="72"/>
        <v>3.9215686274509803E-2</v>
      </c>
      <c r="AX234" s="146">
        <f t="shared" si="72"/>
        <v>3.8461538461538464E-2</v>
      </c>
      <c r="AY234" s="146">
        <f t="shared" si="72"/>
        <v>3.7735849056603772E-2</v>
      </c>
    </row>
    <row r="244" spans="1:51" ht="17.649999999999999">
      <c r="A244" s="67" t="s">
        <v>33</v>
      </c>
      <c r="B244" s="60">
        <f t="shared" ref="B244:AY244" si="74" xml:space="preserve"> B16 + B221</f>
        <v>6</v>
      </c>
      <c r="C244" s="60">
        <f t="shared" si="74"/>
        <v>6</v>
      </c>
      <c r="D244" s="60">
        <f t="shared" si="74"/>
        <v>6</v>
      </c>
      <c r="E244" s="60">
        <f t="shared" si="74"/>
        <v>6</v>
      </c>
      <c r="F244" s="60">
        <f t="shared" si="74"/>
        <v>7</v>
      </c>
      <c r="G244" s="60">
        <f t="shared" si="74"/>
        <v>10</v>
      </c>
      <c r="H244" s="60">
        <f t="shared" si="74"/>
        <v>12</v>
      </c>
      <c r="I244" s="60">
        <f t="shared" si="74"/>
        <v>13</v>
      </c>
      <c r="J244" s="47">
        <f t="shared" si="74"/>
        <v>14</v>
      </c>
      <c r="K244" s="9">
        <f t="shared" si="74"/>
        <v>14</v>
      </c>
      <c r="L244" s="39">
        <f t="shared" si="74"/>
        <v>14</v>
      </c>
      <c r="M244" s="60">
        <f t="shared" si="74"/>
        <v>17</v>
      </c>
      <c r="N244" s="60">
        <f t="shared" si="74"/>
        <v>18</v>
      </c>
      <c r="O244" s="60">
        <f t="shared" si="74"/>
        <v>18</v>
      </c>
      <c r="P244" s="60">
        <f t="shared" si="74"/>
        <v>18</v>
      </c>
      <c r="Q244" s="60">
        <f t="shared" si="74"/>
        <v>18</v>
      </c>
      <c r="R244" s="60">
        <f t="shared" si="74"/>
        <v>18</v>
      </c>
      <c r="S244" s="60">
        <f t="shared" si="74"/>
        <v>18</v>
      </c>
      <c r="T244" s="60">
        <f t="shared" si="74"/>
        <v>18</v>
      </c>
      <c r="U244" s="60">
        <f t="shared" si="74"/>
        <v>18</v>
      </c>
      <c r="V244" s="60">
        <f t="shared" si="74"/>
        <v>18</v>
      </c>
      <c r="W244" s="60">
        <f t="shared" si="74"/>
        <v>18</v>
      </c>
      <c r="X244" s="60">
        <f t="shared" si="74"/>
        <v>18</v>
      </c>
      <c r="Y244" s="60">
        <f t="shared" si="74"/>
        <v>18</v>
      </c>
      <c r="Z244" s="60">
        <f t="shared" si="74"/>
        <v>18</v>
      </c>
      <c r="AA244" s="60">
        <f t="shared" si="74"/>
        <v>18</v>
      </c>
      <c r="AB244" s="60">
        <f t="shared" si="74"/>
        <v>18</v>
      </c>
      <c r="AC244" s="60">
        <f t="shared" si="74"/>
        <v>18</v>
      </c>
      <c r="AD244" s="60">
        <f t="shared" si="74"/>
        <v>18</v>
      </c>
      <c r="AE244" s="60">
        <f t="shared" si="74"/>
        <v>18</v>
      </c>
      <c r="AF244" s="60">
        <f t="shared" si="74"/>
        <v>18</v>
      </c>
      <c r="AG244" s="60">
        <f t="shared" si="74"/>
        <v>18</v>
      </c>
      <c r="AH244" s="60">
        <f t="shared" si="74"/>
        <v>18</v>
      </c>
      <c r="AI244" s="60">
        <f t="shared" si="74"/>
        <v>18</v>
      </c>
      <c r="AJ244" s="60">
        <f t="shared" si="74"/>
        <v>18</v>
      </c>
      <c r="AK244" s="60">
        <f t="shared" si="74"/>
        <v>18</v>
      </c>
      <c r="AL244" s="60">
        <f t="shared" si="74"/>
        <v>18</v>
      </c>
      <c r="AM244" s="60">
        <f t="shared" si="74"/>
        <v>18</v>
      </c>
      <c r="AN244" s="60">
        <f t="shared" si="74"/>
        <v>18</v>
      </c>
      <c r="AO244" s="60">
        <f t="shared" si="74"/>
        <v>18</v>
      </c>
      <c r="AP244" s="60">
        <f t="shared" si="74"/>
        <v>18</v>
      </c>
      <c r="AQ244" s="60">
        <f t="shared" si="74"/>
        <v>18</v>
      </c>
      <c r="AR244" s="60">
        <f t="shared" si="74"/>
        <v>18</v>
      </c>
      <c r="AS244" s="60">
        <f t="shared" si="74"/>
        <v>18</v>
      </c>
      <c r="AT244" s="60">
        <f t="shared" si="74"/>
        <v>18</v>
      </c>
      <c r="AU244" s="60">
        <f t="shared" si="74"/>
        <v>18</v>
      </c>
      <c r="AV244" s="60">
        <f t="shared" si="74"/>
        <v>18</v>
      </c>
      <c r="AW244" s="60">
        <f t="shared" si="74"/>
        <v>18</v>
      </c>
      <c r="AX244" s="60">
        <f t="shared" si="74"/>
        <v>18</v>
      </c>
      <c r="AY244" s="60">
        <f t="shared" si="74"/>
        <v>18</v>
      </c>
    </row>
    <row r="245" spans="1:51" ht="17.649999999999999">
      <c r="A245" s="22" t="s">
        <v>35</v>
      </c>
      <c r="B245" s="9">
        <f t="shared" ref="B245:AY245" si="75" xml:space="preserve"> B18 + B219</f>
        <v>5</v>
      </c>
      <c r="C245" s="9">
        <f t="shared" si="75"/>
        <v>5</v>
      </c>
      <c r="D245" s="9">
        <f t="shared" si="75"/>
        <v>5</v>
      </c>
      <c r="E245" s="9">
        <f t="shared" si="75"/>
        <v>5</v>
      </c>
      <c r="F245" s="9">
        <f t="shared" si="75"/>
        <v>5</v>
      </c>
      <c r="G245" s="9">
        <f t="shared" si="75"/>
        <v>5</v>
      </c>
      <c r="H245" s="9">
        <f t="shared" si="75"/>
        <v>5</v>
      </c>
      <c r="I245" s="9">
        <f t="shared" si="75"/>
        <v>5</v>
      </c>
      <c r="J245" s="46">
        <f t="shared" si="75"/>
        <v>5</v>
      </c>
      <c r="K245" s="9">
        <f t="shared" si="75"/>
        <v>5</v>
      </c>
      <c r="L245" s="48">
        <f t="shared" si="75"/>
        <v>5</v>
      </c>
      <c r="M245" s="9">
        <f t="shared" si="75"/>
        <v>5</v>
      </c>
      <c r="N245" s="9">
        <f t="shared" si="75"/>
        <v>5</v>
      </c>
      <c r="O245" s="9">
        <f t="shared" si="75"/>
        <v>5</v>
      </c>
      <c r="P245" s="9">
        <f t="shared" si="75"/>
        <v>5</v>
      </c>
      <c r="Q245" s="9">
        <f t="shared" si="75"/>
        <v>5</v>
      </c>
      <c r="R245" s="9">
        <f t="shared" si="75"/>
        <v>5</v>
      </c>
      <c r="S245" s="9">
        <f t="shared" si="75"/>
        <v>5</v>
      </c>
      <c r="T245" s="9">
        <f t="shared" si="75"/>
        <v>5</v>
      </c>
      <c r="U245" s="9">
        <f t="shared" si="75"/>
        <v>5</v>
      </c>
      <c r="V245" s="9">
        <f t="shared" si="75"/>
        <v>5</v>
      </c>
      <c r="W245" s="9">
        <f t="shared" si="75"/>
        <v>5</v>
      </c>
      <c r="X245" s="9">
        <f t="shared" si="75"/>
        <v>5</v>
      </c>
      <c r="Y245" s="9">
        <f t="shared" si="75"/>
        <v>5</v>
      </c>
      <c r="Z245" s="9">
        <f t="shared" si="75"/>
        <v>5</v>
      </c>
      <c r="AA245" s="9">
        <f t="shared" si="75"/>
        <v>5</v>
      </c>
      <c r="AB245" s="9">
        <f t="shared" si="75"/>
        <v>5</v>
      </c>
      <c r="AC245" s="9">
        <f t="shared" si="75"/>
        <v>5</v>
      </c>
      <c r="AD245" s="9">
        <f t="shared" si="75"/>
        <v>5</v>
      </c>
      <c r="AE245" s="9">
        <f t="shared" si="75"/>
        <v>5</v>
      </c>
      <c r="AF245" s="9">
        <f t="shared" si="75"/>
        <v>5</v>
      </c>
      <c r="AG245" s="9">
        <f t="shared" si="75"/>
        <v>5</v>
      </c>
      <c r="AH245" s="9">
        <f t="shared" si="75"/>
        <v>5</v>
      </c>
      <c r="AI245" s="9">
        <f t="shared" si="75"/>
        <v>5</v>
      </c>
      <c r="AJ245" s="9">
        <f t="shared" si="75"/>
        <v>5</v>
      </c>
      <c r="AK245" s="9">
        <f t="shared" si="75"/>
        <v>5</v>
      </c>
      <c r="AL245" s="9">
        <f t="shared" si="75"/>
        <v>5</v>
      </c>
      <c r="AM245" s="9">
        <f t="shared" si="75"/>
        <v>5</v>
      </c>
      <c r="AN245" s="9">
        <f t="shared" si="75"/>
        <v>5</v>
      </c>
      <c r="AO245" s="9">
        <f t="shared" si="75"/>
        <v>5</v>
      </c>
      <c r="AP245" s="9">
        <f t="shared" si="75"/>
        <v>5</v>
      </c>
      <c r="AQ245" s="9">
        <f t="shared" si="75"/>
        <v>5</v>
      </c>
      <c r="AR245" s="9">
        <f t="shared" si="75"/>
        <v>5</v>
      </c>
      <c r="AS245" s="9">
        <f t="shared" si="75"/>
        <v>5</v>
      </c>
      <c r="AT245" s="9">
        <f t="shared" si="75"/>
        <v>5</v>
      </c>
      <c r="AU245" s="9">
        <f t="shared" si="75"/>
        <v>5</v>
      </c>
      <c r="AV245" s="9">
        <f t="shared" si="75"/>
        <v>5</v>
      </c>
      <c r="AW245" s="9">
        <f t="shared" si="75"/>
        <v>5</v>
      </c>
      <c r="AX245" s="9">
        <f t="shared" si="75"/>
        <v>5</v>
      </c>
      <c r="AY245" s="9">
        <f t="shared" si="75"/>
        <v>5</v>
      </c>
    </row>
    <row r="246" spans="1:51" ht="17.649999999999999">
      <c r="A246" s="22" t="s">
        <v>36</v>
      </c>
      <c r="B246" s="9">
        <f t="shared" ref="B246:AY246" si="76" xml:space="preserve"> B19 + B222</f>
        <v>6</v>
      </c>
      <c r="C246" s="9">
        <f t="shared" si="76"/>
        <v>6</v>
      </c>
      <c r="D246" s="9">
        <f t="shared" si="76"/>
        <v>6</v>
      </c>
      <c r="E246" s="9">
        <f t="shared" si="76"/>
        <v>6</v>
      </c>
      <c r="F246" s="9">
        <f t="shared" si="76"/>
        <v>7</v>
      </c>
      <c r="G246" s="9">
        <f t="shared" si="76"/>
        <v>7</v>
      </c>
      <c r="H246" s="9">
        <f t="shared" si="76"/>
        <v>7</v>
      </c>
      <c r="I246" s="9">
        <f t="shared" si="76"/>
        <v>7</v>
      </c>
      <c r="J246" s="46">
        <f t="shared" si="76"/>
        <v>9</v>
      </c>
      <c r="K246" s="9">
        <f t="shared" si="76"/>
        <v>10</v>
      </c>
      <c r="L246" s="48">
        <f t="shared" si="76"/>
        <v>10</v>
      </c>
      <c r="M246" s="9">
        <f t="shared" si="76"/>
        <v>11</v>
      </c>
      <c r="N246" s="9">
        <f t="shared" si="76"/>
        <v>11</v>
      </c>
      <c r="O246" s="9">
        <f t="shared" si="76"/>
        <v>11</v>
      </c>
      <c r="P246" s="9">
        <f t="shared" si="76"/>
        <v>11</v>
      </c>
      <c r="Q246" s="9">
        <f t="shared" si="76"/>
        <v>11</v>
      </c>
      <c r="R246" s="9">
        <f t="shared" si="76"/>
        <v>11</v>
      </c>
      <c r="S246" s="9">
        <f t="shared" si="76"/>
        <v>11</v>
      </c>
      <c r="T246" s="9">
        <f t="shared" si="76"/>
        <v>11</v>
      </c>
      <c r="U246" s="9">
        <f t="shared" si="76"/>
        <v>11</v>
      </c>
      <c r="V246" s="9">
        <f t="shared" si="76"/>
        <v>11</v>
      </c>
      <c r="W246" s="9">
        <f t="shared" si="76"/>
        <v>11</v>
      </c>
      <c r="X246" s="9">
        <f t="shared" si="76"/>
        <v>11</v>
      </c>
      <c r="Y246" s="9">
        <f t="shared" si="76"/>
        <v>11</v>
      </c>
      <c r="Z246" s="9">
        <f t="shared" si="76"/>
        <v>11</v>
      </c>
      <c r="AA246" s="9">
        <f t="shared" si="76"/>
        <v>11</v>
      </c>
      <c r="AB246" s="9">
        <f t="shared" si="76"/>
        <v>11</v>
      </c>
      <c r="AC246" s="9">
        <f t="shared" si="76"/>
        <v>11</v>
      </c>
      <c r="AD246" s="9">
        <f t="shared" si="76"/>
        <v>11</v>
      </c>
      <c r="AE246" s="9">
        <f t="shared" si="76"/>
        <v>11</v>
      </c>
      <c r="AF246" s="9">
        <f t="shared" si="76"/>
        <v>11</v>
      </c>
      <c r="AG246" s="9">
        <f t="shared" si="76"/>
        <v>11</v>
      </c>
      <c r="AH246" s="9">
        <f t="shared" si="76"/>
        <v>11</v>
      </c>
      <c r="AI246" s="9">
        <f t="shared" si="76"/>
        <v>11</v>
      </c>
      <c r="AJ246" s="9">
        <f t="shared" si="76"/>
        <v>11</v>
      </c>
      <c r="AK246" s="9">
        <f t="shared" si="76"/>
        <v>11</v>
      </c>
      <c r="AL246" s="9">
        <f t="shared" si="76"/>
        <v>11</v>
      </c>
      <c r="AM246" s="9">
        <f t="shared" si="76"/>
        <v>11</v>
      </c>
      <c r="AN246" s="9">
        <f t="shared" si="76"/>
        <v>11</v>
      </c>
      <c r="AO246" s="9">
        <f t="shared" si="76"/>
        <v>11</v>
      </c>
      <c r="AP246" s="9">
        <f t="shared" si="76"/>
        <v>11</v>
      </c>
      <c r="AQ246" s="9">
        <f t="shared" si="76"/>
        <v>11</v>
      </c>
      <c r="AR246" s="9">
        <f t="shared" si="76"/>
        <v>11</v>
      </c>
      <c r="AS246" s="9">
        <f t="shared" si="76"/>
        <v>11</v>
      </c>
      <c r="AT246" s="9">
        <f t="shared" si="76"/>
        <v>11</v>
      </c>
      <c r="AU246" s="9">
        <f t="shared" si="76"/>
        <v>11</v>
      </c>
      <c r="AV246" s="9">
        <f t="shared" si="76"/>
        <v>11</v>
      </c>
      <c r="AW246" s="9">
        <f t="shared" si="76"/>
        <v>11</v>
      </c>
      <c r="AX246" s="9">
        <f t="shared" si="76"/>
        <v>11</v>
      </c>
      <c r="AY246" s="9">
        <f t="shared" si="76"/>
        <v>11</v>
      </c>
    </row>
    <row r="247" spans="1:51" ht="17.649999999999999">
      <c r="A247" s="22" t="s">
        <v>25</v>
      </c>
      <c r="B247" s="9">
        <f t="shared" ref="B247:AY247" si="77" xml:space="preserve"> B223 + B20 + B81</f>
        <v>6</v>
      </c>
      <c r="C247" s="9">
        <f t="shared" si="77"/>
        <v>7</v>
      </c>
      <c r="D247" s="9">
        <f t="shared" si="77"/>
        <v>9</v>
      </c>
      <c r="E247" s="9">
        <f t="shared" si="77"/>
        <v>10</v>
      </c>
      <c r="F247" s="9">
        <f t="shared" si="77"/>
        <v>11</v>
      </c>
      <c r="G247" s="9">
        <f t="shared" si="77"/>
        <v>11</v>
      </c>
      <c r="H247" s="9">
        <f t="shared" si="77"/>
        <v>11</v>
      </c>
      <c r="I247" s="9">
        <f t="shared" si="77"/>
        <v>11</v>
      </c>
      <c r="J247" s="46">
        <f t="shared" si="77"/>
        <v>11</v>
      </c>
      <c r="K247" s="9">
        <f t="shared" si="77"/>
        <v>11</v>
      </c>
      <c r="L247" s="48">
        <f t="shared" si="77"/>
        <v>13</v>
      </c>
      <c r="M247" s="9">
        <f t="shared" si="77"/>
        <v>13</v>
      </c>
      <c r="N247" s="9">
        <f t="shared" si="77"/>
        <v>13</v>
      </c>
      <c r="O247" s="9">
        <f t="shared" si="77"/>
        <v>13</v>
      </c>
      <c r="P247" s="9">
        <f t="shared" si="77"/>
        <v>13</v>
      </c>
      <c r="Q247" s="9">
        <f t="shared" si="77"/>
        <v>13</v>
      </c>
      <c r="R247" s="9">
        <f t="shared" si="77"/>
        <v>13</v>
      </c>
      <c r="S247" s="9">
        <f t="shared" si="77"/>
        <v>13</v>
      </c>
      <c r="T247" s="9">
        <f t="shared" si="77"/>
        <v>13</v>
      </c>
      <c r="U247" s="9">
        <f t="shared" si="77"/>
        <v>13</v>
      </c>
      <c r="V247" s="9">
        <f t="shared" si="77"/>
        <v>13</v>
      </c>
      <c r="W247" s="9">
        <f t="shared" si="77"/>
        <v>13</v>
      </c>
      <c r="X247" s="9">
        <f t="shared" si="77"/>
        <v>13</v>
      </c>
      <c r="Y247" s="9">
        <f t="shared" si="77"/>
        <v>13</v>
      </c>
      <c r="Z247" s="9">
        <f t="shared" si="77"/>
        <v>13</v>
      </c>
      <c r="AA247" s="9">
        <f t="shared" si="77"/>
        <v>13</v>
      </c>
      <c r="AB247" s="9">
        <f t="shared" si="77"/>
        <v>13</v>
      </c>
      <c r="AC247" s="9">
        <f t="shared" si="77"/>
        <v>13</v>
      </c>
      <c r="AD247" s="9">
        <f t="shared" si="77"/>
        <v>13</v>
      </c>
      <c r="AE247" s="9">
        <f t="shared" si="77"/>
        <v>13</v>
      </c>
      <c r="AF247" s="9">
        <f t="shared" si="77"/>
        <v>13</v>
      </c>
      <c r="AG247" s="9">
        <f t="shared" si="77"/>
        <v>13</v>
      </c>
      <c r="AH247" s="9">
        <f t="shared" si="77"/>
        <v>13</v>
      </c>
      <c r="AI247" s="9">
        <f t="shared" si="77"/>
        <v>13</v>
      </c>
      <c r="AJ247" s="9">
        <f t="shared" si="77"/>
        <v>13</v>
      </c>
      <c r="AK247" s="9">
        <f t="shared" si="77"/>
        <v>13</v>
      </c>
      <c r="AL247" s="9">
        <f t="shared" si="77"/>
        <v>13</v>
      </c>
      <c r="AM247" s="9">
        <f t="shared" si="77"/>
        <v>13</v>
      </c>
      <c r="AN247" s="9">
        <f t="shared" si="77"/>
        <v>13</v>
      </c>
      <c r="AO247" s="9">
        <f t="shared" si="77"/>
        <v>13</v>
      </c>
      <c r="AP247" s="9">
        <f t="shared" si="77"/>
        <v>13</v>
      </c>
      <c r="AQ247" s="9">
        <f t="shared" si="77"/>
        <v>13</v>
      </c>
      <c r="AR247" s="9">
        <f t="shared" si="77"/>
        <v>13</v>
      </c>
      <c r="AS247" s="9">
        <f t="shared" si="77"/>
        <v>13</v>
      </c>
      <c r="AT247" s="9">
        <f t="shared" si="77"/>
        <v>13</v>
      </c>
      <c r="AU247" s="9">
        <f t="shared" si="77"/>
        <v>13</v>
      </c>
      <c r="AV247" s="9">
        <f t="shared" si="77"/>
        <v>13</v>
      </c>
      <c r="AW247" s="9">
        <f t="shared" si="77"/>
        <v>13</v>
      </c>
      <c r="AX247" s="9">
        <f t="shared" si="77"/>
        <v>13</v>
      </c>
      <c r="AY247" s="9">
        <f t="shared" si="77"/>
        <v>13</v>
      </c>
    </row>
    <row r="248" spans="1:51" ht="17.649999999999999">
      <c r="A248" s="22" t="s">
        <v>32</v>
      </c>
      <c r="B248" s="9">
        <f t="shared" ref="B248:AY249" si="78" xml:space="preserve"> B21 + B221</f>
        <v>2</v>
      </c>
      <c r="C248" s="9">
        <f t="shared" si="78"/>
        <v>2</v>
      </c>
      <c r="D248" s="9">
        <f t="shared" si="78"/>
        <v>2</v>
      </c>
      <c r="E248" s="9">
        <f t="shared" si="78"/>
        <v>9</v>
      </c>
      <c r="F248" s="9">
        <f t="shared" si="78"/>
        <v>10</v>
      </c>
      <c r="G248" s="9">
        <f t="shared" si="78"/>
        <v>10</v>
      </c>
      <c r="H248" s="9">
        <f t="shared" si="78"/>
        <v>12</v>
      </c>
      <c r="I248" s="9">
        <f t="shared" si="78"/>
        <v>13</v>
      </c>
      <c r="J248" s="46">
        <f t="shared" si="78"/>
        <v>14</v>
      </c>
      <c r="K248" s="9">
        <f t="shared" si="78"/>
        <v>15</v>
      </c>
      <c r="L248" s="48">
        <f t="shared" si="78"/>
        <v>16</v>
      </c>
      <c r="M248" s="9">
        <f t="shared" si="78"/>
        <v>16</v>
      </c>
      <c r="N248" s="9">
        <f t="shared" si="78"/>
        <v>16</v>
      </c>
      <c r="O248" s="9">
        <f t="shared" si="78"/>
        <v>16</v>
      </c>
      <c r="P248" s="9">
        <f t="shared" si="78"/>
        <v>16</v>
      </c>
      <c r="Q248" s="9">
        <f t="shared" si="78"/>
        <v>16</v>
      </c>
      <c r="R248" s="9">
        <f t="shared" si="78"/>
        <v>16</v>
      </c>
      <c r="S248" s="9">
        <f t="shared" si="78"/>
        <v>16</v>
      </c>
      <c r="T248" s="9">
        <f t="shared" si="78"/>
        <v>16</v>
      </c>
      <c r="U248" s="9">
        <f t="shared" si="78"/>
        <v>16</v>
      </c>
      <c r="V248" s="9">
        <f t="shared" si="78"/>
        <v>16</v>
      </c>
      <c r="W248" s="9">
        <f t="shared" si="78"/>
        <v>16</v>
      </c>
      <c r="X248" s="9">
        <f t="shared" si="78"/>
        <v>16</v>
      </c>
      <c r="Y248" s="9">
        <f t="shared" si="78"/>
        <v>16</v>
      </c>
      <c r="Z248" s="9">
        <f t="shared" si="78"/>
        <v>16</v>
      </c>
      <c r="AA248" s="9">
        <f t="shared" si="78"/>
        <v>16</v>
      </c>
      <c r="AB248" s="9">
        <f t="shared" si="78"/>
        <v>16</v>
      </c>
      <c r="AC248" s="9">
        <f t="shared" si="78"/>
        <v>16</v>
      </c>
      <c r="AD248" s="9">
        <f t="shared" si="78"/>
        <v>16</v>
      </c>
      <c r="AE248" s="9">
        <f t="shared" si="78"/>
        <v>16</v>
      </c>
      <c r="AF248" s="9">
        <f t="shared" si="78"/>
        <v>16</v>
      </c>
      <c r="AG248" s="9">
        <f t="shared" si="78"/>
        <v>16</v>
      </c>
      <c r="AH248" s="9">
        <f t="shared" si="78"/>
        <v>16</v>
      </c>
      <c r="AI248" s="9">
        <f t="shared" si="78"/>
        <v>16</v>
      </c>
      <c r="AJ248" s="9">
        <f t="shared" si="78"/>
        <v>16</v>
      </c>
      <c r="AK248" s="9">
        <f t="shared" si="78"/>
        <v>16</v>
      </c>
      <c r="AL248" s="9">
        <f t="shared" si="78"/>
        <v>16</v>
      </c>
      <c r="AM248" s="9">
        <f t="shared" si="78"/>
        <v>16</v>
      </c>
      <c r="AN248" s="9">
        <f t="shared" si="78"/>
        <v>16</v>
      </c>
      <c r="AO248" s="9">
        <f t="shared" si="78"/>
        <v>16</v>
      </c>
      <c r="AP248" s="9">
        <f t="shared" si="78"/>
        <v>16</v>
      </c>
      <c r="AQ248" s="9">
        <f t="shared" si="78"/>
        <v>16</v>
      </c>
      <c r="AR248" s="9">
        <f t="shared" si="78"/>
        <v>16</v>
      </c>
      <c r="AS248" s="9">
        <f t="shared" si="78"/>
        <v>16</v>
      </c>
      <c r="AT248" s="9">
        <f t="shared" si="78"/>
        <v>16</v>
      </c>
      <c r="AU248" s="9">
        <f t="shared" si="78"/>
        <v>16</v>
      </c>
      <c r="AV248" s="9">
        <f t="shared" si="78"/>
        <v>16</v>
      </c>
      <c r="AW248" s="9">
        <f t="shared" si="78"/>
        <v>16</v>
      </c>
      <c r="AX248" s="9">
        <f t="shared" si="78"/>
        <v>16</v>
      </c>
      <c r="AY248" s="9">
        <f t="shared" si="78"/>
        <v>16</v>
      </c>
    </row>
    <row r="249" spans="1:51" ht="17.649999999999999">
      <c r="A249" s="22" t="s">
        <v>37</v>
      </c>
      <c r="B249" s="9">
        <f t="shared" si="78"/>
        <v>6</v>
      </c>
      <c r="C249" s="9">
        <f t="shared" si="78"/>
        <v>6</v>
      </c>
      <c r="D249" s="9">
        <f t="shared" si="78"/>
        <v>6</v>
      </c>
      <c r="E249" s="9">
        <f t="shared" si="78"/>
        <v>6</v>
      </c>
      <c r="F249" s="9">
        <f t="shared" si="78"/>
        <v>6</v>
      </c>
      <c r="G249" s="9">
        <f t="shared" si="78"/>
        <v>6</v>
      </c>
      <c r="H249" s="9">
        <f t="shared" si="78"/>
        <v>7</v>
      </c>
      <c r="I249" s="9">
        <f t="shared" si="78"/>
        <v>7</v>
      </c>
      <c r="J249" s="46">
        <f t="shared" si="78"/>
        <v>7</v>
      </c>
      <c r="K249" s="9">
        <f t="shared" si="78"/>
        <v>10</v>
      </c>
      <c r="L249" s="48">
        <f t="shared" si="78"/>
        <v>12</v>
      </c>
      <c r="M249" s="9">
        <f t="shared" si="78"/>
        <v>13</v>
      </c>
      <c r="N249" s="9">
        <f t="shared" si="78"/>
        <v>13</v>
      </c>
      <c r="O249" s="9">
        <f t="shared" si="78"/>
        <v>13</v>
      </c>
      <c r="P249" s="9">
        <f t="shared" si="78"/>
        <v>13</v>
      </c>
      <c r="Q249" s="9">
        <f t="shared" si="78"/>
        <v>13</v>
      </c>
      <c r="R249" s="9">
        <f t="shared" si="78"/>
        <v>13</v>
      </c>
      <c r="S249" s="9">
        <f t="shared" si="78"/>
        <v>13</v>
      </c>
      <c r="T249" s="9">
        <f t="shared" si="78"/>
        <v>13</v>
      </c>
      <c r="U249" s="9">
        <f t="shared" si="78"/>
        <v>13</v>
      </c>
      <c r="V249" s="9">
        <f t="shared" si="78"/>
        <v>13</v>
      </c>
      <c r="W249" s="9">
        <f t="shared" si="78"/>
        <v>13</v>
      </c>
      <c r="X249" s="9">
        <f t="shared" si="78"/>
        <v>13</v>
      </c>
      <c r="Y249" s="9">
        <f t="shared" si="78"/>
        <v>13</v>
      </c>
      <c r="Z249" s="9">
        <f t="shared" si="78"/>
        <v>13</v>
      </c>
      <c r="AA249" s="9">
        <f t="shared" si="78"/>
        <v>13</v>
      </c>
      <c r="AB249" s="9">
        <f t="shared" si="78"/>
        <v>13</v>
      </c>
      <c r="AC249" s="9">
        <f t="shared" si="78"/>
        <v>13</v>
      </c>
      <c r="AD249" s="9">
        <f t="shared" si="78"/>
        <v>13</v>
      </c>
      <c r="AE249" s="9">
        <f t="shared" si="78"/>
        <v>13</v>
      </c>
      <c r="AF249" s="9">
        <f t="shared" si="78"/>
        <v>13</v>
      </c>
      <c r="AG249" s="9">
        <f t="shared" si="78"/>
        <v>13</v>
      </c>
      <c r="AH249" s="9">
        <f t="shared" si="78"/>
        <v>13</v>
      </c>
      <c r="AI249" s="9">
        <f t="shared" si="78"/>
        <v>13</v>
      </c>
      <c r="AJ249" s="9">
        <f t="shared" si="78"/>
        <v>13</v>
      </c>
      <c r="AK249" s="9">
        <f t="shared" si="78"/>
        <v>13</v>
      </c>
      <c r="AL249" s="9">
        <f t="shared" si="78"/>
        <v>13</v>
      </c>
      <c r="AM249" s="9">
        <f t="shared" si="78"/>
        <v>13</v>
      </c>
      <c r="AN249" s="9">
        <f t="shared" si="78"/>
        <v>13</v>
      </c>
      <c r="AO249" s="9">
        <f t="shared" si="78"/>
        <v>13</v>
      </c>
      <c r="AP249" s="9">
        <f t="shared" si="78"/>
        <v>13</v>
      </c>
      <c r="AQ249" s="9">
        <f t="shared" si="78"/>
        <v>13</v>
      </c>
      <c r="AR249" s="9">
        <f t="shared" si="78"/>
        <v>13</v>
      </c>
      <c r="AS249" s="9">
        <f t="shared" si="78"/>
        <v>13</v>
      </c>
      <c r="AT249" s="9">
        <f t="shared" si="78"/>
        <v>13</v>
      </c>
      <c r="AU249" s="9">
        <f t="shared" si="78"/>
        <v>13</v>
      </c>
      <c r="AV249" s="9">
        <f t="shared" si="78"/>
        <v>13</v>
      </c>
      <c r="AW249" s="9">
        <f t="shared" si="78"/>
        <v>13</v>
      </c>
      <c r="AX249" s="9">
        <f t="shared" si="78"/>
        <v>13</v>
      </c>
      <c r="AY249" s="9">
        <f t="shared" si="78"/>
        <v>13</v>
      </c>
    </row>
    <row r="250" spans="1:51" ht="17.649999999999999">
      <c r="A250" s="22" t="s">
        <v>38</v>
      </c>
      <c r="B250" s="9">
        <f t="shared" ref="B250:AY250" si="79" xml:space="preserve"> B23 + B222</f>
        <v>2</v>
      </c>
      <c r="C250" s="9">
        <f t="shared" si="79"/>
        <v>2</v>
      </c>
      <c r="D250" s="9">
        <f t="shared" si="79"/>
        <v>2</v>
      </c>
      <c r="E250" s="9">
        <f t="shared" si="79"/>
        <v>2</v>
      </c>
      <c r="F250" s="9">
        <f t="shared" si="79"/>
        <v>2</v>
      </c>
      <c r="G250" s="9">
        <f t="shared" si="79"/>
        <v>2</v>
      </c>
      <c r="H250" s="9">
        <f t="shared" si="79"/>
        <v>2</v>
      </c>
      <c r="I250" s="9">
        <f t="shared" si="79"/>
        <v>2</v>
      </c>
      <c r="J250" s="46">
        <f t="shared" si="79"/>
        <v>2</v>
      </c>
      <c r="K250" s="9">
        <f t="shared" si="79"/>
        <v>2</v>
      </c>
      <c r="L250" s="48">
        <f t="shared" si="79"/>
        <v>2</v>
      </c>
      <c r="M250" s="9">
        <f t="shared" si="79"/>
        <v>2</v>
      </c>
      <c r="N250" s="9">
        <f t="shared" si="79"/>
        <v>2</v>
      </c>
      <c r="O250" s="9">
        <f t="shared" si="79"/>
        <v>2</v>
      </c>
      <c r="P250" s="9">
        <f t="shared" si="79"/>
        <v>2</v>
      </c>
      <c r="Q250" s="9">
        <f t="shared" si="79"/>
        <v>2</v>
      </c>
      <c r="R250" s="9">
        <f t="shared" si="79"/>
        <v>2</v>
      </c>
      <c r="S250" s="9">
        <f t="shared" si="79"/>
        <v>2</v>
      </c>
      <c r="T250" s="9">
        <f t="shared" si="79"/>
        <v>2</v>
      </c>
      <c r="U250" s="9">
        <f t="shared" si="79"/>
        <v>2</v>
      </c>
      <c r="V250" s="9">
        <f t="shared" si="79"/>
        <v>2</v>
      </c>
      <c r="W250" s="9">
        <f t="shared" si="79"/>
        <v>2</v>
      </c>
      <c r="X250" s="9">
        <f t="shared" si="79"/>
        <v>2</v>
      </c>
      <c r="Y250" s="9">
        <f t="shared" si="79"/>
        <v>2</v>
      </c>
      <c r="Z250" s="9">
        <f t="shared" si="79"/>
        <v>2</v>
      </c>
      <c r="AA250" s="9">
        <f t="shared" si="79"/>
        <v>2</v>
      </c>
      <c r="AB250" s="9">
        <f t="shared" si="79"/>
        <v>2</v>
      </c>
      <c r="AC250" s="9">
        <f t="shared" si="79"/>
        <v>2</v>
      </c>
      <c r="AD250" s="9">
        <f t="shared" si="79"/>
        <v>2</v>
      </c>
      <c r="AE250" s="9">
        <f t="shared" si="79"/>
        <v>2</v>
      </c>
      <c r="AF250" s="9">
        <f t="shared" si="79"/>
        <v>2</v>
      </c>
      <c r="AG250" s="9">
        <f t="shared" si="79"/>
        <v>2</v>
      </c>
      <c r="AH250" s="9">
        <f t="shared" si="79"/>
        <v>2</v>
      </c>
      <c r="AI250" s="9">
        <f t="shared" si="79"/>
        <v>2</v>
      </c>
      <c r="AJ250" s="9">
        <f t="shared" si="79"/>
        <v>2</v>
      </c>
      <c r="AK250" s="9">
        <f t="shared" si="79"/>
        <v>2</v>
      </c>
      <c r="AL250" s="9">
        <f t="shared" si="79"/>
        <v>2</v>
      </c>
      <c r="AM250" s="9">
        <f t="shared" si="79"/>
        <v>2</v>
      </c>
      <c r="AN250" s="9">
        <f t="shared" si="79"/>
        <v>2</v>
      </c>
      <c r="AO250" s="9">
        <f t="shared" si="79"/>
        <v>2</v>
      </c>
      <c r="AP250" s="9">
        <f t="shared" si="79"/>
        <v>2</v>
      </c>
      <c r="AQ250" s="9">
        <f t="shared" si="79"/>
        <v>2</v>
      </c>
      <c r="AR250" s="9">
        <f t="shared" si="79"/>
        <v>2</v>
      </c>
      <c r="AS250" s="9">
        <f t="shared" si="79"/>
        <v>2</v>
      </c>
      <c r="AT250" s="9">
        <f t="shared" si="79"/>
        <v>2</v>
      </c>
      <c r="AU250" s="9">
        <f t="shared" si="79"/>
        <v>2</v>
      </c>
      <c r="AV250" s="9">
        <f t="shared" si="79"/>
        <v>2</v>
      </c>
      <c r="AW250" s="9">
        <f t="shared" si="79"/>
        <v>2</v>
      </c>
      <c r="AX250" s="9">
        <f t="shared" si="79"/>
        <v>2</v>
      </c>
      <c r="AY250" s="9">
        <f t="shared" si="79"/>
        <v>2</v>
      </c>
    </row>
    <row r="252" spans="1:51" ht="17.649999999999999">
      <c r="A252" s="22" t="s">
        <v>24</v>
      </c>
      <c r="B252" s="9">
        <f t="shared" ref="B252:AY252" si="80" xml:space="preserve"> B247/(B7+5)</f>
        <v>1</v>
      </c>
      <c r="C252" s="9">
        <f t="shared" si="80"/>
        <v>1</v>
      </c>
      <c r="D252" s="9">
        <f t="shared" si="80"/>
        <v>1.125</v>
      </c>
      <c r="E252" s="9">
        <f t="shared" si="80"/>
        <v>1.1111111111111112</v>
      </c>
      <c r="F252" s="9">
        <f t="shared" si="80"/>
        <v>1.1000000000000001</v>
      </c>
      <c r="G252" s="9">
        <f t="shared" si="80"/>
        <v>1</v>
      </c>
      <c r="H252" s="9">
        <f t="shared" si="80"/>
        <v>0.91666666666666663</v>
      </c>
      <c r="I252" s="9">
        <f t="shared" si="80"/>
        <v>0.84615384615384615</v>
      </c>
      <c r="J252" s="46">
        <f t="shared" si="80"/>
        <v>0.7857142857142857</v>
      </c>
      <c r="K252" s="31">
        <f t="shared" si="80"/>
        <v>0.73333333333333328</v>
      </c>
      <c r="L252" s="48">
        <f t="shared" si="80"/>
        <v>0.8125</v>
      </c>
      <c r="M252" s="9">
        <f t="shared" si="80"/>
        <v>0.76470588235294112</v>
      </c>
      <c r="N252" s="9">
        <f t="shared" si="80"/>
        <v>0.72222222222222221</v>
      </c>
      <c r="O252" s="9">
        <f t="shared" si="80"/>
        <v>0.68421052631578949</v>
      </c>
      <c r="P252" s="9">
        <f t="shared" si="80"/>
        <v>0.65</v>
      </c>
      <c r="Q252" s="9">
        <f t="shared" si="80"/>
        <v>0.61904761904761907</v>
      </c>
      <c r="R252" s="9">
        <f t="shared" si="80"/>
        <v>0.59090909090909094</v>
      </c>
      <c r="S252" s="9">
        <f t="shared" si="80"/>
        <v>0.56521739130434778</v>
      </c>
      <c r="T252" s="9">
        <f t="shared" si="80"/>
        <v>0.54166666666666663</v>
      </c>
      <c r="U252" s="9">
        <f t="shared" si="80"/>
        <v>0.52</v>
      </c>
      <c r="V252" s="9">
        <f t="shared" si="80"/>
        <v>0.5</v>
      </c>
      <c r="W252" s="9">
        <f t="shared" si="80"/>
        <v>0.48148148148148145</v>
      </c>
      <c r="X252" s="9">
        <f t="shared" si="80"/>
        <v>0.4642857142857143</v>
      </c>
      <c r="Y252" s="9">
        <f t="shared" si="80"/>
        <v>0.44827586206896552</v>
      </c>
      <c r="Z252" s="9">
        <f t="shared" si="80"/>
        <v>0.43333333333333335</v>
      </c>
      <c r="AA252" s="9">
        <f t="shared" si="80"/>
        <v>0.41935483870967744</v>
      </c>
      <c r="AB252" s="9">
        <f t="shared" si="80"/>
        <v>0.40625</v>
      </c>
      <c r="AC252" s="9">
        <f t="shared" si="80"/>
        <v>0.39393939393939392</v>
      </c>
      <c r="AD252" s="9">
        <f t="shared" si="80"/>
        <v>0.38235294117647056</v>
      </c>
      <c r="AE252" s="9">
        <f t="shared" si="80"/>
        <v>0.37142857142857144</v>
      </c>
      <c r="AF252" s="9">
        <f t="shared" si="80"/>
        <v>0.3611111111111111</v>
      </c>
      <c r="AG252" s="9">
        <f t="shared" si="80"/>
        <v>0.35135135135135137</v>
      </c>
      <c r="AH252" s="9">
        <f t="shared" si="80"/>
        <v>0.34210526315789475</v>
      </c>
      <c r="AI252" s="9">
        <f t="shared" si="80"/>
        <v>0.33333333333333331</v>
      </c>
      <c r="AJ252" s="9">
        <f t="shared" si="80"/>
        <v>0.32500000000000001</v>
      </c>
      <c r="AK252" s="9">
        <f t="shared" si="80"/>
        <v>0.31707317073170732</v>
      </c>
      <c r="AL252" s="9">
        <f t="shared" si="80"/>
        <v>0.30952380952380953</v>
      </c>
      <c r="AM252" s="9">
        <f t="shared" si="80"/>
        <v>0.30232558139534882</v>
      </c>
      <c r="AN252" s="9">
        <f t="shared" si="80"/>
        <v>0.29545454545454547</v>
      </c>
      <c r="AO252" s="9">
        <f t="shared" si="80"/>
        <v>0.28888888888888886</v>
      </c>
      <c r="AP252" s="9">
        <f t="shared" si="80"/>
        <v>0.28260869565217389</v>
      </c>
      <c r="AQ252" s="9">
        <f t="shared" si="80"/>
        <v>0.27659574468085107</v>
      </c>
      <c r="AR252" s="9">
        <f t="shared" si="80"/>
        <v>0.27083333333333331</v>
      </c>
      <c r="AS252" s="9">
        <f t="shared" si="80"/>
        <v>0.26530612244897961</v>
      </c>
      <c r="AT252" s="9">
        <f t="shared" si="80"/>
        <v>0.26</v>
      </c>
      <c r="AU252" s="9">
        <f t="shared" si="80"/>
        <v>0.25490196078431371</v>
      </c>
      <c r="AV252" s="9">
        <f t="shared" si="80"/>
        <v>0.25</v>
      </c>
      <c r="AW252" s="9">
        <f t="shared" si="80"/>
        <v>0.24528301886792453</v>
      </c>
      <c r="AX252" s="9">
        <f t="shared" si="80"/>
        <v>0.24074074074074073</v>
      </c>
      <c r="AY252" s="9">
        <f t="shared" si="80"/>
        <v>0.23636363636363636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10</v>
      </c>
      <c r="C258" s="8">
        <f xml:space="preserve"> (Data!$B$44 - C$89 - C$45)</f>
        <v>9</v>
      </c>
      <c r="D258" s="8">
        <f xml:space="preserve"> (Data!$B$44 - D$89 - D$45)</f>
        <v>9</v>
      </c>
      <c r="E258" s="8">
        <f xml:space="preserve"> (Data!$B$44 - E$89 - E$45)</f>
        <v>8</v>
      </c>
      <c r="F258" s="8">
        <f xml:space="preserve"> (Data!$B$44 - F$89 - F$45)</f>
        <v>7</v>
      </c>
      <c r="G258" s="8">
        <f xml:space="preserve"> (Data!$B$44 - G$89 - G$45)</f>
        <v>6</v>
      </c>
      <c r="H258" s="8">
        <f xml:space="preserve"> (Data!$B$44 - H$89 - H$45)</f>
        <v>6</v>
      </c>
      <c r="I258" s="8">
        <f xml:space="preserve"> (Data!$B$44 - I$89 - I$45)</f>
        <v>5</v>
      </c>
      <c r="J258" s="8">
        <f xml:space="preserve"> (Data!$B$44 - J$89 - J$45)</f>
        <v>3</v>
      </c>
      <c r="K258" s="8">
        <f xml:space="preserve"> (Data!$B$44 - K$89 - K$45)</f>
        <v>1</v>
      </c>
      <c r="L258" s="8">
        <f xml:space="preserve"> (Data!$B$44 - L$89 - L$45)</f>
        <v>0</v>
      </c>
      <c r="M258" s="8">
        <f xml:space="preserve"> (Data!$B$44 - M$89 - M$45)</f>
        <v>-1</v>
      </c>
      <c r="N258" s="8">
        <f xml:space="preserve"> (Data!$B$44 - N$89 - N$45)</f>
        <v>-1</v>
      </c>
      <c r="O258" s="8">
        <f xml:space="preserve"> (Data!$B$44 - O$89 - O$45)</f>
        <v>-2</v>
      </c>
      <c r="P258" s="8">
        <f xml:space="preserve"> (Data!$B$44 - P$89 - P$45)</f>
        <v>-2</v>
      </c>
      <c r="Q258" s="8">
        <f xml:space="preserve"> (Data!$B$44 - Q$89 - Q$45)</f>
        <v>-3</v>
      </c>
      <c r="R258" s="8">
        <f xml:space="preserve"> (Data!$B$44 - R$89 - R$45)</f>
        <v>-3</v>
      </c>
      <c r="S258" s="8">
        <f xml:space="preserve"> (Data!$B$44 - S$89 - S$45)</f>
        <v>-3</v>
      </c>
      <c r="T258" s="8">
        <f xml:space="preserve"> (Data!$B$44 - T$89 - T$45)</f>
        <v>-4</v>
      </c>
      <c r="U258" s="8">
        <f xml:space="preserve"> (Data!$B$44 - U$89 - U$45)</f>
        <v>-4</v>
      </c>
      <c r="V258" s="8">
        <f xml:space="preserve"> (Data!$B$44 - V$89 - V$45)</f>
        <v>-5</v>
      </c>
      <c r="W258" s="8">
        <f xml:space="preserve"> (Data!$B$44 - W$89 - W$45)</f>
        <v>-5</v>
      </c>
      <c r="X258" s="8">
        <f xml:space="preserve"> (Data!$B$44 - X$89 - X$45)</f>
        <v>-5</v>
      </c>
      <c r="Y258" s="8">
        <f xml:space="preserve"> (Data!$B$44 - Y$89 - Y$45)</f>
        <v>-6</v>
      </c>
      <c r="Z258" s="8">
        <f xml:space="preserve"> (Data!$B$44 - Z$89 - Z$45)</f>
        <v>-6</v>
      </c>
      <c r="AA258" s="8">
        <f xml:space="preserve"> (Data!$B$44 - AA$89 - AA$45)</f>
        <v>-7</v>
      </c>
      <c r="AB258" s="8">
        <f xml:space="preserve"> (Data!$B$44 - AB$89 - AB$45)</f>
        <v>-7</v>
      </c>
      <c r="AC258" s="8">
        <f xml:space="preserve"> (Data!$B$44 - AC$89 - AC$45)</f>
        <v>-7</v>
      </c>
      <c r="AD258" s="8">
        <f xml:space="preserve"> (Data!$B$44 - AD$89 - AD$45)</f>
        <v>-8</v>
      </c>
      <c r="AE258" s="8">
        <f xml:space="preserve"> (Data!$B$44 - AE$89 - AE$45)</f>
        <v>-8</v>
      </c>
      <c r="AF258" s="8">
        <f xml:space="preserve"> (Data!$B$44 - AF$89 - AF$45)</f>
        <v>-9</v>
      </c>
      <c r="AG258" s="8">
        <f xml:space="preserve"> (Data!$B$44 - AG$89 - AG$45)</f>
        <v>-9</v>
      </c>
      <c r="AH258" s="8">
        <f xml:space="preserve"> (Data!$B$44 - AH$89 - AH$45)</f>
        <v>-9</v>
      </c>
      <c r="AI258" s="8">
        <f xml:space="preserve"> (Data!$B$44 - AI$89 - AI$45)</f>
        <v>-10</v>
      </c>
      <c r="AJ258" s="8">
        <f xml:space="preserve"> (Data!$B$44 - AJ$89 - AJ$45)</f>
        <v>-10</v>
      </c>
      <c r="AK258" s="8">
        <f xml:space="preserve"> (Data!$B$44 - AK$89 - AK$45)</f>
        <v>-11</v>
      </c>
      <c r="AL258" s="8">
        <f xml:space="preserve"> (Data!$B$44 - AL$89 - AL$45)</f>
        <v>-11</v>
      </c>
      <c r="AM258" s="8">
        <f xml:space="preserve"> (Data!$B$44 - AM$89 - AM$45)</f>
        <v>-11</v>
      </c>
      <c r="AN258" s="8">
        <f xml:space="preserve"> (Data!$B$44 - AN$89 - AN$45)</f>
        <v>-12</v>
      </c>
      <c r="AO258" s="8">
        <f xml:space="preserve"> (Data!$B$44 - AO$89 - AO$45)</f>
        <v>-12</v>
      </c>
      <c r="AP258" s="8">
        <f xml:space="preserve"> (Data!$B$44 - AP$89 - AP$45)</f>
        <v>-13</v>
      </c>
      <c r="AQ258" s="8">
        <f xml:space="preserve"> (Data!$B$44 - AQ$89 - AQ$45)</f>
        <v>-13</v>
      </c>
      <c r="AR258" s="8">
        <f xml:space="preserve"> (Data!$B$44 - AR$89 - AR$45)</f>
        <v>-13</v>
      </c>
      <c r="AS258" s="8">
        <f xml:space="preserve"> (Data!$B$44 - AS$89 - AS$45)</f>
        <v>-14</v>
      </c>
      <c r="AT258" s="8">
        <f xml:space="preserve"> (Data!$B$44 - AT$89 - AT$45)</f>
        <v>-14</v>
      </c>
      <c r="AU258" s="8">
        <f xml:space="preserve"> (Data!$B$44 - AU$89 - AU$45)</f>
        <v>-15</v>
      </c>
      <c r="AV258" s="8">
        <f xml:space="preserve"> (Data!$B$44 - AV$89 - AV$45)</f>
        <v>-15</v>
      </c>
      <c r="AW258" s="8">
        <f xml:space="preserve"> (Data!$B$44 - AW$89 - AW$45)</f>
        <v>-15</v>
      </c>
      <c r="AX258" s="8">
        <f xml:space="preserve"> (Data!$B$44 - AX$89 - AX$45)</f>
        <v>-16</v>
      </c>
      <c r="AY258" s="8">
        <f xml:space="preserve"> (Data!$B$44 - AY$89 - AY$45)</f>
        <v>-16</v>
      </c>
    </row>
    <row r="259" spans="1:51">
      <c r="A259" s="8" t="s">
        <v>57</v>
      </c>
      <c r="B259" s="8">
        <f xml:space="preserve"> (Data!$B$44 - B$88 - B$45)</f>
        <v>11</v>
      </c>
      <c r="C259" s="8">
        <f xml:space="preserve"> (Data!$B$44 - C$88 - C$45)</f>
        <v>10</v>
      </c>
      <c r="D259" s="8">
        <f xml:space="preserve"> (Data!$B$44 - D$88 - D$45)</f>
        <v>10</v>
      </c>
      <c r="E259" s="8">
        <f xml:space="preserve"> (Data!$B$44 - E$88 - E$45)</f>
        <v>9</v>
      </c>
      <c r="F259" s="8">
        <f xml:space="preserve"> (Data!$B$44 - F$88 - F$45)</f>
        <v>8</v>
      </c>
      <c r="G259" s="8">
        <f xml:space="preserve"> (Data!$B$44 - G$88 - G$45)</f>
        <v>7</v>
      </c>
      <c r="H259" s="8">
        <f xml:space="preserve"> (Data!$B$44 - H$88 - H$45)</f>
        <v>7</v>
      </c>
      <c r="I259" s="8">
        <f xml:space="preserve"> (Data!$B$44 - I$88 - I$45)</f>
        <v>6</v>
      </c>
      <c r="J259" s="8">
        <f xml:space="preserve"> (Data!$B$44 - J$88 - J$45)</f>
        <v>4</v>
      </c>
      <c r="K259" s="8">
        <f xml:space="preserve"> (Data!$B$44 - K$88 - K$45)</f>
        <v>1</v>
      </c>
      <c r="L259" s="8">
        <f xml:space="preserve"> (Data!$B$44 - L$88 - L$45)</f>
        <v>0</v>
      </c>
      <c r="M259" s="8">
        <f xml:space="preserve"> (Data!$B$44 - M$88 - M$45)</f>
        <v>-1</v>
      </c>
      <c r="N259" s="8">
        <f xml:space="preserve"> (Data!$B$44 - N$88 - N$45)</f>
        <v>-2</v>
      </c>
      <c r="O259" s="8">
        <f xml:space="preserve"> (Data!$B$44 - O$88 - O$45)</f>
        <v>-2</v>
      </c>
      <c r="P259" s="8">
        <f xml:space="preserve"> (Data!$B$44 - P$88 - P$45)</f>
        <v>-3</v>
      </c>
      <c r="Q259" s="8">
        <f xml:space="preserve"> (Data!$B$44 - Q$88 - Q$45)</f>
        <v>-3</v>
      </c>
      <c r="R259" s="8">
        <f xml:space="preserve"> (Data!$B$44 - R$88 - R$45)</f>
        <v>-4</v>
      </c>
      <c r="S259" s="8">
        <f xml:space="preserve"> (Data!$B$44 - S$88 - S$45)</f>
        <v>-4</v>
      </c>
      <c r="T259" s="8">
        <f xml:space="preserve"> (Data!$B$44 - T$88 - T$45)</f>
        <v>-5</v>
      </c>
      <c r="U259" s="8">
        <f xml:space="preserve"> (Data!$B$44 - U$88 - U$45)</f>
        <v>-5</v>
      </c>
      <c r="V259" s="8">
        <f xml:space="preserve"> (Data!$B$44 - V$88 - V$45)</f>
        <v>-6</v>
      </c>
      <c r="W259" s="8">
        <f xml:space="preserve"> (Data!$B$44 - W$88 - W$45)</f>
        <v>-6</v>
      </c>
      <c r="X259" s="8">
        <f xml:space="preserve"> (Data!$B$44 - X$88 - X$45)</f>
        <v>-7</v>
      </c>
      <c r="Y259" s="8">
        <f xml:space="preserve"> (Data!$B$44 - Y$88 - Y$45)</f>
        <v>-7</v>
      </c>
      <c r="Z259" s="8">
        <f xml:space="preserve"> (Data!$B$44 - Z$88 - Z$45)</f>
        <v>-8</v>
      </c>
      <c r="AA259" s="8">
        <f xml:space="preserve"> (Data!$B$44 - AA$88 - AA$45)</f>
        <v>-8</v>
      </c>
      <c r="AB259" s="8">
        <f xml:space="preserve"> (Data!$B$44 - AB$88 - AB$45)</f>
        <v>-9</v>
      </c>
      <c r="AC259" s="8">
        <f xml:space="preserve"> (Data!$B$44 - AC$88 - AC$45)</f>
        <v>-9</v>
      </c>
      <c r="AD259" s="8">
        <f xml:space="preserve"> (Data!$B$44 - AD$88 - AD$45)</f>
        <v>-10</v>
      </c>
      <c r="AE259" s="8">
        <f xml:space="preserve"> (Data!$B$44 - AE$88 - AE$45)</f>
        <v>-10</v>
      </c>
      <c r="AF259" s="8">
        <f xml:space="preserve"> (Data!$B$44 - AF$88 - AF$45)</f>
        <v>-11</v>
      </c>
      <c r="AG259" s="8">
        <f xml:space="preserve"> (Data!$B$44 - AG$88 - AG$45)</f>
        <v>-11</v>
      </c>
      <c r="AH259" s="8">
        <f xml:space="preserve"> (Data!$B$44 - AH$88 - AH$45)</f>
        <v>-12</v>
      </c>
      <c r="AI259" s="8">
        <f xml:space="preserve"> (Data!$B$44 - AI$88 - AI$45)</f>
        <v>-12</v>
      </c>
      <c r="AJ259" s="8">
        <f xml:space="preserve"> (Data!$B$44 - AJ$88 - AJ$45)</f>
        <v>-13</v>
      </c>
      <c r="AK259" s="8">
        <f xml:space="preserve"> (Data!$B$44 - AK$88 - AK$45)</f>
        <v>-13</v>
      </c>
      <c r="AL259" s="8">
        <f xml:space="preserve"> (Data!$B$44 - AL$88 - AL$45)</f>
        <v>-14</v>
      </c>
      <c r="AM259" s="8">
        <f xml:space="preserve"> (Data!$B$44 - AM$88 - AM$45)</f>
        <v>-14</v>
      </c>
      <c r="AN259" s="8">
        <f xml:space="preserve"> (Data!$B$44 - AN$88 - AN$45)</f>
        <v>-15</v>
      </c>
      <c r="AO259" s="8">
        <f xml:space="preserve"> (Data!$B$44 - AO$88 - AO$45)</f>
        <v>-15</v>
      </c>
      <c r="AP259" s="8">
        <f xml:space="preserve"> (Data!$B$44 - AP$88 - AP$45)</f>
        <v>-16</v>
      </c>
      <c r="AQ259" s="8">
        <f xml:space="preserve"> (Data!$B$44 - AQ$88 - AQ$45)</f>
        <v>-16</v>
      </c>
      <c r="AR259" s="8">
        <f xml:space="preserve"> (Data!$B$44 - AR$88 - AR$45)</f>
        <v>-17</v>
      </c>
      <c r="AS259" s="8">
        <f xml:space="preserve"> (Data!$B$44 - AS$88 - AS$45)</f>
        <v>-17</v>
      </c>
      <c r="AT259" s="8">
        <f xml:space="preserve"> (Data!$B$44 - AT$88 - AT$45)</f>
        <v>-18</v>
      </c>
      <c r="AU259" s="8">
        <f xml:space="preserve"> (Data!$B$44 - AU$88 - AU$45)</f>
        <v>-18</v>
      </c>
      <c r="AV259" s="8">
        <f xml:space="preserve"> (Data!$B$44 - AV$88 - AV$45)</f>
        <v>-19</v>
      </c>
      <c r="AW259" s="8">
        <f xml:space="preserve"> (Data!$B$44 - AW$88 - AW$45)</f>
        <v>-19</v>
      </c>
      <c r="AX259" s="8">
        <f xml:space="preserve"> (Data!$B$44 - AX$88 - AX$45)</f>
        <v>-20</v>
      </c>
      <c r="AY259" s="8">
        <f xml:space="preserve"> (Data!$B$44 - AY$88 - AY$45)</f>
        <v>-20</v>
      </c>
    </row>
    <row r="260" spans="1:51">
      <c r="A260" s="8" t="s">
        <v>58</v>
      </c>
      <c r="B260" s="8">
        <f xml:space="preserve"> (Data!$B$44 - B$88 - B$45)</f>
        <v>11</v>
      </c>
      <c r="C260" s="8">
        <f xml:space="preserve"> (Data!$B$44 - C$88 - C$45)</f>
        <v>10</v>
      </c>
      <c r="D260" s="8">
        <f xml:space="preserve"> (Data!$B$44 - D$88 - D$45)</f>
        <v>10</v>
      </c>
      <c r="E260" s="8">
        <f xml:space="preserve"> (Data!$B$44 - E$88 - E$45)</f>
        <v>9</v>
      </c>
      <c r="F260" s="8">
        <f xml:space="preserve"> (Data!$B$44 - F$88 - F$45)</f>
        <v>8</v>
      </c>
      <c r="G260" s="8">
        <f xml:space="preserve"> (Data!$B$44 - G$88 - G$45)</f>
        <v>7</v>
      </c>
      <c r="H260" s="8">
        <f xml:space="preserve"> (Data!$B$44 - H$88 - H$45)</f>
        <v>7</v>
      </c>
      <c r="I260" s="8">
        <f xml:space="preserve"> (Data!$B$44 - I$88 - I$45)</f>
        <v>6</v>
      </c>
      <c r="J260" s="8">
        <f xml:space="preserve"> (Data!$B$44 - J$88 - J$45)</f>
        <v>4</v>
      </c>
      <c r="K260" s="8">
        <f xml:space="preserve"> (Data!$B$44 - K$88 - K$45)</f>
        <v>1</v>
      </c>
      <c r="L260" s="8">
        <f xml:space="preserve"> (Data!$B$44 - L$88 - L$45)</f>
        <v>0</v>
      </c>
      <c r="M260" s="8">
        <f xml:space="preserve"> (Data!$B$44 - M$88 - M$45)</f>
        <v>-1</v>
      </c>
      <c r="N260" s="8">
        <f xml:space="preserve"> (Data!$B$44 - N$88 - N$45)</f>
        <v>-2</v>
      </c>
      <c r="O260" s="8">
        <f xml:space="preserve"> (Data!$B$44 - O$88 - O$45)</f>
        <v>-2</v>
      </c>
      <c r="P260" s="8">
        <f xml:space="preserve"> (Data!$B$44 - P$88 - P$45)</f>
        <v>-3</v>
      </c>
      <c r="Q260" s="8">
        <f xml:space="preserve"> (Data!$B$44 - Q$88 - Q$45)</f>
        <v>-3</v>
      </c>
      <c r="R260" s="8">
        <f xml:space="preserve"> (Data!$B$44 - R$88 - R$45)</f>
        <v>-4</v>
      </c>
      <c r="S260" s="8">
        <f xml:space="preserve"> (Data!$B$44 - S$88 - S$45)</f>
        <v>-4</v>
      </c>
      <c r="T260" s="8">
        <f xml:space="preserve"> (Data!$B$44 - T$88 - T$45)</f>
        <v>-5</v>
      </c>
      <c r="U260" s="8">
        <f xml:space="preserve"> (Data!$B$44 - U$88 - U$45)</f>
        <v>-5</v>
      </c>
      <c r="V260" s="8">
        <f xml:space="preserve"> (Data!$B$44 - V$88 - V$45)</f>
        <v>-6</v>
      </c>
      <c r="W260" s="8">
        <f xml:space="preserve"> (Data!$B$44 - W$88 - W$45)</f>
        <v>-6</v>
      </c>
      <c r="X260" s="8">
        <f xml:space="preserve"> (Data!$B$44 - X$88 - X$45)</f>
        <v>-7</v>
      </c>
      <c r="Y260" s="8">
        <f xml:space="preserve"> (Data!$B$44 - Y$88 - Y$45)</f>
        <v>-7</v>
      </c>
      <c r="Z260" s="8">
        <f xml:space="preserve"> (Data!$B$44 - Z$88 - Z$45)</f>
        <v>-8</v>
      </c>
      <c r="AA260" s="8">
        <f xml:space="preserve"> (Data!$B$44 - AA$88 - AA$45)</f>
        <v>-8</v>
      </c>
      <c r="AB260" s="8">
        <f xml:space="preserve"> (Data!$B$44 - AB$88 - AB$45)</f>
        <v>-9</v>
      </c>
      <c r="AC260" s="8">
        <f xml:space="preserve"> (Data!$B$44 - AC$88 - AC$45)</f>
        <v>-9</v>
      </c>
      <c r="AD260" s="8">
        <f xml:space="preserve"> (Data!$B$44 - AD$88 - AD$45)</f>
        <v>-10</v>
      </c>
      <c r="AE260" s="8">
        <f xml:space="preserve"> (Data!$B$44 - AE$88 - AE$45)</f>
        <v>-10</v>
      </c>
      <c r="AF260" s="8">
        <f xml:space="preserve"> (Data!$B$44 - AF$88 - AF$45)</f>
        <v>-11</v>
      </c>
      <c r="AG260" s="8">
        <f xml:space="preserve"> (Data!$B$44 - AG$88 - AG$45)</f>
        <v>-11</v>
      </c>
      <c r="AH260" s="8">
        <f xml:space="preserve"> (Data!$B$44 - AH$88 - AH$45)</f>
        <v>-12</v>
      </c>
      <c r="AI260" s="8">
        <f xml:space="preserve"> (Data!$B$44 - AI$88 - AI$45)</f>
        <v>-12</v>
      </c>
      <c r="AJ260" s="8">
        <f xml:space="preserve"> (Data!$B$44 - AJ$88 - AJ$45)</f>
        <v>-13</v>
      </c>
      <c r="AK260" s="8">
        <f xml:space="preserve"> (Data!$B$44 - AK$88 - AK$45)</f>
        <v>-13</v>
      </c>
      <c r="AL260" s="8">
        <f xml:space="preserve"> (Data!$B$44 - AL$88 - AL$45)</f>
        <v>-14</v>
      </c>
      <c r="AM260" s="8">
        <f xml:space="preserve"> (Data!$B$44 - AM$88 - AM$45)</f>
        <v>-14</v>
      </c>
      <c r="AN260" s="8">
        <f xml:space="preserve"> (Data!$B$44 - AN$88 - AN$45)</f>
        <v>-15</v>
      </c>
      <c r="AO260" s="8">
        <f xml:space="preserve"> (Data!$B$44 - AO$88 - AO$45)</f>
        <v>-15</v>
      </c>
      <c r="AP260" s="8">
        <f xml:space="preserve"> (Data!$B$44 - AP$88 - AP$45)</f>
        <v>-16</v>
      </c>
      <c r="AQ260" s="8">
        <f xml:space="preserve"> (Data!$B$44 - AQ$88 - AQ$45)</f>
        <v>-16</v>
      </c>
      <c r="AR260" s="8">
        <f xml:space="preserve"> (Data!$B$44 - AR$88 - AR$45)</f>
        <v>-17</v>
      </c>
      <c r="AS260" s="8">
        <f xml:space="preserve"> (Data!$B$44 - AS$88 - AS$45)</f>
        <v>-17</v>
      </c>
      <c r="AT260" s="8">
        <f xml:space="preserve"> (Data!$B$44 - AT$88 - AT$45)</f>
        <v>-18</v>
      </c>
      <c r="AU260" s="8">
        <f xml:space="preserve"> (Data!$B$44 - AU$88 - AU$45)</f>
        <v>-18</v>
      </c>
      <c r="AV260" s="8">
        <f xml:space="preserve"> (Data!$B$44 - AV$88 - AV$45)</f>
        <v>-19</v>
      </c>
      <c r="AW260" s="8">
        <f xml:space="preserve"> (Data!$B$44 - AW$88 - AW$45)</f>
        <v>-19</v>
      </c>
      <c r="AX260" s="8">
        <f xml:space="preserve"> (Data!$B$44 - AX$88 - AX$45)</f>
        <v>-20</v>
      </c>
      <c r="AY260" s="8">
        <f xml:space="preserve"> (Data!$B$44 - AY$88 - AY$45)</f>
        <v>-20</v>
      </c>
    </row>
    <row r="261" spans="1:51">
      <c r="A261" s="8" t="s">
        <v>59</v>
      </c>
      <c r="B261" s="8">
        <f xml:space="preserve"> (Data!$B$44 - B$87 - B$45)</f>
        <v>10</v>
      </c>
      <c r="C261" s="8">
        <f xml:space="preserve"> (Data!$B$44 - C$87 - C$45)</f>
        <v>9</v>
      </c>
      <c r="D261" s="8">
        <f xml:space="preserve"> (Data!$B$44 - D$87 - D$45)</f>
        <v>9</v>
      </c>
      <c r="E261" s="8">
        <f xml:space="preserve"> (Data!$B$44 - E$87 - E$45)</f>
        <v>8</v>
      </c>
      <c r="F261" s="8">
        <f xml:space="preserve"> (Data!$B$44 - F$87 - F$45)</f>
        <v>7</v>
      </c>
      <c r="G261" s="8">
        <f xml:space="preserve"> (Data!$B$44 - G$87 - G$45)</f>
        <v>6</v>
      </c>
      <c r="H261" s="8">
        <f xml:space="preserve"> (Data!$B$44 - H$87 - H$45)</f>
        <v>6</v>
      </c>
      <c r="I261" s="8">
        <f xml:space="preserve"> (Data!$B$44 - I$87 - I$45)</f>
        <v>4</v>
      </c>
      <c r="J261" s="8">
        <f xml:space="preserve"> (Data!$B$44 - J$87 - J$45)</f>
        <v>2</v>
      </c>
      <c r="K261" s="8">
        <f xml:space="preserve"> (Data!$B$44 - K$87 - K$45)</f>
        <v>-1</v>
      </c>
      <c r="L261" s="8">
        <f xml:space="preserve"> (Data!$B$44 - L$87 - L$45)</f>
        <v>-2</v>
      </c>
      <c r="M261" s="8">
        <f xml:space="preserve"> (Data!$B$44 - M$87 - M$45)</f>
        <v>-3</v>
      </c>
      <c r="N261" s="8">
        <f xml:space="preserve"> (Data!$B$44 - N$87 - N$45)</f>
        <v>-4</v>
      </c>
      <c r="O261" s="8">
        <f xml:space="preserve"> (Data!$B$44 - O$87 - O$45)</f>
        <v>-4</v>
      </c>
      <c r="P261" s="8">
        <f xml:space="preserve"> (Data!$B$44 - P$87 - P$45)</f>
        <v>-5</v>
      </c>
      <c r="Q261" s="8">
        <f xml:space="preserve"> (Data!$B$44 - Q$87 - Q$45)</f>
        <v>-5</v>
      </c>
      <c r="R261" s="8">
        <f xml:space="preserve"> (Data!$B$44 - R$87 - R$45)</f>
        <v>-6</v>
      </c>
      <c r="S261" s="8">
        <f xml:space="preserve"> (Data!$B$44 - S$87 - S$45)</f>
        <v>-6</v>
      </c>
      <c r="T261" s="8">
        <f xml:space="preserve"> (Data!$B$44 - T$87 - T$45)</f>
        <v>-7</v>
      </c>
      <c r="U261" s="8">
        <f xml:space="preserve"> (Data!$B$44 - U$87 - U$45)</f>
        <v>-7</v>
      </c>
      <c r="V261" s="8">
        <f xml:space="preserve"> (Data!$B$44 - V$87 - V$45)</f>
        <v>-8</v>
      </c>
      <c r="W261" s="8">
        <f xml:space="preserve"> (Data!$B$44 - W$87 - W$45)</f>
        <v>-8</v>
      </c>
      <c r="X261" s="8">
        <f xml:space="preserve"> (Data!$B$44 - X$87 - X$45)</f>
        <v>-9</v>
      </c>
      <c r="Y261" s="8">
        <f xml:space="preserve"> (Data!$B$44 - Y$87 - Y$45)</f>
        <v>-9</v>
      </c>
      <c r="Z261" s="8">
        <f xml:space="preserve"> (Data!$B$44 - Z$87 - Z$45)</f>
        <v>-10</v>
      </c>
      <c r="AA261" s="8">
        <f xml:space="preserve"> (Data!$B$44 - AA$87 - AA$45)</f>
        <v>-10</v>
      </c>
      <c r="AB261" s="8">
        <f xml:space="preserve"> (Data!$B$44 - AB$87 - AB$45)</f>
        <v>-11</v>
      </c>
      <c r="AC261" s="8">
        <f xml:space="preserve"> (Data!$B$44 - AC$87 - AC$45)</f>
        <v>-11</v>
      </c>
      <c r="AD261" s="8">
        <f xml:space="preserve"> (Data!$B$44 - AD$87 - AD$45)</f>
        <v>-12</v>
      </c>
      <c r="AE261" s="8">
        <f xml:space="preserve"> (Data!$B$44 - AE$87 - AE$45)</f>
        <v>-12</v>
      </c>
      <c r="AF261" s="8">
        <f xml:space="preserve"> (Data!$B$44 - AF$87 - AF$45)</f>
        <v>-13</v>
      </c>
      <c r="AG261" s="8">
        <f xml:space="preserve"> (Data!$B$44 - AG$87 - AG$45)</f>
        <v>-13</v>
      </c>
      <c r="AH261" s="8">
        <f xml:space="preserve"> (Data!$B$44 - AH$87 - AH$45)</f>
        <v>-14</v>
      </c>
      <c r="AI261" s="8">
        <f xml:space="preserve"> (Data!$B$44 - AI$87 - AI$45)</f>
        <v>-14</v>
      </c>
      <c r="AJ261" s="8">
        <f xml:space="preserve"> (Data!$B$44 - AJ$87 - AJ$45)</f>
        <v>-15</v>
      </c>
      <c r="AK261" s="8">
        <f xml:space="preserve"> (Data!$B$44 - AK$87 - AK$45)</f>
        <v>-15</v>
      </c>
      <c r="AL261" s="8">
        <f xml:space="preserve"> (Data!$B$44 - AL$87 - AL$45)</f>
        <v>-16</v>
      </c>
      <c r="AM261" s="8">
        <f xml:space="preserve"> (Data!$B$44 - AM$87 - AM$45)</f>
        <v>-16</v>
      </c>
      <c r="AN261" s="8">
        <f xml:space="preserve"> (Data!$B$44 - AN$87 - AN$45)</f>
        <v>-17</v>
      </c>
      <c r="AO261" s="8">
        <f xml:space="preserve"> (Data!$B$44 - AO$87 - AO$45)</f>
        <v>-17</v>
      </c>
      <c r="AP261" s="8">
        <f xml:space="preserve"> (Data!$B$44 - AP$87 - AP$45)</f>
        <v>-18</v>
      </c>
      <c r="AQ261" s="8">
        <f xml:space="preserve"> (Data!$B$44 - AQ$87 - AQ$45)</f>
        <v>-18</v>
      </c>
      <c r="AR261" s="8">
        <f xml:space="preserve"> (Data!$B$44 - AR$87 - AR$45)</f>
        <v>-19</v>
      </c>
      <c r="AS261" s="8">
        <f xml:space="preserve"> (Data!$B$44 - AS$87 - AS$45)</f>
        <v>-19</v>
      </c>
      <c r="AT261" s="8">
        <f xml:space="preserve"> (Data!$B$44 - AT$87 - AT$45)</f>
        <v>-20</v>
      </c>
      <c r="AU261" s="8">
        <f xml:space="preserve"> (Data!$B$44 - AU$87 - AU$45)</f>
        <v>-20</v>
      </c>
      <c r="AV261" s="8">
        <f xml:space="preserve"> (Data!$B$44 - AV$87 - AV$45)</f>
        <v>-21</v>
      </c>
      <c r="AW261" s="8">
        <f xml:space="preserve"> (Data!$B$44 - AW$87 - AW$45)</f>
        <v>-21</v>
      </c>
      <c r="AX261" s="8">
        <f xml:space="preserve"> (Data!$B$44 - AX$87 - AX$45)</f>
        <v>-22</v>
      </c>
      <c r="AY261" s="8">
        <f xml:space="preserve"> (Data!$B$44 - AY$87 - AY$45)</f>
        <v>-22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20</v>
      </c>
      <c r="C263" s="8">
        <f xml:space="preserve"> (Data!$B$45 - C$89 - C$45)</f>
        <v>19</v>
      </c>
      <c r="D263" s="8">
        <f xml:space="preserve"> (Data!$B$45 - D$89 - D$45)</f>
        <v>19</v>
      </c>
      <c r="E263" s="8">
        <f xml:space="preserve"> (Data!$B$45 - E$89 - E$45)</f>
        <v>18</v>
      </c>
      <c r="F263" s="8">
        <f xml:space="preserve"> (Data!$B$45 - F$89 - F$45)</f>
        <v>17</v>
      </c>
      <c r="G263" s="8">
        <f xml:space="preserve"> (Data!$B$45 - G$89 - G$45)</f>
        <v>16</v>
      </c>
      <c r="H263" s="8">
        <f xml:space="preserve"> (Data!$B$45 - H$89 - H$45)</f>
        <v>16</v>
      </c>
      <c r="I263" s="8">
        <f xml:space="preserve"> (Data!$B$45 - I$89 - I$45)</f>
        <v>15</v>
      </c>
      <c r="J263" s="8">
        <f xml:space="preserve"> (Data!$B$45 - J$89 - J$45)</f>
        <v>13</v>
      </c>
      <c r="K263" s="8">
        <f xml:space="preserve"> (Data!$B$45 - K$89 - K$45)</f>
        <v>11</v>
      </c>
      <c r="L263" s="8">
        <f xml:space="preserve"> (Data!$B$45 - L$89 - L$45)</f>
        <v>10</v>
      </c>
      <c r="M263" s="8">
        <f xml:space="preserve"> (Data!$B$45 - M$89 - M$45)</f>
        <v>9</v>
      </c>
      <c r="N263" s="8">
        <f xml:space="preserve"> (Data!$B$45 - N$89 - N$45)</f>
        <v>9</v>
      </c>
      <c r="O263" s="8">
        <f xml:space="preserve"> (Data!$B$45 - O$89 - O$45)</f>
        <v>8</v>
      </c>
      <c r="P263" s="8">
        <f xml:space="preserve"> (Data!$B$45 - P$89 - P$45)</f>
        <v>8</v>
      </c>
      <c r="Q263" s="8">
        <f xml:space="preserve"> (Data!$B$45 - Q$89 - Q$45)</f>
        <v>7</v>
      </c>
      <c r="R263" s="8">
        <f xml:space="preserve"> (Data!$B$45 - R$89 - R$45)</f>
        <v>7</v>
      </c>
      <c r="S263" s="8">
        <f xml:space="preserve"> (Data!$B$45 - S$89 - S$45)</f>
        <v>7</v>
      </c>
      <c r="T263" s="8">
        <f xml:space="preserve"> (Data!$B$45 - T$89 - T$45)</f>
        <v>6</v>
      </c>
      <c r="U263" s="8">
        <f xml:space="preserve"> (Data!$B$45 - U$89 - U$45)</f>
        <v>6</v>
      </c>
      <c r="V263" s="8">
        <f xml:space="preserve"> (Data!$B$45 - V$89 - V$45)</f>
        <v>5</v>
      </c>
      <c r="W263" s="8">
        <f xml:space="preserve"> (Data!$B$45 - W$89 - W$45)</f>
        <v>5</v>
      </c>
      <c r="X263" s="8">
        <f xml:space="preserve"> (Data!$B$45 - X$89 - X$45)</f>
        <v>5</v>
      </c>
      <c r="Y263" s="8">
        <f xml:space="preserve"> (Data!$B$45 - Y$89 - Y$45)</f>
        <v>4</v>
      </c>
      <c r="Z263" s="8">
        <f xml:space="preserve"> (Data!$B$45 - Z$89 - Z$45)</f>
        <v>4</v>
      </c>
      <c r="AA263" s="8">
        <f xml:space="preserve"> (Data!$B$45 - AA$89 - AA$45)</f>
        <v>3</v>
      </c>
      <c r="AB263" s="8">
        <f xml:space="preserve"> (Data!$B$45 - AB$89 - AB$45)</f>
        <v>3</v>
      </c>
      <c r="AC263" s="8">
        <f xml:space="preserve"> (Data!$B$45 - AC$89 - AC$45)</f>
        <v>3</v>
      </c>
      <c r="AD263" s="8">
        <f xml:space="preserve"> (Data!$B$45 - AD$89 - AD$45)</f>
        <v>2</v>
      </c>
      <c r="AE263" s="8">
        <f xml:space="preserve"> (Data!$B$45 - AE$89 - AE$45)</f>
        <v>2</v>
      </c>
      <c r="AF263" s="8">
        <f xml:space="preserve"> (Data!$B$45 - AF$89 - AF$45)</f>
        <v>1</v>
      </c>
      <c r="AG263" s="8">
        <f xml:space="preserve"> (Data!$B$45 - AG$89 - AG$45)</f>
        <v>1</v>
      </c>
      <c r="AH263" s="8">
        <f xml:space="preserve"> (Data!$B$45 - AH$89 - AH$45)</f>
        <v>1</v>
      </c>
      <c r="AI263" s="8">
        <f xml:space="preserve"> (Data!$B$45 - AI$89 - AI$45)</f>
        <v>0</v>
      </c>
      <c r="AJ263" s="8">
        <f xml:space="preserve"> (Data!$B$45 - AJ$89 - AJ$45)</f>
        <v>0</v>
      </c>
      <c r="AK263" s="8">
        <f xml:space="preserve"> (Data!$B$45 - AK$89 - AK$45)</f>
        <v>-1</v>
      </c>
      <c r="AL263" s="8">
        <f xml:space="preserve"> (Data!$B$45 - AL$89 - AL$45)</f>
        <v>-1</v>
      </c>
      <c r="AM263" s="8">
        <f xml:space="preserve"> (Data!$B$45 - AM$89 - AM$45)</f>
        <v>-1</v>
      </c>
      <c r="AN263" s="8">
        <f xml:space="preserve"> (Data!$B$45 - AN$89 - AN$45)</f>
        <v>-2</v>
      </c>
      <c r="AO263" s="8">
        <f xml:space="preserve"> (Data!$B$45 - AO$89 - AO$45)</f>
        <v>-2</v>
      </c>
      <c r="AP263" s="8">
        <f xml:space="preserve"> (Data!$B$45 - AP$89 - AP$45)</f>
        <v>-3</v>
      </c>
      <c r="AQ263" s="8">
        <f xml:space="preserve"> (Data!$B$45 - AQ$89 - AQ$45)</f>
        <v>-3</v>
      </c>
      <c r="AR263" s="8">
        <f xml:space="preserve"> (Data!$B$45 - AR$89 - AR$45)</f>
        <v>-3</v>
      </c>
      <c r="AS263" s="8">
        <f xml:space="preserve"> (Data!$B$45 - AS$89 - AS$45)</f>
        <v>-4</v>
      </c>
      <c r="AT263" s="8">
        <f xml:space="preserve"> (Data!$B$45 - AT$89 - AT$45)</f>
        <v>-4</v>
      </c>
      <c r="AU263" s="8">
        <f xml:space="preserve"> (Data!$B$45 - AU$89 - AU$45)</f>
        <v>-5</v>
      </c>
      <c r="AV263" s="8">
        <f xml:space="preserve"> (Data!$B$45 - AV$89 - AV$45)</f>
        <v>-5</v>
      </c>
      <c r="AW263" s="8">
        <f xml:space="preserve"> (Data!$B$45 - AW$89 - AW$45)</f>
        <v>-5</v>
      </c>
      <c r="AX263" s="8">
        <f xml:space="preserve"> (Data!$B$45 - AX$89 - AX$45)</f>
        <v>-6</v>
      </c>
      <c r="AY263" s="8">
        <f xml:space="preserve"> (Data!$B$45 - AY$89 - AY$45)</f>
        <v>-6</v>
      </c>
    </row>
    <row r="264" spans="1:51">
      <c r="A264" s="8" t="s">
        <v>57</v>
      </c>
      <c r="B264" s="8">
        <f xml:space="preserve"> (Data!$B$45 - B$88 - B$45)</f>
        <v>21</v>
      </c>
      <c r="C264" s="8">
        <f xml:space="preserve"> (Data!$B$45 - C$88 - C$45)</f>
        <v>20</v>
      </c>
      <c r="D264" s="8">
        <f xml:space="preserve"> (Data!$B$45 - D$88 - D$45)</f>
        <v>20</v>
      </c>
      <c r="E264" s="8">
        <f xml:space="preserve"> (Data!$B$45 - E$88 - E$45)</f>
        <v>19</v>
      </c>
      <c r="F264" s="8">
        <f xml:space="preserve"> (Data!$B$45 - F$88 - F$45)</f>
        <v>18</v>
      </c>
      <c r="G264" s="8">
        <f xml:space="preserve"> (Data!$B$45 - G$88 - G$45)</f>
        <v>17</v>
      </c>
      <c r="H264" s="8">
        <f xml:space="preserve"> (Data!$B$45 - H$88 - H$45)</f>
        <v>17</v>
      </c>
      <c r="I264" s="8">
        <f xml:space="preserve"> (Data!$B$45 - I$88 - I$45)</f>
        <v>16</v>
      </c>
      <c r="J264" s="8">
        <f xml:space="preserve"> (Data!$B$45 - J$88 - J$45)</f>
        <v>14</v>
      </c>
      <c r="K264" s="8">
        <f xml:space="preserve"> (Data!$B$45 - K$88 - K$45)</f>
        <v>11</v>
      </c>
      <c r="L264" s="8">
        <f xml:space="preserve"> (Data!$B$45 - L$88 - L$45)</f>
        <v>10</v>
      </c>
      <c r="M264" s="8">
        <f xml:space="preserve"> (Data!$B$45 - M$88 - M$45)</f>
        <v>9</v>
      </c>
      <c r="N264" s="8">
        <f xml:space="preserve"> (Data!$B$45 - N$88 - N$45)</f>
        <v>8</v>
      </c>
      <c r="O264" s="8">
        <f xml:space="preserve"> (Data!$B$45 - O$88 - O$45)</f>
        <v>8</v>
      </c>
      <c r="P264" s="8">
        <f xml:space="preserve"> (Data!$B$45 - P$88 - P$45)</f>
        <v>7</v>
      </c>
      <c r="Q264" s="8">
        <f xml:space="preserve"> (Data!$B$45 - Q$88 - Q$45)</f>
        <v>7</v>
      </c>
      <c r="R264" s="8">
        <f xml:space="preserve"> (Data!$B$45 - R$88 - R$45)</f>
        <v>6</v>
      </c>
      <c r="S264" s="8">
        <f xml:space="preserve"> (Data!$B$45 - S$88 - S$45)</f>
        <v>6</v>
      </c>
      <c r="T264" s="8">
        <f xml:space="preserve"> (Data!$B$45 - T$88 - T$45)</f>
        <v>5</v>
      </c>
      <c r="U264" s="8">
        <f xml:space="preserve"> (Data!$B$45 - U$88 - U$45)</f>
        <v>5</v>
      </c>
      <c r="V264" s="8">
        <f xml:space="preserve"> (Data!$B$45 - V$88 - V$45)</f>
        <v>4</v>
      </c>
      <c r="W264" s="8">
        <f xml:space="preserve"> (Data!$B$45 - W$88 - W$45)</f>
        <v>4</v>
      </c>
      <c r="X264" s="8">
        <f xml:space="preserve"> (Data!$B$45 - X$88 - X$45)</f>
        <v>3</v>
      </c>
      <c r="Y264" s="8">
        <f xml:space="preserve"> (Data!$B$45 - Y$88 - Y$45)</f>
        <v>3</v>
      </c>
      <c r="Z264" s="8">
        <f xml:space="preserve"> (Data!$B$45 - Z$88 - Z$45)</f>
        <v>2</v>
      </c>
      <c r="AA264" s="8">
        <f xml:space="preserve"> (Data!$B$45 - AA$88 - AA$45)</f>
        <v>2</v>
      </c>
      <c r="AB264" s="8">
        <f xml:space="preserve"> (Data!$B$45 - AB$88 - AB$45)</f>
        <v>1</v>
      </c>
      <c r="AC264" s="8">
        <f xml:space="preserve"> (Data!$B$45 - AC$88 - AC$45)</f>
        <v>1</v>
      </c>
      <c r="AD264" s="8">
        <f xml:space="preserve"> (Data!$B$45 - AD$88 - AD$45)</f>
        <v>0</v>
      </c>
      <c r="AE264" s="8">
        <f xml:space="preserve"> (Data!$B$45 - AE$88 - AE$45)</f>
        <v>0</v>
      </c>
      <c r="AF264" s="8">
        <f xml:space="preserve"> (Data!$B$45 - AF$88 - AF$45)</f>
        <v>-1</v>
      </c>
      <c r="AG264" s="8">
        <f xml:space="preserve"> (Data!$B$45 - AG$88 - AG$45)</f>
        <v>-1</v>
      </c>
      <c r="AH264" s="8">
        <f xml:space="preserve"> (Data!$B$45 - AH$88 - AH$45)</f>
        <v>-2</v>
      </c>
      <c r="AI264" s="8">
        <f xml:space="preserve"> (Data!$B$45 - AI$88 - AI$45)</f>
        <v>-2</v>
      </c>
      <c r="AJ264" s="8">
        <f xml:space="preserve"> (Data!$B$45 - AJ$88 - AJ$45)</f>
        <v>-3</v>
      </c>
      <c r="AK264" s="8">
        <f xml:space="preserve"> (Data!$B$45 - AK$88 - AK$45)</f>
        <v>-3</v>
      </c>
      <c r="AL264" s="8">
        <f xml:space="preserve"> (Data!$B$45 - AL$88 - AL$45)</f>
        <v>-4</v>
      </c>
      <c r="AM264" s="8">
        <f xml:space="preserve"> (Data!$B$45 - AM$88 - AM$45)</f>
        <v>-4</v>
      </c>
      <c r="AN264" s="8">
        <f xml:space="preserve"> (Data!$B$45 - AN$88 - AN$45)</f>
        <v>-5</v>
      </c>
      <c r="AO264" s="8">
        <f xml:space="preserve"> (Data!$B$45 - AO$88 - AO$45)</f>
        <v>-5</v>
      </c>
      <c r="AP264" s="8">
        <f xml:space="preserve"> (Data!$B$45 - AP$88 - AP$45)</f>
        <v>-6</v>
      </c>
      <c r="AQ264" s="8">
        <f xml:space="preserve"> (Data!$B$45 - AQ$88 - AQ$45)</f>
        <v>-6</v>
      </c>
      <c r="AR264" s="8">
        <f xml:space="preserve"> (Data!$B$45 - AR$88 - AR$45)</f>
        <v>-7</v>
      </c>
      <c r="AS264" s="8">
        <f xml:space="preserve"> (Data!$B$45 - AS$88 - AS$45)</f>
        <v>-7</v>
      </c>
      <c r="AT264" s="8">
        <f xml:space="preserve"> (Data!$B$45 - AT$88 - AT$45)</f>
        <v>-8</v>
      </c>
      <c r="AU264" s="8">
        <f xml:space="preserve"> (Data!$B$45 - AU$88 - AU$45)</f>
        <v>-8</v>
      </c>
      <c r="AV264" s="8">
        <f xml:space="preserve"> (Data!$B$45 - AV$88 - AV$45)</f>
        <v>-9</v>
      </c>
      <c r="AW264" s="8">
        <f xml:space="preserve"> (Data!$B$45 - AW$88 - AW$45)</f>
        <v>-9</v>
      </c>
      <c r="AX264" s="8">
        <f xml:space="preserve"> (Data!$B$45 - AX$88 - AX$45)</f>
        <v>-10</v>
      </c>
      <c r="AY264" s="8">
        <f xml:space="preserve"> (Data!$B$45 - AY$88 - AY$45)</f>
        <v>-10</v>
      </c>
    </row>
    <row r="265" spans="1:51">
      <c r="A265" s="8" t="s">
        <v>58</v>
      </c>
      <c r="B265" s="8">
        <f xml:space="preserve"> (Data!$B$45 - B$88 - B$45)</f>
        <v>21</v>
      </c>
      <c r="C265" s="8">
        <f xml:space="preserve"> (Data!$B$45 - C$88 - C$45)</f>
        <v>20</v>
      </c>
      <c r="D265" s="8">
        <f xml:space="preserve"> (Data!$B$45 - D$88 - D$45)</f>
        <v>20</v>
      </c>
      <c r="E265" s="8">
        <f xml:space="preserve"> (Data!$B$45 - E$88 - E$45)</f>
        <v>19</v>
      </c>
      <c r="F265" s="8">
        <f xml:space="preserve"> (Data!$B$45 - F$88 - F$45)</f>
        <v>18</v>
      </c>
      <c r="G265" s="8">
        <f xml:space="preserve"> (Data!$B$45 - G$88 - G$45)</f>
        <v>17</v>
      </c>
      <c r="H265" s="8">
        <f xml:space="preserve"> (Data!$B$45 - H$88 - H$45)</f>
        <v>17</v>
      </c>
      <c r="I265" s="8">
        <f xml:space="preserve"> (Data!$B$45 - I$88 - I$45)</f>
        <v>16</v>
      </c>
      <c r="J265" s="8">
        <f xml:space="preserve"> (Data!$B$45 - J$88 - J$45)</f>
        <v>14</v>
      </c>
      <c r="K265" s="8">
        <f xml:space="preserve"> (Data!$B$45 - K$88 - K$45)</f>
        <v>11</v>
      </c>
      <c r="L265" s="8">
        <f xml:space="preserve"> (Data!$B$45 - L$88 - L$45)</f>
        <v>10</v>
      </c>
      <c r="M265" s="8">
        <f xml:space="preserve"> (Data!$B$45 - M$88 - M$45)</f>
        <v>9</v>
      </c>
      <c r="N265" s="8">
        <f xml:space="preserve"> (Data!$B$45 - N$88 - N$45)</f>
        <v>8</v>
      </c>
      <c r="O265" s="8">
        <f xml:space="preserve"> (Data!$B$45 - O$88 - O$45)</f>
        <v>8</v>
      </c>
      <c r="P265" s="8">
        <f xml:space="preserve"> (Data!$B$45 - P$88 - P$45)</f>
        <v>7</v>
      </c>
      <c r="Q265" s="8">
        <f xml:space="preserve"> (Data!$B$45 - Q$88 - Q$45)</f>
        <v>7</v>
      </c>
      <c r="R265" s="8">
        <f xml:space="preserve"> (Data!$B$45 - R$88 - R$45)</f>
        <v>6</v>
      </c>
      <c r="S265" s="8">
        <f xml:space="preserve"> (Data!$B$45 - S$88 - S$45)</f>
        <v>6</v>
      </c>
      <c r="T265" s="8">
        <f xml:space="preserve"> (Data!$B$45 - T$88 - T$45)</f>
        <v>5</v>
      </c>
      <c r="U265" s="8">
        <f xml:space="preserve"> (Data!$B$45 - U$88 - U$45)</f>
        <v>5</v>
      </c>
      <c r="V265" s="8">
        <f xml:space="preserve"> (Data!$B$45 - V$88 - V$45)</f>
        <v>4</v>
      </c>
      <c r="W265" s="8">
        <f xml:space="preserve"> (Data!$B$45 - W$88 - W$45)</f>
        <v>4</v>
      </c>
      <c r="X265" s="8">
        <f xml:space="preserve"> (Data!$B$45 - X$88 - X$45)</f>
        <v>3</v>
      </c>
      <c r="Y265" s="8">
        <f xml:space="preserve"> (Data!$B$45 - Y$88 - Y$45)</f>
        <v>3</v>
      </c>
      <c r="Z265" s="8">
        <f xml:space="preserve"> (Data!$B$45 - Z$88 - Z$45)</f>
        <v>2</v>
      </c>
      <c r="AA265" s="8">
        <f xml:space="preserve"> (Data!$B$45 - AA$88 - AA$45)</f>
        <v>2</v>
      </c>
      <c r="AB265" s="8">
        <f xml:space="preserve"> (Data!$B$45 - AB$88 - AB$45)</f>
        <v>1</v>
      </c>
      <c r="AC265" s="8">
        <f xml:space="preserve"> (Data!$B$45 - AC$88 - AC$45)</f>
        <v>1</v>
      </c>
      <c r="AD265" s="8">
        <f xml:space="preserve"> (Data!$B$45 - AD$88 - AD$45)</f>
        <v>0</v>
      </c>
      <c r="AE265" s="8">
        <f xml:space="preserve"> (Data!$B$45 - AE$88 - AE$45)</f>
        <v>0</v>
      </c>
      <c r="AF265" s="8">
        <f xml:space="preserve"> (Data!$B$45 - AF$88 - AF$45)</f>
        <v>-1</v>
      </c>
      <c r="AG265" s="8">
        <f xml:space="preserve"> (Data!$B$45 - AG$88 - AG$45)</f>
        <v>-1</v>
      </c>
      <c r="AH265" s="8">
        <f xml:space="preserve"> (Data!$B$45 - AH$88 - AH$45)</f>
        <v>-2</v>
      </c>
      <c r="AI265" s="8">
        <f xml:space="preserve"> (Data!$B$45 - AI$88 - AI$45)</f>
        <v>-2</v>
      </c>
      <c r="AJ265" s="8">
        <f xml:space="preserve"> (Data!$B$45 - AJ$88 - AJ$45)</f>
        <v>-3</v>
      </c>
      <c r="AK265" s="8">
        <f xml:space="preserve"> (Data!$B$45 - AK$88 - AK$45)</f>
        <v>-3</v>
      </c>
      <c r="AL265" s="8">
        <f xml:space="preserve"> (Data!$B$45 - AL$88 - AL$45)</f>
        <v>-4</v>
      </c>
      <c r="AM265" s="8">
        <f xml:space="preserve"> (Data!$B$45 - AM$88 - AM$45)</f>
        <v>-4</v>
      </c>
      <c r="AN265" s="8">
        <f xml:space="preserve"> (Data!$B$45 - AN$88 - AN$45)</f>
        <v>-5</v>
      </c>
      <c r="AO265" s="8">
        <f xml:space="preserve"> (Data!$B$45 - AO$88 - AO$45)</f>
        <v>-5</v>
      </c>
      <c r="AP265" s="8">
        <f xml:space="preserve"> (Data!$B$45 - AP$88 - AP$45)</f>
        <v>-6</v>
      </c>
      <c r="AQ265" s="8">
        <f xml:space="preserve"> (Data!$B$45 - AQ$88 - AQ$45)</f>
        <v>-6</v>
      </c>
      <c r="AR265" s="8">
        <f xml:space="preserve"> (Data!$B$45 - AR$88 - AR$45)</f>
        <v>-7</v>
      </c>
      <c r="AS265" s="8">
        <f xml:space="preserve"> (Data!$B$45 - AS$88 - AS$45)</f>
        <v>-7</v>
      </c>
      <c r="AT265" s="8">
        <f xml:space="preserve"> (Data!$B$45 - AT$88 - AT$45)</f>
        <v>-8</v>
      </c>
      <c r="AU265" s="8">
        <f xml:space="preserve"> (Data!$B$45 - AU$88 - AU$45)</f>
        <v>-8</v>
      </c>
      <c r="AV265" s="8">
        <f xml:space="preserve"> (Data!$B$45 - AV$88 - AV$45)</f>
        <v>-9</v>
      </c>
      <c r="AW265" s="8">
        <f xml:space="preserve"> (Data!$B$45 - AW$88 - AW$45)</f>
        <v>-9</v>
      </c>
      <c r="AX265" s="8">
        <f xml:space="preserve"> (Data!$B$45 - AX$88 - AX$45)</f>
        <v>-10</v>
      </c>
      <c r="AY265" s="8">
        <f xml:space="preserve"> (Data!$B$45 - AY$88 - AY$45)</f>
        <v>-10</v>
      </c>
    </row>
    <row r="266" spans="1:51">
      <c r="A266" s="8" t="s">
        <v>59</v>
      </c>
      <c r="B266" s="8">
        <f xml:space="preserve"> (Data!$B$45 - B$87 - B$45)</f>
        <v>20</v>
      </c>
      <c r="C266" s="8">
        <f xml:space="preserve"> (Data!$B$45 - C$87 - C$45)</f>
        <v>19</v>
      </c>
      <c r="D266" s="8">
        <f xml:space="preserve"> (Data!$B$45 - D$87 - D$45)</f>
        <v>19</v>
      </c>
      <c r="E266" s="8">
        <f xml:space="preserve"> (Data!$B$45 - E$87 - E$45)</f>
        <v>18</v>
      </c>
      <c r="F266" s="8">
        <f xml:space="preserve"> (Data!$B$45 - F$87 - F$45)</f>
        <v>17</v>
      </c>
      <c r="G266" s="8">
        <f xml:space="preserve"> (Data!$B$45 - G$87 - G$45)</f>
        <v>16</v>
      </c>
      <c r="H266" s="8">
        <f xml:space="preserve"> (Data!$B$45 - H$87 - H$45)</f>
        <v>16</v>
      </c>
      <c r="I266" s="8">
        <f xml:space="preserve"> (Data!$B$45 - I$87 - I$45)</f>
        <v>14</v>
      </c>
      <c r="J266" s="8">
        <f xml:space="preserve"> (Data!$B$45 - J$87 - J$45)</f>
        <v>12</v>
      </c>
      <c r="K266" s="8">
        <f xml:space="preserve"> (Data!$B$45 - K$87 - K$45)</f>
        <v>9</v>
      </c>
      <c r="L266" s="8">
        <f xml:space="preserve"> (Data!$B$45 - L$87 - L$45)</f>
        <v>8</v>
      </c>
      <c r="M266" s="8">
        <f xml:space="preserve"> (Data!$B$45 - M$87 - M$45)</f>
        <v>7</v>
      </c>
      <c r="N266" s="8">
        <f xml:space="preserve"> (Data!$B$45 - N$87 - N$45)</f>
        <v>6</v>
      </c>
      <c r="O266" s="8">
        <f xml:space="preserve"> (Data!$B$45 - O$87 - O$45)</f>
        <v>6</v>
      </c>
      <c r="P266" s="8">
        <f xml:space="preserve"> (Data!$B$45 - P$87 - P$45)</f>
        <v>5</v>
      </c>
      <c r="Q266" s="8">
        <f xml:space="preserve"> (Data!$B$45 - Q$87 - Q$45)</f>
        <v>5</v>
      </c>
      <c r="R266" s="8">
        <f xml:space="preserve"> (Data!$B$45 - R$87 - R$45)</f>
        <v>4</v>
      </c>
      <c r="S266" s="8">
        <f xml:space="preserve"> (Data!$B$45 - S$87 - S$45)</f>
        <v>4</v>
      </c>
      <c r="T266" s="8">
        <f xml:space="preserve"> (Data!$B$45 - T$87 - T$45)</f>
        <v>3</v>
      </c>
      <c r="U266" s="8">
        <f xml:space="preserve"> (Data!$B$45 - U$87 - U$45)</f>
        <v>3</v>
      </c>
      <c r="V266" s="8">
        <f xml:space="preserve"> (Data!$B$45 - V$87 - V$45)</f>
        <v>2</v>
      </c>
      <c r="W266" s="8">
        <f xml:space="preserve"> (Data!$B$45 - W$87 - W$45)</f>
        <v>2</v>
      </c>
      <c r="X266" s="8">
        <f xml:space="preserve"> (Data!$B$45 - X$87 - X$45)</f>
        <v>1</v>
      </c>
      <c r="Y266" s="8">
        <f xml:space="preserve"> (Data!$B$45 - Y$87 - Y$45)</f>
        <v>1</v>
      </c>
      <c r="Z266" s="8">
        <f xml:space="preserve"> (Data!$B$45 - Z$87 - Z$45)</f>
        <v>0</v>
      </c>
      <c r="AA266" s="8">
        <f xml:space="preserve"> (Data!$B$45 - AA$87 - AA$45)</f>
        <v>0</v>
      </c>
      <c r="AB266" s="8">
        <f xml:space="preserve"> (Data!$B$45 - AB$87 - AB$45)</f>
        <v>-1</v>
      </c>
      <c r="AC266" s="8">
        <f xml:space="preserve"> (Data!$B$45 - AC$87 - AC$45)</f>
        <v>-1</v>
      </c>
      <c r="AD266" s="8">
        <f xml:space="preserve"> (Data!$B$45 - AD$87 - AD$45)</f>
        <v>-2</v>
      </c>
      <c r="AE266" s="8">
        <f xml:space="preserve"> (Data!$B$45 - AE$87 - AE$45)</f>
        <v>-2</v>
      </c>
      <c r="AF266" s="8">
        <f xml:space="preserve"> (Data!$B$45 - AF$87 - AF$45)</f>
        <v>-3</v>
      </c>
      <c r="AG266" s="8">
        <f xml:space="preserve"> (Data!$B$45 - AG$87 - AG$45)</f>
        <v>-3</v>
      </c>
      <c r="AH266" s="8">
        <f xml:space="preserve"> (Data!$B$45 - AH$87 - AH$45)</f>
        <v>-4</v>
      </c>
      <c r="AI266" s="8">
        <f xml:space="preserve"> (Data!$B$45 - AI$87 - AI$45)</f>
        <v>-4</v>
      </c>
      <c r="AJ266" s="8">
        <f xml:space="preserve"> (Data!$B$45 - AJ$87 - AJ$45)</f>
        <v>-5</v>
      </c>
      <c r="AK266" s="8">
        <f xml:space="preserve"> (Data!$B$45 - AK$87 - AK$45)</f>
        <v>-5</v>
      </c>
      <c r="AL266" s="8">
        <f xml:space="preserve"> (Data!$B$45 - AL$87 - AL$45)</f>
        <v>-6</v>
      </c>
      <c r="AM266" s="8">
        <f xml:space="preserve"> (Data!$B$45 - AM$87 - AM$45)</f>
        <v>-6</v>
      </c>
      <c r="AN266" s="8">
        <f xml:space="preserve"> (Data!$B$45 - AN$87 - AN$45)</f>
        <v>-7</v>
      </c>
      <c r="AO266" s="8">
        <f xml:space="preserve"> (Data!$B$45 - AO$87 - AO$45)</f>
        <v>-7</v>
      </c>
      <c r="AP266" s="8">
        <f xml:space="preserve"> (Data!$B$45 - AP$87 - AP$45)</f>
        <v>-8</v>
      </c>
      <c r="AQ266" s="8">
        <f xml:space="preserve"> (Data!$B$45 - AQ$87 - AQ$45)</f>
        <v>-8</v>
      </c>
      <c r="AR266" s="8">
        <f xml:space="preserve"> (Data!$B$45 - AR$87 - AR$45)</f>
        <v>-9</v>
      </c>
      <c r="AS266" s="8">
        <f xml:space="preserve"> (Data!$B$45 - AS$87 - AS$45)</f>
        <v>-9</v>
      </c>
      <c r="AT266" s="8">
        <f xml:space="preserve"> (Data!$B$45 - AT$87 - AT$45)</f>
        <v>-10</v>
      </c>
      <c r="AU266" s="8">
        <f xml:space="preserve"> (Data!$B$45 - AU$87 - AU$45)</f>
        <v>-10</v>
      </c>
      <c r="AV266" s="8">
        <f xml:space="preserve"> (Data!$B$45 - AV$87 - AV$45)</f>
        <v>-11</v>
      </c>
      <c r="AW266" s="8">
        <f xml:space="preserve"> (Data!$B$45 - AW$87 - AW$45)</f>
        <v>-11</v>
      </c>
      <c r="AX266" s="8">
        <f xml:space="preserve"> (Data!$B$45 - AX$87 - AX$45)</f>
        <v>-12</v>
      </c>
      <c r="AY266" s="8">
        <f xml:space="preserve"> (Data!$B$45 - AY$87 - AY$45)</f>
        <v>-12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30</v>
      </c>
      <c r="C268" s="8">
        <f xml:space="preserve"> (Data!$B$46 - C$89 - C$45)</f>
        <v>29</v>
      </c>
      <c r="D268" s="8">
        <f xml:space="preserve"> (Data!$B$46 - D$89 - D$45)</f>
        <v>29</v>
      </c>
      <c r="E268" s="8">
        <f xml:space="preserve"> (Data!$B$46 - E$89 - E$45)</f>
        <v>28</v>
      </c>
      <c r="F268" s="8">
        <f xml:space="preserve"> (Data!$B$46 - F$89 - F$45)</f>
        <v>27</v>
      </c>
      <c r="G268" s="8">
        <f xml:space="preserve"> (Data!$B$46 - G$89 - G$45)</f>
        <v>26</v>
      </c>
      <c r="H268" s="8">
        <f xml:space="preserve"> (Data!$B$46 - H$89 - H$45)</f>
        <v>26</v>
      </c>
      <c r="I268" s="8">
        <f xml:space="preserve"> (Data!$B$46 - I$89 - I$45)</f>
        <v>25</v>
      </c>
      <c r="J268" s="8">
        <f xml:space="preserve"> (Data!$B$46 - J$89 - J$45)</f>
        <v>23</v>
      </c>
      <c r="K268" s="8">
        <f xml:space="preserve"> (Data!$B$46 - K$89 - K$45)</f>
        <v>21</v>
      </c>
      <c r="L268" s="8">
        <f xml:space="preserve"> (Data!$B$46 - L$89 - L$45)</f>
        <v>20</v>
      </c>
      <c r="M268" s="8">
        <f xml:space="preserve"> (Data!$B$46 - M$89 - M$45)</f>
        <v>19</v>
      </c>
      <c r="N268" s="8">
        <f xml:space="preserve"> (Data!$B$46 - N$89 - N$45)</f>
        <v>19</v>
      </c>
      <c r="O268" s="8">
        <f xml:space="preserve"> (Data!$B$46 - O$89 - O$45)</f>
        <v>18</v>
      </c>
      <c r="P268" s="8">
        <f xml:space="preserve"> (Data!$B$46 - P$89 - P$45)</f>
        <v>18</v>
      </c>
      <c r="Q268" s="8">
        <f xml:space="preserve"> (Data!$B$46 - Q$89 - Q$45)</f>
        <v>17</v>
      </c>
      <c r="R268" s="8">
        <f xml:space="preserve"> (Data!$B$46 - R$89 - R$45)</f>
        <v>17</v>
      </c>
      <c r="S268" s="8">
        <f xml:space="preserve"> (Data!$B$46 - S$89 - S$45)</f>
        <v>17</v>
      </c>
      <c r="T268" s="8">
        <f xml:space="preserve"> (Data!$B$46 - T$89 - T$45)</f>
        <v>16</v>
      </c>
      <c r="U268" s="8">
        <f xml:space="preserve"> (Data!$B$46 - U$89 - U$45)</f>
        <v>16</v>
      </c>
      <c r="V268" s="8">
        <f xml:space="preserve"> (Data!$B$46 - V$89 - V$45)</f>
        <v>15</v>
      </c>
      <c r="W268" s="8">
        <f xml:space="preserve"> (Data!$B$46 - W$89 - W$45)</f>
        <v>15</v>
      </c>
      <c r="X268" s="8">
        <f xml:space="preserve"> (Data!$B$46 - X$89 - X$45)</f>
        <v>15</v>
      </c>
      <c r="Y268" s="8">
        <f xml:space="preserve"> (Data!$B$46 - Y$89 - Y$45)</f>
        <v>14</v>
      </c>
      <c r="Z268" s="8">
        <f xml:space="preserve"> (Data!$B$46 - Z$89 - Z$45)</f>
        <v>14</v>
      </c>
      <c r="AA268" s="8">
        <f xml:space="preserve"> (Data!$B$46 - AA$89 - AA$45)</f>
        <v>13</v>
      </c>
      <c r="AB268" s="8">
        <f xml:space="preserve"> (Data!$B$46 - AB$89 - AB$45)</f>
        <v>13</v>
      </c>
      <c r="AC268" s="8">
        <f xml:space="preserve"> (Data!$B$46 - AC$89 - AC$45)</f>
        <v>13</v>
      </c>
      <c r="AD268" s="8">
        <f xml:space="preserve"> (Data!$B$46 - AD$89 - AD$45)</f>
        <v>12</v>
      </c>
      <c r="AE268" s="8">
        <f xml:space="preserve"> (Data!$B$46 - AE$89 - AE$45)</f>
        <v>12</v>
      </c>
      <c r="AF268" s="8">
        <f xml:space="preserve"> (Data!$B$46 - AF$89 - AF$45)</f>
        <v>11</v>
      </c>
      <c r="AG268" s="8">
        <f xml:space="preserve"> (Data!$B$46 - AG$89 - AG$45)</f>
        <v>11</v>
      </c>
      <c r="AH268" s="8">
        <f xml:space="preserve"> (Data!$B$46 - AH$89 - AH$45)</f>
        <v>11</v>
      </c>
      <c r="AI268" s="8">
        <f xml:space="preserve"> (Data!$B$46 - AI$89 - AI$45)</f>
        <v>10</v>
      </c>
      <c r="AJ268" s="8">
        <f xml:space="preserve"> (Data!$B$46 - AJ$89 - AJ$45)</f>
        <v>10</v>
      </c>
      <c r="AK268" s="8">
        <f xml:space="preserve"> (Data!$B$46 - AK$89 - AK$45)</f>
        <v>9</v>
      </c>
      <c r="AL268" s="8">
        <f xml:space="preserve"> (Data!$B$46 - AL$89 - AL$45)</f>
        <v>9</v>
      </c>
      <c r="AM268" s="8">
        <f xml:space="preserve"> (Data!$B$46 - AM$89 - AM$45)</f>
        <v>9</v>
      </c>
      <c r="AN268" s="8">
        <f xml:space="preserve"> (Data!$B$46 - AN$89 - AN$45)</f>
        <v>8</v>
      </c>
      <c r="AO268" s="8">
        <f xml:space="preserve"> (Data!$B$46 - AO$89 - AO$45)</f>
        <v>8</v>
      </c>
      <c r="AP268" s="8">
        <f xml:space="preserve"> (Data!$B$46 - AP$89 - AP$45)</f>
        <v>7</v>
      </c>
      <c r="AQ268" s="8">
        <f xml:space="preserve"> (Data!$B$46 - AQ$89 - AQ$45)</f>
        <v>7</v>
      </c>
      <c r="AR268" s="8">
        <f xml:space="preserve"> (Data!$B$46 - AR$89 - AR$45)</f>
        <v>7</v>
      </c>
      <c r="AS268" s="8">
        <f xml:space="preserve"> (Data!$B$46 - AS$89 - AS$45)</f>
        <v>6</v>
      </c>
      <c r="AT268" s="8">
        <f xml:space="preserve"> (Data!$B$46 - AT$89 - AT$45)</f>
        <v>6</v>
      </c>
      <c r="AU268" s="8">
        <f xml:space="preserve"> (Data!$B$46 - AU$89 - AU$45)</f>
        <v>5</v>
      </c>
      <c r="AV268" s="8">
        <f xml:space="preserve"> (Data!$B$46 - AV$89 - AV$45)</f>
        <v>5</v>
      </c>
      <c r="AW268" s="8">
        <f xml:space="preserve"> (Data!$B$46 - AW$89 - AW$45)</f>
        <v>5</v>
      </c>
      <c r="AX268" s="8">
        <f xml:space="preserve"> (Data!$B$46 - AX$89 - AX$45)</f>
        <v>4</v>
      </c>
      <c r="AY268" s="8">
        <f xml:space="preserve"> (Data!$B$46 - AY$89 - AY$45)</f>
        <v>4</v>
      </c>
    </row>
    <row r="269" spans="1:51">
      <c r="A269" s="8" t="s">
        <v>57</v>
      </c>
      <c r="B269" s="8">
        <f xml:space="preserve"> (Data!$B$46 - B$88 - B$45)</f>
        <v>31</v>
      </c>
      <c r="C269" s="8">
        <f xml:space="preserve"> (Data!$B$46 - C$88 - C$45)</f>
        <v>30</v>
      </c>
      <c r="D269" s="8">
        <f xml:space="preserve"> (Data!$B$46 - D$88 - D$45)</f>
        <v>30</v>
      </c>
      <c r="E269" s="8">
        <f xml:space="preserve"> (Data!$B$46 - E$88 - E$45)</f>
        <v>29</v>
      </c>
      <c r="F269" s="8">
        <f xml:space="preserve"> (Data!$B$46 - F$88 - F$45)</f>
        <v>28</v>
      </c>
      <c r="G269" s="8">
        <f xml:space="preserve"> (Data!$B$46 - G$88 - G$45)</f>
        <v>27</v>
      </c>
      <c r="H269" s="8">
        <f xml:space="preserve"> (Data!$B$46 - H$88 - H$45)</f>
        <v>27</v>
      </c>
      <c r="I269" s="8">
        <f xml:space="preserve"> (Data!$B$46 - I$88 - I$45)</f>
        <v>26</v>
      </c>
      <c r="J269" s="8">
        <f xml:space="preserve"> (Data!$B$46 - J$88 - J$45)</f>
        <v>24</v>
      </c>
      <c r="K269" s="8">
        <f xml:space="preserve"> (Data!$B$46 - K$88 - K$45)</f>
        <v>21</v>
      </c>
      <c r="L269" s="8">
        <f xml:space="preserve"> (Data!$B$46 - L$88 - L$45)</f>
        <v>20</v>
      </c>
      <c r="M269" s="8">
        <f xml:space="preserve"> (Data!$B$46 - M$88 - M$45)</f>
        <v>19</v>
      </c>
      <c r="N269" s="8">
        <f xml:space="preserve"> (Data!$B$46 - N$88 - N$45)</f>
        <v>18</v>
      </c>
      <c r="O269" s="8">
        <f xml:space="preserve"> (Data!$B$46 - O$88 - O$45)</f>
        <v>18</v>
      </c>
      <c r="P269" s="8">
        <f xml:space="preserve"> (Data!$B$46 - P$88 - P$45)</f>
        <v>17</v>
      </c>
      <c r="Q269" s="8">
        <f xml:space="preserve"> (Data!$B$46 - Q$88 - Q$45)</f>
        <v>17</v>
      </c>
      <c r="R269" s="8">
        <f xml:space="preserve"> (Data!$B$46 - R$88 - R$45)</f>
        <v>16</v>
      </c>
      <c r="S269" s="8">
        <f xml:space="preserve"> (Data!$B$46 - S$88 - S$45)</f>
        <v>16</v>
      </c>
      <c r="T269" s="8">
        <f xml:space="preserve"> (Data!$B$46 - T$88 - T$45)</f>
        <v>15</v>
      </c>
      <c r="U269" s="8">
        <f xml:space="preserve"> (Data!$B$46 - U$88 - U$45)</f>
        <v>15</v>
      </c>
      <c r="V269" s="8">
        <f xml:space="preserve"> (Data!$B$46 - V$88 - V$45)</f>
        <v>14</v>
      </c>
      <c r="W269" s="8">
        <f xml:space="preserve"> (Data!$B$46 - W$88 - W$45)</f>
        <v>14</v>
      </c>
      <c r="X269" s="8">
        <f xml:space="preserve"> (Data!$B$46 - X$88 - X$45)</f>
        <v>13</v>
      </c>
      <c r="Y269" s="8">
        <f xml:space="preserve"> (Data!$B$46 - Y$88 - Y$45)</f>
        <v>13</v>
      </c>
      <c r="Z269" s="8">
        <f xml:space="preserve"> (Data!$B$46 - Z$88 - Z$45)</f>
        <v>12</v>
      </c>
      <c r="AA269" s="8">
        <f xml:space="preserve"> (Data!$B$46 - AA$88 - AA$45)</f>
        <v>12</v>
      </c>
      <c r="AB269" s="8">
        <f xml:space="preserve"> (Data!$B$46 - AB$88 - AB$45)</f>
        <v>11</v>
      </c>
      <c r="AC269" s="8">
        <f xml:space="preserve"> (Data!$B$46 - AC$88 - AC$45)</f>
        <v>11</v>
      </c>
      <c r="AD269" s="8">
        <f xml:space="preserve"> (Data!$B$46 - AD$88 - AD$45)</f>
        <v>10</v>
      </c>
      <c r="AE269" s="8">
        <f xml:space="preserve"> (Data!$B$46 - AE$88 - AE$45)</f>
        <v>10</v>
      </c>
      <c r="AF269" s="8">
        <f xml:space="preserve"> (Data!$B$46 - AF$88 - AF$45)</f>
        <v>9</v>
      </c>
      <c r="AG269" s="8">
        <f xml:space="preserve"> (Data!$B$46 - AG$88 - AG$45)</f>
        <v>9</v>
      </c>
      <c r="AH269" s="8">
        <f xml:space="preserve"> (Data!$B$46 - AH$88 - AH$45)</f>
        <v>8</v>
      </c>
      <c r="AI269" s="8">
        <f xml:space="preserve"> (Data!$B$46 - AI$88 - AI$45)</f>
        <v>8</v>
      </c>
      <c r="AJ269" s="8">
        <f xml:space="preserve"> (Data!$B$46 - AJ$88 - AJ$45)</f>
        <v>7</v>
      </c>
      <c r="AK269" s="8">
        <f xml:space="preserve"> (Data!$B$46 - AK$88 - AK$45)</f>
        <v>7</v>
      </c>
      <c r="AL269" s="8">
        <f xml:space="preserve"> (Data!$B$46 - AL$88 - AL$45)</f>
        <v>6</v>
      </c>
      <c r="AM269" s="8">
        <f xml:space="preserve"> (Data!$B$46 - AM$88 - AM$45)</f>
        <v>6</v>
      </c>
      <c r="AN269" s="8">
        <f xml:space="preserve"> (Data!$B$46 - AN$88 - AN$45)</f>
        <v>5</v>
      </c>
      <c r="AO269" s="8">
        <f xml:space="preserve"> (Data!$B$46 - AO$88 - AO$45)</f>
        <v>5</v>
      </c>
      <c r="AP269" s="8">
        <f xml:space="preserve"> (Data!$B$46 - AP$88 - AP$45)</f>
        <v>4</v>
      </c>
      <c r="AQ269" s="8">
        <f xml:space="preserve"> (Data!$B$46 - AQ$88 - AQ$45)</f>
        <v>4</v>
      </c>
      <c r="AR269" s="8">
        <f xml:space="preserve"> (Data!$B$46 - AR$88 - AR$45)</f>
        <v>3</v>
      </c>
      <c r="AS269" s="8">
        <f xml:space="preserve"> (Data!$B$46 - AS$88 - AS$45)</f>
        <v>3</v>
      </c>
      <c r="AT269" s="8">
        <f xml:space="preserve"> (Data!$B$46 - AT$88 - AT$45)</f>
        <v>2</v>
      </c>
      <c r="AU269" s="8">
        <f xml:space="preserve"> (Data!$B$46 - AU$88 - AU$45)</f>
        <v>2</v>
      </c>
      <c r="AV269" s="8">
        <f xml:space="preserve"> (Data!$B$46 - AV$88 - AV$45)</f>
        <v>1</v>
      </c>
      <c r="AW269" s="8">
        <f xml:space="preserve"> (Data!$B$46 - AW$88 - AW$45)</f>
        <v>1</v>
      </c>
      <c r="AX269" s="8">
        <f xml:space="preserve"> (Data!$B$46 - AX$88 - AX$45)</f>
        <v>0</v>
      </c>
      <c r="AY269" s="8">
        <f xml:space="preserve"> (Data!$B$46 - AY$88 - AY$45)</f>
        <v>0</v>
      </c>
    </row>
    <row r="270" spans="1:51">
      <c r="A270" s="8" t="s">
        <v>58</v>
      </c>
      <c r="B270" s="8">
        <f xml:space="preserve"> (Data!$B$46 - B$88 - B$45)</f>
        <v>31</v>
      </c>
      <c r="C270" s="8">
        <f xml:space="preserve"> (Data!$B$46 - C$88 - C$45)</f>
        <v>30</v>
      </c>
      <c r="D270" s="8">
        <f xml:space="preserve"> (Data!$B$46 - D$88 - D$45)</f>
        <v>30</v>
      </c>
      <c r="E270" s="8">
        <f xml:space="preserve"> (Data!$B$46 - E$88 - E$45)</f>
        <v>29</v>
      </c>
      <c r="F270" s="8">
        <f xml:space="preserve"> (Data!$B$46 - F$88 - F$45)</f>
        <v>28</v>
      </c>
      <c r="G270" s="8">
        <f xml:space="preserve"> (Data!$B$46 - G$88 - G$45)</f>
        <v>27</v>
      </c>
      <c r="H270" s="8">
        <f xml:space="preserve"> (Data!$B$46 - H$88 - H$45)</f>
        <v>27</v>
      </c>
      <c r="I270" s="8">
        <f xml:space="preserve"> (Data!$B$46 - I$88 - I$45)</f>
        <v>26</v>
      </c>
      <c r="J270" s="8">
        <f xml:space="preserve"> (Data!$B$46 - J$88 - J$45)</f>
        <v>24</v>
      </c>
      <c r="K270" s="8">
        <f xml:space="preserve"> (Data!$B$46 - K$88 - K$45)</f>
        <v>21</v>
      </c>
      <c r="L270" s="8">
        <f xml:space="preserve"> (Data!$B$46 - L$88 - L$45)</f>
        <v>20</v>
      </c>
      <c r="M270" s="8">
        <f xml:space="preserve"> (Data!$B$46 - M$88 - M$45)</f>
        <v>19</v>
      </c>
      <c r="N270" s="8">
        <f xml:space="preserve"> (Data!$B$46 - N$88 - N$45)</f>
        <v>18</v>
      </c>
      <c r="O270" s="8">
        <f xml:space="preserve"> (Data!$B$46 - O$88 - O$45)</f>
        <v>18</v>
      </c>
      <c r="P270" s="8">
        <f xml:space="preserve"> (Data!$B$46 - P$88 - P$45)</f>
        <v>17</v>
      </c>
      <c r="Q270" s="8">
        <f xml:space="preserve"> (Data!$B$46 - Q$88 - Q$45)</f>
        <v>17</v>
      </c>
      <c r="R270" s="8">
        <f xml:space="preserve"> (Data!$B$46 - R$88 - R$45)</f>
        <v>16</v>
      </c>
      <c r="S270" s="8">
        <f xml:space="preserve"> (Data!$B$46 - S$88 - S$45)</f>
        <v>16</v>
      </c>
      <c r="T270" s="8">
        <f xml:space="preserve"> (Data!$B$46 - T$88 - T$45)</f>
        <v>15</v>
      </c>
      <c r="U270" s="8">
        <f xml:space="preserve"> (Data!$B$46 - U$88 - U$45)</f>
        <v>15</v>
      </c>
      <c r="V270" s="8">
        <f xml:space="preserve"> (Data!$B$46 - V$88 - V$45)</f>
        <v>14</v>
      </c>
      <c r="W270" s="8">
        <f xml:space="preserve"> (Data!$B$46 - W$88 - W$45)</f>
        <v>14</v>
      </c>
      <c r="X270" s="8">
        <f xml:space="preserve"> (Data!$B$46 - X$88 - X$45)</f>
        <v>13</v>
      </c>
      <c r="Y270" s="8">
        <f xml:space="preserve"> (Data!$B$46 - Y$88 - Y$45)</f>
        <v>13</v>
      </c>
      <c r="Z270" s="8">
        <f xml:space="preserve"> (Data!$B$46 - Z$88 - Z$45)</f>
        <v>12</v>
      </c>
      <c r="AA270" s="8">
        <f xml:space="preserve"> (Data!$B$46 - AA$88 - AA$45)</f>
        <v>12</v>
      </c>
      <c r="AB270" s="8">
        <f xml:space="preserve"> (Data!$B$46 - AB$88 - AB$45)</f>
        <v>11</v>
      </c>
      <c r="AC270" s="8">
        <f xml:space="preserve"> (Data!$B$46 - AC$88 - AC$45)</f>
        <v>11</v>
      </c>
      <c r="AD270" s="8">
        <f xml:space="preserve"> (Data!$B$46 - AD$88 - AD$45)</f>
        <v>10</v>
      </c>
      <c r="AE270" s="8">
        <f xml:space="preserve"> (Data!$B$46 - AE$88 - AE$45)</f>
        <v>10</v>
      </c>
      <c r="AF270" s="8">
        <f xml:space="preserve"> (Data!$B$46 - AF$88 - AF$45)</f>
        <v>9</v>
      </c>
      <c r="AG270" s="8">
        <f xml:space="preserve"> (Data!$B$46 - AG$88 - AG$45)</f>
        <v>9</v>
      </c>
      <c r="AH270" s="8">
        <f xml:space="preserve"> (Data!$B$46 - AH$88 - AH$45)</f>
        <v>8</v>
      </c>
      <c r="AI270" s="8">
        <f xml:space="preserve"> (Data!$B$46 - AI$88 - AI$45)</f>
        <v>8</v>
      </c>
      <c r="AJ270" s="8">
        <f xml:space="preserve"> (Data!$B$46 - AJ$88 - AJ$45)</f>
        <v>7</v>
      </c>
      <c r="AK270" s="8">
        <f xml:space="preserve"> (Data!$B$46 - AK$88 - AK$45)</f>
        <v>7</v>
      </c>
      <c r="AL270" s="8">
        <f xml:space="preserve"> (Data!$B$46 - AL$88 - AL$45)</f>
        <v>6</v>
      </c>
      <c r="AM270" s="8">
        <f xml:space="preserve"> (Data!$B$46 - AM$88 - AM$45)</f>
        <v>6</v>
      </c>
      <c r="AN270" s="8">
        <f xml:space="preserve"> (Data!$B$46 - AN$88 - AN$45)</f>
        <v>5</v>
      </c>
      <c r="AO270" s="8">
        <f xml:space="preserve"> (Data!$B$46 - AO$88 - AO$45)</f>
        <v>5</v>
      </c>
      <c r="AP270" s="8">
        <f xml:space="preserve"> (Data!$B$46 - AP$88 - AP$45)</f>
        <v>4</v>
      </c>
      <c r="AQ270" s="8">
        <f xml:space="preserve"> (Data!$B$46 - AQ$88 - AQ$45)</f>
        <v>4</v>
      </c>
      <c r="AR270" s="8">
        <f xml:space="preserve"> (Data!$B$46 - AR$88 - AR$45)</f>
        <v>3</v>
      </c>
      <c r="AS270" s="8">
        <f xml:space="preserve"> (Data!$B$46 - AS$88 - AS$45)</f>
        <v>3</v>
      </c>
      <c r="AT270" s="8">
        <f xml:space="preserve"> (Data!$B$46 - AT$88 - AT$45)</f>
        <v>2</v>
      </c>
      <c r="AU270" s="8">
        <f xml:space="preserve"> (Data!$B$46 - AU$88 - AU$45)</f>
        <v>2</v>
      </c>
      <c r="AV270" s="8">
        <f xml:space="preserve"> (Data!$B$46 - AV$88 - AV$45)</f>
        <v>1</v>
      </c>
      <c r="AW270" s="8">
        <f xml:space="preserve"> (Data!$B$46 - AW$88 - AW$45)</f>
        <v>1</v>
      </c>
      <c r="AX270" s="8">
        <f xml:space="preserve"> (Data!$B$46 - AX$88 - AX$45)</f>
        <v>0</v>
      </c>
      <c r="AY270" s="8">
        <f xml:space="preserve"> (Data!$B$46 - AY$88 - AY$45)</f>
        <v>0</v>
      </c>
    </row>
    <row r="271" spans="1:51">
      <c r="A271" s="8" t="s">
        <v>59</v>
      </c>
      <c r="B271" s="8">
        <f xml:space="preserve"> (Data!$B$46 - B$87 - B$45)</f>
        <v>30</v>
      </c>
      <c r="C271" s="8">
        <f xml:space="preserve"> (Data!$B$46 - C$87 - C$45)</f>
        <v>29</v>
      </c>
      <c r="D271" s="8">
        <f xml:space="preserve"> (Data!$B$46 - D$87 - D$45)</f>
        <v>29</v>
      </c>
      <c r="E271" s="8">
        <f xml:space="preserve"> (Data!$B$46 - E$87 - E$45)</f>
        <v>28</v>
      </c>
      <c r="F271" s="8">
        <f xml:space="preserve"> (Data!$B$46 - F$87 - F$45)</f>
        <v>27</v>
      </c>
      <c r="G271" s="8">
        <f xml:space="preserve"> (Data!$B$46 - G$87 - G$45)</f>
        <v>26</v>
      </c>
      <c r="H271" s="8">
        <f xml:space="preserve"> (Data!$B$46 - H$87 - H$45)</f>
        <v>26</v>
      </c>
      <c r="I271" s="8">
        <f xml:space="preserve"> (Data!$B$46 - I$87 - I$45)</f>
        <v>24</v>
      </c>
      <c r="J271" s="8">
        <f xml:space="preserve"> (Data!$B$46 - J$87 - J$45)</f>
        <v>22</v>
      </c>
      <c r="K271" s="8">
        <f xml:space="preserve"> (Data!$B$46 - K$87 - K$45)</f>
        <v>19</v>
      </c>
      <c r="L271" s="8">
        <f xml:space="preserve"> (Data!$B$46 - L$87 - L$45)</f>
        <v>18</v>
      </c>
      <c r="M271" s="8">
        <f xml:space="preserve"> (Data!$B$46 - M$87 - M$45)</f>
        <v>17</v>
      </c>
      <c r="N271" s="8">
        <f xml:space="preserve"> (Data!$B$46 - N$87 - N$45)</f>
        <v>16</v>
      </c>
      <c r="O271" s="8">
        <f xml:space="preserve"> (Data!$B$46 - O$87 - O$45)</f>
        <v>16</v>
      </c>
      <c r="P271" s="8">
        <f xml:space="preserve"> (Data!$B$46 - P$87 - P$45)</f>
        <v>15</v>
      </c>
      <c r="Q271" s="8">
        <f xml:space="preserve"> (Data!$B$46 - Q$87 - Q$45)</f>
        <v>15</v>
      </c>
      <c r="R271" s="8">
        <f xml:space="preserve"> (Data!$B$46 - R$87 - R$45)</f>
        <v>14</v>
      </c>
      <c r="S271" s="8">
        <f xml:space="preserve"> (Data!$B$46 - S$87 - S$45)</f>
        <v>14</v>
      </c>
      <c r="T271" s="8">
        <f xml:space="preserve"> (Data!$B$46 - T$87 - T$45)</f>
        <v>13</v>
      </c>
      <c r="U271" s="8">
        <f xml:space="preserve"> (Data!$B$46 - U$87 - U$45)</f>
        <v>13</v>
      </c>
      <c r="V271" s="8">
        <f xml:space="preserve"> (Data!$B$46 - V$87 - V$45)</f>
        <v>12</v>
      </c>
      <c r="W271" s="8">
        <f xml:space="preserve"> (Data!$B$46 - W$87 - W$45)</f>
        <v>12</v>
      </c>
      <c r="X271" s="8">
        <f xml:space="preserve"> (Data!$B$46 - X$87 - X$45)</f>
        <v>11</v>
      </c>
      <c r="Y271" s="8">
        <f xml:space="preserve"> (Data!$B$46 - Y$87 - Y$45)</f>
        <v>11</v>
      </c>
      <c r="Z271" s="8">
        <f xml:space="preserve"> (Data!$B$46 - Z$87 - Z$45)</f>
        <v>10</v>
      </c>
      <c r="AA271" s="8">
        <f xml:space="preserve"> (Data!$B$46 - AA$87 - AA$45)</f>
        <v>10</v>
      </c>
      <c r="AB271" s="8">
        <f xml:space="preserve"> (Data!$B$46 - AB$87 - AB$45)</f>
        <v>9</v>
      </c>
      <c r="AC271" s="8">
        <f xml:space="preserve"> (Data!$B$46 - AC$87 - AC$45)</f>
        <v>9</v>
      </c>
      <c r="AD271" s="8">
        <f xml:space="preserve"> (Data!$B$46 - AD$87 - AD$45)</f>
        <v>8</v>
      </c>
      <c r="AE271" s="8">
        <f xml:space="preserve"> (Data!$B$46 - AE$87 - AE$45)</f>
        <v>8</v>
      </c>
      <c r="AF271" s="8">
        <f xml:space="preserve"> (Data!$B$46 - AF$87 - AF$45)</f>
        <v>7</v>
      </c>
      <c r="AG271" s="8">
        <f xml:space="preserve"> (Data!$B$46 - AG$87 - AG$45)</f>
        <v>7</v>
      </c>
      <c r="AH271" s="8">
        <f xml:space="preserve"> (Data!$B$46 - AH$87 - AH$45)</f>
        <v>6</v>
      </c>
      <c r="AI271" s="8">
        <f xml:space="preserve"> (Data!$B$46 - AI$87 - AI$45)</f>
        <v>6</v>
      </c>
      <c r="AJ271" s="8">
        <f xml:space="preserve"> (Data!$B$46 - AJ$87 - AJ$45)</f>
        <v>5</v>
      </c>
      <c r="AK271" s="8">
        <f xml:space="preserve"> (Data!$B$46 - AK$87 - AK$45)</f>
        <v>5</v>
      </c>
      <c r="AL271" s="8">
        <f xml:space="preserve"> (Data!$B$46 - AL$87 - AL$45)</f>
        <v>4</v>
      </c>
      <c r="AM271" s="8">
        <f xml:space="preserve"> (Data!$B$46 - AM$87 - AM$45)</f>
        <v>4</v>
      </c>
      <c r="AN271" s="8">
        <f xml:space="preserve"> (Data!$B$46 - AN$87 - AN$45)</f>
        <v>3</v>
      </c>
      <c r="AO271" s="8">
        <f xml:space="preserve"> (Data!$B$46 - AO$87 - AO$45)</f>
        <v>3</v>
      </c>
      <c r="AP271" s="8">
        <f xml:space="preserve"> (Data!$B$46 - AP$87 - AP$45)</f>
        <v>2</v>
      </c>
      <c r="AQ271" s="8">
        <f xml:space="preserve"> (Data!$B$46 - AQ$87 - AQ$45)</f>
        <v>2</v>
      </c>
      <c r="AR271" s="8">
        <f xml:space="preserve"> (Data!$B$46 - AR$87 - AR$45)</f>
        <v>1</v>
      </c>
      <c r="AS271" s="8">
        <f xml:space="preserve"> (Data!$B$46 - AS$87 - AS$45)</f>
        <v>1</v>
      </c>
      <c r="AT271" s="8">
        <f xml:space="preserve"> (Data!$B$46 - AT$87 - AT$45)</f>
        <v>0</v>
      </c>
      <c r="AU271" s="8">
        <f xml:space="preserve"> (Data!$B$46 - AU$87 - AU$45)</f>
        <v>0</v>
      </c>
      <c r="AV271" s="8">
        <f xml:space="preserve"> (Data!$B$46 - AV$87 - AV$45)</f>
        <v>-1</v>
      </c>
      <c r="AW271" s="8">
        <f xml:space="preserve"> (Data!$B$46 - AW$87 - AW$45)</f>
        <v>-1</v>
      </c>
      <c r="AX271" s="8">
        <f xml:space="preserve"> (Data!$B$46 - AX$87 - AX$45)</f>
        <v>-2</v>
      </c>
      <c r="AY271" s="8">
        <f xml:space="preserve"> (Data!$B$46 - AY$87 - AY$45)</f>
        <v>-2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9</v>
      </c>
      <c r="C275" s="8">
        <f xml:space="preserve"> (Data!$C$44 - C$89 - C$43)</f>
        <v>4</v>
      </c>
      <c r="D275" s="8">
        <f xml:space="preserve"> (Data!$C$44 - D$89 - D$43)</f>
        <v>3</v>
      </c>
      <c r="E275" s="8">
        <f xml:space="preserve"> (Data!$C$44 - E$89 - E$43)</f>
        <v>2</v>
      </c>
      <c r="F275" s="8">
        <f xml:space="preserve"> (Data!$C$44 - F$89 - F$43)</f>
        <v>1</v>
      </c>
      <c r="G275" s="8">
        <f xml:space="preserve"> (Data!$C$44 - G$89 - G$43)</f>
        <v>-2</v>
      </c>
      <c r="H275" s="8">
        <f xml:space="preserve"> (Data!$C$44 - H$89 - H$43)</f>
        <v>-2</v>
      </c>
      <c r="I275" s="8">
        <f xml:space="preserve"> (Data!$C$44 - I$89 - I$43)</f>
        <v>-6</v>
      </c>
      <c r="J275" s="8">
        <f xml:space="preserve"> (Data!$C$44 - J$89 - J$43)</f>
        <v>-7</v>
      </c>
      <c r="K275" s="8">
        <f xml:space="preserve"> (Data!$C$44 - K$89 - K$43)</f>
        <v>-8</v>
      </c>
      <c r="L275" s="8">
        <f xml:space="preserve"> (Data!$C$44 - L$89 - L$43)</f>
        <v>-9</v>
      </c>
      <c r="M275" s="8">
        <f xml:space="preserve"> (Data!$C$44 - M$89 - M$43)</f>
        <v>-9</v>
      </c>
      <c r="N275" s="8">
        <f xml:space="preserve"> (Data!$C$44 - N$89 - N$43)</f>
        <v>-13</v>
      </c>
      <c r="O275" s="8">
        <f xml:space="preserve"> (Data!$C$44 - O$89 - O$43)</f>
        <v>-14</v>
      </c>
      <c r="P275" s="8">
        <f xml:space="preserve"> (Data!$C$44 - P$89 - P$43)</f>
        <v>-14</v>
      </c>
      <c r="Q275" s="8">
        <f xml:space="preserve"> (Data!$C$44 - Q$89 - Q$43)</f>
        <v>-15</v>
      </c>
      <c r="R275" s="8">
        <f xml:space="preserve"> (Data!$C$44 - R$89 - R$43)</f>
        <v>-15</v>
      </c>
      <c r="S275" s="8">
        <f xml:space="preserve"> (Data!$C$44 - S$89 - S$43)</f>
        <v>-15</v>
      </c>
      <c r="T275" s="8">
        <f xml:space="preserve"> (Data!$C$44 - T$89 - T$43)</f>
        <v>-16</v>
      </c>
      <c r="U275" s="8">
        <f xml:space="preserve"> (Data!$C$44 - U$89 - U$43)</f>
        <v>-16</v>
      </c>
      <c r="V275" s="8">
        <f xml:space="preserve"> (Data!$C$44 - V$89 - V$43)</f>
        <v>-17</v>
      </c>
      <c r="W275" s="8">
        <f xml:space="preserve"> (Data!$C$44 - W$89 - W$43)</f>
        <v>-17</v>
      </c>
      <c r="X275" s="8">
        <f xml:space="preserve"> (Data!$C$44 - X$89 - X$43)</f>
        <v>-17</v>
      </c>
      <c r="Y275" s="8">
        <f xml:space="preserve"> (Data!$C$44 - Y$89 - Y$43)</f>
        <v>-18</v>
      </c>
      <c r="Z275" s="8">
        <f xml:space="preserve"> (Data!$C$44 - Z$89 - Z$43)</f>
        <v>-18</v>
      </c>
      <c r="AA275" s="8">
        <f xml:space="preserve"> (Data!$C$44 - AA$89 - AA$43)</f>
        <v>-19</v>
      </c>
      <c r="AB275" s="8">
        <f xml:space="preserve"> (Data!$C$44 - AB$89 - AB$43)</f>
        <v>-19</v>
      </c>
      <c r="AC275" s="8">
        <f xml:space="preserve"> (Data!$C$44 - AC$89 - AC$43)</f>
        <v>-19</v>
      </c>
      <c r="AD275" s="8">
        <f xml:space="preserve"> (Data!$C$44 - AD$89 - AD$43)</f>
        <v>-20</v>
      </c>
      <c r="AE275" s="8">
        <f xml:space="preserve"> (Data!$C$44 - AE$89 - AE$43)</f>
        <v>-20</v>
      </c>
      <c r="AF275" s="8">
        <f xml:space="preserve"> (Data!$C$44 - AF$89 - AF$43)</f>
        <v>-21</v>
      </c>
      <c r="AG275" s="8">
        <f xml:space="preserve"> (Data!$C$44 - AG$89 - AG$43)</f>
        <v>-21</v>
      </c>
      <c r="AH275" s="8">
        <f xml:space="preserve"> (Data!$C$44 - AH$89 - AH$43)</f>
        <v>-21</v>
      </c>
      <c r="AI275" s="8">
        <f xml:space="preserve"> (Data!$C$44 - AI$89 - AI$43)</f>
        <v>-22</v>
      </c>
      <c r="AJ275" s="8">
        <f xml:space="preserve"> (Data!$C$44 - AJ$89 - AJ$43)</f>
        <v>-22</v>
      </c>
      <c r="AK275" s="8">
        <f xml:space="preserve"> (Data!$C$44 - AK$89 - AK$43)</f>
        <v>-23</v>
      </c>
      <c r="AL275" s="8">
        <f xml:space="preserve"> (Data!$C$44 - AL$89 - AL$43)</f>
        <v>-23</v>
      </c>
      <c r="AM275" s="8">
        <f xml:space="preserve"> (Data!$C$44 - AM$89 - AM$43)</f>
        <v>-23</v>
      </c>
      <c r="AN275" s="8">
        <f xml:space="preserve"> (Data!$C$44 - AN$89 - AN$43)</f>
        <v>-24</v>
      </c>
      <c r="AO275" s="8">
        <f xml:space="preserve"> (Data!$C$44 - AO$89 - AO$43)</f>
        <v>-24</v>
      </c>
      <c r="AP275" s="8">
        <f xml:space="preserve"> (Data!$C$44 - AP$89 - AP$43)</f>
        <v>-25</v>
      </c>
      <c r="AQ275" s="8">
        <f xml:space="preserve"> (Data!$C$44 - AQ$89 - AQ$43)</f>
        <v>-25</v>
      </c>
      <c r="AR275" s="8">
        <f xml:space="preserve"> (Data!$C$44 - AR$89 - AR$43)</f>
        <v>-25</v>
      </c>
      <c r="AS275" s="8">
        <f xml:space="preserve"> (Data!$C$44 - AS$89 - AS$43)</f>
        <v>-26</v>
      </c>
      <c r="AT275" s="8">
        <f xml:space="preserve"> (Data!$C$44 - AT$89 - AT$43)</f>
        <v>-26</v>
      </c>
      <c r="AU275" s="8">
        <f xml:space="preserve"> (Data!$C$44 - AU$89 - AU$43)</f>
        <v>-27</v>
      </c>
      <c r="AV275" s="8">
        <f xml:space="preserve"> (Data!$C$44 - AV$89 - AV$43)</f>
        <v>-27</v>
      </c>
      <c r="AW275" s="8">
        <f xml:space="preserve"> (Data!$C$44 - AW$89 - AW$43)</f>
        <v>-27</v>
      </c>
      <c r="AX275" s="8">
        <f xml:space="preserve"> (Data!$C$44 - AX$89 - AX$43)</f>
        <v>-28</v>
      </c>
      <c r="AY275" s="8">
        <f xml:space="preserve"> (Data!$C$44 - AY$89 - AY$43)</f>
        <v>-28</v>
      </c>
    </row>
    <row r="276" spans="1:51">
      <c r="A276" s="8" t="s">
        <v>57</v>
      </c>
      <c r="B276" s="8">
        <f xml:space="preserve"> (Data!$C$44 - B$88 - B$43)</f>
        <v>10</v>
      </c>
      <c r="C276" s="8">
        <f xml:space="preserve"> (Data!$C$44 - C$88 - C$43)</f>
        <v>5</v>
      </c>
      <c r="D276" s="8">
        <f xml:space="preserve"> (Data!$C$44 - D$88 - D$43)</f>
        <v>4</v>
      </c>
      <c r="E276" s="8">
        <f xml:space="preserve"> (Data!$C$44 - E$88 - E$43)</f>
        <v>3</v>
      </c>
      <c r="F276" s="8">
        <f xml:space="preserve"> (Data!$C$44 - F$88 - F$43)</f>
        <v>2</v>
      </c>
      <c r="G276" s="8">
        <f xml:space="preserve"> (Data!$C$44 - G$88 - G$43)</f>
        <v>-1</v>
      </c>
      <c r="H276" s="8">
        <f xml:space="preserve"> (Data!$C$44 - H$88 - H$43)</f>
        <v>-1</v>
      </c>
      <c r="I276" s="8">
        <f xml:space="preserve"> (Data!$C$44 - I$88 - I$43)</f>
        <v>-5</v>
      </c>
      <c r="J276" s="8">
        <f xml:space="preserve"> (Data!$C$44 - J$88 - J$43)</f>
        <v>-6</v>
      </c>
      <c r="K276" s="8">
        <f xml:space="preserve"> (Data!$C$44 - K$88 - K$43)</f>
        <v>-8</v>
      </c>
      <c r="L276" s="8">
        <f xml:space="preserve"> (Data!$C$44 - L$88 - L$43)</f>
        <v>-9</v>
      </c>
      <c r="M276" s="8">
        <f xml:space="preserve"> (Data!$C$44 - M$88 - M$43)</f>
        <v>-9</v>
      </c>
      <c r="N276" s="8">
        <f xml:space="preserve"> (Data!$C$44 - N$88 - N$43)</f>
        <v>-14</v>
      </c>
      <c r="O276" s="8">
        <f xml:space="preserve"> (Data!$C$44 - O$88 - O$43)</f>
        <v>-14</v>
      </c>
      <c r="P276" s="8">
        <f xml:space="preserve"> (Data!$C$44 - P$88 - P$43)</f>
        <v>-15</v>
      </c>
      <c r="Q276" s="8">
        <f xml:space="preserve"> (Data!$C$44 - Q$88 - Q$43)</f>
        <v>-15</v>
      </c>
      <c r="R276" s="8">
        <f xml:space="preserve"> (Data!$C$44 - R$88 - R$43)</f>
        <v>-16</v>
      </c>
      <c r="S276" s="8">
        <f xml:space="preserve"> (Data!$C$44 - S$88 - S$43)</f>
        <v>-16</v>
      </c>
      <c r="T276" s="8">
        <f xml:space="preserve"> (Data!$C$44 - T$88 - T$43)</f>
        <v>-17</v>
      </c>
      <c r="U276" s="8">
        <f xml:space="preserve"> (Data!$C$44 - U$88 - U$43)</f>
        <v>-17</v>
      </c>
      <c r="V276" s="8">
        <f xml:space="preserve"> (Data!$C$44 - V$88 - V$43)</f>
        <v>-18</v>
      </c>
      <c r="W276" s="8">
        <f xml:space="preserve"> (Data!$C$44 - W$88 - W$43)</f>
        <v>-18</v>
      </c>
      <c r="X276" s="8">
        <f xml:space="preserve"> (Data!$C$44 - X$88 - X$43)</f>
        <v>-19</v>
      </c>
      <c r="Y276" s="8">
        <f xml:space="preserve"> (Data!$C$44 - Y$88 - Y$43)</f>
        <v>-19</v>
      </c>
      <c r="Z276" s="8">
        <f xml:space="preserve"> (Data!$C$44 - Z$88 - Z$43)</f>
        <v>-20</v>
      </c>
      <c r="AA276" s="8">
        <f xml:space="preserve"> (Data!$C$44 - AA$88 - AA$43)</f>
        <v>-20</v>
      </c>
      <c r="AB276" s="8">
        <f xml:space="preserve"> (Data!$C$44 - AB$88 - AB$43)</f>
        <v>-21</v>
      </c>
      <c r="AC276" s="8">
        <f xml:space="preserve"> (Data!$C$44 - AC$88 - AC$43)</f>
        <v>-21</v>
      </c>
      <c r="AD276" s="8">
        <f xml:space="preserve"> (Data!$C$44 - AD$88 - AD$43)</f>
        <v>-22</v>
      </c>
      <c r="AE276" s="8">
        <f xml:space="preserve"> (Data!$C$44 - AE$88 - AE$43)</f>
        <v>-22</v>
      </c>
      <c r="AF276" s="8">
        <f xml:space="preserve"> (Data!$C$44 - AF$88 - AF$43)</f>
        <v>-23</v>
      </c>
      <c r="AG276" s="8">
        <f xml:space="preserve"> (Data!$C$44 - AG$88 - AG$43)</f>
        <v>-23</v>
      </c>
      <c r="AH276" s="8">
        <f xml:space="preserve"> (Data!$C$44 - AH$88 - AH$43)</f>
        <v>-24</v>
      </c>
      <c r="AI276" s="8">
        <f xml:space="preserve"> (Data!$C$44 - AI$88 - AI$43)</f>
        <v>-24</v>
      </c>
      <c r="AJ276" s="8">
        <f xml:space="preserve"> (Data!$C$44 - AJ$88 - AJ$43)</f>
        <v>-25</v>
      </c>
      <c r="AK276" s="8">
        <f xml:space="preserve"> (Data!$C$44 - AK$88 - AK$43)</f>
        <v>-25</v>
      </c>
      <c r="AL276" s="8">
        <f xml:space="preserve"> (Data!$C$44 - AL$88 - AL$43)</f>
        <v>-26</v>
      </c>
      <c r="AM276" s="8">
        <f xml:space="preserve"> (Data!$C$44 - AM$88 - AM$43)</f>
        <v>-26</v>
      </c>
      <c r="AN276" s="8">
        <f xml:space="preserve"> (Data!$C$44 - AN$88 - AN$43)</f>
        <v>-27</v>
      </c>
      <c r="AO276" s="8">
        <f xml:space="preserve"> (Data!$C$44 - AO$88 - AO$43)</f>
        <v>-27</v>
      </c>
      <c r="AP276" s="8">
        <f xml:space="preserve"> (Data!$C$44 - AP$88 - AP$43)</f>
        <v>-28</v>
      </c>
      <c r="AQ276" s="8">
        <f xml:space="preserve"> (Data!$C$44 - AQ$88 - AQ$43)</f>
        <v>-28</v>
      </c>
      <c r="AR276" s="8">
        <f xml:space="preserve"> (Data!$C$44 - AR$88 - AR$43)</f>
        <v>-29</v>
      </c>
      <c r="AS276" s="8">
        <f xml:space="preserve"> (Data!$C$44 - AS$88 - AS$43)</f>
        <v>-29</v>
      </c>
      <c r="AT276" s="8">
        <f xml:space="preserve"> (Data!$C$44 - AT$88 - AT$43)</f>
        <v>-30</v>
      </c>
      <c r="AU276" s="8">
        <f xml:space="preserve"> (Data!$C$44 - AU$88 - AU$43)</f>
        <v>-30</v>
      </c>
      <c r="AV276" s="8">
        <f xml:space="preserve"> (Data!$C$44 - AV$88 - AV$43)</f>
        <v>-31</v>
      </c>
      <c r="AW276" s="8">
        <f xml:space="preserve"> (Data!$C$44 - AW$88 - AW$43)</f>
        <v>-31</v>
      </c>
      <c r="AX276" s="8">
        <f xml:space="preserve"> (Data!$C$44 - AX$88 - AX$43)</f>
        <v>-32</v>
      </c>
      <c r="AY276" s="8">
        <f xml:space="preserve"> (Data!$C$44 - AY$88 - AY$43)</f>
        <v>-32</v>
      </c>
    </row>
    <row r="277" spans="1:51">
      <c r="A277" s="8" t="s">
        <v>58</v>
      </c>
      <c r="B277" s="8">
        <f xml:space="preserve"> (Data!$C$44 - B$88 - B$43)</f>
        <v>10</v>
      </c>
      <c r="C277" s="8">
        <f xml:space="preserve"> (Data!$C$44 - C$88 - C$43)</f>
        <v>5</v>
      </c>
      <c r="D277" s="8">
        <f xml:space="preserve"> (Data!$C$44 - D$88 - D$43)</f>
        <v>4</v>
      </c>
      <c r="E277" s="8">
        <f xml:space="preserve"> (Data!$C$44 - E$88 - E$43)</f>
        <v>3</v>
      </c>
      <c r="F277" s="8">
        <f xml:space="preserve"> (Data!$C$44 - F$88 - F$43)</f>
        <v>2</v>
      </c>
      <c r="G277" s="8">
        <f xml:space="preserve"> (Data!$C$44 - G$88 - G$43)</f>
        <v>-1</v>
      </c>
      <c r="H277" s="8">
        <f xml:space="preserve"> (Data!$C$44 - H$88 - H$43)</f>
        <v>-1</v>
      </c>
      <c r="I277" s="8">
        <f xml:space="preserve"> (Data!$C$44 - I$88 - I$43)</f>
        <v>-5</v>
      </c>
      <c r="J277" s="8">
        <f xml:space="preserve"> (Data!$C$44 - J$88 - J$43)</f>
        <v>-6</v>
      </c>
      <c r="K277" s="8">
        <f xml:space="preserve"> (Data!$C$44 - K$88 - K$43)</f>
        <v>-8</v>
      </c>
      <c r="L277" s="8">
        <f xml:space="preserve"> (Data!$C$44 - L$88 - L$43)</f>
        <v>-9</v>
      </c>
      <c r="M277" s="8">
        <f xml:space="preserve"> (Data!$C$44 - M$88 - M$43)</f>
        <v>-9</v>
      </c>
      <c r="N277" s="8">
        <f xml:space="preserve"> (Data!$C$44 - N$88 - N$43)</f>
        <v>-14</v>
      </c>
      <c r="O277" s="8">
        <f xml:space="preserve"> (Data!$C$44 - O$88 - O$43)</f>
        <v>-14</v>
      </c>
      <c r="P277" s="8">
        <f xml:space="preserve"> (Data!$C$44 - P$88 - P$43)</f>
        <v>-15</v>
      </c>
      <c r="Q277" s="8">
        <f xml:space="preserve"> (Data!$C$44 - Q$88 - Q$43)</f>
        <v>-15</v>
      </c>
      <c r="R277" s="8">
        <f xml:space="preserve"> (Data!$C$44 - R$88 - R$43)</f>
        <v>-16</v>
      </c>
      <c r="S277" s="8">
        <f xml:space="preserve"> (Data!$C$44 - S$88 - S$43)</f>
        <v>-16</v>
      </c>
      <c r="T277" s="8">
        <f xml:space="preserve"> (Data!$C$44 - T$88 - T$43)</f>
        <v>-17</v>
      </c>
      <c r="U277" s="8">
        <f xml:space="preserve"> (Data!$C$44 - U$88 - U$43)</f>
        <v>-17</v>
      </c>
      <c r="V277" s="8">
        <f xml:space="preserve"> (Data!$C$44 - V$88 - V$43)</f>
        <v>-18</v>
      </c>
      <c r="W277" s="8">
        <f xml:space="preserve"> (Data!$C$44 - W$88 - W$43)</f>
        <v>-18</v>
      </c>
      <c r="X277" s="8">
        <f xml:space="preserve"> (Data!$C$44 - X$88 - X$43)</f>
        <v>-19</v>
      </c>
      <c r="Y277" s="8">
        <f xml:space="preserve"> (Data!$C$44 - Y$88 - Y$43)</f>
        <v>-19</v>
      </c>
      <c r="Z277" s="8">
        <f xml:space="preserve"> (Data!$C$44 - Z$88 - Z$43)</f>
        <v>-20</v>
      </c>
      <c r="AA277" s="8">
        <f xml:space="preserve"> (Data!$C$44 - AA$88 - AA$43)</f>
        <v>-20</v>
      </c>
      <c r="AB277" s="8">
        <f xml:space="preserve"> (Data!$C$44 - AB$88 - AB$43)</f>
        <v>-21</v>
      </c>
      <c r="AC277" s="8">
        <f xml:space="preserve"> (Data!$C$44 - AC$88 - AC$43)</f>
        <v>-21</v>
      </c>
      <c r="AD277" s="8">
        <f xml:space="preserve"> (Data!$C$44 - AD$88 - AD$43)</f>
        <v>-22</v>
      </c>
      <c r="AE277" s="8">
        <f xml:space="preserve"> (Data!$C$44 - AE$88 - AE$43)</f>
        <v>-22</v>
      </c>
      <c r="AF277" s="8">
        <f xml:space="preserve"> (Data!$C$44 - AF$88 - AF$43)</f>
        <v>-23</v>
      </c>
      <c r="AG277" s="8">
        <f xml:space="preserve"> (Data!$C$44 - AG$88 - AG$43)</f>
        <v>-23</v>
      </c>
      <c r="AH277" s="8">
        <f xml:space="preserve"> (Data!$C$44 - AH$88 - AH$43)</f>
        <v>-24</v>
      </c>
      <c r="AI277" s="8">
        <f xml:space="preserve"> (Data!$C$44 - AI$88 - AI$43)</f>
        <v>-24</v>
      </c>
      <c r="AJ277" s="8">
        <f xml:space="preserve"> (Data!$C$44 - AJ$88 - AJ$43)</f>
        <v>-25</v>
      </c>
      <c r="AK277" s="8">
        <f xml:space="preserve"> (Data!$C$44 - AK$88 - AK$43)</f>
        <v>-25</v>
      </c>
      <c r="AL277" s="8">
        <f xml:space="preserve"> (Data!$C$44 - AL$88 - AL$43)</f>
        <v>-26</v>
      </c>
      <c r="AM277" s="8">
        <f xml:space="preserve"> (Data!$C$44 - AM$88 - AM$43)</f>
        <v>-26</v>
      </c>
      <c r="AN277" s="8">
        <f xml:space="preserve"> (Data!$C$44 - AN$88 - AN$43)</f>
        <v>-27</v>
      </c>
      <c r="AO277" s="8">
        <f xml:space="preserve"> (Data!$C$44 - AO$88 - AO$43)</f>
        <v>-27</v>
      </c>
      <c r="AP277" s="8">
        <f xml:space="preserve"> (Data!$C$44 - AP$88 - AP$43)</f>
        <v>-28</v>
      </c>
      <c r="AQ277" s="8">
        <f xml:space="preserve"> (Data!$C$44 - AQ$88 - AQ$43)</f>
        <v>-28</v>
      </c>
      <c r="AR277" s="8">
        <f xml:space="preserve"> (Data!$C$44 - AR$88 - AR$43)</f>
        <v>-29</v>
      </c>
      <c r="AS277" s="8">
        <f xml:space="preserve"> (Data!$C$44 - AS$88 - AS$43)</f>
        <v>-29</v>
      </c>
      <c r="AT277" s="8">
        <f xml:space="preserve"> (Data!$C$44 - AT$88 - AT$43)</f>
        <v>-30</v>
      </c>
      <c r="AU277" s="8">
        <f xml:space="preserve"> (Data!$C$44 - AU$88 - AU$43)</f>
        <v>-30</v>
      </c>
      <c r="AV277" s="8">
        <f xml:space="preserve"> (Data!$C$44 - AV$88 - AV$43)</f>
        <v>-31</v>
      </c>
      <c r="AW277" s="8">
        <f xml:space="preserve"> (Data!$C$44 - AW$88 - AW$43)</f>
        <v>-31</v>
      </c>
      <c r="AX277" s="8">
        <f xml:space="preserve"> (Data!$C$44 - AX$88 - AX$43)</f>
        <v>-32</v>
      </c>
      <c r="AY277" s="8">
        <f xml:space="preserve"> (Data!$C$44 - AY$88 - AY$43)</f>
        <v>-32</v>
      </c>
    </row>
    <row r="278" spans="1:51">
      <c r="A278" s="8" t="s">
        <v>59</v>
      </c>
      <c r="B278" s="8">
        <f xml:space="preserve"> (Data!$C$44 - B$87 - B$43)</f>
        <v>9</v>
      </c>
      <c r="C278" s="8">
        <f xml:space="preserve"> (Data!$C$44 - C$87 - C$43)</f>
        <v>4</v>
      </c>
      <c r="D278" s="8">
        <f xml:space="preserve"> (Data!$C$44 - D$87 - D$43)</f>
        <v>3</v>
      </c>
      <c r="E278" s="8">
        <f xml:space="preserve"> (Data!$C$44 - E$87 - E$43)</f>
        <v>2</v>
      </c>
      <c r="F278" s="8">
        <f xml:space="preserve"> (Data!$C$44 - F$87 - F$43)</f>
        <v>1</v>
      </c>
      <c r="G278" s="8">
        <f xml:space="preserve"> (Data!$C$44 - G$87 - G$43)</f>
        <v>-2</v>
      </c>
      <c r="H278" s="8">
        <f xml:space="preserve"> (Data!$C$44 - H$87 - H$43)</f>
        <v>-2</v>
      </c>
      <c r="I278" s="8">
        <f xml:space="preserve"> (Data!$C$44 - I$87 - I$43)</f>
        <v>-7</v>
      </c>
      <c r="J278" s="8">
        <f xml:space="preserve"> (Data!$C$44 - J$87 - J$43)</f>
        <v>-8</v>
      </c>
      <c r="K278" s="8">
        <f xml:space="preserve"> (Data!$C$44 - K$87 - K$43)</f>
        <v>-10</v>
      </c>
      <c r="L278" s="8">
        <f xml:space="preserve"> (Data!$C$44 - L$87 - L$43)</f>
        <v>-11</v>
      </c>
      <c r="M278" s="8">
        <f xml:space="preserve"> (Data!$C$44 - M$87 - M$43)</f>
        <v>-11</v>
      </c>
      <c r="N278" s="8">
        <f xml:space="preserve"> (Data!$C$44 - N$87 - N$43)</f>
        <v>-16</v>
      </c>
      <c r="O278" s="8">
        <f xml:space="preserve"> (Data!$C$44 - O$87 - O$43)</f>
        <v>-16</v>
      </c>
      <c r="P278" s="8">
        <f xml:space="preserve"> (Data!$C$44 - P$87 - P$43)</f>
        <v>-17</v>
      </c>
      <c r="Q278" s="8">
        <f xml:space="preserve"> (Data!$C$44 - Q$87 - Q$43)</f>
        <v>-17</v>
      </c>
      <c r="R278" s="8">
        <f xml:space="preserve"> (Data!$C$44 - R$87 - R$43)</f>
        <v>-18</v>
      </c>
      <c r="S278" s="8">
        <f xml:space="preserve"> (Data!$C$44 - S$87 - S$43)</f>
        <v>-18</v>
      </c>
      <c r="T278" s="8">
        <f xml:space="preserve"> (Data!$C$44 - T$87 - T$43)</f>
        <v>-19</v>
      </c>
      <c r="U278" s="8">
        <f xml:space="preserve"> (Data!$C$44 - U$87 - U$43)</f>
        <v>-19</v>
      </c>
      <c r="V278" s="8">
        <f xml:space="preserve"> (Data!$C$44 - V$87 - V$43)</f>
        <v>-20</v>
      </c>
      <c r="W278" s="8">
        <f xml:space="preserve"> (Data!$C$44 - W$87 - W$43)</f>
        <v>-20</v>
      </c>
      <c r="X278" s="8">
        <f xml:space="preserve"> (Data!$C$44 - X$87 - X$43)</f>
        <v>-21</v>
      </c>
      <c r="Y278" s="8">
        <f xml:space="preserve"> (Data!$C$44 - Y$87 - Y$43)</f>
        <v>-21</v>
      </c>
      <c r="Z278" s="8">
        <f xml:space="preserve"> (Data!$C$44 - Z$87 - Z$43)</f>
        <v>-22</v>
      </c>
      <c r="AA278" s="8">
        <f xml:space="preserve"> (Data!$C$44 - AA$87 - AA$43)</f>
        <v>-22</v>
      </c>
      <c r="AB278" s="8">
        <f xml:space="preserve"> (Data!$C$44 - AB$87 - AB$43)</f>
        <v>-23</v>
      </c>
      <c r="AC278" s="8">
        <f xml:space="preserve"> (Data!$C$44 - AC$87 - AC$43)</f>
        <v>-23</v>
      </c>
      <c r="AD278" s="8">
        <f xml:space="preserve"> (Data!$C$44 - AD$87 - AD$43)</f>
        <v>-24</v>
      </c>
      <c r="AE278" s="8">
        <f xml:space="preserve"> (Data!$C$44 - AE$87 - AE$43)</f>
        <v>-24</v>
      </c>
      <c r="AF278" s="8">
        <f xml:space="preserve"> (Data!$C$44 - AF$87 - AF$43)</f>
        <v>-25</v>
      </c>
      <c r="AG278" s="8">
        <f xml:space="preserve"> (Data!$C$44 - AG$87 - AG$43)</f>
        <v>-25</v>
      </c>
      <c r="AH278" s="8">
        <f xml:space="preserve"> (Data!$C$44 - AH$87 - AH$43)</f>
        <v>-26</v>
      </c>
      <c r="AI278" s="8">
        <f xml:space="preserve"> (Data!$C$44 - AI$87 - AI$43)</f>
        <v>-26</v>
      </c>
      <c r="AJ278" s="8">
        <f xml:space="preserve"> (Data!$C$44 - AJ$87 - AJ$43)</f>
        <v>-27</v>
      </c>
      <c r="AK278" s="8">
        <f xml:space="preserve"> (Data!$C$44 - AK$87 - AK$43)</f>
        <v>-27</v>
      </c>
      <c r="AL278" s="8">
        <f xml:space="preserve"> (Data!$C$44 - AL$87 - AL$43)</f>
        <v>-28</v>
      </c>
      <c r="AM278" s="8">
        <f xml:space="preserve"> (Data!$C$44 - AM$87 - AM$43)</f>
        <v>-28</v>
      </c>
      <c r="AN278" s="8">
        <f xml:space="preserve"> (Data!$C$44 - AN$87 - AN$43)</f>
        <v>-29</v>
      </c>
      <c r="AO278" s="8">
        <f xml:space="preserve"> (Data!$C$44 - AO$87 - AO$43)</f>
        <v>-29</v>
      </c>
      <c r="AP278" s="8">
        <f xml:space="preserve"> (Data!$C$44 - AP$87 - AP$43)</f>
        <v>-30</v>
      </c>
      <c r="AQ278" s="8">
        <f xml:space="preserve"> (Data!$C$44 - AQ$87 - AQ$43)</f>
        <v>-30</v>
      </c>
      <c r="AR278" s="8">
        <f xml:space="preserve"> (Data!$C$44 - AR$87 - AR$43)</f>
        <v>-31</v>
      </c>
      <c r="AS278" s="8">
        <f xml:space="preserve"> (Data!$C$44 - AS$87 - AS$43)</f>
        <v>-31</v>
      </c>
      <c r="AT278" s="8">
        <f xml:space="preserve"> (Data!$C$44 - AT$87 - AT$43)</f>
        <v>-32</v>
      </c>
      <c r="AU278" s="8">
        <f xml:space="preserve"> (Data!$C$44 - AU$87 - AU$43)</f>
        <v>-32</v>
      </c>
      <c r="AV278" s="8">
        <f xml:space="preserve"> (Data!$C$44 - AV$87 - AV$43)</f>
        <v>-33</v>
      </c>
      <c r="AW278" s="8">
        <f xml:space="preserve"> (Data!$C$44 - AW$87 - AW$43)</f>
        <v>-33</v>
      </c>
      <c r="AX278" s="8">
        <f xml:space="preserve"> (Data!$C$44 - AX$87 - AX$43)</f>
        <v>-34</v>
      </c>
      <c r="AY278" s="8">
        <f xml:space="preserve"> (Data!$C$44 - AY$87 - AY$43)</f>
        <v>-34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14</v>
      </c>
      <c r="C280" s="8">
        <f xml:space="preserve"> (Data!$C$45 - C$89 - C$43)</f>
        <v>9</v>
      </c>
      <c r="D280" s="8">
        <f xml:space="preserve"> (Data!$C$45 - D$89 - D$43)</f>
        <v>8</v>
      </c>
      <c r="E280" s="8">
        <f xml:space="preserve"> (Data!$C$45 - E$89 - E$43)</f>
        <v>7</v>
      </c>
      <c r="F280" s="8">
        <f xml:space="preserve"> (Data!$C$45 - F$89 - F$43)</f>
        <v>6</v>
      </c>
      <c r="G280" s="8">
        <f xml:space="preserve"> (Data!$C$45 - G$89 - G$43)</f>
        <v>3</v>
      </c>
      <c r="H280" s="8">
        <f xml:space="preserve"> (Data!$C$45 - H$89 - H$43)</f>
        <v>3</v>
      </c>
      <c r="I280" s="8">
        <f xml:space="preserve"> (Data!$C$45 - I$89 - I$43)</f>
        <v>-1</v>
      </c>
      <c r="J280" s="8">
        <f xml:space="preserve"> (Data!$C$45 - J$89 - J$43)</f>
        <v>-2</v>
      </c>
      <c r="K280" s="8">
        <f xml:space="preserve"> (Data!$C$45 - K$89 - K$43)</f>
        <v>-3</v>
      </c>
      <c r="L280" s="8">
        <f xml:space="preserve"> (Data!$C$45 - L$89 - L$43)</f>
        <v>-4</v>
      </c>
      <c r="M280" s="8">
        <f xml:space="preserve"> (Data!$C$45 - M$89 - M$43)</f>
        <v>-4</v>
      </c>
      <c r="N280" s="8">
        <f xml:space="preserve"> (Data!$C$45 - N$89 - N$43)</f>
        <v>-8</v>
      </c>
      <c r="O280" s="8">
        <f xml:space="preserve"> (Data!$C$45 - O$89 - O$43)</f>
        <v>-9</v>
      </c>
      <c r="P280" s="8">
        <f xml:space="preserve"> (Data!$C$45 - P$89 - P$43)</f>
        <v>-9</v>
      </c>
      <c r="Q280" s="8">
        <f xml:space="preserve"> (Data!$C$45 - Q$89 - Q$43)</f>
        <v>-10</v>
      </c>
      <c r="R280" s="8">
        <f xml:space="preserve"> (Data!$C$45 - R$89 - R$43)</f>
        <v>-10</v>
      </c>
      <c r="S280" s="8">
        <f xml:space="preserve"> (Data!$C$45 - S$89 - S$43)</f>
        <v>-10</v>
      </c>
      <c r="T280" s="8">
        <f xml:space="preserve"> (Data!$C$45 - T$89 - T$43)</f>
        <v>-11</v>
      </c>
      <c r="U280" s="8">
        <f xml:space="preserve"> (Data!$C$45 - U$89 - U$43)</f>
        <v>-11</v>
      </c>
      <c r="V280" s="8">
        <f xml:space="preserve"> (Data!$C$45 - V$89 - V$43)</f>
        <v>-12</v>
      </c>
      <c r="W280" s="8">
        <f xml:space="preserve"> (Data!$C$45 - W$89 - W$43)</f>
        <v>-12</v>
      </c>
      <c r="X280" s="8">
        <f xml:space="preserve"> (Data!$C$45 - X$89 - X$43)</f>
        <v>-12</v>
      </c>
      <c r="Y280" s="8">
        <f xml:space="preserve"> (Data!$C$45 - Y$89 - Y$43)</f>
        <v>-13</v>
      </c>
      <c r="Z280" s="8">
        <f xml:space="preserve"> (Data!$C$45 - Z$89 - Z$43)</f>
        <v>-13</v>
      </c>
      <c r="AA280" s="8">
        <f xml:space="preserve"> (Data!$C$45 - AA$89 - AA$43)</f>
        <v>-14</v>
      </c>
      <c r="AB280" s="8">
        <f xml:space="preserve"> (Data!$C$45 - AB$89 - AB$43)</f>
        <v>-14</v>
      </c>
      <c r="AC280" s="8">
        <f xml:space="preserve"> (Data!$C$45 - AC$89 - AC$43)</f>
        <v>-14</v>
      </c>
      <c r="AD280" s="8">
        <f xml:space="preserve"> (Data!$C$45 - AD$89 - AD$43)</f>
        <v>-15</v>
      </c>
      <c r="AE280" s="8">
        <f xml:space="preserve"> (Data!$C$45 - AE$89 - AE$43)</f>
        <v>-15</v>
      </c>
      <c r="AF280" s="8">
        <f xml:space="preserve"> (Data!$C$45 - AF$89 - AF$43)</f>
        <v>-16</v>
      </c>
      <c r="AG280" s="8">
        <f xml:space="preserve"> (Data!$C$45 - AG$89 - AG$43)</f>
        <v>-16</v>
      </c>
      <c r="AH280" s="8">
        <f xml:space="preserve"> (Data!$C$45 - AH$89 - AH$43)</f>
        <v>-16</v>
      </c>
      <c r="AI280" s="8">
        <f xml:space="preserve"> (Data!$C$45 - AI$89 - AI$43)</f>
        <v>-17</v>
      </c>
      <c r="AJ280" s="8">
        <f xml:space="preserve"> (Data!$C$45 - AJ$89 - AJ$43)</f>
        <v>-17</v>
      </c>
      <c r="AK280" s="8">
        <f xml:space="preserve"> (Data!$C$45 - AK$89 - AK$43)</f>
        <v>-18</v>
      </c>
      <c r="AL280" s="8">
        <f xml:space="preserve"> (Data!$C$45 - AL$89 - AL$43)</f>
        <v>-18</v>
      </c>
      <c r="AM280" s="8">
        <f xml:space="preserve"> (Data!$C$45 - AM$89 - AM$43)</f>
        <v>-18</v>
      </c>
      <c r="AN280" s="8">
        <f xml:space="preserve"> (Data!$C$45 - AN$89 - AN$43)</f>
        <v>-19</v>
      </c>
      <c r="AO280" s="8">
        <f xml:space="preserve"> (Data!$C$45 - AO$89 - AO$43)</f>
        <v>-19</v>
      </c>
      <c r="AP280" s="8">
        <f xml:space="preserve"> (Data!$C$45 - AP$89 - AP$43)</f>
        <v>-20</v>
      </c>
      <c r="AQ280" s="8">
        <f xml:space="preserve"> (Data!$C$45 - AQ$89 - AQ$43)</f>
        <v>-20</v>
      </c>
      <c r="AR280" s="8">
        <f xml:space="preserve"> (Data!$C$45 - AR$89 - AR$43)</f>
        <v>-20</v>
      </c>
      <c r="AS280" s="8">
        <f xml:space="preserve"> (Data!$C$45 - AS$89 - AS$43)</f>
        <v>-21</v>
      </c>
      <c r="AT280" s="8">
        <f xml:space="preserve"> (Data!$C$45 - AT$89 - AT$43)</f>
        <v>-21</v>
      </c>
      <c r="AU280" s="8">
        <f xml:space="preserve"> (Data!$C$45 - AU$89 - AU$43)</f>
        <v>-22</v>
      </c>
      <c r="AV280" s="8">
        <f xml:space="preserve"> (Data!$C$45 - AV$89 - AV$43)</f>
        <v>-22</v>
      </c>
      <c r="AW280" s="8">
        <f xml:space="preserve"> (Data!$C$45 - AW$89 - AW$43)</f>
        <v>-22</v>
      </c>
      <c r="AX280" s="8">
        <f xml:space="preserve"> (Data!$C$45 - AX$89 - AX$43)</f>
        <v>-23</v>
      </c>
      <c r="AY280" s="8">
        <f xml:space="preserve"> (Data!$C$45 - AY$89 - AY$43)</f>
        <v>-23</v>
      </c>
    </row>
    <row r="281" spans="1:51">
      <c r="A281" s="8" t="s">
        <v>57</v>
      </c>
      <c r="B281" s="8">
        <f xml:space="preserve"> (Data!$C$45 - B$88 - B$43)</f>
        <v>15</v>
      </c>
      <c r="C281" s="8">
        <f xml:space="preserve"> (Data!$C$45 - C$88 - C$43)</f>
        <v>10</v>
      </c>
      <c r="D281" s="8">
        <f xml:space="preserve"> (Data!$C$45 - D$88 - D$43)</f>
        <v>9</v>
      </c>
      <c r="E281" s="8">
        <f xml:space="preserve"> (Data!$C$45 - E$88 - E$43)</f>
        <v>8</v>
      </c>
      <c r="F281" s="8">
        <f xml:space="preserve"> (Data!$C$45 - F$88 - F$43)</f>
        <v>7</v>
      </c>
      <c r="G281" s="8">
        <f xml:space="preserve"> (Data!$C$45 - G$88 - G$43)</f>
        <v>4</v>
      </c>
      <c r="H281" s="8">
        <f xml:space="preserve"> (Data!$C$45 - H$88 - H$43)</f>
        <v>4</v>
      </c>
      <c r="I281" s="8">
        <f xml:space="preserve"> (Data!$C$45 - I$88 - I$43)</f>
        <v>0</v>
      </c>
      <c r="J281" s="8">
        <f xml:space="preserve"> (Data!$C$45 - J$88 - J$43)</f>
        <v>-1</v>
      </c>
      <c r="K281" s="8">
        <f xml:space="preserve"> (Data!$C$45 - K$88 - K$43)</f>
        <v>-3</v>
      </c>
      <c r="L281" s="8">
        <f xml:space="preserve"> (Data!$C$45 - L$88 - L$43)</f>
        <v>-4</v>
      </c>
      <c r="M281" s="8">
        <f xml:space="preserve"> (Data!$C$45 - M$88 - M$43)</f>
        <v>-4</v>
      </c>
      <c r="N281" s="8">
        <f xml:space="preserve"> (Data!$C$45 - N$88 - N$43)</f>
        <v>-9</v>
      </c>
      <c r="O281" s="8">
        <f xml:space="preserve"> (Data!$C$45 - O$88 - O$43)</f>
        <v>-9</v>
      </c>
      <c r="P281" s="8">
        <f xml:space="preserve"> (Data!$C$45 - P$88 - P$43)</f>
        <v>-10</v>
      </c>
      <c r="Q281" s="8">
        <f xml:space="preserve"> (Data!$C$45 - Q$88 - Q$43)</f>
        <v>-10</v>
      </c>
      <c r="R281" s="8">
        <f xml:space="preserve"> (Data!$C$45 - R$88 - R$43)</f>
        <v>-11</v>
      </c>
      <c r="S281" s="8">
        <f xml:space="preserve"> (Data!$C$45 - S$88 - S$43)</f>
        <v>-11</v>
      </c>
      <c r="T281" s="8">
        <f xml:space="preserve"> (Data!$C$45 - T$88 - T$43)</f>
        <v>-12</v>
      </c>
      <c r="U281" s="8">
        <f xml:space="preserve"> (Data!$C$45 - U$88 - U$43)</f>
        <v>-12</v>
      </c>
      <c r="V281" s="8">
        <f xml:space="preserve"> (Data!$C$45 - V$88 - V$43)</f>
        <v>-13</v>
      </c>
      <c r="W281" s="8">
        <f xml:space="preserve"> (Data!$C$45 - W$88 - W$43)</f>
        <v>-13</v>
      </c>
      <c r="X281" s="8">
        <f xml:space="preserve"> (Data!$C$45 - X$88 - X$43)</f>
        <v>-14</v>
      </c>
      <c r="Y281" s="8">
        <f xml:space="preserve"> (Data!$C$45 - Y$88 - Y$43)</f>
        <v>-14</v>
      </c>
      <c r="Z281" s="8">
        <f xml:space="preserve"> (Data!$C$45 - Z$88 - Z$43)</f>
        <v>-15</v>
      </c>
      <c r="AA281" s="8">
        <f xml:space="preserve"> (Data!$C$45 - AA$88 - AA$43)</f>
        <v>-15</v>
      </c>
      <c r="AB281" s="8">
        <f xml:space="preserve"> (Data!$C$45 - AB$88 - AB$43)</f>
        <v>-16</v>
      </c>
      <c r="AC281" s="8">
        <f xml:space="preserve"> (Data!$C$45 - AC$88 - AC$43)</f>
        <v>-16</v>
      </c>
      <c r="AD281" s="8">
        <f xml:space="preserve"> (Data!$C$45 - AD$88 - AD$43)</f>
        <v>-17</v>
      </c>
      <c r="AE281" s="8">
        <f xml:space="preserve"> (Data!$C$45 - AE$88 - AE$43)</f>
        <v>-17</v>
      </c>
      <c r="AF281" s="8">
        <f xml:space="preserve"> (Data!$C$45 - AF$88 - AF$43)</f>
        <v>-18</v>
      </c>
      <c r="AG281" s="8">
        <f xml:space="preserve"> (Data!$C$45 - AG$88 - AG$43)</f>
        <v>-18</v>
      </c>
      <c r="AH281" s="8">
        <f xml:space="preserve"> (Data!$C$45 - AH$88 - AH$43)</f>
        <v>-19</v>
      </c>
      <c r="AI281" s="8">
        <f xml:space="preserve"> (Data!$C$45 - AI$88 - AI$43)</f>
        <v>-19</v>
      </c>
      <c r="AJ281" s="8">
        <f xml:space="preserve"> (Data!$C$45 - AJ$88 - AJ$43)</f>
        <v>-20</v>
      </c>
      <c r="AK281" s="8">
        <f xml:space="preserve"> (Data!$C$45 - AK$88 - AK$43)</f>
        <v>-20</v>
      </c>
      <c r="AL281" s="8">
        <f xml:space="preserve"> (Data!$C$45 - AL$88 - AL$43)</f>
        <v>-21</v>
      </c>
      <c r="AM281" s="8">
        <f xml:space="preserve"> (Data!$C$45 - AM$88 - AM$43)</f>
        <v>-21</v>
      </c>
      <c r="AN281" s="8">
        <f xml:space="preserve"> (Data!$C$45 - AN$88 - AN$43)</f>
        <v>-22</v>
      </c>
      <c r="AO281" s="8">
        <f xml:space="preserve"> (Data!$C$45 - AO$88 - AO$43)</f>
        <v>-22</v>
      </c>
      <c r="AP281" s="8">
        <f xml:space="preserve"> (Data!$C$45 - AP$88 - AP$43)</f>
        <v>-23</v>
      </c>
      <c r="AQ281" s="8">
        <f xml:space="preserve"> (Data!$C$45 - AQ$88 - AQ$43)</f>
        <v>-23</v>
      </c>
      <c r="AR281" s="8">
        <f xml:space="preserve"> (Data!$C$45 - AR$88 - AR$43)</f>
        <v>-24</v>
      </c>
      <c r="AS281" s="8">
        <f xml:space="preserve"> (Data!$C$45 - AS$88 - AS$43)</f>
        <v>-24</v>
      </c>
      <c r="AT281" s="8">
        <f xml:space="preserve"> (Data!$C$45 - AT$88 - AT$43)</f>
        <v>-25</v>
      </c>
      <c r="AU281" s="8">
        <f xml:space="preserve"> (Data!$C$45 - AU$88 - AU$43)</f>
        <v>-25</v>
      </c>
      <c r="AV281" s="8">
        <f xml:space="preserve"> (Data!$C$45 - AV$88 - AV$43)</f>
        <v>-26</v>
      </c>
      <c r="AW281" s="8">
        <f xml:space="preserve"> (Data!$C$45 - AW$88 - AW$43)</f>
        <v>-26</v>
      </c>
      <c r="AX281" s="8">
        <f xml:space="preserve"> (Data!$C$45 - AX$88 - AX$43)</f>
        <v>-27</v>
      </c>
      <c r="AY281" s="8">
        <f xml:space="preserve"> (Data!$C$45 - AY$88 - AY$43)</f>
        <v>-27</v>
      </c>
    </row>
    <row r="282" spans="1:51">
      <c r="A282" s="8" t="s">
        <v>58</v>
      </c>
      <c r="B282" s="8">
        <f xml:space="preserve"> (Data!$C$45 - B$88 - B$43)</f>
        <v>15</v>
      </c>
      <c r="C282" s="8">
        <f xml:space="preserve"> (Data!$C$45 - C$88 - C$43)</f>
        <v>10</v>
      </c>
      <c r="D282" s="8">
        <f xml:space="preserve"> (Data!$C$45 - D$88 - D$43)</f>
        <v>9</v>
      </c>
      <c r="E282" s="8">
        <f xml:space="preserve"> (Data!$C$45 - E$88 - E$43)</f>
        <v>8</v>
      </c>
      <c r="F282" s="8">
        <f xml:space="preserve"> (Data!$C$45 - F$88 - F$43)</f>
        <v>7</v>
      </c>
      <c r="G282" s="8">
        <f xml:space="preserve"> (Data!$C$45 - G$88 - G$43)</f>
        <v>4</v>
      </c>
      <c r="H282" s="8">
        <f xml:space="preserve"> (Data!$C$45 - H$88 - H$43)</f>
        <v>4</v>
      </c>
      <c r="I282" s="8">
        <f xml:space="preserve"> (Data!$C$45 - I$88 - I$43)</f>
        <v>0</v>
      </c>
      <c r="J282" s="8">
        <f xml:space="preserve"> (Data!$C$45 - J$88 - J$43)</f>
        <v>-1</v>
      </c>
      <c r="K282" s="8">
        <f xml:space="preserve"> (Data!$C$45 - K$88 - K$43)</f>
        <v>-3</v>
      </c>
      <c r="L282" s="8">
        <f xml:space="preserve"> (Data!$C$45 - L$88 - L$43)</f>
        <v>-4</v>
      </c>
      <c r="M282" s="8">
        <f xml:space="preserve"> (Data!$C$45 - M$88 - M$43)</f>
        <v>-4</v>
      </c>
      <c r="N282" s="8">
        <f xml:space="preserve"> (Data!$C$45 - N$88 - N$43)</f>
        <v>-9</v>
      </c>
      <c r="O282" s="8">
        <f xml:space="preserve"> (Data!$C$45 - O$88 - O$43)</f>
        <v>-9</v>
      </c>
      <c r="P282" s="8">
        <f xml:space="preserve"> (Data!$C$45 - P$88 - P$43)</f>
        <v>-10</v>
      </c>
      <c r="Q282" s="8">
        <f xml:space="preserve"> (Data!$C$45 - Q$88 - Q$43)</f>
        <v>-10</v>
      </c>
      <c r="R282" s="8">
        <f xml:space="preserve"> (Data!$C$45 - R$88 - R$43)</f>
        <v>-11</v>
      </c>
      <c r="S282" s="8">
        <f xml:space="preserve"> (Data!$C$45 - S$88 - S$43)</f>
        <v>-11</v>
      </c>
      <c r="T282" s="8">
        <f xml:space="preserve"> (Data!$C$45 - T$88 - T$43)</f>
        <v>-12</v>
      </c>
      <c r="U282" s="8">
        <f xml:space="preserve"> (Data!$C$45 - U$88 - U$43)</f>
        <v>-12</v>
      </c>
      <c r="V282" s="8">
        <f xml:space="preserve"> (Data!$C$45 - V$88 - V$43)</f>
        <v>-13</v>
      </c>
      <c r="W282" s="8">
        <f xml:space="preserve"> (Data!$C$45 - W$88 - W$43)</f>
        <v>-13</v>
      </c>
      <c r="X282" s="8">
        <f xml:space="preserve"> (Data!$C$45 - X$88 - X$43)</f>
        <v>-14</v>
      </c>
      <c r="Y282" s="8">
        <f xml:space="preserve"> (Data!$C$45 - Y$88 - Y$43)</f>
        <v>-14</v>
      </c>
      <c r="Z282" s="8">
        <f xml:space="preserve"> (Data!$C$45 - Z$88 - Z$43)</f>
        <v>-15</v>
      </c>
      <c r="AA282" s="8">
        <f xml:space="preserve"> (Data!$C$45 - AA$88 - AA$43)</f>
        <v>-15</v>
      </c>
      <c r="AB282" s="8">
        <f xml:space="preserve"> (Data!$C$45 - AB$88 - AB$43)</f>
        <v>-16</v>
      </c>
      <c r="AC282" s="8">
        <f xml:space="preserve"> (Data!$C$45 - AC$88 - AC$43)</f>
        <v>-16</v>
      </c>
      <c r="AD282" s="8">
        <f xml:space="preserve"> (Data!$C$45 - AD$88 - AD$43)</f>
        <v>-17</v>
      </c>
      <c r="AE282" s="8">
        <f xml:space="preserve"> (Data!$C$45 - AE$88 - AE$43)</f>
        <v>-17</v>
      </c>
      <c r="AF282" s="8">
        <f xml:space="preserve"> (Data!$C$45 - AF$88 - AF$43)</f>
        <v>-18</v>
      </c>
      <c r="AG282" s="8">
        <f xml:space="preserve"> (Data!$C$45 - AG$88 - AG$43)</f>
        <v>-18</v>
      </c>
      <c r="AH282" s="8">
        <f xml:space="preserve"> (Data!$C$45 - AH$88 - AH$43)</f>
        <v>-19</v>
      </c>
      <c r="AI282" s="8">
        <f xml:space="preserve"> (Data!$C$45 - AI$88 - AI$43)</f>
        <v>-19</v>
      </c>
      <c r="AJ282" s="8">
        <f xml:space="preserve"> (Data!$C$45 - AJ$88 - AJ$43)</f>
        <v>-20</v>
      </c>
      <c r="AK282" s="8">
        <f xml:space="preserve"> (Data!$C$45 - AK$88 - AK$43)</f>
        <v>-20</v>
      </c>
      <c r="AL282" s="8">
        <f xml:space="preserve"> (Data!$C$45 - AL$88 - AL$43)</f>
        <v>-21</v>
      </c>
      <c r="AM282" s="8">
        <f xml:space="preserve"> (Data!$C$45 - AM$88 - AM$43)</f>
        <v>-21</v>
      </c>
      <c r="AN282" s="8">
        <f xml:space="preserve"> (Data!$C$45 - AN$88 - AN$43)</f>
        <v>-22</v>
      </c>
      <c r="AO282" s="8">
        <f xml:space="preserve"> (Data!$C$45 - AO$88 - AO$43)</f>
        <v>-22</v>
      </c>
      <c r="AP282" s="8">
        <f xml:space="preserve"> (Data!$C$45 - AP$88 - AP$43)</f>
        <v>-23</v>
      </c>
      <c r="AQ282" s="8">
        <f xml:space="preserve"> (Data!$C$45 - AQ$88 - AQ$43)</f>
        <v>-23</v>
      </c>
      <c r="AR282" s="8">
        <f xml:space="preserve"> (Data!$C$45 - AR$88 - AR$43)</f>
        <v>-24</v>
      </c>
      <c r="AS282" s="8">
        <f xml:space="preserve"> (Data!$C$45 - AS$88 - AS$43)</f>
        <v>-24</v>
      </c>
      <c r="AT282" s="8">
        <f xml:space="preserve"> (Data!$C$45 - AT$88 - AT$43)</f>
        <v>-25</v>
      </c>
      <c r="AU282" s="8">
        <f xml:space="preserve"> (Data!$C$45 - AU$88 - AU$43)</f>
        <v>-25</v>
      </c>
      <c r="AV282" s="8">
        <f xml:space="preserve"> (Data!$C$45 - AV$88 - AV$43)</f>
        <v>-26</v>
      </c>
      <c r="AW282" s="8">
        <f xml:space="preserve"> (Data!$C$45 - AW$88 - AW$43)</f>
        <v>-26</v>
      </c>
      <c r="AX282" s="8">
        <f xml:space="preserve"> (Data!$C$45 - AX$88 - AX$43)</f>
        <v>-27</v>
      </c>
      <c r="AY282" s="8">
        <f xml:space="preserve"> (Data!$C$45 - AY$88 - AY$43)</f>
        <v>-27</v>
      </c>
    </row>
    <row r="283" spans="1:51">
      <c r="A283" s="8" t="s">
        <v>59</v>
      </c>
      <c r="B283" s="8">
        <f xml:space="preserve"> (Data!$C$45 - B$87 - B$43)</f>
        <v>14</v>
      </c>
      <c r="C283" s="8">
        <f xml:space="preserve"> (Data!$C$45 - C$87 - C$43)</f>
        <v>9</v>
      </c>
      <c r="D283" s="8">
        <f xml:space="preserve"> (Data!$C$45 - D$87 - D$43)</f>
        <v>8</v>
      </c>
      <c r="E283" s="8">
        <f xml:space="preserve"> (Data!$C$45 - E$87 - E$43)</f>
        <v>7</v>
      </c>
      <c r="F283" s="8">
        <f xml:space="preserve"> (Data!$C$45 - F$87 - F$43)</f>
        <v>6</v>
      </c>
      <c r="G283" s="8">
        <f xml:space="preserve"> (Data!$C$45 - G$87 - G$43)</f>
        <v>3</v>
      </c>
      <c r="H283" s="8">
        <f xml:space="preserve"> (Data!$C$45 - H$87 - H$43)</f>
        <v>3</v>
      </c>
      <c r="I283" s="8">
        <f xml:space="preserve"> (Data!$C$45 - I$87 - I$43)</f>
        <v>-2</v>
      </c>
      <c r="J283" s="8">
        <f xml:space="preserve"> (Data!$C$45 - J$87 - J$43)</f>
        <v>-3</v>
      </c>
      <c r="K283" s="8">
        <f xml:space="preserve"> (Data!$C$45 - K$87 - K$43)</f>
        <v>-5</v>
      </c>
      <c r="L283" s="8">
        <f xml:space="preserve"> (Data!$C$45 - L$87 - L$43)</f>
        <v>-6</v>
      </c>
      <c r="M283" s="8">
        <f xml:space="preserve"> (Data!$C$45 - M$87 - M$43)</f>
        <v>-6</v>
      </c>
      <c r="N283" s="8">
        <f xml:space="preserve"> (Data!$C$45 - N$87 - N$43)</f>
        <v>-11</v>
      </c>
      <c r="O283" s="8">
        <f xml:space="preserve"> (Data!$C$45 - O$87 - O$43)</f>
        <v>-11</v>
      </c>
      <c r="P283" s="8">
        <f xml:space="preserve"> (Data!$C$45 - P$87 - P$43)</f>
        <v>-12</v>
      </c>
      <c r="Q283" s="8">
        <f xml:space="preserve"> (Data!$C$45 - Q$87 - Q$43)</f>
        <v>-12</v>
      </c>
      <c r="R283" s="8">
        <f xml:space="preserve"> (Data!$C$45 - R$87 - R$43)</f>
        <v>-13</v>
      </c>
      <c r="S283" s="8">
        <f xml:space="preserve"> (Data!$C$45 - S$87 - S$43)</f>
        <v>-13</v>
      </c>
      <c r="T283" s="8">
        <f xml:space="preserve"> (Data!$C$45 - T$87 - T$43)</f>
        <v>-14</v>
      </c>
      <c r="U283" s="8">
        <f xml:space="preserve"> (Data!$C$45 - U$87 - U$43)</f>
        <v>-14</v>
      </c>
      <c r="V283" s="8">
        <f xml:space="preserve"> (Data!$C$45 - V$87 - V$43)</f>
        <v>-15</v>
      </c>
      <c r="W283" s="8">
        <f xml:space="preserve"> (Data!$C$45 - W$87 - W$43)</f>
        <v>-15</v>
      </c>
      <c r="X283" s="8">
        <f xml:space="preserve"> (Data!$C$45 - X$87 - X$43)</f>
        <v>-16</v>
      </c>
      <c r="Y283" s="8">
        <f xml:space="preserve"> (Data!$C$45 - Y$87 - Y$43)</f>
        <v>-16</v>
      </c>
      <c r="Z283" s="8">
        <f xml:space="preserve"> (Data!$C$45 - Z$87 - Z$43)</f>
        <v>-17</v>
      </c>
      <c r="AA283" s="8">
        <f xml:space="preserve"> (Data!$C$45 - AA$87 - AA$43)</f>
        <v>-17</v>
      </c>
      <c r="AB283" s="8">
        <f xml:space="preserve"> (Data!$C$45 - AB$87 - AB$43)</f>
        <v>-18</v>
      </c>
      <c r="AC283" s="8">
        <f xml:space="preserve"> (Data!$C$45 - AC$87 - AC$43)</f>
        <v>-18</v>
      </c>
      <c r="AD283" s="8">
        <f xml:space="preserve"> (Data!$C$45 - AD$87 - AD$43)</f>
        <v>-19</v>
      </c>
      <c r="AE283" s="8">
        <f xml:space="preserve"> (Data!$C$45 - AE$87 - AE$43)</f>
        <v>-19</v>
      </c>
      <c r="AF283" s="8">
        <f xml:space="preserve"> (Data!$C$45 - AF$87 - AF$43)</f>
        <v>-20</v>
      </c>
      <c r="AG283" s="8">
        <f xml:space="preserve"> (Data!$C$45 - AG$87 - AG$43)</f>
        <v>-20</v>
      </c>
      <c r="AH283" s="8">
        <f xml:space="preserve"> (Data!$C$45 - AH$87 - AH$43)</f>
        <v>-21</v>
      </c>
      <c r="AI283" s="8">
        <f xml:space="preserve"> (Data!$C$45 - AI$87 - AI$43)</f>
        <v>-21</v>
      </c>
      <c r="AJ283" s="8">
        <f xml:space="preserve"> (Data!$C$45 - AJ$87 - AJ$43)</f>
        <v>-22</v>
      </c>
      <c r="AK283" s="8">
        <f xml:space="preserve"> (Data!$C$45 - AK$87 - AK$43)</f>
        <v>-22</v>
      </c>
      <c r="AL283" s="8">
        <f xml:space="preserve"> (Data!$C$45 - AL$87 - AL$43)</f>
        <v>-23</v>
      </c>
      <c r="AM283" s="8">
        <f xml:space="preserve"> (Data!$C$45 - AM$87 - AM$43)</f>
        <v>-23</v>
      </c>
      <c r="AN283" s="8">
        <f xml:space="preserve"> (Data!$C$45 - AN$87 - AN$43)</f>
        <v>-24</v>
      </c>
      <c r="AO283" s="8">
        <f xml:space="preserve"> (Data!$C$45 - AO$87 - AO$43)</f>
        <v>-24</v>
      </c>
      <c r="AP283" s="8">
        <f xml:space="preserve"> (Data!$C$45 - AP$87 - AP$43)</f>
        <v>-25</v>
      </c>
      <c r="AQ283" s="8">
        <f xml:space="preserve"> (Data!$C$45 - AQ$87 - AQ$43)</f>
        <v>-25</v>
      </c>
      <c r="AR283" s="8">
        <f xml:space="preserve"> (Data!$C$45 - AR$87 - AR$43)</f>
        <v>-26</v>
      </c>
      <c r="AS283" s="8">
        <f xml:space="preserve"> (Data!$C$45 - AS$87 - AS$43)</f>
        <v>-26</v>
      </c>
      <c r="AT283" s="8">
        <f xml:space="preserve"> (Data!$C$45 - AT$87 - AT$43)</f>
        <v>-27</v>
      </c>
      <c r="AU283" s="8">
        <f xml:space="preserve"> (Data!$C$45 - AU$87 - AU$43)</f>
        <v>-27</v>
      </c>
      <c r="AV283" s="8">
        <f xml:space="preserve"> (Data!$C$45 - AV$87 - AV$43)</f>
        <v>-28</v>
      </c>
      <c r="AW283" s="8">
        <f xml:space="preserve"> (Data!$C$45 - AW$87 - AW$43)</f>
        <v>-28</v>
      </c>
      <c r="AX283" s="8">
        <f xml:space="preserve"> (Data!$C$45 - AX$87 - AX$43)</f>
        <v>-29</v>
      </c>
      <c r="AY283" s="8">
        <f xml:space="preserve"> (Data!$C$45 - AY$87 - AY$43)</f>
        <v>-29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19</v>
      </c>
      <c r="C285" s="8">
        <f xml:space="preserve"> (Data!$C$46 - C$89 - C$43)</f>
        <v>14</v>
      </c>
      <c r="D285" s="8">
        <f xml:space="preserve"> (Data!$C$46 - D$89 - D$43)</f>
        <v>13</v>
      </c>
      <c r="E285" s="8">
        <f xml:space="preserve"> (Data!$C$46 - E$89 - E$43)</f>
        <v>12</v>
      </c>
      <c r="F285" s="8">
        <f xml:space="preserve"> (Data!$C$46 - F$89 - F$43)</f>
        <v>11</v>
      </c>
      <c r="G285" s="8">
        <f xml:space="preserve"> (Data!$C$46 - G$89 - G$43)</f>
        <v>8</v>
      </c>
      <c r="H285" s="8">
        <f xml:space="preserve"> (Data!$C$46 - H$89 - H$43)</f>
        <v>8</v>
      </c>
      <c r="I285" s="8">
        <f xml:space="preserve"> (Data!$C$46 - I$89 - I$43)</f>
        <v>4</v>
      </c>
      <c r="J285" s="8">
        <f xml:space="preserve"> (Data!$C$46 - J$89 - J$43)</f>
        <v>3</v>
      </c>
      <c r="K285" s="8">
        <f xml:space="preserve"> (Data!$C$46 - K$89 - K$43)</f>
        <v>2</v>
      </c>
      <c r="L285" s="8">
        <f xml:space="preserve"> (Data!$C$46 - L$89 - L$43)</f>
        <v>1</v>
      </c>
      <c r="M285" s="8">
        <f xml:space="preserve"> (Data!$C$46 - M$89 - M$43)</f>
        <v>1</v>
      </c>
      <c r="N285" s="8">
        <f xml:space="preserve"> (Data!$C$46 - N$89 - N$43)</f>
        <v>-3</v>
      </c>
      <c r="O285" s="8">
        <f xml:space="preserve"> (Data!$C$46 - O$89 - O$43)</f>
        <v>-4</v>
      </c>
      <c r="P285" s="8">
        <f xml:space="preserve"> (Data!$C$46 - P$89 - P$43)</f>
        <v>-4</v>
      </c>
      <c r="Q285" s="8">
        <f xml:space="preserve"> (Data!$C$46 - Q$89 - Q$43)</f>
        <v>-5</v>
      </c>
      <c r="R285" s="8">
        <f xml:space="preserve"> (Data!$C$46 - R$89 - R$43)</f>
        <v>-5</v>
      </c>
      <c r="S285" s="8">
        <f xml:space="preserve"> (Data!$C$46 - S$89 - S$43)</f>
        <v>-5</v>
      </c>
      <c r="T285" s="8">
        <f xml:space="preserve"> (Data!$C$46 - T$89 - T$43)</f>
        <v>-6</v>
      </c>
      <c r="U285" s="8">
        <f xml:space="preserve"> (Data!$C$46 - U$89 - U$43)</f>
        <v>-6</v>
      </c>
      <c r="V285" s="8">
        <f xml:space="preserve"> (Data!$C$46 - V$89 - V$43)</f>
        <v>-7</v>
      </c>
      <c r="W285" s="8">
        <f xml:space="preserve"> (Data!$C$46 - W$89 - W$43)</f>
        <v>-7</v>
      </c>
      <c r="X285" s="8">
        <f xml:space="preserve"> (Data!$C$46 - X$89 - X$43)</f>
        <v>-7</v>
      </c>
      <c r="Y285" s="8">
        <f xml:space="preserve"> (Data!$C$46 - Y$89 - Y$43)</f>
        <v>-8</v>
      </c>
      <c r="Z285" s="8">
        <f xml:space="preserve"> (Data!$C$46 - Z$89 - Z$43)</f>
        <v>-8</v>
      </c>
      <c r="AA285" s="8">
        <f xml:space="preserve"> (Data!$C$46 - AA$89 - AA$43)</f>
        <v>-9</v>
      </c>
      <c r="AB285" s="8">
        <f xml:space="preserve"> (Data!$C$46 - AB$89 - AB$43)</f>
        <v>-9</v>
      </c>
      <c r="AC285" s="8">
        <f xml:space="preserve"> (Data!$C$46 - AC$89 - AC$43)</f>
        <v>-9</v>
      </c>
      <c r="AD285" s="8">
        <f xml:space="preserve"> (Data!$C$46 - AD$89 - AD$43)</f>
        <v>-10</v>
      </c>
      <c r="AE285" s="8">
        <f xml:space="preserve"> (Data!$C$46 - AE$89 - AE$43)</f>
        <v>-10</v>
      </c>
      <c r="AF285" s="8">
        <f xml:space="preserve"> (Data!$C$46 - AF$89 - AF$43)</f>
        <v>-11</v>
      </c>
      <c r="AG285" s="8">
        <f xml:space="preserve"> (Data!$C$46 - AG$89 - AG$43)</f>
        <v>-11</v>
      </c>
      <c r="AH285" s="8">
        <f xml:space="preserve"> (Data!$C$46 - AH$89 - AH$43)</f>
        <v>-11</v>
      </c>
      <c r="AI285" s="8">
        <f xml:space="preserve"> (Data!$C$46 - AI$89 - AI$43)</f>
        <v>-12</v>
      </c>
      <c r="AJ285" s="8">
        <f xml:space="preserve"> (Data!$C$46 - AJ$89 - AJ$43)</f>
        <v>-12</v>
      </c>
      <c r="AK285" s="8">
        <f xml:space="preserve"> (Data!$C$46 - AK$89 - AK$43)</f>
        <v>-13</v>
      </c>
      <c r="AL285" s="8">
        <f xml:space="preserve"> (Data!$C$46 - AL$89 - AL$43)</f>
        <v>-13</v>
      </c>
      <c r="AM285" s="8">
        <f xml:space="preserve"> (Data!$C$46 - AM$89 - AM$43)</f>
        <v>-13</v>
      </c>
      <c r="AN285" s="8">
        <f xml:space="preserve"> (Data!$C$46 - AN$89 - AN$43)</f>
        <v>-14</v>
      </c>
      <c r="AO285" s="8">
        <f xml:space="preserve"> (Data!$C$46 - AO$89 - AO$43)</f>
        <v>-14</v>
      </c>
      <c r="AP285" s="8">
        <f xml:space="preserve"> (Data!$C$46 - AP$89 - AP$43)</f>
        <v>-15</v>
      </c>
      <c r="AQ285" s="8">
        <f xml:space="preserve"> (Data!$C$46 - AQ$89 - AQ$43)</f>
        <v>-15</v>
      </c>
      <c r="AR285" s="8">
        <f xml:space="preserve"> (Data!$C$46 - AR$89 - AR$43)</f>
        <v>-15</v>
      </c>
      <c r="AS285" s="8">
        <f xml:space="preserve"> (Data!$C$46 - AS$89 - AS$43)</f>
        <v>-16</v>
      </c>
      <c r="AT285" s="8">
        <f xml:space="preserve"> (Data!$C$46 - AT$89 - AT$43)</f>
        <v>-16</v>
      </c>
      <c r="AU285" s="8">
        <f xml:space="preserve"> (Data!$C$46 - AU$89 - AU$43)</f>
        <v>-17</v>
      </c>
      <c r="AV285" s="8">
        <f xml:space="preserve"> (Data!$C$46 - AV$89 - AV$43)</f>
        <v>-17</v>
      </c>
      <c r="AW285" s="8">
        <f xml:space="preserve"> (Data!$C$46 - AW$89 - AW$43)</f>
        <v>-17</v>
      </c>
      <c r="AX285" s="8">
        <f xml:space="preserve"> (Data!$C$46 - AX$89 - AX$43)</f>
        <v>-18</v>
      </c>
      <c r="AY285" s="8">
        <f xml:space="preserve"> (Data!$C$46 - AY$89 - AY$43)</f>
        <v>-18</v>
      </c>
    </row>
    <row r="286" spans="1:51">
      <c r="A286" s="8" t="s">
        <v>57</v>
      </c>
      <c r="B286" s="8">
        <f xml:space="preserve"> (Data!$C$46 - B$88 - B$43)</f>
        <v>20</v>
      </c>
      <c r="C286" s="8">
        <f xml:space="preserve"> (Data!$C$46 - C$88 - C$43)</f>
        <v>15</v>
      </c>
      <c r="D286" s="8">
        <f xml:space="preserve"> (Data!$C$46 - D$88 - D$43)</f>
        <v>14</v>
      </c>
      <c r="E286" s="8">
        <f xml:space="preserve"> (Data!$C$46 - E$88 - E$43)</f>
        <v>13</v>
      </c>
      <c r="F286" s="8">
        <f xml:space="preserve"> (Data!$C$46 - F$88 - F$43)</f>
        <v>12</v>
      </c>
      <c r="G286" s="8">
        <f xml:space="preserve"> (Data!$C$46 - G$88 - G$43)</f>
        <v>9</v>
      </c>
      <c r="H286" s="8">
        <f xml:space="preserve"> (Data!$C$46 - H$88 - H$43)</f>
        <v>9</v>
      </c>
      <c r="I286" s="8">
        <f xml:space="preserve"> (Data!$C$46 - I$88 - I$43)</f>
        <v>5</v>
      </c>
      <c r="J286" s="8">
        <f xml:space="preserve"> (Data!$C$46 - J$88 - J$43)</f>
        <v>4</v>
      </c>
      <c r="K286" s="8">
        <f xml:space="preserve"> (Data!$C$46 - K$88 - K$43)</f>
        <v>2</v>
      </c>
      <c r="L286" s="8">
        <f xml:space="preserve"> (Data!$C$46 - L$88 - L$43)</f>
        <v>1</v>
      </c>
      <c r="M286" s="8">
        <f xml:space="preserve"> (Data!$C$46 - M$88 - M$43)</f>
        <v>1</v>
      </c>
      <c r="N286" s="8">
        <f xml:space="preserve"> (Data!$C$46 - N$88 - N$43)</f>
        <v>-4</v>
      </c>
      <c r="O286" s="8">
        <f xml:space="preserve"> (Data!$C$46 - O$88 - O$43)</f>
        <v>-4</v>
      </c>
      <c r="P286" s="8">
        <f xml:space="preserve"> (Data!$C$46 - P$88 - P$43)</f>
        <v>-5</v>
      </c>
      <c r="Q286" s="8">
        <f xml:space="preserve"> (Data!$C$46 - Q$88 - Q$43)</f>
        <v>-5</v>
      </c>
      <c r="R286" s="8">
        <f xml:space="preserve"> (Data!$C$46 - R$88 - R$43)</f>
        <v>-6</v>
      </c>
      <c r="S286" s="8">
        <f xml:space="preserve"> (Data!$C$46 - S$88 - S$43)</f>
        <v>-6</v>
      </c>
      <c r="T286" s="8">
        <f xml:space="preserve"> (Data!$C$46 - T$88 - T$43)</f>
        <v>-7</v>
      </c>
      <c r="U286" s="8">
        <f xml:space="preserve"> (Data!$C$46 - U$88 - U$43)</f>
        <v>-7</v>
      </c>
      <c r="V286" s="8">
        <f xml:space="preserve"> (Data!$C$46 - V$88 - V$43)</f>
        <v>-8</v>
      </c>
      <c r="W286" s="8">
        <f xml:space="preserve"> (Data!$C$46 - W$88 - W$43)</f>
        <v>-8</v>
      </c>
      <c r="X286" s="8">
        <f xml:space="preserve"> (Data!$C$46 - X$88 - X$43)</f>
        <v>-9</v>
      </c>
      <c r="Y286" s="8">
        <f xml:space="preserve"> (Data!$C$46 - Y$88 - Y$43)</f>
        <v>-9</v>
      </c>
      <c r="Z286" s="8">
        <f xml:space="preserve"> (Data!$C$46 - Z$88 - Z$43)</f>
        <v>-10</v>
      </c>
      <c r="AA286" s="8">
        <f xml:space="preserve"> (Data!$C$46 - AA$88 - AA$43)</f>
        <v>-10</v>
      </c>
      <c r="AB286" s="8">
        <f xml:space="preserve"> (Data!$C$46 - AB$88 - AB$43)</f>
        <v>-11</v>
      </c>
      <c r="AC286" s="8">
        <f xml:space="preserve"> (Data!$C$46 - AC$88 - AC$43)</f>
        <v>-11</v>
      </c>
      <c r="AD286" s="8">
        <f xml:space="preserve"> (Data!$C$46 - AD$88 - AD$43)</f>
        <v>-12</v>
      </c>
      <c r="AE286" s="8">
        <f xml:space="preserve"> (Data!$C$46 - AE$88 - AE$43)</f>
        <v>-12</v>
      </c>
      <c r="AF286" s="8">
        <f xml:space="preserve"> (Data!$C$46 - AF$88 - AF$43)</f>
        <v>-13</v>
      </c>
      <c r="AG286" s="8">
        <f xml:space="preserve"> (Data!$C$46 - AG$88 - AG$43)</f>
        <v>-13</v>
      </c>
      <c r="AH286" s="8">
        <f xml:space="preserve"> (Data!$C$46 - AH$88 - AH$43)</f>
        <v>-14</v>
      </c>
      <c r="AI286" s="8">
        <f xml:space="preserve"> (Data!$C$46 - AI$88 - AI$43)</f>
        <v>-14</v>
      </c>
      <c r="AJ286" s="8">
        <f xml:space="preserve"> (Data!$C$46 - AJ$88 - AJ$43)</f>
        <v>-15</v>
      </c>
      <c r="AK286" s="8">
        <f xml:space="preserve"> (Data!$C$46 - AK$88 - AK$43)</f>
        <v>-15</v>
      </c>
      <c r="AL286" s="8">
        <f xml:space="preserve"> (Data!$C$46 - AL$88 - AL$43)</f>
        <v>-16</v>
      </c>
      <c r="AM286" s="8">
        <f xml:space="preserve"> (Data!$C$46 - AM$88 - AM$43)</f>
        <v>-16</v>
      </c>
      <c r="AN286" s="8">
        <f xml:space="preserve"> (Data!$C$46 - AN$88 - AN$43)</f>
        <v>-17</v>
      </c>
      <c r="AO286" s="8">
        <f xml:space="preserve"> (Data!$C$46 - AO$88 - AO$43)</f>
        <v>-17</v>
      </c>
      <c r="AP286" s="8">
        <f xml:space="preserve"> (Data!$C$46 - AP$88 - AP$43)</f>
        <v>-18</v>
      </c>
      <c r="AQ286" s="8">
        <f xml:space="preserve"> (Data!$C$46 - AQ$88 - AQ$43)</f>
        <v>-18</v>
      </c>
      <c r="AR286" s="8">
        <f xml:space="preserve"> (Data!$C$46 - AR$88 - AR$43)</f>
        <v>-19</v>
      </c>
      <c r="AS286" s="8">
        <f xml:space="preserve"> (Data!$C$46 - AS$88 - AS$43)</f>
        <v>-19</v>
      </c>
      <c r="AT286" s="8">
        <f xml:space="preserve"> (Data!$C$46 - AT$88 - AT$43)</f>
        <v>-20</v>
      </c>
      <c r="AU286" s="8">
        <f xml:space="preserve"> (Data!$C$46 - AU$88 - AU$43)</f>
        <v>-20</v>
      </c>
      <c r="AV286" s="8">
        <f xml:space="preserve"> (Data!$C$46 - AV$88 - AV$43)</f>
        <v>-21</v>
      </c>
      <c r="AW286" s="8">
        <f xml:space="preserve"> (Data!$C$46 - AW$88 - AW$43)</f>
        <v>-21</v>
      </c>
      <c r="AX286" s="8">
        <f xml:space="preserve"> (Data!$C$46 - AX$88 - AX$43)</f>
        <v>-22</v>
      </c>
      <c r="AY286" s="8">
        <f xml:space="preserve"> (Data!$C$46 - AY$88 - AY$43)</f>
        <v>-22</v>
      </c>
    </row>
    <row r="287" spans="1:51">
      <c r="A287" s="8" t="s">
        <v>58</v>
      </c>
      <c r="B287" s="8">
        <f xml:space="preserve"> (Data!$C$46 - B$88 - B$43)</f>
        <v>20</v>
      </c>
      <c r="C287" s="8">
        <f xml:space="preserve"> (Data!$C$46 - C$88 - C$43)</f>
        <v>15</v>
      </c>
      <c r="D287" s="8">
        <f xml:space="preserve"> (Data!$C$46 - D$88 - D$43)</f>
        <v>14</v>
      </c>
      <c r="E287" s="8">
        <f xml:space="preserve"> (Data!$C$46 - E$88 - E$43)</f>
        <v>13</v>
      </c>
      <c r="F287" s="8">
        <f xml:space="preserve"> (Data!$C$46 - F$88 - F$43)</f>
        <v>12</v>
      </c>
      <c r="G287" s="8">
        <f xml:space="preserve"> (Data!$C$46 - G$88 - G$43)</f>
        <v>9</v>
      </c>
      <c r="H287" s="8">
        <f xml:space="preserve"> (Data!$C$46 - H$88 - H$43)</f>
        <v>9</v>
      </c>
      <c r="I287" s="8">
        <f xml:space="preserve"> (Data!$C$46 - I$88 - I$43)</f>
        <v>5</v>
      </c>
      <c r="J287" s="8">
        <f xml:space="preserve"> (Data!$C$46 - J$88 - J$43)</f>
        <v>4</v>
      </c>
      <c r="K287" s="8">
        <f xml:space="preserve"> (Data!$C$46 - K$88 - K$43)</f>
        <v>2</v>
      </c>
      <c r="L287" s="8">
        <f xml:space="preserve"> (Data!$C$46 - L$88 - L$43)</f>
        <v>1</v>
      </c>
      <c r="M287" s="8">
        <f xml:space="preserve"> (Data!$C$46 - M$88 - M$43)</f>
        <v>1</v>
      </c>
      <c r="N287" s="8">
        <f xml:space="preserve"> (Data!$C$46 - N$88 - N$43)</f>
        <v>-4</v>
      </c>
      <c r="O287" s="8">
        <f xml:space="preserve"> (Data!$C$46 - O$88 - O$43)</f>
        <v>-4</v>
      </c>
      <c r="P287" s="8">
        <f xml:space="preserve"> (Data!$C$46 - P$88 - P$43)</f>
        <v>-5</v>
      </c>
      <c r="Q287" s="8">
        <f xml:space="preserve"> (Data!$C$46 - Q$88 - Q$43)</f>
        <v>-5</v>
      </c>
      <c r="R287" s="8">
        <f xml:space="preserve"> (Data!$C$46 - R$88 - R$43)</f>
        <v>-6</v>
      </c>
      <c r="S287" s="8">
        <f xml:space="preserve"> (Data!$C$46 - S$88 - S$43)</f>
        <v>-6</v>
      </c>
      <c r="T287" s="8">
        <f xml:space="preserve"> (Data!$C$46 - T$88 - T$43)</f>
        <v>-7</v>
      </c>
      <c r="U287" s="8">
        <f xml:space="preserve"> (Data!$C$46 - U$88 - U$43)</f>
        <v>-7</v>
      </c>
      <c r="V287" s="8">
        <f xml:space="preserve"> (Data!$C$46 - V$88 - V$43)</f>
        <v>-8</v>
      </c>
      <c r="W287" s="8">
        <f xml:space="preserve"> (Data!$C$46 - W$88 - W$43)</f>
        <v>-8</v>
      </c>
      <c r="X287" s="8">
        <f xml:space="preserve"> (Data!$C$46 - X$88 - X$43)</f>
        <v>-9</v>
      </c>
      <c r="Y287" s="8">
        <f xml:space="preserve"> (Data!$C$46 - Y$88 - Y$43)</f>
        <v>-9</v>
      </c>
      <c r="Z287" s="8">
        <f xml:space="preserve"> (Data!$C$46 - Z$88 - Z$43)</f>
        <v>-10</v>
      </c>
      <c r="AA287" s="8">
        <f xml:space="preserve"> (Data!$C$46 - AA$88 - AA$43)</f>
        <v>-10</v>
      </c>
      <c r="AB287" s="8">
        <f xml:space="preserve"> (Data!$C$46 - AB$88 - AB$43)</f>
        <v>-11</v>
      </c>
      <c r="AC287" s="8">
        <f xml:space="preserve"> (Data!$C$46 - AC$88 - AC$43)</f>
        <v>-11</v>
      </c>
      <c r="AD287" s="8">
        <f xml:space="preserve"> (Data!$C$46 - AD$88 - AD$43)</f>
        <v>-12</v>
      </c>
      <c r="AE287" s="8">
        <f xml:space="preserve"> (Data!$C$46 - AE$88 - AE$43)</f>
        <v>-12</v>
      </c>
      <c r="AF287" s="8">
        <f xml:space="preserve"> (Data!$C$46 - AF$88 - AF$43)</f>
        <v>-13</v>
      </c>
      <c r="AG287" s="8">
        <f xml:space="preserve"> (Data!$C$46 - AG$88 - AG$43)</f>
        <v>-13</v>
      </c>
      <c r="AH287" s="8">
        <f xml:space="preserve"> (Data!$C$46 - AH$88 - AH$43)</f>
        <v>-14</v>
      </c>
      <c r="AI287" s="8">
        <f xml:space="preserve"> (Data!$C$46 - AI$88 - AI$43)</f>
        <v>-14</v>
      </c>
      <c r="AJ287" s="8">
        <f xml:space="preserve"> (Data!$C$46 - AJ$88 - AJ$43)</f>
        <v>-15</v>
      </c>
      <c r="AK287" s="8">
        <f xml:space="preserve"> (Data!$C$46 - AK$88 - AK$43)</f>
        <v>-15</v>
      </c>
      <c r="AL287" s="8">
        <f xml:space="preserve"> (Data!$C$46 - AL$88 - AL$43)</f>
        <v>-16</v>
      </c>
      <c r="AM287" s="8">
        <f xml:space="preserve"> (Data!$C$46 - AM$88 - AM$43)</f>
        <v>-16</v>
      </c>
      <c r="AN287" s="8">
        <f xml:space="preserve"> (Data!$C$46 - AN$88 - AN$43)</f>
        <v>-17</v>
      </c>
      <c r="AO287" s="8">
        <f xml:space="preserve"> (Data!$C$46 - AO$88 - AO$43)</f>
        <v>-17</v>
      </c>
      <c r="AP287" s="8">
        <f xml:space="preserve"> (Data!$C$46 - AP$88 - AP$43)</f>
        <v>-18</v>
      </c>
      <c r="AQ287" s="8">
        <f xml:space="preserve"> (Data!$C$46 - AQ$88 - AQ$43)</f>
        <v>-18</v>
      </c>
      <c r="AR287" s="8">
        <f xml:space="preserve"> (Data!$C$46 - AR$88 - AR$43)</f>
        <v>-19</v>
      </c>
      <c r="AS287" s="8">
        <f xml:space="preserve"> (Data!$C$46 - AS$88 - AS$43)</f>
        <v>-19</v>
      </c>
      <c r="AT287" s="8">
        <f xml:space="preserve"> (Data!$C$46 - AT$88 - AT$43)</f>
        <v>-20</v>
      </c>
      <c r="AU287" s="8">
        <f xml:space="preserve"> (Data!$C$46 - AU$88 - AU$43)</f>
        <v>-20</v>
      </c>
      <c r="AV287" s="8">
        <f xml:space="preserve"> (Data!$C$46 - AV$88 - AV$43)</f>
        <v>-21</v>
      </c>
      <c r="AW287" s="8">
        <f xml:space="preserve"> (Data!$C$46 - AW$88 - AW$43)</f>
        <v>-21</v>
      </c>
      <c r="AX287" s="8">
        <f xml:space="preserve"> (Data!$C$46 - AX$88 - AX$43)</f>
        <v>-22</v>
      </c>
      <c r="AY287" s="8">
        <f xml:space="preserve"> (Data!$C$46 - AY$88 - AY$43)</f>
        <v>-22</v>
      </c>
    </row>
    <row r="288" spans="1:51">
      <c r="A288" s="8" t="s">
        <v>59</v>
      </c>
      <c r="B288" s="8">
        <f xml:space="preserve"> (Data!$C$46 - B$87 - B$43)</f>
        <v>19</v>
      </c>
      <c r="C288" s="8">
        <f xml:space="preserve"> (Data!$C$46 - C$87 - C$43)</f>
        <v>14</v>
      </c>
      <c r="D288" s="8">
        <f xml:space="preserve"> (Data!$C$46 - D$87 - D$43)</f>
        <v>13</v>
      </c>
      <c r="E288" s="8">
        <f xml:space="preserve"> (Data!$C$46 - E$87 - E$43)</f>
        <v>12</v>
      </c>
      <c r="F288" s="8">
        <f xml:space="preserve"> (Data!$C$46 - F$87 - F$43)</f>
        <v>11</v>
      </c>
      <c r="G288" s="8">
        <f xml:space="preserve"> (Data!$C$46 - G$87 - G$43)</f>
        <v>8</v>
      </c>
      <c r="H288" s="8">
        <f xml:space="preserve"> (Data!$C$46 - H$87 - H$43)</f>
        <v>8</v>
      </c>
      <c r="I288" s="8">
        <f xml:space="preserve"> (Data!$C$46 - I$87 - I$43)</f>
        <v>3</v>
      </c>
      <c r="J288" s="8">
        <f xml:space="preserve"> (Data!$C$46 - J$87 - J$43)</f>
        <v>2</v>
      </c>
      <c r="K288" s="8">
        <f xml:space="preserve"> (Data!$C$46 - K$87 - K$43)</f>
        <v>0</v>
      </c>
      <c r="L288" s="8">
        <f xml:space="preserve"> (Data!$C$46 - L$87 - L$43)</f>
        <v>-1</v>
      </c>
      <c r="M288" s="8">
        <f xml:space="preserve"> (Data!$C$46 - M$87 - M$43)</f>
        <v>-1</v>
      </c>
      <c r="N288" s="8">
        <f xml:space="preserve"> (Data!$C$46 - N$87 - N$43)</f>
        <v>-6</v>
      </c>
      <c r="O288" s="8">
        <f xml:space="preserve"> (Data!$C$46 - O$87 - O$43)</f>
        <v>-6</v>
      </c>
      <c r="P288" s="8">
        <f xml:space="preserve"> (Data!$C$46 - P$87 - P$43)</f>
        <v>-7</v>
      </c>
      <c r="Q288" s="8">
        <f xml:space="preserve"> (Data!$C$46 - Q$87 - Q$43)</f>
        <v>-7</v>
      </c>
      <c r="R288" s="8">
        <f xml:space="preserve"> (Data!$C$46 - R$87 - R$43)</f>
        <v>-8</v>
      </c>
      <c r="S288" s="8">
        <f xml:space="preserve"> (Data!$C$46 - S$87 - S$43)</f>
        <v>-8</v>
      </c>
      <c r="T288" s="8">
        <f xml:space="preserve"> (Data!$C$46 - T$87 - T$43)</f>
        <v>-9</v>
      </c>
      <c r="U288" s="8">
        <f xml:space="preserve"> (Data!$C$46 - U$87 - U$43)</f>
        <v>-9</v>
      </c>
      <c r="V288" s="8">
        <f xml:space="preserve"> (Data!$C$46 - V$87 - V$43)</f>
        <v>-10</v>
      </c>
      <c r="W288" s="8">
        <f xml:space="preserve"> (Data!$C$46 - W$87 - W$43)</f>
        <v>-10</v>
      </c>
      <c r="X288" s="8">
        <f xml:space="preserve"> (Data!$C$46 - X$87 - X$43)</f>
        <v>-11</v>
      </c>
      <c r="Y288" s="8">
        <f xml:space="preserve"> (Data!$C$46 - Y$87 - Y$43)</f>
        <v>-11</v>
      </c>
      <c r="Z288" s="8">
        <f xml:space="preserve"> (Data!$C$46 - Z$87 - Z$43)</f>
        <v>-12</v>
      </c>
      <c r="AA288" s="8">
        <f xml:space="preserve"> (Data!$C$46 - AA$87 - AA$43)</f>
        <v>-12</v>
      </c>
      <c r="AB288" s="8">
        <f xml:space="preserve"> (Data!$C$46 - AB$87 - AB$43)</f>
        <v>-13</v>
      </c>
      <c r="AC288" s="8">
        <f xml:space="preserve"> (Data!$C$46 - AC$87 - AC$43)</f>
        <v>-13</v>
      </c>
      <c r="AD288" s="8">
        <f xml:space="preserve"> (Data!$C$46 - AD$87 - AD$43)</f>
        <v>-14</v>
      </c>
      <c r="AE288" s="8">
        <f xml:space="preserve"> (Data!$C$46 - AE$87 - AE$43)</f>
        <v>-14</v>
      </c>
      <c r="AF288" s="8">
        <f xml:space="preserve"> (Data!$C$46 - AF$87 - AF$43)</f>
        <v>-15</v>
      </c>
      <c r="AG288" s="8">
        <f xml:space="preserve"> (Data!$C$46 - AG$87 - AG$43)</f>
        <v>-15</v>
      </c>
      <c r="AH288" s="8">
        <f xml:space="preserve"> (Data!$C$46 - AH$87 - AH$43)</f>
        <v>-16</v>
      </c>
      <c r="AI288" s="8">
        <f xml:space="preserve"> (Data!$C$46 - AI$87 - AI$43)</f>
        <v>-16</v>
      </c>
      <c r="AJ288" s="8">
        <f xml:space="preserve"> (Data!$C$46 - AJ$87 - AJ$43)</f>
        <v>-17</v>
      </c>
      <c r="AK288" s="8">
        <f xml:space="preserve"> (Data!$C$46 - AK$87 - AK$43)</f>
        <v>-17</v>
      </c>
      <c r="AL288" s="8">
        <f xml:space="preserve"> (Data!$C$46 - AL$87 - AL$43)</f>
        <v>-18</v>
      </c>
      <c r="AM288" s="8">
        <f xml:space="preserve"> (Data!$C$46 - AM$87 - AM$43)</f>
        <v>-18</v>
      </c>
      <c r="AN288" s="8">
        <f xml:space="preserve"> (Data!$C$46 - AN$87 - AN$43)</f>
        <v>-19</v>
      </c>
      <c r="AO288" s="8">
        <f xml:space="preserve"> (Data!$C$46 - AO$87 - AO$43)</f>
        <v>-19</v>
      </c>
      <c r="AP288" s="8">
        <f xml:space="preserve"> (Data!$C$46 - AP$87 - AP$43)</f>
        <v>-20</v>
      </c>
      <c r="AQ288" s="8">
        <f xml:space="preserve"> (Data!$C$46 - AQ$87 - AQ$43)</f>
        <v>-20</v>
      </c>
      <c r="AR288" s="8">
        <f xml:space="preserve"> (Data!$C$46 - AR$87 - AR$43)</f>
        <v>-21</v>
      </c>
      <c r="AS288" s="8">
        <f xml:space="preserve"> (Data!$C$46 - AS$87 - AS$43)</f>
        <v>-21</v>
      </c>
      <c r="AT288" s="8">
        <f xml:space="preserve"> (Data!$C$46 - AT$87 - AT$43)</f>
        <v>-22</v>
      </c>
      <c r="AU288" s="8">
        <f xml:space="preserve"> (Data!$C$46 - AU$87 - AU$43)</f>
        <v>-22</v>
      </c>
      <c r="AV288" s="8">
        <f xml:space="preserve"> (Data!$C$46 - AV$87 - AV$43)</f>
        <v>-23</v>
      </c>
      <c r="AW288" s="8">
        <f xml:space="preserve"> (Data!$C$46 - AW$87 - AW$43)</f>
        <v>-23</v>
      </c>
      <c r="AX288" s="8">
        <f xml:space="preserve"> (Data!$C$46 - AX$87 - AX$43)</f>
        <v>-24</v>
      </c>
      <c r="AY288" s="8">
        <f xml:space="preserve"> (Data!$C$46 - AY$87 - AY$43)</f>
        <v>-24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14</v>
      </c>
      <c r="C292" s="8">
        <f xml:space="preserve"> (Data!$D$44 - C$89 - C$43)</f>
        <v>9</v>
      </c>
      <c r="D292" s="8">
        <f xml:space="preserve"> (Data!$D$44 - D$89 - D$43)</f>
        <v>8</v>
      </c>
      <c r="E292" s="8">
        <f xml:space="preserve"> (Data!$D$44 - E$89 - E$43)</f>
        <v>7</v>
      </c>
      <c r="F292" s="8">
        <f xml:space="preserve"> (Data!$D$44 - F$89 - F$43)</f>
        <v>6</v>
      </c>
      <c r="G292" s="8">
        <f xml:space="preserve"> (Data!$D$44 - G$89 - G$43)</f>
        <v>3</v>
      </c>
      <c r="H292" s="8">
        <f xml:space="preserve"> (Data!$D$44 - H$89 - H$43)</f>
        <v>3</v>
      </c>
      <c r="I292" s="8">
        <f xml:space="preserve"> (Data!$D$44 - I$89 - I$43)</f>
        <v>-1</v>
      </c>
      <c r="J292" s="8">
        <f xml:space="preserve"> (Data!$D$44 - J$89 - J$43)</f>
        <v>-2</v>
      </c>
      <c r="K292" s="8">
        <f xml:space="preserve"> (Data!$D$44 - K$89 - K$43)</f>
        <v>-3</v>
      </c>
      <c r="L292" s="8">
        <f xml:space="preserve"> (Data!$D$44 - L$89 - L$43)</f>
        <v>-4</v>
      </c>
      <c r="M292" s="8">
        <f xml:space="preserve"> (Data!$D$44 - M$89 - M$43)</f>
        <v>-4</v>
      </c>
      <c r="N292" s="8">
        <f xml:space="preserve"> (Data!$D$44 - N$89 - N$43)</f>
        <v>-8</v>
      </c>
      <c r="O292" s="8">
        <f xml:space="preserve"> (Data!$D$44 - O$89 - O$43)</f>
        <v>-9</v>
      </c>
      <c r="P292" s="8">
        <f xml:space="preserve"> (Data!$D$44 - P$89 - P$43)</f>
        <v>-9</v>
      </c>
      <c r="Q292" s="8">
        <f xml:space="preserve"> (Data!$D$44 - Q$89 - Q$43)</f>
        <v>-10</v>
      </c>
      <c r="R292" s="8">
        <f xml:space="preserve"> (Data!$D$44 - R$89 - R$43)</f>
        <v>-10</v>
      </c>
      <c r="S292" s="8">
        <f xml:space="preserve"> (Data!$D$44 - S$89 - S$43)</f>
        <v>-10</v>
      </c>
      <c r="T292" s="8">
        <f xml:space="preserve"> (Data!$D$44 - T$89 - T$43)</f>
        <v>-11</v>
      </c>
      <c r="U292" s="8">
        <f xml:space="preserve"> (Data!$D$44 - U$89 - U$43)</f>
        <v>-11</v>
      </c>
      <c r="V292" s="8">
        <f xml:space="preserve"> (Data!$D$44 - V$89 - V$43)</f>
        <v>-12</v>
      </c>
      <c r="W292" s="8">
        <f xml:space="preserve"> (Data!$D$44 - W$89 - W$43)</f>
        <v>-12</v>
      </c>
      <c r="X292" s="8">
        <f xml:space="preserve"> (Data!$D$44 - X$89 - X$43)</f>
        <v>-12</v>
      </c>
      <c r="Y292" s="8">
        <f xml:space="preserve"> (Data!$D$44 - Y$89 - Y$43)</f>
        <v>-13</v>
      </c>
      <c r="Z292" s="8">
        <f xml:space="preserve"> (Data!$D$44 - Z$89 - Z$43)</f>
        <v>-13</v>
      </c>
      <c r="AA292" s="8">
        <f xml:space="preserve"> (Data!$D$44 - AA$89 - AA$43)</f>
        <v>-14</v>
      </c>
      <c r="AB292" s="8">
        <f xml:space="preserve"> (Data!$D$44 - AB$89 - AB$43)</f>
        <v>-14</v>
      </c>
      <c r="AC292" s="8">
        <f xml:space="preserve"> (Data!$D$44 - AC$89 - AC$43)</f>
        <v>-14</v>
      </c>
      <c r="AD292" s="8">
        <f xml:space="preserve"> (Data!$D$44 - AD$89 - AD$43)</f>
        <v>-15</v>
      </c>
      <c r="AE292" s="8">
        <f xml:space="preserve"> (Data!$D$44 - AE$89 - AE$43)</f>
        <v>-15</v>
      </c>
      <c r="AF292" s="8">
        <f xml:space="preserve"> (Data!$D$44 - AF$89 - AF$43)</f>
        <v>-16</v>
      </c>
      <c r="AG292" s="8">
        <f xml:space="preserve"> (Data!$D$44 - AG$89 - AG$43)</f>
        <v>-16</v>
      </c>
      <c r="AH292" s="8">
        <f xml:space="preserve"> (Data!$D$44 - AH$89 - AH$43)</f>
        <v>-16</v>
      </c>
      <c r="AI292" s="8">
        <f xml:space="preserve"> (Data!$D$44 - AI$89 - AI$43)</f>
        <v>-17</v>
      </c>
      <c r="AJ292" s="8">
        <f xml:space="preserve"> (Data!$D$44 - AJ$89 - AJ$43)</f>
        <v>-17</v>
      </c>
      <c r="AK292" s="8">
        <f xml:space="preserve"> (Data!$D$44 - AK$89 - AK$43)</f>
        <v>-18</v>
      </c>
      <c r="AL292" s="8">
        <f xml:space="preserve"> (Data!$D$44 - AL$89 - AL$43)</f>
        <v>-18</v>
      </c>
      <c r="AM292" s="8">
        <f xml:space="preserve"> (Data!$D$44 - AM$89 - AM$43)</f>
        <v>-18</v>
      </c>
      <c r="AN292" s="8">
        <f xml:space="preserve"> (Data!$D$44 - AN$89 - AN$43)</f>
        <v>-19</v>
      </c>
      <c r="AO292" s="8">
        <f xml:space="preserve"> (Data!$D$44 - AO$89 - AO$43)</f>
        <v>-19</v>
      </c>
      <c r="AP292" s="8">
        <f xml:space="preserve"> (Data!$D$44 - AP$89 - AP$43)</f>
        <v>-20</v>
      </c>
      <c r="AQ292" s="8">
        <f xml:space="preserve"> (Data!$D$44 - AQ$89 - AQ$43)</f>
        <v>-20</v>
      </c>
      <c r="AR292" s="8">
        <f xml:space="preserve"> (Data!$D$44 - AR$89 - AR$43)</f>
        <v>-20</v>
      </c>
      <c r="AS292" s="8">
        <f xml:space="preserve"> (Data!$D$44 - AS$89 - AS$43)</f>
        <v>-21</v>
      </c>
      <c r="AT292" s="8">
        <f xml:space="preserve"> (Data!$D$44 - AT$89 - AT$43)</f>
        <v>-21</v>
      </c>
      <c r="AU292" s="8">
        <f xml:space="preserve"> (Data!$D$44 - AU$89 - AU$43)</f>
        <v>-22</v>
      </c>
      <c r="AV292" s="8">
        <f xml:space="preserve"> (Data!$D$44 - AV$89 - AV$43)</f>
        <v>-22</v>
      </c>
      <c r="AW292" s="8">
        <f xml:space="preserve"> (Data!$D$44 - AW$89 - AW$43)</f>
        <v>-22</v>
      </c>
      <c r="AX292" s="8">
        <f xml:space="preserve"> (Data!$D$44 - AX$89 - AX$43)</f>
        <v>-23</v>
      </c>
      <c r="AY292" s="8">
        <f xml:space="preserve"> (Data!$D$44 - AY$89 - AY$43)</f>
        <v>-23</v>
      </c>
    </row>
    <row r="293" spans="1:51">
      <c r="A293" s="8" t="s">
        <v>57</v>
      </c>
      <c r="B293" s="8">
        <f xml:space="preserve"> (Data!$D$44 - B$88 - B$43)</f>
        <v>15</v>
      </c>
      <c r="C293" s="8">
        <f xml:space="preserve"> (Data!$D$44 - C$88 - C$43)</f>
        <v>10</v>
      </c>
      <c r="D293" s="8">
        <f xml:space="preserve"> (Data!$D$44 - D$88 - D$43)</f>
        <v>9</v>
      </c>
      <c r="E293" s="8">
        <f xml:space="preserve"> (Data!$D$44 - E$88 - E$43)</f>
        <v>8</v>
      </c>
      <c r="F293" s="8">
        <f xml:space="preserve"> (Data!$D$44 - F$88 - F$43)</f>
        <v>7</v>
      </c>
      <c r="G293" s="8">
        <f xml:space="preserve"> (Data!$D$44 - G$88 - G$43)</f>
        <v>4</v>
      </c>
      <c r="H293" s="8">
        <f xml:space="preserve"> (Data!$D$44 - H$88 - H$43)</f>
        <v>4</v>
      </c>
      <c r="I293" s="8">
        <f xml:space="preserve"> (Data!$D$44 - I$88 - I$43)</f>
        <v>0</v>
      </c>
      <c r="J293" s="8">
        <f xml:space="preserve"> (Data!$D$44 - J$88 - J$43)</f>
        <v>-1</v>
      </c>
      <c r="K293" s="8">
        <f xml:space="preserve"> (Data!$D$44 - K$88 - K$43)</f>
        <v>-3</v>
      </c>
      <c r="L293" s="8">
        <f xml:space="preserve"> (Data!$D$44 - L$88 - L$43)</f>
        <v>-4</v>
      </c>
      <c r="M293" s="8">
        <f xml:space="preserve"> (Data!$D$44 - M$88 - M$43)</f>
        <v>-4</v>
      </c>
      <c r="N293" s="8">
        <f xml:space="preserve"> (Data!$D$44 - N$88 - N$43)</f>
        <v>-9</v>
      </c>
      <c r="O293" s="8">
        <f xml:space="preserve"> (Data!$D$44 - O$88 - O$43)</f>
        <v>-9</v>
      </c>
      <c r="P293" s="8">
        <f xml:space="preserve"> (Data!$D$44 - P$88 - P$43)</f>
        <v>-10</v>
      </c>
      <c r="Q293" s="8">
        <f xml:space="preserve"> (Data!$D$44 - Q$88 - Q$43)</f>
        <v>-10</v>
      </c>
      <c r="R293" s="8">
        <f xml:space="preserve"> (Data!$D$44 - R$88 - R$43)</f>
        <v>-11</v>
      </c>
      <c r="S293" s="8">
        <f xml:space="preserve"> (Data!$D$44 - S$88 - S$43)</f>
        <v>-11</v>
      </c>
      <c r="T293" s="8">
        <f xml:space="preserve"> (Data!$D$44 - T$88 - T$43)</f>
        <v>-12</v>
      </c>
      <c r="U293" s="8">
        <f xml:space="preserve"> (Data!$D$44 - U$88 - U$43)</f>
        <v>-12</v>
      </c>
      <c r="V293" s="8">
        <f xml:space="preserve"> (Data!$D$44 - V$88 - V$43)</f>
        <v>-13</v>
      </c>
      <c r="W293" s="8">
        <f xml:space="preserve"> (Data!$D$44 - W$88 - W$43)</f>
        <v>-13</v>
      </c>
      <c r="X293" s="8">
        <f xml:space="preserve"> (Data!$D$44 - X$88 - X$43)</f>
        <v>-14</v>
      </c>
      <c r="Y293" s="8">
        <f xml:space="preserve"> (Data!$D$44 - Y$88 - Y$43)</f>
        <v>-14</v>
      </c>
      <c r="Z293" s="8">
        <f xml:space="preserve"> (Data!$D$44 - Z$88 - Z$43)</f>
        <v>-15</v>
      </c>
      <c r="AA293" s="8">
        <f xml:space="preserve"> (Data!$D$44 - AA$88 - AA$43)</f>
        <v>-15</v>
      </c>
      <c r="AB293" s="8">
        <f xml:space="preserve"> (Data!$D$44 - AB$88 - AB$43)</f>
        <v>-16</v>
      </c>
      <c r="AC293" s="8">
        <f xml:space="preserve"> (Data!$D$44 - AC$88 - AC$43)</f>
        <v>-16</v>
      </c>
      <c r="AD293" s="8">
        <f xml:space="preserve"> (Data!$D$44 - AD$88 - AD$43)</f>
        <v>-17</v>
      </c>
      <c r="AE293" s="8">
        <f xml:space="preserve"> (Data!$D$44 - AE$88 - AE$43)</f>
        <v>-17</v>
      </c>
      <c r="AF293" s="8">
        <f xml:space="preserve"> (Data!$D$44 - AF$88 - AF$43)</f>
        <v>-18</v>
      </c>
      <c r="AG293" s="8">
        <f xml:space="preserve"> (Data!$D$44 - AG$88 - AG$43)</f>
        <v>-18</v>
      </c>
      <c r="AH293" s="8">
        <f xml:space="preserve"> (Data!$D$44 - AH$88 - AH$43)</f>
        <v>-19</v>
      </c>
      <c r="AI293" s="8">
        <f xml:space="preserve"> (Data!$D$44 - AI$88 - AI$43)</f>
        <v>-19</v>
      </c>
      <c r="AJ293" s="8">
        <f xml:space="preserve"> (Data!$D$44 - AJ$88 - AJ$43)</f>
        <v>-20</v>
      </c>
      <c r="AK293" s="8">
        <f xml:space="preserve"> (Data!$D$44 - AK$88 - AK$43)</f>
        <v>-20</v>
      </c>
      <c r="AL293" s="8">
        <f xml:space="preserve"> (Data!$D$44 - AL$88 - AL$43)</f>
        <v>-21</v>
      </c>
      <c r="AM293" s="8">
        <f xml:space="preserve"> (Data!$D$44 - AM$88 - AM$43)</f>
        <v>-21</v>
      </c>
      <c r="AN293" s="8">
        <f xml:space="preserve"> (Data!$D$44 - AN$88 - AN$43)</f>
        <v>-22</v>
      </c>
      <c r="AO293" s="8">
        <f xml:space="preserve"> (Data!$D$44 - AO$88 - AO$43)</f>
        <v>-22</v>
      </c>
      <c r="AP293" s="8">
        <f xml:space="preserve"> (Data!$D$44 - AP$88 - AP$43)</f>
        <v>-23</v>
      </c>
      <c r="AQ293" s="8">
        <f xml:space="preserve"> (Data!$D$44 - AQ$88 - AQ$43)</f>
        <v>-23</v>
      </c>
      <c r="AR293" s="8">
        <f xml:space="preserve"> (Data!$D$44 - AR$88 - AR$43)</f>
        <v>-24</v>
      </c>
      <c r="AS293" s="8">
        <f xml:space="preserve"> (Data!$D$44 - AS$88 - AS$43)</f>
        <v>-24</v>
      </c>
      <c r="AT293" s="8">
        <f xml:space="preserve"> (Data!$D$44 - AT$88 - AT$43)</f>
        <v>-25</v>
      </c>
      <c r="AU293" s="8">
        <f xml:space="preserve"> (Data!$D$44 - AU$88 - AU$43)</f>
        <v>-25</v>
      </c>
      <c r="AV293" s="8">
        <f xml:space="preserve"> (Data!$D$44 - AV$88 - AV$43)</f>
        <v>-26</v>
      </c>
      <c r="AW293" s="8">
        <f xml:space="preserve"> (Data!$D$44 - AW$88 - AW$43)</f>
        <v>-26</v>
      </c>
      <c r="AX293" s="8">
        <f xml:space="preserve"> (Data!$D$44 - AX$88 - AX$43)</f>
        <v>-27</v>
      </c>
      <c r="AY293" s="8">
        <f xml:space="preserve"> (Data!$D$44 - AY$88 - AY$43)</f>
        <v>-27</v>
      </c>
    </row>
    <row r="294" spans="1:51">
      <c r="A294" s="8" t="s">
        <v>58</v>
      </c>
      <c r="B294" s="8">
        <f xml:space="preserve"> (Data!$D$44 - B$88 - B$43)</f>
        <v>15</v>
      </c>
      <c r="C294" s="8">
        <f xml:space="preserve"> (Data!$D$44 - C$88 - C$43)</f>
        <v>10</v>
      </c>
      <c r="D294" s="8">
        <f xml:space="preserve"> (Data!$D$44 - D$88 - D$43)</f>
        <v>9</v>
      </c>
      <c r="E294" s="8">
        <f xml:space="preserve"> (Data!$D$44 - E$88 - E$43)</f>
        <v>8</v>
      </c>
      <c r="F294" s="8">
        <f xml:space="preserve"> (Data!$D$44 - F$88 - F$43)</f>
        <v>7</v>
      </c>
      <c r="G294" s="8">
        <f xml:space="preserve"> (Data!$D$44 - G$88 - G$43)</f>
        <v>4</v>
      </c>
      <c r="H294" s="8">
        <f xml:space="preserve"> (Data!$D$44 - H$88 - H$43)</f>
        <v>4</v>
      </c>
      <c r="I294" s="8">
        <f xml:space="preserve"> (Data!$D$44 - I$88 - I$43)</f>
        <v>0</v>
      </c>
      <c r="J294" s="8">
        <f xml:space="preserve"> (Data!$D$44 - J$88 - J$43)</f>
        <v>-1</v>
      </c>
      <c r="K294" s="8">
        <f xml:space="preserve"> (Data!$D$44 - K$88 - K$43)</f>
        <v>-3</v>
      </c>
      <c r="L294" s="8">
        <f xml:space="preserve"> (Data!$D$44 - L$88 - L$43)</f>
        <v>-4</v>
      </c>
      <c r="M294" s="8">
        <f xml:space="preserve"> (Data!$D$44 - M$88 - M$43)</f>
        <v>-4</v>
      </c>
      <c r="N294" s="8">
        <f xml:space="preserve"> (Data!$D$44 - N$88 - N$43)</f>
        <v>-9</v>
      </c>
      <c r="O294" s="8">
        <f xml:space="preserve"> (Data!$D$44 - O$88 - O$43)</f>
        <v>-9</v>
      </c>
      <c r="P294" s="8">
        <f xml:space="preserve"> (Data!$D$44 - P$88 - P$43)</f>
        <v>-10</v>
      </c>
      <c r="Q294" s="8">
        <f xml:space="preserve"> (Data!$D$44 - Q$88 - Q$43)</f>
        <v>-10</v>
      </c>
      <c r="R294" s="8">
        <f xml:space="preserve"> (Data!$D$44 - R$88 - R$43)</f>
        <v>-11</v>
      </c>
      <c r="S294" s="8">
        <f xml:space="preserve"> (Data!$D$44 - S$88 - S$43)</f>
        <v>-11</v>
      </c>
      <c r="T294" s="8">
        <f xml:space="preserve"> (Data!$D$44 - T$88 - T$43)</f>
        <v>-12</v>
      </c>
      <c r="U294" s="8">
        <f xml:space="preserve"> (Data!$D$44 - U$88 - U$43)</f>
        <v>-12</v>
      </c>
      <c r="V294" s="8">
        <f xml:space="preserve"> (Data!$D$44 - V$88 - V$43)</f>
        <v>-13</v>
      </c>
      <c r="W294" s="8">
        <f xml:space="preserve"> (Data!$D$44 - W$88 - W$43)</f>
        <v>-13</v>
      </c>
      <c r="X294" s="8">
        <f xml:space="preserve"> (Data!$D$44 - X$88 - X$43)</f>
        <v>-14</v>
      </c>
      <c r="Y294" s="8">
        <f xml:space="preserve"> (Data!$D$44 - Y$88 - Y$43)</f>
        <v>-14</v>
      </c>
      <c r="Z294" s="8">
        <f xml:space="preserve"> (Data!$D$44 - Z$88 - Z$43)</f>
        <v>-15</v>
      </c>
      <c r="AA294" s="8">
        <f xml:space="preserve"> (Data!$D$44 - AA$88 - AA$43)</f>
        <v>-15</v>
      </c>
      <c r="AB294" s="8">
        <f xml:space="preserve"> (Data!$D$44 - AB$88 - AB$43)</f>
        <v>-16</v>
      </c>
      <c r="AC294" s="8">
        <f xml:space="preserve"> (Data!$D$44 - AC$88 - AC$43)</f>
        <v>-16</v>
      </c>
      <c r="AD294" s="8">
        <f xml:space="preserve"> (Data!$D$44 - AD$88 - AD$43)</f>
        <v>-17</v>
      </c>
      <c r="AE294" s="8">
        <f xml:space="preserve"> (Data!$D$44 - AE$88 - AE$43)</f>
        <v>-17</v>
      </c>
      <c r="AF294" s="8">
        <f xml:space="preserve"> (Data!$D$44 - AF$88 - AF$43)</f>
        <v>-18</v>
      </c>
      <c r="AG294" s="8">
        <f xml:space="preserve"> (Data!$D$44 - AG$88 - AG$43)</f>
        <v>-18</v>
      </c>
      <c r="AH294" s="8">
        <f xml:space="preserve"> (Data!$D$44 - AH$88 - AH$43)</f>
        <v>-19</v>
      </c>
      <c r="AI294" s="8">
        <f xml:space="preserve"> (Data!$D$44 - AI$88 - AI$43)</f>
        <v>-19</v>
      </c>
      <c r="AJ294" s="8">
        <f xml:space="preserve"> (Data!$D$44 - AJ$88 - AJ$43)</f>
        <v>-20</v>
      </c>
      <c r="AK294" s="8">
        <f xml:space="preserve"> (Data!$D$44 - AK$88 - AK$43)</f>
        <v>-20</v>
      </c>
      <c r="AL294" s="8">
        <f xml:space="preserve"> (Data!$D$44 - AL$88 - AL$43)</f>
        <v>-21</v>
      </c>
      <c r="AM294" s="8">
        <f xml:space="preserve"> (Data!$D$44 - AM$88 - AM$43)</f>
        <v>-21</v>
      </c>
      <c r="AN294" s="8">
        <f xml:space="preserve"> (Data!$D$44 - AN$88 - AN$43)</f>
        <v>-22</v>
      </c>
      <c r="AO294" s="8">
        <f xml:space="preserve"> (Data!$D$44 - AO$88 - AO$43)</f>
        <v>-22</v>
      </c>
      <c r="AP294" s="8">
        <f xml:space="preserve"> (Data!$D$44 - AP$88 - AP$43)</f>
        <v>-23</v>
      </c>
      <c r="AQ294" s="8">
        <f xml:space="preserve"> (Data!$D$44 - AQ$88 - AQ$43)</f>
        <v>-23</v>
      </c>
      <c r="AR294" s="8">
        <f xml:space="preserve"> (Data!$D$44 - AR$88 - AR$43)</f>
        <v>-24</v>
      </c>
      <c r="AS294" s="8">
        <f xml:space="preserve"> (Data!$D$44 - AS$88 - AS$43)</f>
        <v>-24</v>
      </c>
      <c r="AT294" s="8">
        <f xml:space="preserve"> (Data!$D$44 - AT$88 - AT$43)</f>
        <v>-25</v>
      </c>
      <c r="AU294" s="8">
        <f xml:space="preserve"> (Data!$D$44 - AU$88 - AU$43)</f>
        <v>-25</v>
      </c>
      <c r="AV294" s="8">
        <f xml:space="preserve"> (Data!$D$44 - AV$88 - AV$43)</f>
        <v>-26</v>
      </c>
      <c r="AW294" s="8">
        <f xml:space="preserve"> (Data!$D$44 - AW$88 - AW$43)</f>
        <v>-26</v>
      </c>
      <c r="AX294" s="8">
        <f xml:space="preserve"> (Data!$D$44 - AX$88 - AX$43)</f>
        <v>-27</v>
      </c>
      <c r="AY294" s="8">
        <f xml:space="preserve"> (Data!$D$44 - AY$88 - AY$43)</f>
        <v>-27</v>
      </c>
    </row>
    <row r="295" spans="1:51">
      <c r="A295" s="8" t="s">
        <v>59</v>
      </c>
      <c r="B295" s="8">
        <f xml:space="preserve"> (Data!$D$44 - B$87 - B$43)</f>
        <v>14</v>
      </c>
      <c r="C295" s="8">
        <f xml:space="preserve"> (Data!$D$44 - C$87 - C$43)</f>
        <v>9</v>
      </c>
      <c r="D295" s="8">
        <f xml:space="preserve"> (Data!$D$44 - D$87 - D$43)</f>
        <v>8</v>
      </c>
      <c r="E295" s="8">
        <f xml:space="preserve"> (Data!$D$44 - E$87 - E$43)</f>
        <v>7</v>
      </c>
      <c r="F295" s="8">
        <f xml:space="preserve"> (Data!$D$44 - F$87 - F$43)</f>
        <v>6</v>
      </c>
      <c r="G295" s="8">
        <f xml:space="preserve"> (Data!$D$44 - G$87 - G$43)</f>
        <v>3</v>
      </c>
      <c r="H295" s="8">
        <f xml:space="preserve"> (Data!$D$44 - H$87 - H$43)</f>
        <v>3</v>
      </c>
      <c r="I295" s="8">
        <f xml:space="preserve"> (Data!$D$44 - I$87 - I$43)</f>
        <v>-2</v>
      </c>
      <c r="J295" s="8">
        <f xml:space="preserve"> (Data!$D$44 - J$87 - J$43)</f>
        <v>-3</v>
      </c>
      <c r="K295" s="8">
        <f xml:space="preserve"> (Data!$D$44 - K$87 - K$43)</f>
        <v>-5</v>
      </c>
      <c r="L295" s="8">
        <f xml:space="preserve"> (Data!$D$44 - L$87 - L$43)</f>
        <v>-6</v>
      </c>
      <c r="M295" s="8">
        <f xml:space="preserve"> (Data!$D$44 - M$87 - M$43)</f>
        <v>-6</v>
      </c>
      <c r="N295" s="8">
        <f xml:space="preserve"> (Data!$D$44 - N$87 - N$43)</f>
        <v>-11</v>
      </c>
      <c r="O295" s="8">
        <f xml:space="preserve"> (Data!$D$44 - O$87 - O$43)</f>
        <v>-11</v>
      </c>
      <c r="P295" s="8">
        <f xml:space="preserve"> (Data!$D$44 - P$87 - P$43)</f>
        <v>-12</v>
      </c>
      <c r="Q295" s="8">
        <f xml:space="preserve"> (Data!$D$44 - Q$87 - Q$43)</f>
        <v>-12</v>
      </c>
      <c r="R295" s="8">
        <f xml:space="preserve"> (Data!$D$44 - R$87 - R$43)</f>
        <v>-13</v>
      </c>
      <c r="S295" s="8">
        <f xml:space="preserve"> (Data!$D$44 - S$87 - S$43)</f>
        <v>-13</v>
      </c>
      <c r="T295" s="8">
        <f xml:space="preserve"> (Data!$D$44 - T$87 - T$43)</f>
        <v>-14</v>
      </c>
      <c r="U295" s="8">
        <f xml:space="preserve"> (Data!$D$44 - U$87 - U$43)</f>
        <v>-14</v>
      </c>
      <c r="V295" s="8">
        <f xml:space="preserve"> (Data!$D$44 - V$87 - V$43)</f>
        <v>-15</v>
      </c>
      <c r="W295" s="8">
        <f xml:space="preserve"> (Data!$D$44 - W$87 - W$43)</f>
        <v>-15</v>
      </c>
      <c r="X295" s="8">
        <f xml:space="preserve"> (Data!$D$44 - X$87 - X$43)</f>
        <v>-16</v>
      </c>
      <c r="Y295" s="8">
        <f xml:space="preserve"> (Data!$D$44 - Y$87 - Y$43)</f>
        <v>-16</v>
      </c>
      <c r="Z295" s="8">
        <f xml:space="preserve"> (Data!$D$44 - Z$87 - Z$43)</f>
        <v>-17</v>
      </c>
      <c r="AA295" s="8">
        <f xml:space="preserve"> (Data!$D$44 - AA$87 - AA$43)</f>
        <v>-17</v>
      </c>
      <c r="AB295" s="8">
        <f xml:space="preserve"> (Data!$D$44 - AB$87 - AB$43)</f>
        <v>-18</v>
      </c>
      <c r="AC295" s="8">
        <f xml:space="preserve"> (Data!$D$44 - AC$87 - AC$43)</f>
        <v>-18</v>
      </c>
      <c r="AD295" s="8">
        <f xml:space="preserve"> (Data!$D$44 - AD$87 - AD$43)</f>
        <v>-19</v>
      </c>
      <c r="AE295" s="8">
        <f xml:space="preserve"> (Data!$D$44 - AE$87 - AE$43)</f>
        <v>-19</v>
      </c>
      <c r="AF295" s="8">
        <f xml:space="preserve"> (Data!$D$44 - AF$87 - AF$43)</f>
        <v>-20</v>
      </c>
      <c r="AG295" s="8">
        <f xml:space="preserve"> (Data!$D$44 - AG$87 - AG$43)</f>
        <v>-20</v>
      </c>
      <c r="AH295" s="8">
        <f xml:space="preserve"> (Data!$D$44 - AH$87 - AH$43)</f>
        <v>-21</v>
      </c>
      <c r="AI295" s="8">
        <f xml:space="preserve"> (Data!$D$44 - AI$87 - AI$43)</f>
        <v>-21</v>
      </c>
      <c r="AJ295" s="8">
        <f xml:space="preserve"> (Data!$D$44 - AJ$87 - AJ$43)</f>
        <v>-22</v>
      </c>
      <c r="AK295" s="8">
        <f xml:space="preserve"> (Data!$D$44 - AK$87 - AK$43)</f>
        <v>-22</v>
      </c>
      <c r="AL295" s="8">
        <f xml:space="preserve"> (Data!$D$44 - AL$87 - AL$43)</f>
        <v>-23</v>
      </c>
      <c r="AM295" s="8">
        <f xml:space="preserve"> (Data!$D$44 - AM$87 - AM$43)</f>
        <v>-23</v>
      </c>
      <c r="AN295" s="8">
        <f xml:space="preserve"> (Data!$D$44 - AN$87 - AN$43)</f>
        <v>-24</v>
      </c>
      <c r="AO295" s="8">
        <f xml:space="preserve"> (Data!$D$44 - AO$87 - AO$43)</f>
        <v>-24</v>
      </c>
      <c r="AP295" s="8">
        <f xml:space="preserve"> (Data!$D$44 - AP$87 - AP$43)</f>
        <v>-25</v>
      </c>
      <c r="AQ295" s="8">
        <f xml:space="preserve"> (Data!$D$44 - AQ$87 - AQ$43)</f>
        <v>-25</v>
      </c>
      <c r="AR295" s="8">
        <f xml:space="preserve"> (Data!$D$44 - AR$87 - AR$43)</f>
        <v>-26</v>
      </c>
      <c r="AS295" s="8">
        <f xml:space="preserve"> (Data!$D$44 - AS$87 - AS$43)</f>
        <v>-26</v>
      </c>
      <c r="AT295" s="8">
        <f xml:space="preserve"> (Data!$D$44 - AT$87 - AT$43)</f>
        <v>-27</v>
      </c>
      <c r="AU295" s="8">
        <f xml:space="preserve"> (Data!$D$44 - AU$87 - AU$43)</f>
        <v>-27</v>
      </c>
      <c r="AV295" s="8">
        <f xml:space="preserve"> (Data!$D$44 - AV$87 - AV$43)</f>
        <v>-28</v>
      </c>
      <c r="AW295" s="8">
        <f xml:space="preserve"> (Data!$D$44 - AW$87 - AW$43)</f>
        <v>-28</v>
      </c>
      <c r="AX295" s="8">
        <f xml:space="preserve"> (Data!$D$44 - AX$87 - AX$43)</f>
        <v>-29</v>
      </c>
      <c r="AY295" s="8">
        <f xml:space="preserve"> (Data!$D$44 - AY$87 - AY$43)</f>
        <v>-29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19</v>
      </c>
      <c r="C297" s="8">
        <f xml:space="preserve"> (Data!$D$45 - C$89 - C$43)</f>
        <v>14</v>
      </c>
      <c r="D297" s="8">
        <f xml:space="preserve"> (Data!$D$45 - D$89 - D$43)</f>
        <v>13</v>
      </c>
      <c r="E297" s="8">
        <f xml:space="preserve"> (Data!$D$45 - E$89 - E$43)</f>
        <v>12</v>
      </c>
      <c r="F297" s="8">
        <f xml:space="preserve"> (Data!$D$45 - F$89 - F$43)</f>
        <v>11</v>
      </c>
      <c r="G297" s="8">
        <f xml:space="preserve"> (Data!$D$45 - G$89 - G$43)</f>
        <v>8</v>
      </c>
      <c r="H297" s="8">
        <f xml:space="preserve"> (Data!$D$45 - H$89 - H$43)</f>
        <v>8</v>
      </c>
      <c r="I297" s="8">
        <f xml:space="preserve"> (Data!$D$45 - I$89 - I$43)</f>
        <v>4</v>
      </c>
      <c r="J297" s="8">
        <f xml:space="preserve"> (Data!$D$45 - J$89 - J$43)</f>
        <v>3</v>
      </c>
      <c r="K297" s="8">
        <f xml:space="preserve"> (Data!$D$45 - K$89 - K$43)</f>
        <v>2</v>
      </c>
      <c r="L297" s="8">
        <f xml:space="preserve"> (Data!$D$45 - L$89 - L$43)</f>
        <v>1</v>
      </c>
      <c r="M297" s="8">
        <f xml:space="preserve"> (Data!$D$45 - M$89 - M$43)</f>
        <v>1</v>
      </c>
      <c r="N297" s="8">
        <f xml:space="preserve"> (Data!$D$45 - N$89 - N$43)</f>
        <v>-3</v>
      </c>
      <c r="O297" s="8">
        <f xml:space="preserve"> (Data!$D$45 - O$89 - O$43)</f>
        <v>-4</v>
      </c>
      <c r="P297" s="8">
        <f xml:space="preserve"> (Data!$D$45 - P$89 - P$43)</f>
        <v>-4</v>
      </c>
      <c r="Q297" s="8">
        <f xml:space="preserve"> (Data!$D$45 - Q$89 - Q$43)</f>
        <v>-5</v>
      </c>
      <c r="R297" s="8">
        <f xml:space="preserve"> (Data!$D$45 - R$89 - R$43)</f>
        <v>-5</v>
      </c>
      <c r="S297" s="8">
        <f xml:space="preserve"> (Data!$D$45 - S$89 - S$43)</f>
        <v>-5</v>
      </c>
      <c r="T297" s="8">
        <f xml:space="preserve"> (Data!$D$45 - T$89 - T$43)</f>
        <v>-6</v>
      </c>
      <c r="U297" s="8">
        <f xml:space="preserve"> (Data!$D$45 - U$89 - U$43)</f>
        <v>-6</v>
      </c>
      <c r="V297" s="8">
        <f xml:space="preserve"> (Data!$D$45 - V$89 - V$43)</f>
        <v>-7</v>
      </c>
      <c r="W297" s="8">
        <f xml:space="preserve"> (Data!$D$45 - W$89 - W$43)</f>
        <v>-7</v>
      </c>
      <c r="X297" s="8">
        <f xml:space="preserve"> (Data!$D$45 - X$89 - X$43)</f>
        <v>-7</v>
      </c>
      <c r="Y297" s="8">
        <f xml:space="preserve"> (Data!$D$45 - Y$89 - Y$43)</f>
        <v>-8</v>
      </c>
      <c r="Z297" s="8">
        <f xml:space="preserve"> (Data!$D$45 - Z$89 - Z$43)</f>
        <v>-8</v>
      </c>
      <c r="AA297" s="8">
        <f xml:space="preserve"> (Data!$D$45 - AA$89 - AA$43)</f>
        <v>-9</v>
      </c>
      <c r="AB297" s="8">
        <f xml:space="preserve"> (Data!$D$45 - AB$89 - AB$43)</f>
        <v>-9</v>
      </c>
      <c r="AC297" s="8">
        <f xml:space="preserve"> (Data!$D$45 - AC$89 - AC$43)</f>
        <v>-9</v>
      </c>
      <c r="AD297" s="8">
        <f xml:space="preserve"> (Data!$D$45 - AD$89 - AD$43)</f>
        <v>-10</v>
      </c>
      <c r="AE297" s="8">
        <f xml:space="preserve"> (Data!$D$45 - AE$89 - AE$43)</f>
        <v>-10</v>
      </c>
      <c r="AF297" s="8">
        <f xml:space="preserve"> (Data!$D$45 - AF$89 - AF$43)</f>
        <v>-11</v>
      </c>
      <c r="AG297" s="8">
        <f xml:space="preserve"> (Data!$D$45 - AG$89 - AG$43)</f>
        <v>-11</v>
      </c>
      <c r="AH297" s="8">
        <f xml:space="preserve"> (Data!$D$45 - AH$89 - AH$43)</f>
        <v>-11</v>
      </c>
      <c r="AI297" s="8">
        <f xml:space="preserve"> (Data!$D$45 - AI$89 - AI$43)</f>
        <v>-12</v>
      </c>
      <c r="AJ297" s="8">
        <f xml:space="preserve"> (Data!$D$45 - AJ$89 - AJ$43)</f>
        <v>-12</v>
      </c>
      <c r="AK297" s="8">
        <f xml:space="preserve"> (Data!$D$45 - AK$89 - AK$43)</f>
        <v>-13</v>
      </c>
      <c r="AL297" s="8">
        <f xml:space="preserve"> (Data!$D$45 - AL$89 - AL$43)</f>
        <v>-13</v>
      </c>
      <c r="AM297" s="8">
        <f xml:space="preserve"> (Data!$D$45 - AM$89 - AM$43)</f>
        <v>-13</v>
      </c>
      <c r="AN297" s="8">
        <f xml:space="preserve"> (Data!$D$45 - AN$89 - AN$43)</f>
        <v>-14</v>
      </c>
      <c r="AO297" s="8">
        <f xml:space="preserve"> (Data!$D$45 - AO$89 - AO$43)</f>
        <v>-14</v>
      </c>
      <c r="AP297" s="8">
        <f xml:space="preserve"> (Data!$D$45 - AP$89 - AP$43)</f>
        <v>-15</v>
      </c>
      <c r="AQ297" s="8">
        <f xml:space="preserve"> (Data!$D$45 - AQ$89 - AQ$43)</f>
        <v>-15</v>
      </c>
      <c r="AR297" s="8">
        <f xml:space="preserve"> (Data!$D$45 - AR$89 - AR$43)</f>
        <v>-15</v>
      </c>
      <c r="AS297" s="8">
        <f xml:space="preserve"> (Data!$D$45 - AS$89 - AS$43)</f>
        <v>-16</v>
      </c>
      <c r="AT297" s="8">
        <f xml:space="preserve"> (Data!$D$45 - AT$89 - AT$43)</f>
        <v>-16</v>
      </c>
      <c r="AU297" s="8">
        <f xml:space="preserve"> (Data!$D$45 - AU$89 - AU$43)</f>
        <v>-17</v>
      </c>
      <c r="AV297" s="8">
        <f xml:space="preserve"> (Data!$D$45 - AV$89 - AV$43)</f>
        <v>-17</v>
      </c>
      <c r="AW297" s="8">
        <f xml:space="preserve"> (Data!$D$45 - AW$89 - AW$43)</f>
        <v>-17</v>
      </c>
      <c r="AX297" s="8">
        <f xml:space="preserve"> (Data!$D$45 - AX$89 - AX$43)</f>
        <v>-18</v>
      </c>
      <c r="AY297" s="8">
        <f xml:space="preserve"> (Data!$D$45 - AY$89 - AY$43)</f>
        <v>-18</v>
      </c>
    </row>
    <row r="298" spans="1:51">
      <c r="A298" s="8" t="s">
        <v>57</v>
      </c>
      <c r="B298" s="8">
        <f xml:space="preserve"> (Data!$D$45 - B$88 - B$43)</f>
        <v>20</v>
      </c>
      <c r="C298" s="8">
        <f xml:space="preserve"> (Data!$D$45 - C$88 - C$43)</f>
        <v>15</v>
      </c>
      <c r="D298" s="8">
        <f xml:space="preserve"> (Data!$D$45 - D$88 - D$43)</f>
        <v>14</v>
      </c>
      <c r="E298" s="8">
        <f xml:space="preserve"> (Data!$D$45 - E$88 - E$43)</f>
        <v>13</v>
      </c>
      <c r="F298" s="8">
        <f xml:space="preserve"> (Data!$D$45 - F$88 - F$43)</f>
        <v>12</v>
      </c>
      <c r="G298" s="8">
        <f xml:space="preserve"> (Data!$D$45 - G$88 - G$43)</f>
        <v>9</v>
      </c>
      <c r="H298" s="8">
        <f xml:space="preserve"> (Data!$D$45 - H$88 - H$43)</f>
        <v>9</v>
      </c>
      <c r="I298" s="8">
        <f xml:space="preserve"> (Data!$D$45 - I$88 - I$43)</f>
        <v>5</v>
      </c>
      <c r="J298" s="8">
        <f xml:space="preserve"> (Data!$D$45 - J$88 - J$43)</f>
        <v>4</v>
      </c>
      <c r="K298" s="8">
        <f xml:space="preserve"> (Data!$D$45 - K$88 - K$43)</f>
        <v>2</v>
      </c>
      <c r="L298" s="8">
        <f xml:space="preserve"> (Data!$D$45 - L$88 - L$43)</f>
        <v>1</v>
      </c>
      <c r="M298" s="8">
        <f xml:space="preserve"> (Data!$D$45 - M$88 - M$43)</f>
        <v>1</v>
      </c>
      <c r="N298" s="8">
        <f xml:space="preserve"> (Data!$D$45 - N$88 - N$43)</f>
        <v>-4</v>
      </c>
      <c r="O298" s="8">
        <f xml:space="preserve"> (Data!$D$45 - O$88 - O$43)</f>
        <v>-4</v>
      </c>
      <c r="P298" s="8">
        <f xml:space="preserve"> (Data!$D$45 - P$88 - P$43)</f>
        <v>-5</v>
      </c>
      <c r="Q298" s="8">
        <f xml:space="preserve"> (Data!$D$45 - Q$88 - Q$43)</f>
        <v>-5</v>
      </c>
      <c r="R298" s="8">
        <f xml:space="preserve"> (Data!$D$45 - R$88 - R$43)</f>
        <v>-6</v>
      </c>
      <c r="S298" s="8">
        <f xml:space="preserve"> (Data!$D$45 - S$88 - S$43)</f>
        <v>-6</v>
      </c>
      <c r="T298" s="8">
        <f xml:space="preserve"> (Data!$D$45 - T$88 - T$43)</f>
        <v>-7</v>
      </c>
      <c r="U298" s="8">
        <f xml:space="preserve"> (Data!$D$45 - U$88 - U$43)</f>
        <v>-7</v>
      </c>
      <c r="V298" s="8">
        <f xml:space="preserve"> (Data!$D$45 - V$88 - V$43)</f>
        <v>-8</v>
      </c>
      <c r="W298" s="8">
        <f xml:space="preserve"> (Data!$D$45 - W$88 - W$43)</f>
        <v>-8</v>
      </c>
      <c r="X298" s="8">
        <f xml:space="preserve"> (Data!$D$45 - X$88 - X$43)</f>
        <v>-9</v>
      </c>
      <c r="Y298" s="8">
        <f xml:space="preserve"> (Data!$D$45 - Y$88 - Y$43)</f>
        <v>-9</v>
      </c>
      <c r="Z298" s="8">
        <f xml:space="preserve"> (Data!$D$45 - Z$88 - Z$43)</f>
        <v>-10</v>
      </c>
      <c r="AA298" s="8">
        <f xml:space="preserve"> (Data!$D$45 - AA$88 - AA$43)</f>
        <v>-10</v>
      </c>
      <c r="AB298" s="8">
        <f xml:space="preserve"> (Data!$D$45 - AB$88 - AB$43)</f>
        <v>-11</v>
      </c>
      <c r="AC298" s="8">
        <f xml:space="preserve"> (Data!$D$45 - AC$88 - AC$43)</f>
        <v>-11</v>
      </c>
      <c r="AD298" s="8">
        <f xml:space="preserve"> (Data!$D$45 - AD$88 - AD$43)</f>
        <v>-12</v>
      </c>
      <c r="AE298" s="8">
        <f xml:space="preserve"> (Data!$D$45 - AE$88 - AE$43)</f>
        <v>-12</v>
      </c>
      <c r="AF298" s="8">
        <f xml:space="preserve"> (Data!$D$45 - AF$88 - AF$43)</f>
        <v>-13</v>
      </c>
      <c r="AG298" s="8">
        <f xml:space="preserve"> (Data!$D$45 - AG$88 - AG$43)</f>
        <v>-13</v>
      </c>
      <c r="AH298" s="8">
        <f xml:space="preserve"> (Data!$D$45 - AH$88 - AH$43)</f>
        <v>-14</v>
      </c>
      <c r="AI298" s="8">
        <f xml:space="preserve"> (Data!$D$45 - AI$88 - AI$43)</f>
        <v>-14</v>
      </c>
      <c r="AJ298" s="8">
        <f xml:space="preserve"> (Data!$D$45 - AJ$88 - AJ$43)</f>
        <v>-15</v>
      </c>
      <c r="AK298" s="8">
        <f xml:space="preserve"> (Data!$D$45 - AK$88 - AK$43)</f>
        <v>-15</v>
      </c>
      <c r="AL298" s="8">
        <f xml:space="preserve"> (Data!$D$45 - AL$88 - AL$43)</f>
        <v>-16</v>
      </c>
      <c r="AM298" s="8">
        <f xml:space="preserve"> (Data!$D$45 - AM$88 - AM$43)</f>
        <v>-16</v>
      </c>
      <c r="AN298" s="8">
        <f xml:space="preserve"> (Data!$D$45 - AN$88 - AN$43)</f>
        <v>-17</v>
      </c>
      <c r="AO298" s="8">
        <f xml:space="preserve"> (Data!$D$45 - AO$88 - AO$43)</f>
        <v>-17</v>
      </c>
      <c r="AP298" s="8">
        <f xml:space="preserve"> (Data!$D$45 - AP$88 - AP$43)</f>
        <v>-18</v>
      </c>
      <c r="AQ298" s="8">
        <f xml:space="preserve"> (Data!$D$45 - AQ$88 - AQ$43)</f>
        <v>-18</v>
      </c>
      <c r="AR298" s="8">
        <f xml:space="preserve"> (Data!$D$45 - AR$88 - AR$43)</f>
        <v>-19</v>
      </c>
      <c r="AS298" s="8">
        <f xml:space="preserve"> (Data!$D$45 - AS$88 - AS$43)</f>
        <v>-19</v>
      </c>
      <c r="AT298" s="8">
        <f xml:space="preserve"> (Data!$D$45 - AT$88 - AT$43)</f>
        <v>-20</v>
      </c>
      <c r="AU298" s="8">
        <f xml:space="preserve"> (Data!$D$45 - AU$88 - AU$43)</f>
        <v>-20</v>
      </c>
      <c r="AV298" s="8">
        <f xml:space="preserve"> (Data!$D$45 - AV$88 - AV$43)</f>
        <v>-21</v>
      </c>
      <c r="AW298" s="8">
        <f xml:space="preserve"> (Data!$D$45 - AW$88 - AW$43)</f>
        <v>-21</v>
      </c>
      <c r="AX298" s="8">
        <f xml:space="preserve"> (Data!$D$45 - AX$88 - AX$43)</f>
        <v>-22</v>
      </c>
      <c r="AY298" s="8">
        <f xml:space="preserve"> (Data!$D$45 - AY$88 - AY$43)</f>
        <v>-22</v>
      </c>
    </row>
    <row r="299" spans="1:51">
      <c r="A299" s="8" t="s">
        <v>58</v>
      </c>
      <c r="B299" s="8">
        <f xml:space="preserve"> (Data!$D$45 - B$88 - B$43)</f>
        <v>20</v>
      </c>
      <c r="C299" s="8">
        <f xml:space="preserve"> (Data!$D$45 - C$88 - C$43)</f>
        <v>15</v>
      </c>
      <c r="D299" s="8">
        <f xml:space="preserve"> (Data!$D$45 - D$88 - D$43)</f>
        <v>14</v>
      </c>
      <c r="E299" s="8">
        <f xml:space="preserve"> (Data!$D$45 - E$88 - E$43)</f>
        <v>13</v>
      </c>
      <c r="F299" s="8">
        <f xml:space="preserve"> (Data!$D$45 - F$88 - F$43)</f>
        <v>12</v>
      </c>
      <c r="G299" s="8">
        <f xml:space="preserve"> (Data!$D$45 - G$88 - G$43)</f>
        <v>9</v>
      </c>
      <c r="H299" s="8">
        <f xml:space="preserve"> (Data!$D$45 - H$88 - H$43)</f>
        <v>9</v>
      </c>
      <c r="I299" s="8">
        <f xml:space="preserve"> (Data!$D$45 - I$88 - I$43)</f>
        <v>5</v>
      </c>
      <c r="J299" s="8">
        <f xml:space="preserve"> (Data!$D$45 - J$88 - J$43)</f>
        <v>4</v>
      </c>
      <c r="K299" s="8">
        <f xml:space="preserve"> (Data!$D$45 - K$88 - K$43)</f>
        <v>2</v>
      </c>
      <c r="L299" s="8">
        <f xml:space="preserve"> (Data!$D$45 - L$88 - L$43)</f>
        <v>1</v>
      </c>
      <c r="M299" s="8">
        <f xml:space="preserve"> (Data!$D$45 - M$88 - M$43)</f>
        <v>1</v>
      </c>
      <c r="N299" s="8">
        <f xml:space="preserve"> (Data!$D$45 - N$88 - N$43)</f>
        <v>-4</v>
      </c>
      <c r="O299" s="8">
        <f xml:space="preserve"> (Data!$D$45 - O$88 - O$43)</f>
        <v>-4</v>
      </c>
      <c r="P299" s="8">
        <f xml:space="preserve"> (Data!$D$45 - P$88 - P$43)</f>
        <v>-5</v>
      </c>
      <c r="Q299" s="8">
        <f xml:space="preserve"> (Data!$D$45 - Q$88 - Q$43)</f>
        <v>-5</v>
      </c>
      <c r="R299" s="8">
        <f xml:space="preserve"> (Data!$D$45 - R$88 - R$43)</f>
        <v>-6</v>
      </c>
      <c r="S299" s="8">
        <f xml:space="preserve"> (Data!$D$45 - S$88 - S$43)</f>
        <v>-6</v>
      </c>
      <c r="T299" s="8">
        <f xml:space="preserve"> (Data!$D$45 - T$88 - T$43)</f>
        <v>-7</v>
      </c>
      <c r="U299" s="8">
        <f xml:space="preserve"> (Data!$D$45 - U$88 - U$43)</f>
        <v>-7</v>
      </c>
      <c r="V299" s="8">
        <f xml:space="preserve"> (Data!$D$45 - V$88 - V$43)</f>
        <v>-8</v>
      </c>
      <c r="W299" s="8">
        <f xml:space="preserve"> (Data!$D$45 - W$88 - W$43)</f>
        <v>-8</v>
      </c>
      <c r="X299" s="8">
        <f xml:space="preserve"> (Data!$D$45 - X$88 - X$43)</f>
        <v>-9</v>
      </c>
      <c r="Y299" s="8">
        <f xml:space="preserve"> (Data!$D$45 - Y$88 - Y$43)</f>
        <v>-9</v>
      </c>
      <c r="Z299" s="8">
        <f xml:space="preserve"> (Data!$D$45 - Z$88 - Z$43)</f>
        <v>-10</v>
      </c>
      <c r="AA299" s="8">
        <f xml:space="preserve"> (Data!$D$45 - AA$88 - AA$43)</f>
        <v>-10</v>
      </c>
      <c r="AB299" s="8">
        <f xml:space="preserve"> (Data!$D$45 - AB$88 - AB$43)</f>
        <v>-11</v>
      </c>
      <c r="AC299" s="8">
        <f xml:space="preserve"> (Data!$D$45 - AC$88 - AC$43)</f>
        <v>-11</v>
      </c>
      <c r="AD299" s="8">
        <f xml:space="preserve"> (Data!$D$45 - AD$88 - AD$43)</f>
        <v>-12</v>
      </c>
      <c r="AE299" s="8">
        <f xml:space="preserve"> (Data!$D$45 - AE$88 - AE$43)</f>
        <v>-12</v>
      </c>
      <c r="AF299" s="8">
        <f xml:space="preserve"> (Data!$D$45 - AF$88 - AF$43)</f>
        <v>-13</v>
      </c>
      <c r="AG299" s="8">
        <f xml:space="preserve"> (Data!$D$45 - AG$88 - AG$43)</f>
        <v>-13</v>
      </c>
      <c r="AH299" s="8">
        <f xml:space="preserve"> (Data!$D$45 - AH$88 - AH$43)</f>
        <v>-14</v>
      </c>
      <c r="AI299" s="8">
        <f xml:space="preserve"> (Data!$D$45 - AI$88 - AI$43)</f>
        <v>-14</v>
      </c>
      <c r="AJ299" s="8">
        <f xml:space="preserve"> (Data!$D$45 - AJ$88 - AJ$43)</f>
        <v>-15</v>
      </c>
      <c r="AK299" s="8">
        <f xml:space="preserve"> (Data!$D$45 - AK$88 - AK$43)</f>
        <v>-15</v>
      </c>
      <c r="AL299" s="8">
        <f xml:space="preserve"> (Data!$D$45 - AL$88 - AL$43)</f>
        <v>-16</v>
      </c>
      <c r="AM299" s="8">
        <f xml:space="preserve"> (Data!$D$45 - AM$88 - AM$43)</f>
        <v>-16</v>
      </c>
      <c r="AN299" s="8">
        <f xml:space="preserve"> (Data!$D$45 - AN$88 - AN$43)</f>
        <v>-17</v>
      </c>
      <c r="AO299" s="8">
        <f xml:space="preserve"> (Data!$D$45 - AO$88 - AO$43)</f>
        <v>-17</v>
      </c>
      <c r="AP299" s="8">
        <f xml:space="preserve"> (Data!$D$45 - AP$88 - AP$43)</f>
        <v>-18</v>
      </c>
      <c r="AQ299" s="8">
        <f xml:space="preserve"> (Data!$D$45 - AQ$88 - AQ$43)</f>
        <v>-18</v>
      </c>
      <c r="AR299" s="8">
        <f xml:space="preserve"> (Data!$D$45 - AR$88 - AR$43)</f>
        <v>-19</v>
      </c>
      <c r="AS299" s="8">
        <f xml:space="preserve"> (Data!$D$45 - AS$88 - AS$43)</f>
        <v>-19</v>
      </c>
      <c r="AT299" s="8">
        <f xml:space="preserve"> (Data!$D$45 - AT$88 - AT$43)</f>
        <v>-20</v>
      </c>
      <c r="AU299" s="8">
        <f xml:space="preserve"> (Data!$D$45 - AU$88 - AU$43)</f>
        <v>-20</v>
      </c>
      <c r="AV299" s="8">
        <f xml:space="preserve"> (Data!$D$45 - AV$88 - AV$43)</f>
        <v>-21</v>
      </c>
      <c r="AW299" s="8">
        <f xml:space="preserve"> (Data!$D$45 - AW$88 - AW$43)</f>
        <v>-21</v>
      </c>
      <c r="AX299" s="8">
        <f xml:space="preserve"> (Data!$D$45 - AX$88 - AX$43)</f>
        <v>-22</v>
      </c>
      <c r="AY299" s="8">
        <f xml:space="preserve"> (Data!$D$45 - AY$88 - AY$43)</f>
        <v>-22</v>
      </c>
    </row>
    <row r="300" spans="1:51">
      <c r="A300" s="8" t="s">
        <v>59</v>
      </c>
      <c r="B300" s="8">
        <f xml:space="preserve"> (Data!$D$45 - B$87 - B$43)</f>
        <v>19</v>
      </c>
      <c r="C300" s="8">
        <f xml:space="preserve"> (Data!$D$45 - C$87 - C$43)</f>
        <v>14</v>
      </c>
      <c r="D300" s="8">
        <f xml:space="preserve"> (Data!$D$45 - D$87 - D$43)</f>
        <v>13</v>
      </c>
      <c r="E300" s="8">
        <f xml:space="preserve"> (Data!$D$45 - E$87 - E$43)</f>
        <v>12</v>
      </c>
      <c r="F300" s="8">
        <f xml:space="preserve"> (Data!$D$45 - F$87 - F$43)</f>
        <v>11</v>
      </c>
      <c r="G300" s="8">
        <f xml:space="preserve"> (Data!$D$45 - G$87 - G$43)</f>
        <v>8</v>
      </c>
      <c r="H300" s="8">
        <f xml:space="preserve"> (Data!$D$45 - H$87 - H$43)</f>
        <v>8</v>
      </c>
      <c r="I300" s="8">
        <f xml:space="preserve"> (Data!$D$45 - I$87 - I$43)</f>
        <v>3</v>
      </c>
      <c r="J300" s="8">
        <f xml:space="preserve"> (Data!$D$45 - J$87 - J$43)</f>
        <v>2</v>
      </c>
      <c r="K300" s="8">
        <f xml:space="preserve"> (Data!$D$45 - K$87 - K$43)</f>
        <v>0</v>
      </c>
      <c r="L300" s="8">
        <f xml:space="preserve"> (Data!$D$45 - L$87 - L$43)</f>
        <v>-1</v>
      </c>
      <c r="M300" s="8">
        <f xml:space="preserve"> (Data!$D$45 - M$87 - M$43)</f>
        <v>-1</v>
      </c>
      <c r="N300" s="8">
        <f xml:space="preserve"> (Data!$D$45 - N$87 - N$43)</f>
        <v>-6</v>
      </c>
      <c r="O300" s="8">
        <f xml:space="preserve"> (Data!$D$45 - O$87 - O$43)</f>
        <v>-6</v>
      </c>
      <c r="P300" s="8">
        <f xml:space="preserve"> (Data!$D$45 - P$87 - P$43)</f>
        <v>-7</v>
      </c>
      <c r="Q300" s="8">
        <f xml:space="preserve"> (Data!$D$45 - Q$87 - Q$43)</f>
        <v>-7</v>
      </c>
      <c r="R300" s="8">
        <f xml:space="preserve"> (Data!$D$45 - R$87 - R$43)</f>
        <v>-8</v>
      </c>
      <c r="S300" s="8">
        <f xml:space="preserve"> (Data!$D$45 - S$87 - S$43)</f>
        <v>-8</v>
      </c>
      <c r="T300" s="8">
        <f xml:space="preserve"> (Data!$D$45 - T$87 - T$43)</f>
        <v>-9</v>
      </c>
      <c r="U300" s="8">
        <f xml:space="preserve"> (Data!$D$45 - U$87 - U$43)</f>
        <v>-9</v>
      </c>
      <c r="V300" s="8">
        <f xml:space="preserve"> (Data!$D$45 - V$87 - V$43)</f>
        <v>-10</v>
      </c>
      <c r="W300" s="8">
        <f xml:space="preserve"> (Data!$D$45 - W$87 - W$43)</f>
        <v>-10</v>
      </c>
      <c r="X300" s="8">
        <f xml:space="preserve"> (Data!$D$45 - X$87 - X$43)</f>
        <v>-11</v>
      </c>
      <c r="Y300" s="8">
        <f xml:space="preserve"> (Data!$D$45 - Y$87 - Y$43)</f>
        <v>-11</v>
      </c>
      <c r="Z300" s="8">
        <f xml:space="preserve"> (Data!$D$45 - Z$87 - Z$43)</f>
        <v>-12</v>
      </c>
      <c r="AA300" s="8">
        <f xml:space="preserve"> (Data!$D$45 - AA$87 - AA$43)</f>
        <v>-12</v>
      </c>
      <c r="AB300" s="8">
        <f xml:space="preserve"> (Data!$D$45 - AB$87 - AB$43)</f>
        <v>-13</v>
      </c>
      <c r="AC300" s="8">
        <f xml:space="preserve"> (Data!$D$45 - AC$87 - AC$43)</f>
        <v>-13</v>
      </c>
      <c r="AD300" s="8">
        <f xml:space="preserve"> (Data!$D$45 - AD$87 - AD$43)</f>
        <v>-14</v>
      </c>
      <c r="AE300" s="8">
        <f xml:space="preserve"> (Data!$D$45 - AE$87 - AE$43)</f>
        <v>-14</v>
      </c>
      <c r="AF300" s="8">
        <f xml:space="preserve"> (Data!$D$45 - AF$87 - AF$43)</f>
        <v>-15</v>
      </c>
      <c r="AG300" s="8">
        <f xml:space="preserve"> (Data!$D$45 - AG$87 - AG$43)</f>
        <v>-15</v>
      </c>
      <c r="AH300" s="8">
        <f xml:space="preserve"> (Data!$D$45 - AH$87 - AH$43)</f>
        <v>-16</v>
      </c>
      <c r="AI300" s="8">
        <f xml:space="preserve"> (Data!$D$45 - AI$87 - AI$43)</f>
        <v>-16</v>
      </c>
      <c r="AJ300" s="8">
        <f xml:space="preserve"> (Data!$D$45 - AJ$87 - AJ$43)</f>
        <v>-17</v>
      </c>
      <c r="AK300" s="8">
        <f xml:space="preserve"> (Data!$D$45 - AK$87 - AK$43)</f>
        <v>-17</v>
      </c>
      <c r="AL300" s="8">
        <f xml:space="preserve"> (Data!$D$45 - AL$87 - AL$43)</f>
        <v>-18</v>
      </c>
      <c r="AM300" s="8">
        <f xml:space="preserve"> (Data!$D$45 - AM$87 - AM$43)</f>
        <v>-18</v>
      </c>
      <c r="AN300" s="8">
        <f xml:space="preserve"> (Data!$D$45 - AN$87 - AN$43)</f>
        <v>-19</v>
      </c>
      <c r="AO300" s="8">
        <f xml:space="preserve"> (Data!$D$45 - AO$87 - AO$43)</f>
        <v>-19</v>
      </c>
      <c r="AP300" s="8">
        <f xml:space="preserve"> (Data!$D$45 - AP$87 - AP$43)</f>
        <v>-20</v>
      </c>
      <c r="AQ300" s="8">
        <f xml:space="preserve"> (Data!$D$45 - AQ$87 - AQ$43)</f>
        <v>-20</v>
      </c>
      <c r="AR300" s="8">
        <f xml:space="preserve"> (Data!$D$45 - AR$87 - AR$43)</f>
        <v>-21</v>
      </c>
      <c r="AS300" s="8">
        <f xml:space="preserve"> (Data!$D$45 - AS$87 - AS$43)</f>
        <v>-21</v>
      </c>
      <c r="AT300" s="8">
        <f xml:space="preserve"> (Data!$D$45 - AT$87 - AT$43)</f>
        <v>-22</v>
      </c>
      <c r="AU300" s="8">
        <f xml:space="preserve"> (Data!$D$45 - AU$87 - AU$43)</f>
        <v>-22</v>
      </c>
      <c r="AV300" s="8">
        <f xml:space="preserve"> (Data!$D$45 - AV$87 - AV$43)</f>
        <v>-23</v>
      </c>
      <c r="AW300" s="8">
        <f xml:space="preserve"> (Data!$D$45 - AW$87 - AW$43)</f>
        <v>-23</v>
      </c>
      <c r="AX300" s="8">
        <f xml:space="preserve"> (Data!$D$45 - AX$87 - AX$43)</f>
        <v>-24</v>
      </c>
      <c r="AY300" s="8">
        <f xml:space="preserve"> (Data!$D$45 - AY$87 - AY$43)</f>
        <v>-24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24</v>
      </c>
      <c r="C302" s="8">
        <f xml:space="preserve"> (Data!$D$46 - C$89 - C$43)</f>
        <v>19</v>
      </c>
      <c r="D302" s="8">
        <f xml:space="preserve"> (Data!$D$46 - D$89 - D$43)</f>
        <v>18</v>
      </c>
      <c r="E302" s="8">
        <f xml:space="preserve"> (Data!$D$46 - E$89 - E$43)</f>
        <v>17</v>
      </c>
      <c r="F302" s="8">
        <f xml:space="preserve"> (Data!$D$46 - F$89 - F$43)</f>
        <v>16</v>
      </c>
      <c r="G302" s="8">
        <f xml:space="preserve"> (Data!$D$46 - G$89 - G$43)</f>
        <v>13</v>
      </c>
      <c r="H302" s="8">
        <f xml:space="preserve"> (Data!$D$46 - H$89 - H$43)</f>
        <v>13</v>
      </c>
      <c r="I302" s="8">
        <f xml:space="preserve"> (Data!$D$46 - I$89 - I$43)</f>
        <v>9</v>
      </c>
      <c r="J302" s="8">
        <f xml:space="preserve"> (Data!$D$46 - J$89 - J$43)</f>
        <v>8</v>
      </c>
      <c r="K302" s="8">
        <f xml:space="preserve"> (Data!$D$46 - K$89 - K$43)</f>
        <v>7</v>
      </c>
      <c r="L302" s="8">
        <f xml:space="preserve"> (Data!$D$46 - L$89 - L$43)</f>
        <v>6</v>
      </c>
      <c r="M302" s="8">
        <f xml:space="preserve"> (Data!$D$46 - M$89 - M$43)</f>
        <v>6</v>
      </c>
      <c r="N302" s="8">
        <f xml:space="preserve"> (Data!$D$46 - N$89 - N$43)</f>
        <v>2</v>
      </c>
      <c r="O302" s="8">
        <f xml:space="preserve"> (Data!$D$46 - O$89 - O$43)</f>
        <v>1</v>
      </c>
      <c r="P302" s="8">
        <f xml:space="preserve"> (Data!$D$46 - P$89 - P$43)</f>
        <v>1</v>
      </c>
      <c r="Q302" s="8">
        <f xml:space="preserve"> (Data!$D$46 - Q$89 - Q$43)</f>
        <v>0</v>
      </c>
      <c r="R302" s="8">
        <f xml:space="preserve"> (Data!$D$46 - R$89 - R$43)</f>
        <v>0</v>
      </c>
      <c r="S302" s="8">
        <f xml:space="preserve"> (Data!$D$46 - S$89 - S$43)</f>
        <v>0</v>
      </c>
      <c r="T302" s="8">
        <f xml:space="preserve"> (Data!$D$46 - T$89 - T$43)</f>
        <v>-1</v>
      </c>
      <c r="U302" s="8">
        <f xml:space="preserve"> (Data!$D$46 - U$89 - U$43)</f>
        <v>-1</v>
      </c>
      <c r="V302" s="8">
        <f xml:space="preserve"> (Data!$D$46 - V$89 - V$43)</f>
        <v>-2</v>
      </c>
      <c r="W302" s="8">
        <f xml:space="preserve"> (Data!$D$46 - W$89 - W$43)</f>
        <v>-2</v>
      </c>
      <c r="X302" s="8">
        <f xml:space="preserve"> (Data!$D$46 - X$89 - X$43)</f>
        <v>-2</v>
      </c>
      <c r="Y302" s="8">
        <f xml:space="preserve"> (Data!$D$46 - Y$89 - Y$43)</f>
        <v>-3</v>
      </c>
      <c r="Z302" s="8">
        <f xml:space="preserve"> (Data!$D$46 - Z$89 - Z$43)</f>
        <v>-3</v>
      </c>
      <c r="AA302" s="8">
        <f xml:space="preserve"> (Data!$D$46 - AA$89 - AA$43)</f>
        <v>-4</v>
      </c>
      <c r="AB302" s="8">
        <f xml:space="preserve"> (Data!$D$46 - AB$89 - AB$43)</f>
        <v>-4</v>
      </c>
      <c r="AC302" s="8">
        <f xml:space="preserve"> (Data!$D$46 - AC$89 - AC$43)</f>
        <v>-4</v>
      </c>
      <c r="AD302" s="8">
        <f xml:space="preserve"> (Data!$D$46 - AD$89 - AD$43)</f>
        <v>-5</v>
      </c>
      <c r="AE302" s="8">
        <f xml:space="preserve"> (Data!$D$46 - AE$89 - AE$43)</f>
        <v>-5</v>
      </c>
      <c r="AF302" s="8">
        <f xml:space="preserve"> (Data!$D$46 - AF$89 - AF$43)</f>
        <v>-6</v>
      </c>
      <c r="AG302" s="8">
        <f xml:space="preserve"> (Data!$D$46 - AG$89 - AG$43)</f>
        <v>-6</v>
      </c>
      <c r="AH302" s="8">
        <f xml:space="preserve"> (Data!$D$46 - AH$89 - AH$43)</f>
        <v>-6</v>
      </c>
      <c r="AI302" s="8">
        <f xml:space="preserve"> (Data!$D$46 - AI$89 - AI$43)</f>
        <v>-7</v>
      </c>
      <c r="AJ302" s="8">
        <f xml:space="preserve"> (Data!$D$46 - AJ$89 - AJ$43)</f>
        <v>-7</v>
      </c>
      <c r="AK302" s="8">
        <f xml:space="preserve"> (Data!$D$46 - AK$89 - AK$43)</f>
        <v>-8</v>
      </c>
      <c r="AL302" s="8">
        <f xml:space="preserve"> (Data!$D$46 - AL$89 - AL$43)</f>
        <v>-8</v>
      </c>
      <c r="AM302" s="8">
        <f xml:space="preserve"> (Data!$D$46 - AM$89 - AM$43)</f>
        <v>-8</v>
      </c>
      <c r="AN302" s="8">
        <f xml:space="preserve"> (Data!$D$46 - AN$89 - AN$43)</f>
        <v>-9</v>
      </c>
      <c r="AO302" s="8">
        <f xml:space="preserve"> (Data!$D$46 - AO$89 - AO$43)</f>
        <v>-9</v>
      </c>
      <c r="AP302" s="8">
        <f xml:space="preserve"> (Data!$D$46 - AP$89 - AP$43)</f>
        <v>-10</v>
      </c>
      <c r="AQ302" s="8">
        <f xml:space="preserve"> (Data!$D$46 - AQ$89 - AQ$43)</f>
        <v>-10</v>
      </c>
      <c r="AR302" s="8">
        <f xml:space="preserve"> (Data!$D$46 - AR$89 - AR$43)</f>
        <v>-10</v>
      </c>
      <c r="AS302" s="8">
        <f xml:space="preserve"> (Data!$D$46 - AS$89 - AS$43)</f>
        <v>-11</v>
      </c>
      <c r="AT302" s="8">
        <f xml:space="preserve"> (Data!$D$46 - AT$89 - AT$43)</f>
        <v>-11</v>
      </c>
      <c r="AU302" s="8">
        <f xml:space="preserve"> (Data!$D$46 - AU$89 - AU$43)</f>
        <v>-12</v>
      </c>
      <c r="AV302" s="8">
        <f xml:space="preserve"> (Data!$D$46 - AV$89 - AV$43)</f>
        <v>-12</v>
      </c>
      <c r="AW302" s="8">
        <f xml:space="preserve"> (Data!$D$46 - AW$89 - AW$43)</f>
        <v>-12</v>
      </c>
      <c r="AX302" s="8">
        <f xml:space="preserve"> (Data!$D$46 - AX$89 - AX$43)</f>
        <v>-13</v>
      </c>
      <c r="AY302" s="8">
        <f xml:space="preserve"> (Data!$D$46 - AY$89 - AY$43)</f>
        <v>-13</v>
      </c>
    </row>
    <row r="303" spans="1:51">
      <c r="A303" s="8" t="s">
        <v>57</v>
      </c>
      <c r="B303" s="8">
        <f xml:space="preserve"> (Data!$D$46 - B$88 - B$43)</f>
        <v>25</v>
      </c>
      <c r="C303" s="8">
        <f xml:space="preserve"> (Data!$D$46 - C$88 - C$43)</f>
        <v>20</v>
      </c>
      <c r="D303" s="8">
        <f xml:space="preserve"> (Data!$D$46 - D$88 - D$43)</f>
        <v>19</v>
      </c>
      <c r="E303" s="8">
        <f xml:space="preserve"> (Data!$D$46 - E$88 - E$43)</f>
        <v>18</v>
      </c>
      <c r="F303" s="8">
        <f xml:space="preserve"> (Data!$D$46 - F$88 - F$43)</f>
        <v>17</v>
      </c>
      <c r="G303" s="8">
        <f xml:space="preserve"> (Data!$D$46 - G$88 - G$43)</f>
        <v>14</v>
      </c>
      <c r="H303" s="8">
        <f xml:space="preserve"> (Data!$D$46 - H$88 - H$43)</f>
        <v>14</v>
      </c>
      <c r="I303" s="8">
        <f xml:space="preserve"> (Data!$D$46 - I$88 - I$43)</f>
        <v>10</v>
      </c>
      <c r="J303" s="8">
        <f xml:space="preserve"> (Data!$D$46 - J$88 - J$43)</f>
        <v>9</v>
      </c>
      <c r="K303" s="8">
        <f xml:space="preserve"> (Data!$D$46 - K$88 - K$43)</f>
        <v>7</v>
      </c>
      <c r="L303" s="8">
        <f xml:space="preserve"> (Data!$D$46 - L$88 - L$43)</f>
        <v>6</v>
      </c>
      <c r="M303" s="8">
        <f xml:space="preserve"> (Data!$D$46 - M$88 - M$43)</f>
        <v>6</v>
      </c>
      <c r="N303" s="8">
        <f xml:space="preserve"> (Data!$D$46 - N$88 - N$43)</f>
        <v>1</v>
      </c>
      <c r="O303" s="8">
        <f xml:space="preserve"> (Data!$D$46 - O$88 - O$43)</f>
        <v>1</v>
      </c>
      <c r="P303" s="8">
        <f xml:space="preserve"> (Data!$D$46 - P$88 - P$43)</f>
        <v>0</v>
      </c>
      <c r="Q303" s="8">
        <f xml:space="preserve"> (Data!$D$46 - Q$88 - Q$43)</f>
        <v>0</v>
      </c>
      <c r="R303" s="8">
        <f xml:space="preserve"> (Data!$D$46 - R$88 - R$43)</f>
        <v>-1</v>
      </c>
      <c r="S303" s="8">
        <f xml:space="preserve"> (Data!$D$46 - S$88 - S$43)</f>
        <v>-1</v>
      </c>
      <c r="T303" s="8">
        <f xml:space="preserve"> (Data!$D$46 - T$88 - T$43)</f>
        <v>-2</v>
      </c>
      <c r="U303" s="8">
        <f xml:space="preserve"> (Data!$D$46 - U$88 - U$43)</f>
        <v>-2</v>
      </c>
      <c r="V303" s="8">
        <f xml:space="preserve"> (Data!$D$46 - V$88 - V$43)</f>
        <v>-3</v>
      </c>
      <c r="W303" s="8">
        <f xml:space="preserve"> (Data!$D$46 - W$88 - W$43)</f>
        <v>-3</v>
      </c>
      <c r="X303" s="8">
        <f xml:space="preserve"> (Data!$D$46 - X$88 - X$43)</f>
        <v>-4</v>
      </c>
      <c r="Y303" s="8">
        <f xml:space="preserve"> (Data!$D$46 - Y$88 - Y$43)</f>
        <v>-4</v>
      </c>
      <c r="Z303" s="8">
        <f xml:space="preserve"> (Data!$D$46 - Z$88 - Z$43)</f>
        <v>-5</v>
      </c>
      <c r="AA303" s="8">
        <f xml:space="preserve"> (Data!$D$46 - AA$88 - AA$43)</f>
        <v>-5</v>
      </c>
      <c r="AB303" s="8">
        <f xml:space="preserve"> (Data!$D$46 - AB$88 - AB$43)</f>
        <v>-6</v>
      </c>
      <c r="AC303" s="8">
        <f xml:space="preserve"> (Data!$D$46 - AC$88 - AC$43)</f>
        <v>-6</v>
      </c>
      <c r="AD303" s="8">
        <f xml:space="preserve"> (Data!$D$46 - AD$88 - AD$43)</f>
        <v>-7</v>
      </c>
      <c r="AE303" s="8">
        <f xml:space="preserve"> (Data!$D$46 - AE$88 - AE$43)</f>
        <v>-7</v>
      </c>
      <c r="AF303" s="8">
        <f xml:space="preserve"> (Data!$D$46 - AF$88 - AF$43)</f>
        <v>-8</v>
      </c>
      <c r="AG303" s="8">
        <f xml:space="preserve"> (Data!$D$46 - AG$88 - AG$43)</f>
        <v>-8</v>
      </c>
      <c r="AH303" s="8">
        <f xml:space="preserve"> (Data!$D$46 - AH$88 - AH$43)</f>
        <v>-9</v>
      </c>
      <c r="AI303" s="8">
        <f xml:space="preserve"> (Data!$D$46 - AI$88 - AI$43)</f>
        <v>-9</v>
      </c>
      <c r="AJ303" s="8">
        <f xml:space="preserve"> (Data!$D$46 - AJ$88 - AJ$43)</f>
        <v>-10</v>
      </c>
      <c r="AK303" s="8">
        <f xml:space="preserve"> (Data!$D$46 - AK$88 - AK$43)</f>
        <v>-10</v>
      </c>
      <c r="AL303" s="8">
        <f xml:space="preserve"> (Data!$D$46 - AL$88 - AL$43)</f>
        <v>-11</v>
      </c>
      <c r="AM303" s="8">
        <f xml:space="preserve"> (Data!$D$46 - AM$88 - AM$43)</f>
        <v>-11</v>
      </c>
      <c r="AN303" s="8">
        <f xml:space="preserve"> (Data!$D$46 - AN$88 - AN$43)</f>
        <v>-12</v>
      </c>
      <c r="AO303" s="8">
        <f xml:space="preserve"> (Data!$D$46 - AO$88 - AO$43)</f>
        <v>-12</v>
      </c>
      <c r="AP303" s="8">
        <f xml:space="preserve"> (Data!$D$46 - AP$88 - AP$43)</f>
        <v>-13</v>
      </c>
      <c r="AQ303" s="8">
        <f xml:space="preserve"> (Data!$D$46 - AQ$88 - AQ$43)</f>
        <v>-13</v>
      </c>
      <c r="AR303" s="8">
        <f xml:space="preserve"> (Data!$D$46 - AR$88 - AR$43)</f>
        <v>-14</v>
      </c>
      <c r="AS303" s="8">
        <f xml:space="preserve"> (Data!$D$46 - AS$88 - AS$43)</f>
        <v>-14</v>
      </c>
      <c r="AT303" s="8">
        <f xml:space="preserve"> (Data!$D$46 - AT$88 - AT$43)</f>
        <v>-15</v>
      </c>
      <c r="AU303" s="8">
        <f xml:space="preserve"> (Data!$D$46 - AU$88 - AU$43)</f>
        <v>-15</v>
      </c>
      <c r="AV303" s="8">
        <f xml:space="preserve"> (Data!$D$46 - AV$88 - AV$43)</f>
        <v>-16</v>
      </c>
      <c r="AW303" s="8">
        <f xml:space="preserve"> (Data!$D$46 - AW$88 - AW$43)</f>
        <v>-16</v>
      </c>
      <c r="AX303" s="8">
        <f xml:space="preserve"> (Data!$D$46 - AX$88 - AX$43)</f>
        <v>-17</v>
      </c>
      <c r="AY303" s="8">
        <f xml:space="preserve"> (Data!$D$46 - AY$88 - AY$43)</f>
        <v>-17</v>
      </c>
    </row>
    <row r="304" spans="1:51">
      <c r="A304" s="8" t="s">
        <v>58</v>
      </c>
      <c r="B304" s="8">
        <f xml:space="preserve"> (Data!$D$46 - B$88 - B$43)</f>
        <v>25</v>
      </c>
      <c r="C304" s="8">
        <f xml:space="preserve"> (Data!$D$46 - C$88 - C$43)</f>
        <v>20</v>
      </c>
      <c r="D304" s="8">
        <f xml:space="preserve"> (Data!$D$46 - D$88 - D$43)</f>
        <v>19</v>
      </c>
      <c r="E304" s="8">
        <f xml:space="preserve"> (Data!$D$46 - E$88 - E$43)</f>
        <v>18</v>
      </c>
      <c r="F304" s="8">
        <f xml:space="preserve"> (Data!$D$46 - F$88 - F$43)</f>
        <v>17</v>
      </c>
      <c r="G304" s="8">
        <f xml:space="preserve"> (Data!$D$46 - G$88 - G$43)</f>
        <v>14</v>
      </c>
      <c r="H304" s="8">
        <f xml:space="preserve"> (Data!$D$46 - H$88 - H$43)</f>
        <v>14</v>
      </c>
      <c r="I304" s="8">
        <f xml:space="preserve"> (Data!$D$46 - I$88 - I$43)</f>
        <v>10</v>
      </c>
      <c r="J304" s="8">
        <f xml:space="preserve"> (Data!$D$46 - J$88 - J$43)</f>
        <v>9</v>
      </c>
      <c r="K304" s="8">
        <f xml:space="preserve"> (Data!$D$46 - K$88 - K$43)</f>
        <v>7</v>
      </c>
      <c r="L304" s="8">
        <f xml:space="preserve"> (Data!$D$46 - L$88 - L$43)</f>
        <v>6</v>
      </c>
      <c r="M304" s="8">
        <f xml:space="preserve"> (Data!$D$46 - M$88 - M$43)</f>
        <v>6</v>
      </c>
      <c r="N304" s="8">
        <f xml:space="preserve"> (Data!$D$46 - N$88 - N$43)</f>
        <v>1</v>
      </c>
      <c r="O304" s="8">
        <f xml:space="preserve"> (Data!$D$46 - O$88 - O$43)</f>
        <v>1</v>
      </c>
      <c r="P304" s="8">
        <f xml:space="preserve"> (Data!$D$46 - P$88 - P$43)</f>
        <v>0</v>
      </c>
      <c r="Q304" s="8">
        <f xml:space="preserve"> (Data!$D$46 - Q$88 - Q$43)</f>
        <v>0</v>
      </c>
      <c r="R304" s="8">
        <f xml:space="preserve"> (Data!$D$46 - R$88 - R$43)</f>
        <v>-1</v>
      </c>
      <c r="S304" s="8">
        <f xml:space="preserve"> (Data!$D$46 - S$88 - S$43)</f>
        <v>-1</v>
      </c>
      <c r="T304" s="8">
        <f xml:space="preserve"> (Data!$D$46 - T$88 - T$43)</f>
        <v>-2</v>
      </c>
      <c r="U304" s="8">
        <f xml:space="preserve"> (Data!$D$46 - U$88 - U$43)</f>
        <v>-2</v>
      </c>
      <c r="V304" s="8">
        <f xml:space="preserve"> (Data!$D$46 - V$88 - V$43)</f>
        <v>-3</v>
      </c>
      <c r="W304" s="8">
        <f xml:space="preserve"> (Data!$D$46 - W$88 - W$43)</f>
        <v>-3</v>
      </c>
      <c r="X304" s="8">
        <f xml:space="preserve"> (Data!$D$46 - X$88 - X$43)</f>
        <v>-4</v>
      </c>
      <c r="Y304" s="8">
        <f xml:space="preserve"> (Data!$D$46 - Y$88 - Y$43)</f>
        <v>-4</v>
      </c>
      <c r="Z304" s="8">
        <f xml:space="preserve"> (Data!$D$46 - Z$88 - Z$43)</f>
        <v>-5</v>
      </c>
      <c r="AA304" s="8">
        <f xml:space="preserve"> (Data!$D$46 - AA$88 - AA$43)</f>
        <v>-5</v>
      </c>
      <c r="AB304" s="8">
        <f xml:space="preserve"> (Data!$D$46 - AB$88 - AB$43)</f>
        <v>-6</v>
      </c>
      <c r="AC304" s="8">
        <f xml:space="preserve"> (Data!$D$46 - AC$88 - AC$43)</f>
        <v>-6</v>
      </c>
      <c r="AD304" s="8">
        <f xml:space="preserve"> (Data!$D$46 - AD$88 - AD$43)</f>
        <v>-7</v>
      </c>
      <c r="AE304" s="8">
        <f xml:space="preserve"> (Data!$D$46 - AE$88 - AE$43)</f>
        <v>-7</v>
      </c>
      <c r="AF304" s="8">
        <f xml:space="preserve"> (Data!$D$46 - AF$88 - AF$43)</f>
        <v>-8</v>
      </c>
      <c r="AG304" s="8">
        <f xml:space="preserve"> (Data!$D$46 - AG$88 - AG$43)</f>
        <v>-8</v>
      </c>
      <c r="AH304" s="8">
        <f xml:space="preserve"> (Data!$D$46 - AH$88 - AH$43)</f>
        <v>-9</v>
      </c>
      <c r="AI304" s="8">
        <f xml:space="preserve"> (Data!$D$46 - AI$88 - AI$43)</f>
        <v>-9</v>
      </c>
      <c r="AJ304" s="8">
        <f xml:space="preserve"> (Data!$D$46 - AJ$88 - AJ$43)</f>
        <v>-10</v>
      </c>
      <c r="AK304" s="8">
        <f xml:space="preserve"> (Data!$D$46 - AK$88 - AK$43)</f>
        <v>-10</v>
      </c>
      <c r="AL304" s="8">
        <f xml:space="preserve"> (Data!$D$46 - AL$88 - AL$43)</f>
        <v>-11</v>
      </c>
      <c r="AM304" s="8">
        <f xml:space="preserve"> (Data!$D$46 - AM$88 - AM$43)</f>
        <v>-11</v>
      </c>
      <c r="AN304" s="8">
        <f xml:space="preserve"> (Data!$D$46 - AN$88 - AN$43)</f>
        <v>-12</v>
      </c>
      <c r="AO304" s="8">
        <f xml:space="preserve"> (Data!$D$46 - AO$88 - AO$43)</f>
        <v>-12</v>
      </c>
      <c r="AP304" s="8">
        <f xml:space="preserve"> (Data!$D$46 - AP$88 - AP$43)</f>
        <v>-13</v>
      </c>
      <c r="AQ304" s="8">
        <f xml:space="preserve"> (Data!$D$46 - AQ$88 - AQ$43)</f>
        <v>-13</v>
      </c>
      <c r="AR304" s="8">
        <f xml:space="preserve"> (Data!$D$46 - AR$88 - AR$43)</f>
        <v>-14</v>
      </c>
      <c r="AS304" s="8">
        <f xml:space="preserve"> (Data!$D$46 - AS$88 - AS$43)</f>
        <v>-14</v>
      </c>
      <c r="AT304" s="8">
        <f xml:space="preserve"> (Data!$D$46 - AT$88 - AT$43)</f>
        <v>-15</v>
      </c>
      <c r="AU304" s="8">
        <f xml:space="preserve"> (Data!$D$46 - AU$88 - AU$43)</f>
        <v>-15</v>
      </c>
      <c r="AV304" s="8">
        <f xml:space="preserve"> (Data!$D$46 - AV$88 - AV$43)</f>
        <v>-16</v>
      </c>
      <c r="AW304" s="8">
        <f xml:space="preserve"> (Data!$D$46 - AW$88 - AW$43)</f>
        <v>-16</v>
      </c>
      <c r="AX304" s="8">
        <f xml:space="preserve"> (Data!$D$46 - AX$88 - AX$43)</f>
        <v>-17</v>
      </c>
      <c r="AY304" s="8">
        <f xml:space="preserve"> (Data!$D$46 - AY$88 - AY$43)</f>
        <v>-17</v>
      </c>
    </row>
    <row r="305" spans="1:51">
      <c r="A305" s="8" t="s">
        <v>59</v>
      </c>
      <c r="B305" s="8">
        <f xml:space="preserve"> (Data!$D$46 - B$87 - B$43)</f>
        <v>24</v>
      </c>
      <c r="C305" s="8">
        <f xml:space="preserve"> (Data!$D$46 - C$87 - C$43)</f>
        <v>19</v>
      </c>
      <c r="D305" s="8">
        <f xml:space="preserve"> (Data!$D$46 - D$87 - D$43)</f>
        <v>18</v>
      </c>
      <c r="E305" s="8">
        <f xml:space="preserve"> (Data!$D$46 - E$87 - E$43)</f>
        <v>17</v>
      </c>
      <c r="F305" s="8">
        <f xml:space="preserve"> (Data!$D$46 - F$87 - F$43)</f>
        <v>16</v>
      </c>
      <c r="G305" s="8">
        <f xml:space="preserve"> (Data!$D$46 - G$87 - G$43)</f>
        <v>13</v>
      </c>
      <c r="H305" s="8">
        <f xml:space="preserve"> (Data!$D$46 - H$87 - H$43)</f>
        <v>13</v>
      </c>
      <c r="I305" s="8">
        <f xml:space="preserve"> (Data!$D$46 - I$87 - I$43)</f>
        <v>8</v>
      </c>
      <c r="J305" s="8">
        <f xml:space="preserve"> (Data!$D$46 - J$87 - J$43)</f>
        <v>7</v>
      </c>
      <c r="K305" s="8">
        <f xml:space="preserve"> (Data!$D$46 - K$87 - K$43)</f>
        <v>5</v>
      </c>
      <c r="L305" s="8">
        <f xml:space="preserve"> (Data!$D$46 - L$87 - L$43)</f>
        <v>4</v>
      </c>
      <c r="M305" s="8">
        <f xml:space="preserve"> (Data!$D$46 - M$87 - M$43)</f>
        <v>4</v>
      </c>
      <c r="N305" s="8">
        <f xml:space="preserve"> (Data!$D$46 - N$87 - N$43)</f>
        <v>-1</v>
      </c>
      <c r="O305" s="8">
        <f xml:space="preserve"> (Data!$D$46 - O$87 - O$43)</f>
        <v>-1</v>
      </c>
      <c r="P305" s="8">
        <f xml:space="preserve"> (Data!$D$46 - P$87 - P$43)</f>
        <v>-2</v>
      </c>
      <c r="Q305" s="8">
        <f xml:space="preserve"> (Data!$D$46 - Q$87 - Q$43)</f>
        <v>-2</v>
      </c>
      <c r="R305" s="8">
        <f xml:space="preserve"> (Data!$D$46 - R$87 - R$43)</f>
        <v>-3</v>
      </c>
      <c r="S305" s="8">
        <f xml:space="preserve"> (Data!$D$46 - S$87 - S$43)</f>
        <v>-3</v>
      </c>
      <c r="T305" s="8">
        <f xml:space="preserve"> (Data!$D$46 - T$87 - T$43)</f>
        <v>-4</v>
      </c>
      <c r="U305" s="8">
        <f xml:space="preserve"> (Data!$D$46 - U$87 - U$43)</f>
        <v>-4</v>
      </c>
      <c r="V305" s="8">
        <f xml:space="preserve"> (Data!$D$46 - V$87 - V$43)</f>
        <v>-5</v>
      </c>
      <c r="W305" s="8">
        <f xml:space="preserve"> (Data!$D$46 - W$87 - W$43)</f>
        <v>-5</v>
      </c>
      <c r="X305" s="8">
        <f xml:space="preserve"> (Data!$D$46 - X$87 - X$43)</f>
        <v>-6</v>
      </c>
      <c r="Y305" s="8">
        <f xml:space="preserve"> (Data!$D$46 - Y$87 - Y$43)</f>
        <v>-6</v>
      </c>
      <c r="Z305" s="8">
        <f xml:space="preserve"> (Data!$D$46 - Z$87 - Z$43)</f>
        <v>-7</v>
      </c>
      <c r="AA305" s="8">
        <f xml:space="preserve"> (Data!$D$46 - AA$87 - AA$43)</f>
        <v>-7</v>
      </c>
      <c r="AB305" s="8">
        <f xml:space="preserve"> (Data!$D$46 - AB$87 - AB$43)</f>
        <v>-8</v>
      </c>
      <c r="AC305" s="8">
        <f xml:space="preserve"> (Data!$D$46 - AC$87 - AC$43)</f>
        <v>-8</v>
      </c>
      <c r="AD305" s="8">
        <f xml:space="preserve"> (Data!$D$46 - AD$87 - AD$43)</f>
        <v>-9</v>
      </c>
      <c r="AE305" s="8">
        <f xml:space="preserve"> (Data!$D$46 - AE$87 - AE$43)</f>
        <v>-9</v>
      </c>
      <c r="AF305" s="8">
        <f xml:space="preserve"> (Data!$D$46 - AF$87 - AF$43)</f>
        <v>-10</v>
      </c>
      <c r="AG305" s="8">
        <f xml:space="preserve"> (Data!$D$46 - AG$87 - AG$43)</f>
        <v>-10</v>
      </c>
      <c r="AH305" s="8">
        <f xml:space="preserve"> (Data!$D$46 - AH$87 - AH$43)</f>
        <v>-11</v>
      </c>
      <c r="AI305" s="8">
        <f xml:space="preserve"> (Data!$D$46 - AI$87 - AI$43)</f>
        <v>-11</v>
      </c>
      <c r="AJ305" s="8">
        <f xml:space="preserve"> (Data!$D$46 - AJ$87 - AJ$43)</f>
        <v>-12</v>
      </c>
      <c r="AK305" s="8">
        <f xml:space="preserve"> (Data!$D$46 - AK$87 - AK$43)</f>
        <v>-12</v>
      </c>
      <c r="AL305" s="8">
        <f xml:space="preserve"> (Data!$D$46 - AL$87 - AL$43)</f>
        <v>-13</v>
      </c>
      <c r="AM305" s="8">
        <f xml:space="preserve"> (Data!$D$46 - AM$87 - AM$43)</f>
        <v>-13</v>
      </c>
      <c r="AN305" s="8">
        <f xml:space="preserve"> (Data!$D$46 - AN$87 - AN$43)</f>
        <v>-14</v>
      </c>
      <c r="AO305" s="8">
        <f xml:space="preserve"> (Data!$D$46 - AO$87 - AO$43)</f>
        <v>-14</v>
      </c>
      <c r="AP305" s="8">
        <f xml:space="preserve"> (Data!$D$46 - AP$87 - AP$43)</f>
        <v>-15</v>
      </c>
      <c r="AQ305" s="8">
        <f xml:space="preserve"> (Data!$D$46 - AQ$87 - AQ$43)</f>
        <v>-15</v>
      </c>
      <c r="AR305" s="8">
        <f xml:space="preserve"> (Data!$D$46 - AR$87 - AR$43)</f>
        <v>-16</v>
      </c>
      <c r="AS305" s="8">
        <f xml:space="preserve"> (Data!$D$46 - AS$87 - AS$43)</f>
        <v>-16</v>
      </c>
      <c r="AT305" s="8">
        <f xml:space="preserve"> (Data!$D$46 - AT$87 - AT$43)</f>
        <v>-17</v>
      </c>
      <c r="AU305" s="8">
        <f xml:space="preserve"> (Data!$D$46 - AU$87 - AU$43)</f>
        <v>-17</v>
      </c>
      <c r="AV305" s="8">
        <f xml:space="preserve"> (Data!$D$46 - AV$87 - AV$43)</f>
        <v>-18</v>
      </c>
      <c r="AW305" s="8">
        <f xml:space="preserve"> (Data!$D$46 - AW$87 - AW$43)</f>
        <v>-18</v>
      </c>
      <c r="AX305" s="8">
        <f xml:space="preserve"> (Data!$D$46 - AX$87 - AX$43)</f>
        <v>-19</v>
      </c>
      <c r="AY305" s="8">
        <f xml:space="preserve"> (Data!$D$46 - AY$87 - AY$43)</f>
        <v>-19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24</v>
      </c>
      <c r="C309" s="8">
        <f xml:space="preserve"> (Data!$E$44 - C$89 - C$43)</f>
        <v>19</v>
      </c>
      <c r="D309" s="8">
        <f xml:space="preserve"> (Data!$E$44 - D$89 - D$43)</f>
        <v>18</v>
      </c>
      <c r="E309" s="8">
        <f xml:space="preserve"> (Data!$E$44 - E$89 - E$43)</f>
        <v>17</v>
      </c>
      <c r="F309" s="8">
        <f xml:space="preserve"> (Data!$E$44 - F$89 - F$43)</f>
        <v>16</v>
      </c>
      <c r="G309" s="8">
        <f xml:space="preserve"> (Data!$E$44 - G$89 - G$43)</f>
        <v>13</v>
      </c>
      <c r="H309" s="8">
        <f xml:space="preserve"> (Data!$E$44 - H$89 - H$43)</f>
        <v>13</v>
      </c>
      <c r="I309" s="8">
        <f xml:space="preserve"> (Data!$E$44 - I$89 - I$43)</f>
        <v>9</v>
      </c>
      <c r="J309" s="8">
        <f xml:space="preserve"> (Data!$E$44 - J$89 - J$43)</f>
        <v>8</v>
      </c>
      <c r="K309" s="8">
        <f xml:space="preserve"> (Data!$E$44 - K$89 - K$43)</f>
        <v>7</v>
      </c>
      <c r="L309" s="8">
        <f xml:space="preserve"> (Data!$E$44 - L$89 - L$43)</f>
        <v>6</v>
      </c>
      <c r="M309" s="8">
        <f xml:space="preserve"> (Data!$E$44 - M$89 - M$43)</f>
        <v>6</v>
      </c>
      <c r="N309" s="8">
        <f xml:space="preserve"> (Data!$E$44 - N$89 - N$43)</f>
        <v>2</v>
      </c>
      <c r="O309" s="8">
        <f xml:space="preserve"> (Data!$E$44 - O$89 - O$43)</f>
        <v>1</v>
      </c>
      <c r="P309" s="8">
        <f xml:space="preserve"> (Data!$E$44 - P$89 - P$43)</f>
        <v>1</v>
      </c>
      <c r="Q309" s="8">
        <f xml:space="preserve"> (Data!$E$44 - Q$89 - Q$43)</f>
        <v>0</v>
      </c>
      <c r="R309" s="8">
        <f xml:space="preserve"> (Data!$E$44 - R$89 - R$43)</f>
        <v>0</v>
      </c>
      <c r="S309" s="8">
        <f xml:space="preserve"> (Data!$E$44 - S$89 - S$43)</f>
        <v>0</v>
      </c>
      <c r="T309" s="8">
        <f xml:space="preserve"> (Data!$E$44 - T$89 - T$43)</f>
        <v>-1</v>
      </c>
      <c r="U309" s="8">
        <f xml:space="preserve"> (Data!$E$44 - U$89 - U$43)</f>
        <v>-1</v>
      </c>
      <c r="V309" s="8">
        <f xml:space="preserve"> (Data!$E$44 - V$89 - V$43)</f>
        <v>-2</v>
      </c>
      <c r="W309" s="8">
        <f xml:space="preserve"> (Data!$E$44 - W$89 - W$43)</f>
        <v>-2</v>
      </c>
      <c r="X309" s="8">
        <f xml:space="preserve"> (Data!$E$44 - X$89 - X$43)</f>
        <v>-2</v>
      </c>
      <c r="Y309" s="8">
        <f xml:space="preserve"> (Data!$E$44 - Y$89 - Y$43)</f>
        <v>-3</v>
      </c>
      <c r="Z309" s="8">
        <f xml:space="preserve"> (Data!$E$44 - Z$89 - Z$43)</f>
        <v>-3</v>
      </c>
      <c r="AA309" s="8">
        <f xml:space="preserve"> (Data!$E$44 - AA$89 - AA$43)</f>
        <v>-4</v>
      </c>
      <c r="AB309" s="8">
        <f xml:space="preserve"> (Data!$E$44 - AB$89 - AB$43)</f>
        <v>-4</v>
      </c>
      <c r="AC309" s="8">
        <f xml:space="preserve"> (Data!$E$44 - AC$89 - AC$43)</f>
        <v>-4</v>
      </c>
      <c r="AD309" s="8">
        <f xml:space="preserve"> (Data!$E$44 - AD$89 - AD$43)</f>
        <v>-5</v>
      </c>
      <c r="AE309" s="8">
        <f xml:space="preserve"> (Data!$E$44 - AE$89 - AE$43)</f>
        <v>-5</v>
      </c>
      <c r="AF309" s="8">
        <f xml:space="preserve"> (Data!$E$44 - AF$89 - AF$43)</f>
        <v>-6</v>
      </c>
      <c r="AG309" s="8">
        <f xml:space="preserve"> (Data!$E$44 - AG$89 - AG$43)</f>
        <v>-6</v>
      </c>
      <c r="AH309" s="8">
        <f xml:space="preserve"> (Data!$E$44 - AH$89 - AH$43)</f>
        <v>-6</v>
      </c>
      <c r="AI309" s="8">
        <f xml:space="preserve"> (Data!$E$44 - AI$89 - AI$43)</f>
        <v>-7</v>
      </c>
      <c r="AJ309" s="8">
        <f xml:space="preserve"> (Data!$E$44 - AJ$89 - AJ$43)</f>
        <v>-7</v>
      </c>
      <c r="AK309" s="8">
        <f xml:space="preserve"> (Data!$E$44 - AK$89 - AK$43)</f>
        <v>-8</v>
      </c>
      <c r="AL309" s="8">
        <f xml:space="preserve"> (Data!$E$44 - AL$89 - AL$43)</f>
        <v>-8</v>
      </c>
      <c r="AM309" s="8">
        <f xml:space="preserve"> (Data!$E$44 - AM$89 - AM$43)</f>
        <v>-8</v>
      </c>
      <c r="AN309" s="8">
        <f xml:space="preserve"> (Data!$E$44 - AN$89 - AN$43)</f>
        <v>-9</v>
      </c>
      <c r="AO309" s="8">
        <f xml:space="preserve"> (Data!$E$44 - AO$89 - AO$43)</f>
        <v>-9</v>
      </c>
      <c r="AP309" s="8">
        <f xml:space="preserve"> (Data!$E$44 - AP$89 - AP$43)</f>
        <v>-10</v>
      </c>
      <c r="AQ309" s="8">
        <f xml:space="preserve"> (Data!$E$44 - AQ$89 - AQ$43)</f>
        <v>-10</v>
      </c>
      <c r="AR309" s="8">
        <f xml:space="preserve"> (Data!$E$44 - AR$89 - AR$43)</f>
        <v>-10</v>
      </c>
      <c r="AS309" s="8">
        <f xml:space="preserve"> (Data!$E$44 - AS$89 - AS$43)</f>
        <v>-11</v>
      </c>
      <c r="AT309" s="8">
        <f xml:space="preserve"> (Data!$E$44 - AT$89 - AT$43)</f>
        <v>-11</v>
      </c>
      <c r="AU309" s="8">
        <f xml:space="preserve"> (Data!$E$44 - AU$89 - AU$43)</f>
        <v>-12</v>
      </c>
      <c r="AV309" s="8">
        <f xml:space="preserve"> (Data!$E$44 - AV$89 - AV$43)</f>
        <v>-12</v>
      </c>
      <c r="AW309" s="8">
        <f xml:space="preserve"> (Data!$E$44 - AW$89 - AW$43)</f>
        <v>-12</v>
      </c>
      <c r="AX309" s="8">
        <f xml:space="preserve"> (Data!$E$44 - AX$89 - AX$43)</f>
        <v>-13</v>
      </c>
      <c r="AY309" s="8">
        <f xml:space="preserve"> (Data!$E$44 - AY$89 - AY$43)</f>
        <v>-13</v>
      </c>
    </row>
    <row r="310" spans="1:51">
      <c r="A310" s="8" t="s">
        <v>57</v>
      </c>
      <c r="B310" s="8">
        <f xml:space="preserve"> (Data!$E$44 - B$88 - B$43)</f>
        <v>25</v>
      </c>
      <c r="C310" s="8">
        <f xml:space="preserve"> (Data!$E$44 - C$88 - C$43)</f>
        <v>20</v>
      </c>
      <c r="D310" s="8">
        <f xml:space="preserve"> (Data!$E$44 - D$88 - D$43)</f>
        <v>19</v>
      </c>
      <c r="E310" s="8">
        <f xml:space="preserve"> (Data!$E$44 - E$88 - E$43)</f>
        <v>18</v>
      </c>
      <c r="F310" s="8">
        <f xml:space="preserve"> (Data!$E$44 - F$88 - F$43)</f>
        <v>17</v>
      </c>
      <c r="G310" s="8">
        <f xml:space="preserve"> (Data!$E$44 - G$88 - G$43)</f>
        <v>14</v>
      </c>
      <c r="H310" s="8">
        <f xml:space="preserve"> (Data!$E$44 - H$88 - H$43)</f>
        <v>14</v>
      </c>
      <c r="I310" s="8">
        <f xml:space="preserve"> (Data!$E$44 - I$88 - I$43)</f>
        <v>10</v>
      </c>
      <c r="J310" s="8">
        <f xml:space="preserve"> (Data!$E$44 - J$88 - J$43)</f>
        <v>9</v>
      </c>
      <c r="K310" s="8">
        <f xml:space="preserve"> (Data!$E$44 - K$88 - K$43)</f>
        <v>7</v>
      </c>
      <c r="L310" s="8">
        <f xml:space="preserve"> (Data!$E$44 - L$88 - L$43)</f>
        <v>6</v>
      </c>
      <c r="M310" s="8">
        <f xml:space="preserve"> (Data!$E$44 - M$88 - M$43)</f>
        <v>6</v>
      </c>
      <c r="N310" s="8">
        <f xml:space="preserve"> (Data!$E$44 - N$88 - N$43)</f>
        <v>1</v>
      </c>
      <c r="O310" s="8">
        <f xml:space="preserve"> (Data!$E$44 - O$88 - O$43)</f>
        <v>1</v>
      </c>
      <c r="P310" s="8">
        <f xml:space="preserve"> (Data!$E$44 - P$88 - P$43)</f>
        <v>0</v>
      </c>
      <c r="Q310" s="8">
        <f xml:space="preserve"> (Data!$E$44 - Q$88 - Q$43)</f>
        <v>0</v>
      </c>
      <c r="R310" s="8">
        <f xml:space="preserve"> (Data!$E$44 - R$88 - R$43)</f>
        <v>-1</v>
      </c>
      <c r="S310" s="8">
        <f xml:space="preserve"> (Data!$E$44 - S$88 - S$43)</f>
        <v>-1</v>
      </c>
      <c r="T310" s="8">
        <f xml:space="preserve"> (Data!$E$44 - T$88 - T$43)</f>
        <v>-2</v>
      </c>
      <c r="U310" s="8">
        <f xml:space="preserve"> (Data!$E$44 - U$88 - U$43)</f>
        <v>-2</v>
      </c>
      <c r="V310" s="8">
        <f xml:space="preserve"> (Data!$E$44 - V$88 - V$43)</f>
        <v>-3</v>
      </c>
      <c r="W310" s="8">
        <f xml:space="preserve"> (Data!$E$44 - W$88 - W$43)</f>
        <v>-3</v>
      </c>
      <c r="X310" s="8">
        <f xml:space="preserve"> (Data!$E$44 - X$88 - X$43)</f>
        <v>-4</v>
      </c>
      <c r="Y310" s="8">
        <f xml:space="preserve"> (Data!$E$44 - Y$88 - Y$43)</f>
        <v>-4</v>
      </c>
      <c r="Z310" s="8">
        <f xml:space="preserve"> (Data!$E$44 - Z$88 - Z$43)</f>
        <v>-5</v>
      </c>
      <c r="AA310" s="8">
        <f xml:space="preserve"> (Data!$E$44 - AA$88 - AA$43)</f>
        <v>-5</v>
      </c>
      <c r="AB310" s="8">
        <f xml:space="preserve"> (Data!$E$44 - AB$88 - AB$43)</f>
        <v>-6</v>
      </c>
      <c r="AC310" s="8">
        <f xml:space="preserve"> (Data!$E$44 - AC$88 - AC$43)</f>
        <v>-6</v>
      </c>
      <c r="AD310" s="8">
        <f xml:space="preserve"> (Data!$E$44 - AD$88 - AD$43)</f>
        <v>-7</v>
      </c>
      <c r="AE310" s="8">
        <f xml:space="preserve"> (Data!$E$44 - AE$88 - AE$43)</f>
        <v>-7</v>
      </c>
      <c r="AF310" s="8">
        <f xml:space="preserve"> (Data!$E$44 - AF$88 - AF$43)</f>
        <v>-8</v>
      </c>
      <c r="AG310" s="8">
        <f xml:space="preserve"> (Data!$E$44 - AG$88 - AG$43)</f>
        <v>-8</v>
      </c>
      <c r="AH310" s="8">
        <f xml:space="preserve"> (Data!$E$44 - AH$88 - AH$43)</f>
        <v>-9</v>
      </c>
      <c r="AI310" s="8">
        <f xml:space="preserve"> (Data!$E$44 - AI$88 - AI$43)</f>
        <v>-9</v>
      </c>
      <c r="AJ310" s="8">
        <f xml:space="preserve"> (Data!$E$44 - AJ$88 - AJ$43)</f>
        <v>-10</v>
      </c>
      <c r="AK310" s="8">
        <f xml:space="preserve"> (Data!$E$44 - AK$88 - AK$43)</f>
        <v>-10</v>
      </c>
      <c r="AL310" s="8">
        <f xml:space="preserve"> (Data!$E$44 - AL$88 - AL$43)</f>
        <v>-11</v>
      </c>
      <c r="AM310" s="8">
        <f xml:space="preserve"> (Data!$E$44 - AM$88 - AM$43)</f>
        <v>-11</v>
      </c>
      <c r="AN310" s="8">
        <f xml:space="preserve"> (Data!$E$44 - AN$88 - AN$43)</f>
        <v>-12</v>
      </c>
      <c r="AO310" s="8">
        <f xml:space="preserve"> (Data!$E$44 - AO$88 - AO$43)</f>
        <v>-12</v>
      </c>
      <c r="AP310" s="8">
        <f xml:space="preserve"> (Data!$E$44 - AP$88 - AP$43)</f>
        <v>-13</v>
      </c>
      <c r="AQ310" s="8">
        <f xml:space="preserve"> (Data!$E$44 - AQ$88 - AQ$43)</f>
        <v>-13</v>
      </c>
      <c r="AR310" s="8">
        <f xml:space="preserve"> (Data!$E$44 - AR$88 - AR$43)</f>
        <v>-14</v>
      </c>
      <c r="AS310" s="8">
        <f xml:space="preserve"> (Data!$E$44 - AS$88 - AS$43)</f>
        <v>-14</v>
      </c>
      <c r="AT310" s="8">
        <f xml:space="preserve"> (Data!$E$44 - AT$88 - AT$43)</f>
        <v>-15</v>
      </c>
      <c r="AU310" s="8">
        <f xml:space="preserve"> (Data!$E$44 - AU$88 - AU$43)</f>
        <v>-15</v>
      </c>
      <c r="AV310" s="8">
        <f xml:space="preserve"> (Data!$E$44 - AV$88 - AV$43)</f>
        <v>-16</v>
      </c>
      <c r="AW310" s="8">
        <f xml:space="preserve"> (Data!$E$44 - AW$88 - AW$43)</f>
        <v>-16</v>
      </c>
      <c r="AX310" s="8">
        <f xml:space="preserve"> (Data!$E$44 - AX$88 - AX$43)</f>
        <v>-17</v>
      </c>
      <c r="AY310" s="8">
        <f xml:space="preserve"> (Data!$E$44 - AY$88 - AY$43)</f>
        <v>-17</v>
      </c>
    </row>
    <row r="311" spans="1:51">
      <c r="A311" s="8" t="s">
        <v>58</v>
      </c>
      <c r="B311" s="8">
        <f xml:space="preserve"> (Data!$E$44 - B$88 - B$43)</f>
        <v>25</v>
      </c>
      <c r="C311" s="8">
        <f xml:space="preserve"> (Data!$E$44 - C$88 - C$43)</f>
        <v>20</v>
      </c>
      <c r="D311" s="8">
        <f xml:space="preserve"> (Data!$E$44 - D$88 - D$43)</f>
        <v>19</v>
      </c>
      <c r="E311" s="8">
        <f xml:space="preserve"> (Data!$E$44 - E$88 - E$43)</f>
        <v>18</v>
      </c>
      <c r="F311" s="8">
        <f xml:space="preserve"> (Data!$E$44 - F$88 - F$43)</f>
        <v>17</v>
      </c>
      <c r="G311" s="8">
        <f xml:space="preserve"> (Data!$E$44 - G$88 - G$43)</f>
        <v>14</v>
      </c>
      <c r="H311" s="8">
        <f xml:space="preserve"> (Data!$E$44 - H$88 - H$43)</f>
        <v>14</v>
      </c>
      <c r="I311" s="8">
        <f xml:space="preserve"> (Data!$E$44 - I$88 - I$43)</f>
        <v>10</v>
      </c>
      <c r="J311" s="8">
        <f xml:space="preserve"> (Data!$E$44 - J$88 - J$43)</f>
        <v>9</v>
      </c>
      <c r="K311" s="8">
        <f xml:space="preserve"> (Data!$E$44 - K$88 - K$43)</f>
        <v>7</v>
      </c>
      <c r="L311" s="8">
        <f xml:space="preserve"> (Data!$E$44 - L$88 - L$43)</f>
        <v>6</v>
      </c>
      <c r="M311" s="8">
        <f xml:space="preserve"> (Data!$E$44 - M$88 - M$43)</f>
        <v>6</v>
      </c>
      <c r="N311" s="8">
        <f xml:space="preserve"> (Data!$E$44 - N$88 - N$43)</f>
        <v>1</v>
      </c>
      <c r="O311" s="8">
        <f xml:space="preserve"> (Data!$E$44 - O$88 - O$43)</f>
        <v>1</v>
      </c>
      <c r="P311" s="8">
        <f xml:space="preserve"> (Data!$E$44 - P$88 - P$43)</f>
        <v>0</v>
      </c>
      <c r="Q311" s="8">
        <f xml:space="preserve"> (Data!$E$44 - Q$88 - Q$43)</f>
        <v>0</v>
      </c>
      <c r="R311" s="8">
        <f xml:space="preserve"> (Data!$E$44 - R$88 - R$43)</f>
        <v>-1</v>
      </c>
      <c r="S311" s="8">
        <f xml:space="preserve"> (Data!$E$44 - S$88 - S$43)</f>
        <v>-1</v>
      </c>
      <c r="T311" s="8">
        <f xml:space="preserve"> (Data!$E$44 - T$88 - T$43)</f>
        <v>-2</v>
      </c>
      <c r="U311" s="8">
        <f xml:space="preserve"> (Data!$E$44 - U$88 - U$43)</f>
        <v>-2</v>
      </c>
      <c r="V311" s="8">
        <f xml:space="preserve"> (Data!$E$44 - V$88 - V$43)</f>
        <v>-3</v>
      </c>
      <c r="W311" s="8">
        <f xml:space="preserve"> (Data!$E$44 - W$88 - W$43)</f>
        <v>-3</v>
      </c>
      <c r="X311" s="8">
        <f xml:space="preserve"> (Data!$E$44 - X$88 - X$43)</f>
        <v>-4</v>
      </c>
      <c r="Y311" s="8">
        <f xml:space="preserve"> (Data!$E$44 - Y$88 - Y$43)</f>
        <v>-4</v>
      </c>
      <c r="Z311" s="8">
        <f xml:space="preserve"> (Data!$E$44 - Z$88 - Z$43)</f>
        <v>-5</v>
      </c>
      <c r="AA311" s="8">
        <f xml:space="preserve"> (Data!$E$44 - AA$88 - AA$43)</f>
        <v>-5</v>
      </c>
      <c r="AB311" s="8">
        <f xml:space="preserve"> (Data!$E$44 - AB$88 - AB$43)</f>
        <v>-6</v>
      </c>
      <c r="AC311" s="8">
        <f xml:space="preserve"> (Data!$E$44 - AC$88 - AC$43)</f>
        <v>-6</v>
      </c>
      <c r="AD311" s="8">
        <f xml:space="preserve"> (Data!$E$44 - AD$88 - AD$43)</f>
        <v>-7</v>
      </c>
      <c r="AE311" s="8">
        <f xml:space="preserve"> (Data!$E$44 - AE$88 - AE$43)</f>
        <v>-7</v>
      </c>
      <c r="AF311" s="8">
        <f xml:space="preserve"> (Data!$E$44 - AF$88 - AF$43)</f>
        <v>-8</v>
      </c>
      <c r="AG311" s="8">
        <f xml:space="preserve"> (Data!$E$44 - AG$88 - AG$43)</f>
        <v>-8</v>
      </c>
      <c r="AH311" s="8">
        <f xml:space="preserve"> (Data!$E$44 - AH$88 - AH$43)</f>
        <v>-9</v>
      </c>
      <c r="AI311" s="8">
        <f xml:space="preserve"> (Data!$E$44 - AI$88 - AI$43)</f>
        <v>-9</v>
      </c>
      <c r="AJ311" s="8">
        <f xml:space="preserve"> (Data!$E$44 - AJ$88 - AJ$43)</f>
        <v>-10</v>
      </c>
      <c r="AK311" s="8">
        <f xml:space="preserve"> (Data!$E$44 - AK$88 - AK$43)</f>
        <v>-10</v>
      </c>
      <c r="AL311" s="8">
        <f xml:space="preserve"> (Data!$E$44 - AL$88 - AL$43)</f>
        <v>-11</v>
      </c>
      <c r="AM311" s="8">
        <f xml:space="preserve"> (Data!$E$44 - AM$88 - AM$43)</f>
        <v>-11</v>
      </c>
      <c r="AN311" s="8">
        <f xml:space="preserve"> (Data!$E$44 - AN$88 - AN$43)</f>
        <v>-12</v>
      </c>
      <c r="AO311" s="8">
        <f xml:space="preserve"> (Data!$E$44 - AO$88 - AO$43)</f>
        <v>-12</v>
      </c>
      <c r="AP311" s="8">
        <f xml:space="preserve"> (Data!$E$44 - AP$88 - AP$43)</f>
        <v>-13</v>
      </c>
      <c r="AQ311" s="8">
        <f xml:space="preserve"> (Data!$E$44 - AQ$88 - AQ$43)</f>
        <v>-13</v>
      </c>
      <c r="AR311" s="8">
        <f xml:space="preserve"> (Data!$E$44 - AR$88 - AR$43)</f>
        <v>-14</v>
      </c>
      <c r="AS311" s="8">
        <f xml:space="preserve"> (Data!$E$44 - AS$88 - AS$43)</f>
        <v>-14</v>
      </c>
      <c r="AT311" s="8">
        <f xml:space="preserve"> (Data!$E$44 - AT$88 - AT$43)</f>
        <v>-15</v>
      </c>
      <c r="AU311" s="8">
        <f xml:space="preserve"> (Data!$E$44 - AU$88 - AU$43)</f>
        <v>-15</v>
      </c>
      <c r="AV311" s="8">
        <f xml:space="preserve"> (Data!$E$44 - AV$88 - AV$43)</f>
        <v>-16</v>
      </c>
      <c r="AW311" s="8">
        <f xml:space="preserve"> (Data!$E$44 - AW$88 - AW$43)</f>
        <v>-16</v>
      </c>
      <c r="AX311" s="8">
        <f xml:space="preserve"> (Data!$E$44 - AX$88 - AX$43)</f>
        <v>-17</v>
      </c>
      <c r="AY311" s="8">
        <f xml:space="preserve"> (Data!$E$44 - AY$88 - AY$43)</f>
        <v>-17</v>
      </c>
    </row>
    <row r="312" spans="1:51">
      <c r="A312" s="8" t="s">
        <v>59</v>
      </c>
      <c r="B312" s="8">
        <f xml:space="preserve"> (Data!$E$44 - B$87 - B$43)</f>
        <v>24</v>
      </c>
      <c r="C312" s="8">
        <f xml:space="preserve"> (Data!$E$44 - C$87 - C$43)</f>
        <v>19</v>
      </c>
      <c r="D312" s="8">
        <f xml:space="preserve"> (Data!$E$44 - D$87 - D$43)</f>
        <v>18</v>
      </c>
      <c r="E312" s="8">
        <f xml:space="preserve"> (Data!$E$44 - E$87 - E$43)</f>
        <v>17</v>
      </c>
      <c r="F312" s="8">
        <f xml:space="preserve"> (Data!$E$44 - F$87 - F$43)</f>
        <v>16</v>
      </c>
      <c r="G312" s="8">
        <f xml:space="preserve"> (Data!$E$44 - G$87 - G$43)</f>
        <v>13</v>
      </c>
      <c r="H312" s="8">
        <f xml:space="preserve"> (Data!$E$44 - H$87 - H$43)</f>
        <v>13</v>
      </c>
      <c r="I312" s="8">
        <f xml:space="preserve"> (Data!$E$44 - I$87 - I$43)</f>
        <v>8</v>
      </c>
      <c r="J312" s="8">
        <f xml:space="preserve"> (Data!$E$44 - J$87 - J$43)</f>
        <v>7</v>
      </c>
      <c r="K312" s="8">
        <f xml:space="preserve"> (Data!$E$44 - K$87 - K$43)</f>
        <v>5</v>
      </c>
      <c r="L312" s="8">
        <f xml:space="preserve"> (Data!$E$44 - L$87 - L$43)</f>
        <v>4</v>
      </c>
      <c r="M312" s="8">
        <f xml:space="preserve"> (Data!$E$44 - M$87 - M$43)</f>
        <v>4</v>
      </c>
      <c r="N312" s="8">
        <f xml:space="preserve"> (Data!$E$44 - N$87 - N$43)</f>
        <v>-1</v>
      </c>
      <c r="O312" s="8">
        <f xml:space="preserve"> (Data!$E$44 - O$87 - O$43)</f>
        <v>-1</v>
      </c>
      <c r="P312" s="8">
        <f xml:space="preserve"> (Data!$E$44 - P$87 - P$43)</f>
        <v>-2</v>
      </c>
      <c r="Q312" s="8">
        <f xml:space="preserve"> (Data!$E$44 - Q$87 - Q$43)</f>
        <v>-2</v>
      </c>
      <c r="R312" s="8">
        <f xml:space="preserve"> (Data!$E$44 - R$87 - R$43)</f>
        <v>-3</v>
      </c>
      <c r="S312" s="8">
        <f xml:space="preserve"> (Data!$E$44 - S$87 - S$43)</f>
        <v>-3</v>
      </c>
      <c r="T312" s="8">
        <f xml:space="preserve"> (Data!$E$44 - T$87 - T$43)</f>
        <v>-4</v>
      </c>
      <c r="U312" s="8">
        <f xml:space="preserve"> (Data!$E$44 - U$87 - U$43)</f>
        <v>-4</v>
      </c>
      <c r="V312" s="8">
        <f xml:space="preserve"> (Data!$E$44 - V$87 - V$43)</f>
        <v>-5</v>
      </c>
      <c r="W312" s="8">
        <f xml:space="preserve"> (Data!$E$44 - W$87 - W$43)</f>
        <v>-5</v>
      </c>
      <c r="X312" s="8">
        <f xml:space="preserve"> (Data!$E$44 - X$87 - X$43)</f>
        <v>-6</v>
      </c>
      <c r="Y312" s="8">
        <f xml:space="preserve"> (Data!$E$44 - Y$87 - Y$43)</f>
        <v>-6</v>
      </c>
      <c r="Z312" s="8">
        <f xml:space="preserve"> (Data!$E$44 - Z$87 - Z$43)</f>
        <v>-7</v>
      </c>
      <c r="AA312" s="8">
        <f xml:space="preserve"> (Data!$E$44 - AA$87 - AA$43)</f>
        <v>-7</v>
      </c>
      <c r="AB312" s="8">
        <f xml:space="preserve"> (Data!$E$44 - AB$87 - AB$43)</f>
        <v>-8</v>
      </c>
      <c r="AC312" s="8">
        <f xml:space="preserve"> (Data!$E$44 - AC$87 - AC$43)</f>
        <v>-8</v>
      </c>
      <c r="AD312" s="8">
        <f xml:space="preserve"> (Data!$E$44 - AD$87 - AD$43)</f>
        <v>-9</v>
      </c>
      <c r="AE312" s="8">
        <f xml:space="preserve"> (Data!$E$44 - AE$87 - AE$43)</f>
        <v>-9</v>
      </c>
      <c r="AF312" s="8">
        <f xml:space="preserve"> (Data!$E$44 - AF$87 - AF$43)</f>
        <v>-10</v>
      </c>
      <c r="AG312" s="8">
        <f xml:space="preserve"> (Data!$E$44 - AG$87 - AG$43)</f>
        <v>-10</v>
      </c>
      <c r="AH312" s="8">
        <f xml:space="preserve"> (Data!$E$44 - AH$87 - AH$43)</f>
        <v>-11</v>
      </c>
      <c r="AI312" s="8">
        <f xml:space="preserve"> (Data!$E$44 - AI$87 - AI$43)</f>
        <v>-11</v>
      </c>
      <c r="AJ312" s="8">
        <f xml:space="preserve"> (Data!$E$44 - AJ$87 - AJ$43)</f>
        <v>-12</v>
      </c>
      <c r="AK312" s="8">
        <f xml:space="preserve"> (Data!$E$44 - AK$87 - AK$43)</f>
        <v>-12</v>
      </c>
      <c r="AL312" s="8">
        <f xml:space="preserve"> (Data!$E$44 - AL$87 - AL$43)</f>
        <v>-13</v>
      </c>
      <c r="AM312" s="8">
        <f xml:space="preserve"> (Data!$E$44 - AM$87 - AM$43)</f>
        <v>-13</v>
      </c>
      <c r="AN312" s="8">
        <f xml:space="preserve"> (Data!$E$44 - AN$87 - AN$43)</f>
        <v>-14</v>
      </c>
      <c r="AO312" s="8">
        <f xml:space="preserve"> (Data!$E$44 - AO$87 - AO$43)</f>
        <v>-14</v>
      </c>
      <c r="AP312" s="8">
        <f xml:space="preserve"> (Data!$E$44 - AP$87 - AP$43)</f>
        <v>-15</v>
      </c>
      <c r="AQ312" s="8">
        <f xml:space="preserve"> (Data!$E$44 - AQ$87 - AQ$43)</f>
        <v>-15</v>
      </c>
      <c r="AR312" s="8">
        <f xml:space="preserve"> (Data!$E$44 - AR$87 - AR$43)</f>
        <v>-16</v>
      </c>
      <c r="AS312" s="8">
        <f xml:space="preserve"> (Data!$E$44 - AS$87 - AS$43)</f>
        <v>-16</v>
      </c>
      <c r="AT312" s="8">
        <f xml:space="preserve"> (Data!$E$44 - AT$87 - AT$43)</f>
        <v>-17</v>
      </c>
      <c r="AU312" s="8">
        <f xml:space="preserve"> (Data!$E$44 - AU$87 - AU$43)</f>
        <v>-17</v>
      </c>
      <c r="AV312" s="8">
        <f xml:space="preserve"> (Data!$E$44 - AV$87 - AV$43)</f>
        <v>-18</v>
      </c>
      <c r="AW312" s="8">
        <f xml:space="preserve"> (Data!$E$44 - AW$87 - AW$43)</f>
        <v>-18</v>
      </c>
      <c r="AX312" s="8">
        <f xml:space="preserve"> (Data!$E$44 - AX$87 - AX$43)</f>
        <v>-19</v>
      </c>
      <c r="AY312" s="8">
        <f xml:space="preserve"> (Data!$E$44 - AY$87 - AY$43)</f>
        <v>-19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29</v>
      </c>
      <c r="C314" s="8">
        <f xml:space="preserve"> (Data!$E$45 - C$89 - C$43)</f>
        <v>24</v>
      </c>
      <c r="D314" s="8">
        <f xml:space="preserve"> (Data!$E$45 - D$89 - D$43)</f>
        <v>23</v>
      </c>
      <c r="E314" s="8">
        <f xml:space="preserve"> (Data!$E$45 - E$89 - E$43)</f>
        <v>22</v>
      </c>
      <c r="F314" s="8">
        <f xml:space="preserve"> (Data!$E$45 - F$89 - F$43)</f>
        <v>21</v>
      </c>
      <c r="G314" s="8">
        <f xml:space="preserve"> (Data!$E$45 - G$89 - G$43)</f>
        <v>18</v>
      </c>
      <c r="H314" s="8">
        <f xml:space="preserve"> (Data!$E$45 - H$89 - H$43)</f>
        <v>18</v>
      </c>
      <c r="I314" s="8">
        <f xml:space="preserve"> (Data!$E$45 - I$89 - I$43)</f>
        <v>14</v>
      </c>
      <c r="J314" s="8">
        <f xml:space="preserve"> (Data!$E$45 - J$89 - J$43)</f>
        <v>13</v>
      </c>
      <c r="K314" s="8">
        <f xml:space="preserve"> (Data!$E$45 - K$89 - K$43)</f>
        <v>12</v>
      </c>
      <c r="L314" s="8">
        <f xml:space="preserve"> (Data!$E$45 - L$89 - L$43)</f>
        <v>11</v>
      </c>
      <c r="M314" s="8">
        <f xml:space="preserve"> (Data!$E$45 - M$89 - M$43)</f>
        <v>11</v>
      </c>
      <c r="N314" s="8">
        <f xml:space="preserve"> (Data!$E$45 - N$89 - N$43)</f>
        <v>7</v>
      </c>
      <c r="O314" s="8">
        <f xml:space="preserve"> (Data!$E$45 - O$89 - O$43)</f>
        <v>6</v>
      </c>
      <c r="P314" s="8">
        <f xml:space="preserve"> (Data!$E$45 - P$89 - P$43)</f>
        <v>6</v>
      </c>
      <c r="Q314" s="8">
        <f xml:space="preserve"> (Data!$E$45 - Q$89 - Q$43)</f>
        <v>5</v>
      </c>
      <c r="R314" s="8">
        <f xml:space="preserve"> (Data!$E$45 - R$89 - R$43)</f>
        <v>5</v>
      </c>
      <c r="S314" s="8">
        <f xml:space="preserve"> (Data!$E$45 - S$89 - S$43)</f>
        <v>5</v>
      </c>
      <c r="T314" s="8">
        <f xml:space="preserve"> (Data!$E$45 - T$89 - T$43)</f>
        <v>4</v>
      </c>
      <c r="U314" s="8">
        <f xml:space="preserve"> (Data!$E$45 - U$89 - U$43)</f>
        <v>4</v>
      </c>
      <c r="V314" s="8">
        <f xml:space="preserve"> (Data!$E$45 - V$89 - V$43)</f>
        <v>3</v>
      </c>
      <c r="W314" s="8">
        <f xml:space="preserve"> (Data!$E$45 - W$89 - W$43)</f>
        <v>3</v>
      </c>
      <c r="X314" s="8">
        <f xml:space="preserve"> (Data!$E$45 - X$89 - X$43)</f>
        <v>3</v>
      </c>
      <c r="Y314" s="8">
        <f xml:space="preserve"> (Data!$E$45 - Y$89 - Y$43)</f>
        <v>2</v>
      </c>
      <c r="Z314" s="8">
        <f xml:space="preserve"> (Data!$E$45 - Z$89 - Z$43)</f>
        <v>2</v>
      </c>
      <c r="AA314" s="8">
        <f xml:space="preserve"> (Data!$E$45 - AA$89 - AA$43)</f>
        <v>1</v>
      </c>
      <c r="AB314" s="8">
        <f xml:space="preserve"> (Data!$E$45 - AB$89 - AB$43)</f>
        <v>1</v>
      </c>
      <c r="AC314" s="8">
        <f xml:space="preserve"> (Data!$E$45 - AC$89 - AC$43)</f>
        <v>1</v>
      </c>
      <c r="AD314" s="8">
        <f xml:space="preserve"> (Data!$E$45 - AD$89 - AD$43)</f>
        <v>0</v>
      </c>
      <c r="AE314" s="8">
        <f xml:space="preserve"> (Data!$E$45 - AE$89 - AE$43)</f>
        <v>0</v>
      </c>
      <c r="AF314" s="8">
        <f xml:space="preserve"> (Data!$E$45 - AF$89 - AF$43)</f>
        <v>-1</v>
      </c>
      <c r="AG314" s="8">
        <f xml:space="preserve"> (Data!$E$45 - AG$89 - AG$43)</f>
        <v>-1</v>
      </c>
      <c r="AH314" s="8">
        <f xml:space="preserve"> (Data!$E$45 - AH$89 - AH$43)</f>
        <v>-1</v>
      </c>
      <c r="AI314" s="8">
        <f xml:space="preserve"> (Data!$E$45 - AI$89 - AI$43)</f>
        <v>-2</v>
      </c>
      <c r="AJ314" s="8">
        <f xml:space="preserve"> (Data!$E$45 - AJ$89 - AJ$43)</f>
        <v>-2</v>
      </c>
      <c r="AK314" s="8">
        <f xml:space="preserve"> (Data!$E$45 - AK$89 - AK$43)</f>
        <v>-3</v>
      </c>
      <c r="AL314" s="8">
        <f xml:space="preserve"> (Data!$E$45 - AL$89 - AL$43)</f>
        <v>-3</v>
      </c>
      <c r="AM314" s="8">
        <f xml:space="preserve"> (Data!$E$45 - AM$89 - AM$43)</f>
        <v>-3</v>
      </c>
      <c r="AN314" s="8">
        <f xml:space="preserve"> (Data!$E$45 - AN$89 - AN$43)</f>
        <v>-4</v>
      </c>
      <c r="AO314" s="8">
        <f xml:space="preserve"> (Data!$E$45 - AO$89 - AO$43)</f>
        <v>-4</v>
      </c>
      <c r="AP314" s="8">
        <f xml:space="preserve"> (Data!$E$45 - AP$89 - AP$43)</f>
        <v>-5</v>
      </c>
      <c r="AQ314" s="8">
        <f xml:space="preserve"> (Data!$E$45 - AQ$89 - AQ$43)</f>
        <v>-5</v>
      </c>
      <c r="AR314" s="8">
        <f xml:space="preserve"> (Data!$E$45 - AR$89 - AR$43)</f>
        <v>-5</v>
      </c>
      <c r="AS314" s="8">
        <f xml:space="preserve"> (Data!$E$45 - AS$89 - AS$43)</f>
        <v>-6</v>
      </c>
      <c r="AT314" s="8">
        <f xml:space="preserve"> (Data!$E$45 - AT$89 - AT$43)</f>
        <v>-6</v>
      </c>
      <c r="AU314" s="8">
        <f xml:space="preserve"> (Data!$E$45 - AU$89 - AU$43)</f>
        <v>-7</v>
      </c>
      <c r="AV314" s="8">
        <f xml:space="preserve"> (Data!$E$45 - AV$89 - AV$43)</f>
        <v>-7</v>
      </c>
      <c r="AW314" s="8">
        <f xml:space="preserve"> (Data!$E$45 - AW$89 - AW$43)</f>
        <v>-7</v>
      </c>
      <c r="AX314" s="8">
        <f xml:space="preserve"> (Data!$E$45 - AX$89 - AX$43)</f>
        <v>-8</v>
      </c>
      <c r="AY314" s="8">
        <f xml:space="preserve"> (Data!$E$45 - AY$89 - AY$43)</f>
        <v>-8</v>
      </c>
    </row>
    <row r="315" spans="1:51">
      <c r="A315" s="8" t="s">
        <v>57</v>
      </c>
      <c r="B315" s="8">
        <f xml:space="preserve"> (Data!$E$45 - B$88 - B$43)</f>
        <v>30</v>
      </c>
      <c r="C315" s="8">
        <f xml:space="preserve"> (Data!$E$45 - C$88 - C$43)</f>
        <v>25</v>
      </c>
      <c r="D315" s="8">
        <f xml:space="preserve"> (Data!$E$45 - D$88 - D$43)</f>
        <v>24</v>
      </c>
      <c r="E315" s="8">
        <f xml:space="preserve"> (Data!$E$45 - E$88 - E$43)</f>
        <v>23</v>
      </c>
      <c r="F315" s="8">
        <f xml:space="preserve"> (Data!$E$45 - F$88 - F$43)</f>
        <v>22</v>
      </c>
      <c r="G315" s="8">
        <f xml:space="preserve"> (Data!$E$45 - G$88 - G$43)</f>
        <v>19</v>
      </c>
      <c r="H315" s="8">
        <f xml:space="preserve"> (Data!$E$45 - H$88 - H$43)</f>
        <v>19</v>
      </c>
      <c r="I315" s="8">
        <f xml:space="preserve"> (Data!$E$45 - I$88 - I$43)</f>
        <v>15</v>
      </c>
      <c r="J315" s="8">
        <f xml:space="preserve"> (Data!$E$45 - J$88 - J$43)</f>
        <v>14</v>
      </c>
      <c r="K315" s="8">
        <f xml:space="preserve"> (Data!$E$45 - K$88 - K$43)</f>
        <v>12</v>
      </c>
      <c r="L315" s="8">
        <f xml:space="preserve"> (Data!$E$45 - L$88 - L$43)</f>
        <v>11</v>
      </c>
      <c r="M315" s="8">
        <f xml:space="preserve"> (Data!$E$45 - M$88 - M$43)</f>
        <v>11</v>
      </c>
      <c r="N315" s="8">
        <f xml:space="preserve"> (Data!$E$45 - N$88 - N$43)</f>
        <v>6</v>
      </c>
      <c r="O315" s="8">
        <f xml:space="preserve"> (Data!$E$45 - O$88 - O$43)</f>
        <v>6</v>
      </c>
      <c r="P315" s="8">
        <f xml:space="preserve"> (Data!$E$45 - P$88 - P$43)</f>
        <v>5</v>
      </c>
      <c r="Q315" s="8">
        <f xml:space="preserve"> (Data!$E$45 - Q$88 - Q$43)</f>
        <v>5</v>
      </c>
      <c r="R315" s="8">
        <f xml:space="preserve"> (Data!$E$45 - R$88 - R$43)</f>
        <v>4</v>
      </c>
      <c r="S315" s="8">
        <f xml:space="preserve"> (Data!$E$45 - S$88 - S$43)</f>
        <v>4</v>
      </c>
      <c r="T315" s="8">
        <f xml:space="preserve"> (Data!$E$45 - T$88 - T$43)</f>
        <v>3</v>
      </c>
      <c r="U315" s="8">
        <f xml:space="preserve"> (Data!$E$45 - U$88 - U$43)</f>
        <v>3</v>
      </c>
      <c r="V315" s="8">
        <f xml:space="preserve"> (Data!$E$45 - V$88 - V$43)</f>
        <v>2</v>
      </c>
      <c r="W315" s="8">
        <f xml:space="preserve"> (Data!$E$45 - W$88 - W$43)</f>
        <v>2</v>
      </c>
      <c r="X315" s="8">
        <f xml:space="preserve"> (Data!$E$45 - X$88 - X$43)</f>
        <v>1</v>
      </c>
      <c r="Y315" s="8">
        <f xml:space="preserve"> (Data!$E$45 - Y$88 - Y$43)</f>
        <v>1</v>
      </c>
      <c r="Z315" s="8">
        <f xml:space="preserve"> (Data!$E$45 - Z$88 - Z$43)</f>
        <v>0</v>
      </c>
      <c r="AA315" s="8">
        <f xml:space="preserve"> (Data!$E$45 - AA$88 - AA$43)</f>
        <v>0</v>
      </c>
      <c r="AB315" s="8">
        <f xml:space="preserve"> (Data!$E$45 - AB$88 - AB$43)</f>
        <v>-1</v>
      </c>
      <c r="AC315" s="8">
        <f xml:space="preserve"> (Data!$E$45 - AC$88 - AC$43)</f>
        <v>-1</v>
      </c>
      <c r="AD315" s="8">
        <f xml:space="preserve"> (Data!$E$45 - AD$88 - AD$43)</f>
        <v>-2</v>
      </c>
      <c r="AE315" s="8">
        <f xml:space="preserve"> (Data!$E$45 - AE$88 - AE$43)</f>
        <v>-2</v>
      </c>
      <c r="AF315" s="8">
        <f xml:space="preserve"> (Data!$E$45 - AF$88 - AF$43)</f>
        <v>-3</v>
      </c>
      <c r="AG315" s="8">
        <f xml:space="preserve"> (Data!$E$45 - AG$88 - AG$43)</f>
        <v>-3</v>
      </c>
      <c r="AH315" s="8">
        <f xml:space="preserve"> (Data!$E$45 - AH$88 - AH$43)</f>
        <v>-4</v>
      </c>
      <c r="AI315" s="8">
        <f xml:space="preserve"> (Data!$E$45 - AI$88 - AI$43)</f>
        <v>-4</v>
      </c>
      <c r="AJ315" s="8">
        <f xml:space="preserve"> (Data!$E$45 - AJ$88 - AJ$43)</f>
        <v>-5</v>
      </c>
      <c r="AK315" s="8">
        <f xml:space="preserve"> (Data!$E$45 - AK$88 - AK$43)</f>
        <v>-5</v>
      </c>
      <c r="AL315" s="8">
        <f xml:space="preserve"> (Data!$E$45 - AL$88 - AL$43)</f>
        <v>-6</v>
      </c>
      <c r="AM315" s="8">
        <f xml:space="preserve"> (Data!$E$45 - AM$88 - AM$43)</f>
        <v>-6</v>
      </c>
      <c r="AN315" s="8">
        <f xml:space="preserve"> (Data!$E$45 - AN$88 - AN$43)</f>
        <v>-7</v>
      </c>
      <c r="AO315" s="8">
        <f xml:space="preserve"> (Data!$E$45 - AO$88 - AO$43)</f>
        <v>-7</v>
      </c>
      <c r="AP315" s="8">
        <f xml:space="preserve"> (Data!$E$45 - AP$88 - AP$43)</f>
        <v>-8</v>
      </c>
      <c r="AQ315" s="8">
        <f xml:space="preserve"> (Data!$E$45 - AQ$88 - AQ$43)</f>
        <v>-8</v>
      </c>
      <c r="AR315" s="8">
        <f xml:space="preserve"> (Data!$E$45 - AR$88 - AR$43)</f>
        <v>-9</v>
      </c>
      <c r="AS315" s="8">
        <f xml:space="preserve"> (Data!$E$45 - AS$88 - AS$43)</f>
        <v>-9</v>
      </c>
      <c r="AT315" s="8">
        <f xml:space="preserve"> (Data!$E$45 - AT$88 - AT$43)</f>
        <v>-10</v>
      </c>
      <c r="AU315" s="8">
        <f xml:space="preserve"> (Data!$E$45 - AU$88 - AU$43)</f>
        <v>-10</v>
      </c>
      <c r="AV315" s="8">
        <f xml:space="preserve"> (Data!$E$45 - AV$88 - AV$43)</f>
        <v>-11</v>
      </c>
      <c r="AW315" s="8">
        <f xml:space="preserve"> (Data!$E$45 - AW$88 - AW$43)</f>
        <v>-11</v>
      </c>
      <c r="AX315" s="8">
        <f xml:space="preserve"> (Data!$E$45 - AX$88 - AX$43)</f>
        <v>-12</v>
      </c>
      <c r="AY315" s="8">
        <f xml:space="preserve"> (Data!$E$45 - AY$88 - AY$43)</f>
        <v>-12</v>
      </c>
    </row>
    <row r="316" spans="1:51">
      <c r="A316" s="8" t="s">
        <v>58</v>
      </c>
      <c r="B316" s="8">
        <f xml:space="preserve"> (Data!$E$45 - B$88 - B$43)</f>
        <v>30</v>
      </c>
      <c r="C316" s="8">
        <f xml:space="preserve"> (Data!$E$45 - C$88 - C$43)</f>
        <v>25</v>
      </c>
      <c r="D316" s="8">
        <f xml:space="preserve"> (Data!$E$45 - D$88 - D$43)</f>
        <v>24</v>
      </c>
      <c r="E316" s="8">
        <f xml:space="preserve"> (Data!$E$45 - E$88 - E$43)</f>
        <v>23</v>
      </c>
      <c r="F316" s="8">
        <f xml:space="preserve"> (Data!$E$45 - F$88 - F$43)</f>
        <v>22</v>
      </c>
      <c r="G316" s="8">
        <f xml:space="preserve"> (Data!$E$45 - G$88 - G$43)</f>
        <v>19</v>
      </c>
      <c r="H316" s="8">
        <f xml:space="preserve"> (Data!$E$45 - H$88 - H$43)</f>
        <v>19</v>
      </c>
      <c r="I316" s="8">
        <f xml:space="preserve"> (Data!$E$45 - I$88 - I$43)</f>
        <v>15</v>
      </c>
      <c r="J316" s="8">
        <f xml:space="preserve"> (Data!$E$45 - J$88 - J$43)</f>
        <v>14</v>
      </c>
      <c r="K316" s="8">
        <f xml:space="preserve"> (Data!$E$45 - K$88 - K$43)</f>
        <v>12</v>
      </c>
      <c r="L316" s="8">
        <f xml:space="preserve"> (Data!$E$45 - L$88 - L$43)</f>
        <v>11</v>
      </c>
      <c r="M316" s="8">
        <f xml:space="preserve"> (Data!$E$45 - M$88 - M$43)</f>
        <v>11</v>
      </c>
      <c r="N316" s="8">
        <f xml:space="preserve"> (Data!$E$45 - N$88 - N$43)</f>
        <v>6</v>
      </c>
      <c r="O316" s="8">
        <f xml:space="preserve"> (Data!$E$45 - O$88 - O$43)</f>
        <v>6</v>
      </c>
      <c r="P316" s="8">
        <f xml:space="preserve"> (Data!$E$45 - P$88 - P$43)</f>
        <v>5</v>
      </c>
      <c r="Q316" s="8">
        <f xml:space="preserve"> (Data!$E$45 - Q$88 - Q$43)</f>
        <v>5</v>
      </c>
      <c r="R316" s="8">
        <f xml:space="preserve"> (Data!$E$45 - R$88 - R$43)</f>
        <v>4</v>
      </c>
      <c r="S316" s="8">
        <f xml:space="preserve"> (Data!$E$45 - S$88 - S$43)</f>
        <v>4</v>
      </c>
      <c r="T316" s="8">
        <f xml:space="preserve"> (Data!$E$45 - T$88 - T$43)</f>
        <v>3</v>
      </c>
      <c r="U316" s="8">
        <f xml:space="preserve"> (Data!$E$45 - U$88 - U$43)</f>
        <v>3</v>
      </c>
      <c r="V316" s="8">
        <f xml:space="preserve"> (Data!$E$45 - V$88 - V$43)</f>
        <v>2</v>
      </c>
      <c r="W316" s="8">
        <f xml:space="preserve"> (Data!$E$45 - W$88 - W$43)</f>
        <v>2</v>
      </c>
      <c r="X316" s="8">
        <f xml:space="preserve"> (Data!$E$45 - X$88 - X$43)</f>
        <v>1</v>
      </c>
      <c r="Y316" s="8">
        <f xml:space="preserve"> (Data!$E$45 - Y$88 - Y$43)</f>
        <v>1</v>
      </c>
      <c r="Z316" s="8">
        <f xml:space="preserve"> (Data!$E$45 - Z$88 - Z$43)</f>
        <v>0</v>
      </c>
      <c r="AA316" s="8">
        <f xml:space="preserve"> (Data!$E$45 - AA$88 - AA$43)</f>
        <v>0</v>
      </c>
      <c r="AB316" s="8">
        <f xml:space="preserve"> (Data!$E$45 - AB$88 - AB$43)</f>
        <v>-1</v>
      </c>
      <c r="AC316" s="8">
        <f xml:space="preserve"> (Data!$E$45 - AC$88 - AC$43)</f>
        <v>-1</v>
      </c>
      <c r="AD316" s="8">
        <f xml:space="preserve"> (Data!$E$45 - AD$88 - AD$43)</f>
        <v>-2</v>
      </c>
      <c r="AE316" s="8">
        <f xml:space="preserve"> (Data!$E$45 - AE$88 - AE$43)</f>
        <v>-2</v>
      </c>
      <c r="AF316" s="8">
        <f xml:space="preserve"> (Data!$E$45 - AF$88 - AF$43)</f>
        <v>-3</v>
      </c>
      <c r="AG316" s="8">
        <f xml:space="preserve"> (Data!$E$45 - AG$88 - AG$43)</f>
        <v>-3</v>
      </c>
      <c r="AH316" s="8">
        <f xml:space="preserve"> (Data!$E$45 - AH$88 - AH$43)</f>
        <v>-4</v>
      </c>
      <c r="AI316" s="8">
        <f xml:space="preserve"> (Data!$E$45 - AI$88 - AI$43)</f>
        <v>-4</v>
      </c>
      <c r="AJ316" s="8">
        <f xml:space="preserve"> (Data!$E$45 - AJ$88 - AJ$43)</f>
        <v>-5</v>
      </c>
      <c r="AK316" s="8">
        <f xml:space="preserve"> (Data!$E$45 - AK$88 - AK$43)</f>
        <v>-5</v>
      </c>
      <c r="AL316" s="8">
        <f xml:space="preserve"> (Data!$E$45 - AL$88 - AL$43)</f>
        <v>-6</v>
      </c>
      <c r="AM316" s="8">
        <f xml:space="preserve"> (Data!$E$45 - AM$88 - AM$43)</f>
        <v>-6</v>
      </c>
      <c r="AN316" s="8">
        <f xml:space="preserve"> (Data!$E$45 - AN$88 - AN$43)</f>
        <v>-7</v>
      </c>
      <c r="AO316" s="8">
        <f xml:space="preserve"> (Data!$E$45 - AO$88 - AO$43)</f>
        <v>-7</v>
      </c>
      <c r="AP316" s="8">
        <f xml:space="preserve"> (Data!$E$45 - AP$88 - AP$43)</f>
        <v>-8</v>
      </c>
      <c r="AQ316" s="8">
        <f xml:space="preserve"> (Data!$E$45 - AQ$88 - AQ$43)</f>
        <v>-8</v>
      </c>
      <c r="AR316" s="8">
        <f xml:space="preserve"> (Data!$E$45 - AR$88 - AR$43)</f>
        <v>-9</v>
      </c>
      <c r="AS316" s="8">
        <f xml:space="preserve"> (Data!$E$45 - AS$88 - AS$43)</f>
        <v>-9</v>
      </c>
      <c r="AT316" s="8">
        <f xml:space="preserve"> (Data!$E$45 - AT$88 - AT$43)</f>
        <v>-10</v>
      </c>
      <c r="AU316" s="8">
        <f xml:space="preserve"> (Data!$E$45 - AU$88 - AU$43)</f>
        <v>-10</v>
      </c>
      <c r="AV316" s="8">
        <f xml:space="preserve"> (Data!$E$45 - AV$88 - AV$43)</f>
        <v>-11</v>
      </c>
      <c r="AW316" s="8">
        <f xml:space="preserve"> (Data!$E$45 - AW$88 - AW$43)</f>
        <v>-11</v>
      </c>
      <c r="AX316" s="8">
        <f xml:space="preserve"> (Data!$E$45 - AX$88 - AX$43)</f>
        <v>-12</v>
      </c>
      <c r="AY316" s="8">
        <f xml:space="preserve"> (Data!$E$45 - AY$88 - AY$43)</f>
        <v>-12</v>
      </c>
    </row>
    <row r="317" spans="1:51">
      <c r="A317" s="8" t="s">
        <v>59</v>
      </c>
      <c r="B317" s="8">
        <f xml:space="preserve"> (Data!$E$45 - B$87 - B$43)</f>
        <v>29</v>
      </c>
      <c r="C317" s="8">
        <f xml:space="preserve"> (Data!$E$45 - C$87 - C$43)</f>
        <v>24</v>
      </c>
      <c r="D317" s="8">
        <f xml:space="preserve"> (Data!$E$45 - D$87 - D$43)</f>
        <v>23</v>
      </c>
      <c r="E317" s="8">
        <f xml:space="preserve"> (Data!$E$45 - E$87 - E$43)</f>
        <v>22</v>
      </c>
      <c r="F317" s="8">
        <f xml:space="preserve"> (Data!$E$45 - F$87 - F$43)</f>
        <v>21</v>
      </c>
      <c r="G317" s="8">
        <f xml:space="preserve"> (Data!$E$45 - G$87 - G$43)</f>
        <v>18</v>
      </c>
      <c r="H317" s="8">
        <f xml:space="preserve"> (Data!$E$45 - H$87 - H$43)</f>
        <v>18</v>
      </c>
      <c r="I317" s="8">
        <f xml:space="preserve"> (Data!$E$45 - I$87 - I$43)</f>
        <v>13</v>
      </c>
      <c r="J317" s="8">
        <f xml:space="preserve"> (Data!$E$45 - J$87 - J$43)</f>
        <v>12</v>
      </c>
      <c r="K317" s="8">
        <f xml:space="preserve"> (Data!$E$45 - K$87 - K$43)</f>
        <v>10</v>
      </c>
      <c r="L317" s="8">
        <f xml:space="preserve"> (Data!$E$45 - L$87 - L$43)</f>
        <v>9</v>
      </c>
      <c r="M317" s="8">
        <f xml:space="preserve"> (Data!$E$45 - M$87 - M$43)</f>
        <v>9</v>
      </c>
      <c r="N317" s="8">
        <f xml:space="preserve"> (Data!$E$45 - N$87 - N$43)</f>
        <v>4</v>
      </c>
      <c r="O317" s="8">
        <f xml:space="preserve"> (Data!$E$45 - O$87 - O$43)</f>
        <v>4</v>
      </c>
      <c r="P317" s="8">
        <f xml:space="preserve"> (Data!$E$45 - P$87 - P$43)</f>
        <v>3</v>
      </c>
      <c r="Q317" s="8">
        <f xml:space="preserve"> (Data!$E$45 - Q$87 - Q$43)</f>
        <v>3</v>
      </c>
      <c r="R317" s="8">
        <f xml:space="preserve"> (Data!$E$45 - R$87 - R$43)</f>
        <v>2</v>
      </c>
      <c r="S317" s="8">
        <f xml:space="preserve"> (Data!$E$45 - S$87 - S$43)</f>
        <v>2</v>
      </c>
      <c r="T317" s="8">
        <f xml:space="preserve"> (Data!$E$45 - T$87 - T$43)</f>
        <v>1</v>
      </c>
      <c r="U317" s="8">
        <f xml:space="preserve"> (Data!$E$45 - U$87 - U$43)</f>
        <v>1</v>
      </c>
      <c r="V317" s="8">
        <f xml:space="preserve"> (Data!$E$45 - V$87 - V$43)</f>
        <v>0</v>
      </c>
      <c r="W317" s="8">
        <f xml:space="preserve"> (Data!$E$45 - W$87 - W$43)</f>
        <v>0</v>
      </c>
      <c r="X317" s="8">
        <f xml:space="preserve"> (Data!$E$45 - X$87 - X$43)</f>
        <v>-1</v>
      </c>
      <c r="Y317" s="8">
        <f xml:space="preserve"> (Data!$E$45 - Y$87 - Y$43)</f>
        <v>-1</v>
      </c>
      <c r="Z317" s="8">
        <f xml:space="preserve"> (Data!$E$45 - Z$87 - Z$43)</f>
        <v>-2</v>
      </c>
      <c r="AA317" s="8">
        <f xml:space="preserve"> (Data!$E$45 - AA$87 - AA$43)</f>
        <v>-2</v>
      </c>
      <c r="AB317" s="8">
        <f xml:space="preserve"> (Data!$E$45 - AB$87 - AB$43)</f>
        <v>-3</v>
      </c>
      <c r="AC317" s="8">
        <f xml:space="preserve"> (Data!$E$45 - AC$87 - AC$43)</f>
        <v>-3</v>
      </c>
      <c r="AD317" s="8">
        <f xml:space="preserve"> (Data!$E$45 - AD$87 - AD$43)</f>
        <v>-4</v>
      </c>
      <c r="AE317" s="8">
        <f xml:space="preserve"> (Data!$E$45 - AE$87 - AE$43)</f>
        <v>-4</v>
      </c>
      <c r="AF317" s="8">
        <f xml:space="preserve"> (Data!$E$45 - AF$87 - AF$43)</f>
        <v>-5</v>
      </c>
      <c r="AG317" s="8">
        <f xml:space="preserve"> (Data!$E$45 - AG$87 - AG$43)</f>
        <v>-5</v>
      </c>
      <c r="AH317" s="8">
        <f xml:space="preserve"> (Data!$E$45 - AH$87 - AH$43)</f>
        <v>-6</v>
      </c>
      <c r="AI317" s="8">
        <f xml:space="preserve"> (Data!$E$45 - AI$87 - AI$43)</f>
        <v>-6</v>
      </c>
      <c r="AJ317" s="8">
        <f xml:space="preserve"> (Data!$E$45 - AJ$87 - AJ$43)</f>
        <v>-7</v>
      </c>
      <c r="AK317" s="8">
        <f xml:space="preserve"> (Data!$E$45 - AK$87 - AK$43)</f>
        <v>-7</v>
      </c>
      <c r="AL317" s="8">
        <f xml:space="preserve"> (Data!$E$45 - AL$87 - AL$43)</f>
        <v>-8</v>
      </c>
      <c r="AM317" s="8">
        <f xml:space="preserve"> (Data!$E$45 - AM$87 - AM$43)</f>
        <v>-8</v>
      </c>
      <c r="AN317" s="8">
        <f xml:space="preserve"> (Data!$E$45 - AN$87 - AN$43)</f>
        <v>-9</v>
      </c>
      <c r="AO317" s="8">
        <f xml:space="preserve"> (Data!$E$45 - AO$87 - AO$43)</f>
        <v>-9</v>
      </c>
      <c r="AP317" s="8">
        <f xml:space="preserve"> (Data!$E$45 - AP$87 - AP$43)</f>
        <v>-10</v>
      </c>
      <c r="AQ317" s="8">
        <f xml:space="preserve"> (Data!$E$45 - AQ$87 - AQ$43)</f>
        <v>-10</v>
      </c>
      <c r="AR317" s="8">
        <f xml:space="preserve"> (Data!$E$45 - AR$87 - AR$43)</f>
        <v>-11</v>
      </c>
      <c r="AS317" s="8">
        <f xml:space="preserve"> (Data!$E$45 - AS$87 - AS$43)</f>
        <v>-11</v>
      </c>
      <c r="AT317" s="8">
        <f xml:space="preserve"> (Data!$E$45 - AT$87 - AT$43)</f>
        <v>-12</v>
      </c>
      <c r="AU317" s="8">
        <f xml:space="preserve"> (Data!$E$45 - AU$87 - AU$43)</f>
        <v>-12</v>
      </c>
      <c r="AV317" s="8">
        <f xml:space="preserve"> (Data!$E$45 - AV$87 - AV$43)</f>
        <v>-13</v>
      </c>
      <c r="AW317" s="8">
        <f xml:space="preserve"> (Data!$E$45 - AW$87 - AW$43)</f>
        <v>-13</v>
      </c>
      <c r="AX317" s="8">
        <f xml:space="preserve"> (Data!$E$45 - AX$87 - AX$43)</f>
        <v>-14</v>
      </c>
      <c r="AY317" s="8">
        <f xml:space="preserve"> (Data!$E$45 - AY$87 - AY$43)</f>
        <v>-14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34</v>
      </c>
      <c r="C319" s="8">
        <f xml:space="preserve"> (Data!$E$46 - C$89 - C$43)</f>
        <v>29</v>
      </c>
      <c r="D319" s="8">
        <f xml:space="preserve"> (Data!$E$46 - D$89 - D$43)</f>
        <v>28</v>
      </c>
      <c r="E319" s="8">
        <f xml:space="preserve"> (Data!$E$46 - E$89 - E$43)</f>
        <v>27</v>
      </c>
      <c r="F319" s="8">
        <f xml:space="preserve"> (Data!$E$46 - F$89 - F$43)</f>
        <v>26</v>
      </c>
      <c r="G319" s="8">
        <f xml:space="preserve"> (Data!$E$46 - G$89 - G$43)</f>
        <v>23</v>
      </c>
      <c r="H319" s="8">
        <f xml:space="preserve"> (Data!$E$46 - H$89 - H$43)</f>
        <v>23</v>
      </c>
      <c r="I319" s="8">
        <f xml:space="preserve"> (Data!$E$46 - I$89 - I$43)</f>
        <v>19</v>
      </c>
      <c r="J319" s="8">
        <f xml:space="preserve"> (Data!$E$46 - J$89 - J$43)</f>
        <v>18</v>
      </c>
      <c r="K319" s="8">
        <f xml:space="preserve"> (Data!$E$46 - K$89 - K$43)</f>
        <v>17</v>
      </c>
      <c r="L319" s="8">
        <f xml:space="preserve"> (Data!$E$46 - L$89 - L$43)</f>
        <v>16</v>
      </c>
      <c r="M319" s="8">
        <f xml:space="preserve"> (Data!$E$46 - M$89 - M$43)</f>
        <v>16</v>
      </c>
      <c r="N319" s="8">
        <f xml:space="preserve"> (Data!$E$46 - N$89 - N$43)</f>
        <v>12</v>
      </c>
      <c r="O319" s="8">
        <f xml:space="preserve"> (Data!$E$46 - O$89 - O$43)</f>
        <v>11</v>
      </c>
      <c r="P319" s="8">
        <f xml:space="preserve"> (Data!$E$46 - P$89 - P$43)</f>
        <v>11</v>
      </c>
      <c r="Q319" s="8">
        <f xml:space="preserve"> (Data!$E$46 - Q$89 - Q$43)</f>
        <v>10</v>
      </c>
      <c r="R319" s="8">
        <f xml:space="preserve"> (Data!$E$46 - R$89 - R$43)</f>
        <v>10</v>
      </c>
      <c r="S319" s="8">
        <f xml:space="preserve"> (Data!$E$46 - S$89 - S$43)</f>
        <v>10</v>
      </c>
      <c r="T319" s="8">
        <f xml:space="preserve"> (Data!$E$46 - T$89 - T$43)</f>
        <v>9</v>
      </c>
      <c r="U319" s="8">
        <f xml:space="preserve"> (Data!$E$46 - U$89 - U$43)</f>
        <v>9</v>
      </c>
      <c r="V319" s="8">
        <f xml:space="preserve"> (Data!$E$46 - V$89 - V$43)</f>
        <v>8</v>
      </c>
      <c r="W319" s="8">
        <f xml:space="preserve"> (Data!$E$46 - W$89 - W$43)</f>
        <v>8</v>
      </c>
      <c r="X319" s="8">
        <f xml:space="preserve"> (Data!$E$46 - X$89 - X$43)</f>
        <v>8</v>
      </c>
      <c r="Y319" s="8">
        <f xml:space="preserve"> (Data!$E$46 - Y$89 - Y$43)</f>
        <v>7</v>
      </c>
      <c r="Z319" s="8">
        <f xml:space="preserve"> (Data!$E$46 - Z$89 - Z$43)</f>
        <v>7</v>
      </c>
      <c r="AA319" s="8">
        <f xml:space="preserve"> (Data!$E$46 - AA$89 - AA$43)</f>
        <v>6</v>
      </c>
      <c r="AB319" s="8">
        <f xml:space="preserve"> (Data!$E$46 - AB$89 - AB$43)</f>
        <v>6</v>
      </c>
      <c r="AC319" s="8">
        <f xml:space="preserve"> (Data!$E$46 - AC$89 - AC$43)</f>
        <v>6</v>
      </c>
      <c r="AD319" s="8">
        <f xml:space="preserve"> (Data!$E$46 - AD$89 - AD$43)</f>
        <v>5</v>
      </c>
      <c r="AE319" s="8">
        <f xml:space="preserve"> (Data!$E$46 - AE$89 - AE$43)</f>
        <v>5</v>
      </c>
      <c r="AF319" s="8">
        <f xml:space="preserve"> (Data!$E$46 - AF$89 - AF$43)</f>
        <v>4</v>
      </c>
      <c r="AG319" s="8">
        <f xml:space="preserve"> (Data!$E$46 - AG$89 - AG$43)</f>
        <v>4</v>
      </c>
      <c r="AH319" s="8">
        <f xml:space="preserve"> (Data!$E$46 - AH$89 - AH$43)</f>
        <v>4</v>
      </c>
      <c r="AI319" s="8">
        <f xml:space="preserve"> (Data!$E$46 - AI$89 - AI$43)</f>
        <v>3</v>
      </c>
      <c r="AJ319" s="8">
        <f xml:space="preserve"> (Data!$E$46 - AJ$89 - AJ$43)</f>
        <v>3</v>
      </c>
      <c r="AK319" s="8">
        <f xml:space="preserve"> (Data!$E$46 - AK$89 - AK$43)</f>
        <v>2</v>
      </c>
      <c r="AL319" s="8">
        <f xml:space="preserve"> (Data!$E$46 - AL$89 - AL$43)</f>
        <v>2</v>
      </c>
      <c r="AM319" s="8">
        <f xml:space="preserve"> (Data!$E$46 - AM$89 - AM$43)</f>
        <v>2</v>
      </c>
      <c r="AN319" s="8">
        <f xml:space="preserve"> (Data!$E$46 - AN$89 - AN$43)</f>
        <v>1</v>
      </c>
      <c r="AO319" s="8">
        <f xml:space="preserve"> (Data!$E$46 - AO$89 - AO$43)</f>
        <v>1</v>
      </c>
      <c r="AP319" s="8">
        <f xml:space="preserve"> (Data!$E$46 - AP$89 - AP$43)</f>
        <v>0</v>
      </c>
      <c r="AQ319" s="8">
        <f xml:space="preserve"> (Data!$E$46 - AQ$89 - AQ$43)</f>
        <v>0</v>
      </c>
      <c r="AR319" s="8">
        <f xml:space="preserve"> (Data!$E$46 - AR$89 - AR$43)</f>
        <v>0</v>
      </c>
      <c r="AS319" s="8">
        <f xml:space="preserve"> (Data!$E$46 - AS$89 - AS$43)</f>
        <v>-1</v>
      </c>
      <c r="AT319" s="8">
        <f xml:space="preserve"> (Data!$E$46 - AT$89 - AT$43)</f>
        <v>-1</v>
      </c>
      <c r="AU319" s="8">
        <f xml:space="preserve"> (Data!$E$46 - AU$89 - AU$43)</f>
        <v>-2</v>
      </c>
      <c r="AV319" s="8">
        <f xml:space="preserve"> (Data!$E$46 - AV$89 - AV$43)</f>
        <v>-2</v>
      </c>
      <c r="AW319" s="8">
        <f xml:space="preserve"> (Data!$E$46 - AW$89 - AW$43)</f>
        <v>-2</v>
      </c>
      <c r="AX319" s="8">
        <f xml:space="preserve"> (Data!$E$46 - AX$89 - AX$43)</f>
        <v>-3</v>
      </c>
      <c r="AY319" s="8">
        <f xml:space="preserve"> (Data!$E$46 - AY$89 - AY$43)</f>
        <v>-3</v>
      </c>
    </row>
    <row r="320" spans="1:51">
      <c r="A320" s="8" t="s">
        <v>57</v>
      </c>
      <c r="B320" s="8">
        <f xml:space="preserve"> (Data!$E$46 - B$88 - B$43)</f>
        <v>35</v>
      </c>
      <c r="C320" s="8">
        <f xml:space="preserve"> (Data!$E$46 - C$88 - C$43)</f>
        <v>30</v>
      </c>
      <c r="D320" s="8">
        <f xml:space="preserve"> (Data!$E$46 - D$88 - D$43)</f>
        <v>29</v>
      </c>
      <c r="E320" s="8">
        <f xml:space="preserve"> (Data!$E$46 - E$88 - E$43)</f>
        <v>28</v>
      </c>
      <c r="F320" s="8">
        <f xml:space="preserve"> (Data!$E$46 - F$88 - F$43)</f>
        <v>27</v>
      </c>
      <c r="G320" s="8">
        <f xml:space="preserve"> (Data!$E$46 - G$88 - G$43)</f>
        <v>24</v>
      </c>
      <c r="H320" s="8">
        <f xml:space="preserve"> (Data!$E$46 - H$88 - H$43)</f>
        <v>24</v>
      </c>
      <c r="I320" s="8">
        <f xml:space="preserve"> (Data!$E$46 - I$88 - I$43)</f>
        <v>20</v>
      </c>
      <c r="J320" s="8">
        <f xml:space="preserve"> (Data!$E$46 - J$88 - J$43)</f>
        <v>19</v>
      </c>
      <c r="K320" s="8">
        <f xml:space="preserve"> (Data!$E$46 - K$88 - K$43)</f>
        <v>17</v>
      </c>
      <c r="L320" s="8">
        <f xml:space="preserve"> (Data!$E$46 - L$88 - L$43)</f>
        <v>16</v>
      </c>
      <c r="M320" s="8">
        <f xml:space="preserve"> (Data!$E$46 - M$88 - M$43)</f>
        <v>16</v>
      </c>
      <c r="N320" s="8">
        <f xml:space="preserve"> (Data!$E$46 - N$88 - N$43)</f>
        <v>11</v>
      </c>
      <c r="O320" s="8">
        <f xml:space="preserve"> (Data!$E$46 - O$88 - O$43)</f>
        <v>11</v>
      </c>
      <c r="P320" s="8">
        <f xml:space="preserve"> (Data!$E$46 - P$88 - P$43)</f>
        <v>10</v>
      </c>
      <c r="Q320" s="8">
        <f xml:space="preserve"> (Data!$E$46 - Q$88 - Q$43)</f>
        <v>10</v>
      </c>
      <c r="R320" s="8">
        <f xml:space="preserve"> (Data!$E$46 - R$88 - R$43)</f>
        <v>9</v>
      </c>
      <c r="S320" s="8">
        <f xml:space="preserve"> (Data!$E$46 - S$88 - S$43)</f>
        <v>9</v>
      </c>
      <c r="T320" s="8">
        <f xml:space="preserve"> (Data!$E$46 - T$88 - T$43)</f>
        <v>8</v>
      </c>
      <c r="U320" s="8">
        <f xml:space="preserve"> (Data!$E$46 - U$88 - U$43)</f>
        <v>8</v>
      </c>
      <c r="V320" s="8">
        <f xml:space="preserve"> (Data!$E$46 - V$88 - V$43)</f>
        <v>7</v>
      </c>
      <c r="W320" s="8">
        <f xml:space="preserve"> (Data!$E$46 - W$88 - W$43)</f>
        <v>7</v>
      </c>
      <c r="X320" s="8">
        <f xml:space="preserve"> (Data!$E$46 - X$88 - X$43)</f>
        <v>6</v>
      </c>
      <c r="Y320" s="8">
        <f xml:space="preserve"> (Data!$E$46 - Y$88 - Y$43)</f>
        <v>6</v>
      </c>
      <c r="Z320" s="8">
        <f xml:space="preserve"> (Data!$E$46 - Z$88 - Z$43)</f>
        <v>5</v>
      </c>
      <c r="AA320" s="8">
        <f xml:space="preserve"> (Data!$E$46 - AA$88 - AA$43)</f>
        <v>5</v>
      </c>
      <c r="AB320" s="8">
        <f xml:space="preserve"> (Data!$E$46 - AB$88 - AB$43)</f>
        <v>4</v>
      </c>
      <c r="AC320" s="8">
        <f xml:space="preserve"> (Data!$E$46 - AC$88 - AC$43)</f>
        <v>4</v>
      </c>
      <c r="AD320" s="8">
        <f xml:space="preserve"> (Data!$E$46 - AD$88 - AD$43)</f>
        <v>3</v>
      </c>
      <c r="AE320" s="8">
        <f xml:space="preserve"> (Data!$E$46 - AE$88 - AE$43)</f>
        <v>3</v>
      </c>
      <c r="AF320" s="8">
        <f xml:space="preserve"> (Data!$E$46 - AF$88 - AF$43)</f>
        <v>2</v>
      </c>
      <c r="AG320" s="8">
        <f xml:space="preserve"> (Data!$E$46 - AG$88 - AG$43)</f>
        <v>2</v>
      </c>
      <c r="AH320" s="8">
        <f xml:space="preserve"> (Data!$E$46 - AH$88 - AH$43)</f>
        <v>1</v>
      </c>
      <c r="AI320" s="8">
        <f xml:space="preserve"> (Data!$E$46 - AI$88 - AI$43)</f>
        <v>1</v>
      </c>
      <c r="AJ320" s="8">
        <f xml:space="preserve"> (Data!$E$46 - AJ$88 - AJ$43)</f>
        <v>0</v>
      </c>
      <c r="AK320" s="8">
        <f xml:space="preserve"> (Data!$E$46 - AK$88 - AK$43)</f>
        <v>0</v>
      </c>
      <c r="AL320" s="8">
        <f xml:space="preserve"> (Data!$E$46 - AL$88 - AL$43)</f>
        <v>-1</v>
      </c>
      <c r="AM320" s="8">
        <f xml:space="preserve"> (Data!$E$46 - AM$88 - AM$43)</f>
        <v>-1</v>
      </c>
      <c r="AN320" s="8">
        <f xml:space="preserve"> (Data!$E$46 - AN$88 - AN$43)</f>
        <v>-2</v>
      </c>
      <c r="AO320" s="8">
        <f xml:space="preserve"> (Data!$E$46 - AO$88 - AO$43)</f>
        <v>-2</v>
      </c>
      <c r="AP320" s="8">
        <f xml:space="preserve"> (Data!$E$46 - AP$88 - AP$43)</f>
        <v>-3</v>
      </c>
      <c r="AQ320" s="8">
        <f xml:space="preserve"> (Data!$E$46 - AQ$88 - AQ$43)</f>
        <v>-3</v>
      </c>
      <c r="AR320" s="8">
        <f xml:space="preserve"> (Data!$E$46 - AR$88 - AR$43)</f>
        <v>-4</v>
      </c>
      <c r="AS320" s="8">
        <f xml:space="preserve"> (Data!$E$46 - AS$88 - AS$43)</f>
        <v>-4</v>
      </c>
      <c r="AT320" s="8">
        <f xml:space="preserve"> (Data!$E$46 - AT$88 - AT$43)</f>
        <v>-5</v>
      </c>
      <c r="AU320" s="8">
        <f xml:space="preserve"> (Data!$E$46 - AU$88 - AU$43)</f>
        <v>-5</v>
      </c>
      <c r="AV320" s="8">
        <f xml:space="preserve"> (Data!$E$46 - AV$88 - AV$43)</f>
        <v>-6</v>
      </c>
      <c r="AW320" s="8">
        <f xml:space="preserve"> (Data!$E$46 - AW$88 - AW$43)</f>
        <v>-6</v>
      </c>
      <c r="AX320" s="8">
        <f xml:space="preserve"> (Data!$E$46 - AX$88 - AX$43)</f>
        <v>-7</v>
      </c>
      <c r="AY320" s="8">
        <f xml:space="preserve"> (Data!$E$46 - AY$88 - AY$43)</f>
        <v>-7</v>
      </c>
    </row>
    <row r="321" spans="1:51">
      <c r="A321" s="8" t="s">
        <v>58</v>
      </c>
      <c r="B321" s="8">
        <f xml:space="preserve"> (Data!$E$46 - B$88 - B$43)</f>
        <v>35</v>
      </c>
      <c r="C321" s="8">
        <f xml:space="preserve"> (Data!$E$46 - C$88 - C$43)</f>
        <v>30</v>
      </c>
      <c r="D321" s="8">
        <f xml:space="preserve"> (Data!$E$46 - D$88 - D$43)</f>
        <v>29</v>
      </c>
      <c r="E321" s="8">
        <f xml:space="preserve"> (Data!$E$46 - E$88 - E$43)</f>
        <v>28</v>
      </c>
      <c r="F321" s="8">
        <f xml:space="preserve"> (Data!$E$46 - F$88 - F$43)</f>
        <v>27</v>
      </c>
      <c r="G321" s="8">
        <f xml:space="preserve"> (Data!$E$46 - G$88 - G$43)</f>
        <v>24</v>
      </c>
      <c r="H321" s="8">
        <f xml:space="preserve"> (Data!$E$46 - H$88 - H$43)</f>
        <v>24</v>
      </c>
      <c r="I321" s="8">
        <f xml:space="preserve"> (Data!$E$46 - I$88 - I$43)</f>
        <v>20</v>
      </c>
      <c r="J321" s="8">
        <f xml:space="preserve"> (Data!$E$46 - J$88 - J$43)</f>
        <v>19</v>
      </c>
      <c r="K321" s="8">
        <f xml:space="preserve"> (Data!$E$46 - K$88 - K$43)</f>
        <v>17</v>
      </c>
      <c r="L321" s="8">
        <f xml:space="preserve"> (Data!$E$46 - L$88 - L$43)</f>
        <v>16</v>
      </c>
      <c r="M321" s="8">
        <f xml:space="preserve"> (Data!$E$46 - M$88 - M$43)</f>
        <v>16</v>
      </c>
      <c r="N321" s="8">
        <f xml:space="preserve"> (Data!$E$46 - N$88 - N$43)</f>
        <v>11</v>
      </c>
      <c r="O321" s="8">
        <f xml:space="preserve"> (Data!$E$46 - O$88 - O$43)</f>
        <v>11</v>
      </c>
      <c r="P321" s="8">
        <f xml:space="preserve"> (Data!$E$46 - P$88 - P$43)</f>
        <v>10</v>
      </c>
      <c r="Q321" s="8">
        <f xml:space="preserve"> (Data!$E$46 - Q$88 - Q$43)</f>
        <v>10</v>
      </c>
      <c r="R321" s="8">
        <f xml:space="preserve"> (Data!$E$46 - R$88 - R$43)</f>
        <v>9</v>
      </c>
      <c r="S321" s="8">
        <f xml:space="preserve"> (Data!$E$46 - S$88 - S$43)</f>
        <v>9</v>
      </c>
      <c r="T321" s="8">
        <f xml:space="preserve"> (Data!$E$46 - T$88 - T$43)</f>
        <v>8</v>
      </c>
      <c r="U321" s="8">
        <f xml:space="preserve"> (Data!$E$46 - U$88 - U$43)</f>
        <v>8</v>
      </c>
      <c r="V321" s="8">
        <f xml:space="preserve"> (Data!$E$46 - V$88 - V$43)</f>
        <v>7</v>
      </c>
      <c r="W321" s="8">
        <f xml:space="preserve"> (Data!$E$46 - W$88 - W$43)</f>
        <v>7</v>
      </c>
      <c r="X321" s="8">
        <f xml:space="preserve"> (Data!$E$46 - X$88 - X$43)</f>
        <v>6</v>
      </c>
      <c r="Y321" s="8">
        <f xml:space="preserve"> (Data!$E$46 - Y$88 - Y$43)</f>
        <v>6</v>
      </c>
      <c r="Z321" s="8">
        <f xml:space="preserve"> (Data!$E$46 - Z$88 - Z$43)</f>
        <v>5</v>
      </c>
      <c r="AA321" s="8">
        <f xml:space="preserve"> (Data!$E$46 - AA$88 - AA$43)</f>
        <v>5</v>
      </c>
      <c r="AB321" s="8">
        <f xml:space="preserve"> (Data!$E$46 - AB$88 - AB$43)</f>
        <v>4</v>
      </c>
      <c r="AC321" s="8">
        <f xml:space="preserve"> (Data!$E$46 - AC$88 - AC$43)</f>
        <v>4</v>
      </c>
      <c r="AD321" s="8">
        <f xml:space="preserve"> (Data!$E$46 - AD$88 - AD$43)</f>
        <v>3</v>
      </c>
      <c r="AE321" s="8">
        <f xml:space="preserve"> (Data!$E$46 - AE$88 - AE$43)</f>
        <v>3</v>
      </c>
      <c r="AF321" s="8">
        <f xml:space="preserve"> (Data!$E$46 - AF$88 - AF$43)</f>
        <v>2</v>
      </c>
      <c r="AG321" s="8">
        <f xml:space="preserve"> (Data!$E$46 - AG$88 - AG$43)</f>
        <v>2</v>
      </c>
      <c r="AH321" s="8">
        <f xml:space="preserve"> (Data!$E$46 - AH$88 - AH$43)</f>
        <v>1</v>
      </c>
      <c r="AI321" s="8">
        <f xml:space="preserve"> (Data!$E$46 - AI$88 - AI$43)</f>
        <v>1</v>
      </c>
      <c r="AJ321" s="8">
        <f xml:space="preserve"> (Data!$E$46 - AJ$88 - AJ$43)</f>
        <v>0</v>
      </c>
      <c r="AK321" s="8">
        <f xml:space="preserve"> (Data!$E$46 - AK$88 - AK$43)</f>
        <v>0</v>
      </c>
      <c r="AL321" s="8">
        <f xml:space="preserve"> (Data!$E$46 - AL$88 - AL$43)</f>
        <v>-1</v>
      </c>
      <c r="AM321" s="8">
        <f xml:space="preserve"> (Data!$E$46 - AM$88 - AM$43)</f>
        <v>-1</v>
      </c>
      <c r="AN321" s="8">
        <f xml:space="preserve"> (Data!$E$46 - AN$88 - AN$43)</f>
        <v>-2</v>
      </c>
      <c r="AO321" s="8">
        <f xml:space="preserve"> (Data!$E$46 - AO$88 - AO$43)</f>
        <v>-2</v>
      </c>
      <c r="AP321" s="8">
        <f xml:space="preserve"> (Data!$E$46 - AP$88 - AP$43)</f>
        <v>-3</v>
      </c>
      <c r="AQ321" s="8">
        <f xml:space="preserve"> (Data!$E$46 - AQ$88 - AQ$43)</f>
        <v>-3</v>
      </c>
      <c r="AR321" s="8">
        <f xml:space="preserve"> (Data!$E$46 - AR$88 - AR$43)</f>
        <v>-4</v>
      </c>
      <c r="AS321" s="8">
        <f xml:space="preserve"> (Data!$E$46 - AS$88 - AS$43)</f>
        <v>-4</v>
      </c>
      <c r="AT321" s="8">
        <f xml:space="preserve"> (Data!$E$46 - AT$88 - AT$43)</f>
        <v>-5</v>
      </c>
      <c r="AU321" s="8">
        <f xml:space="preserve"> (Data!$E$46 - AU$88 - AU$43)</f>
        <v>-5</v>
      </c>
      <c r="AV321" s="8">
        <f xml:space="preserve"> (Data!$E$46 - AV$88 - AV$43)</f>
        <v>-6</v>
      </c>
      <c r="AW321" s="8">
        <f xml:space="preserve"> (Data!$E$46 - AW$88 - AW$43)</f>
        <v>-6</v>
      </c>
      <c r="AX321" s="8">
        <f xml:space="preserve"> (Data!$E$46 - AX$88 - AX$43)</f>
        <v>-7</v>
      </c>
      <c r="AY321" s="8">
        <f xml:space="preserve"> (Data!$E$46 - AY$88 - AY$43)</f>
        <v>-7</v>
      </c>
    </row>
    <row r="322" spans="1:51">
      <c r="A322" s="8" t="s">
        <v>59</v>
      </c>
      <c r="B322" s="8">
        <f xml:space="preserve"> (Data!$E$46 - B$87 - B$43)</f>
        <v>34</v>
      </c>
      <c r="C322" s="8">
        <f xml:space="preserve"> (Data!$E$46 - C$87 - C$43)</f>
        <v>29</v>
      </c>
      <c r="D322" s="8">
        <f xml:space="preserve"> (Data!$E$46 - D$87 - D$43)</f>
        <v>28</v>
      </c>
      <c r="E322" s="8">
        <f xml:space="preserve"> (Data!$E$46 - E$87 - E$43)</f>
        <v>27</v>
      </c>
      <c r="F322" s="8">
        <f xml:space="preserve"> (Data!$E$46 - F$87 - F$43)</f>
        <v>26</v>
      </c>
      <c r="G322" s="8">
        <f xml:space="preserve"> (Data!$E$46 - G$87 - G$43)</f>
        <v>23</v>
      </c>
      <c r="H322" s="8">
        <f xml:space="preserve"> (Data!$E$46 - H$87 - H$43)</f>
        <v>23</v>
      </c>
      <c r="I322" s="8">
        <f xml:space="preserve"> (Data!$E$46 - I$87 - I$43)</f>
        <v>18</v>
      </c>
      <c r="J322" s="8">
        <f xml:space="preserve"> (Data!$E$46 - J$87 - J$43)</f>
        <v>17</v>
      </c>
      <c r="K322" s="8">
        <f xml:space="preserve"> (Data!$E$46 - K$87 - K$43)</f>
        <v>15</v>
      </c>
      <c r="L322" s="8">
        <f xml:space="preserve"> (Data!$E$46 - L$87 - L$43)</f>
        <v>14</v>
      </c>
      <c r="M322" s="8">
        <f xml:space="preserve"> (Data!$E$46 - M$87 - M$43)</f>
        <v>14</v>
      </c>
      <c r="N322" s="8">
        <f xml:space="preserve"> (Data!$E$46 - N$87 - N$43)</f>
        <v>9</v>
      </c>
      <c r="O322" s="8">
        <f xml:space="preserve"> (Data!$E$46 - O$87 - O$43)</f>
        <v>9</v>
      </c>
      <c r="P322" s="8">
        <f xml:space="preserve"> (Data!$E$46 - P$87 - P$43)</f>
        <v>8</v>
      </c>
      <c r="Q322" s="8">
        <f xml:space="preserve"> (Data!$E$46 - Q$87 - Q$43)</f>
        <v>8</v>
      </c>
      <c r="R322" s="8">
        <f xml:space="preserve"> (Data!$E$46 - R$87 - R$43)</f>
        <v>7</v>
      </c>
      <c r="S322" s="8">
        <f xml:space="preserve"> (Data!$E$46 - S$87 - S$43)</f>
        <v>7</v>
      </c>
      <c r="T322" s="8">
        <f xml:space="preserve"> (Data!$E$46 - T$87 - T$43)</f>
        <v>6</v>
      </c>
      <c r="U322" s="8">
        <f xml:space="preserve"> (Data!$E$46 - U$87 - U$43)</f>
        <v>6</v>
      </c>
      <c r="V322" s="8">
        <f xml:space="preserve"> (Data!$E$46 - V$87 - V$43)</f>
        <v>5</v>
      </c>
      <c r="W322" s="8">
        <f xml:space="preserve"> (Data!$E$46 - W$87 - W$43)</f>
        <v>5</v>
      </c>
      <c r="X322" s="8">
        <f xml:space="preserve"> (Data!$E$46 - X$87 - X$43)</f>
        <v>4</v>
      </c>
      <c r="Y322" s="8">
        <f xml:space="preserve"> (Data!$E$46 - Y$87 - Y$43)</f>
        <v>4</v>
      </c>
      <c r="Z322" s="8">
        <f xml:space="preserve"> (Data!$E$46 - Z$87 - Z$43)</f>
        <v>3</v>
      </c>
      <c r="AA322" s="8">
        <f xml:space="preserve"> (Data!$E$46 - AA$87 - AA$43)</f>
        <v>3</v>
      </c>
      <c r="AB322" s="8">
        <f xml:space="preserve"> (Data!$E$46 - AB$87 - AB$43)</f>
        <v>2</v>
      </c>
      <c r="AC322" s="8">
        <f xml:space="preserve"> (Data!$E$46 - AC$87 - AC$43)</f>
        <v>2</v>
      </c>
      <c r="AD322" s="8">
        <f xml:space="preserve"> (Data!$E$46 - AD$87 - AD$43)</f>
        <v>1</v>
      </c>
      <c r="AE322" s="8">
        <f xml:space="preserve"> (Data!$E$46 - AE$87 - AE$43)</f>
        <v>1</v>
      </c>
      <c r="AF322" s="8">
        <f xml:space="preserve"> (Data!$E$46 - AF$87 - AF$43)</f>
        <v>0</v>
      </c>
      <c r="AG322" s="8">
        <f xml:space="preserve"> (Data!$E$46 - AG$87 - AG$43)</f>
        <v>0</v>
      </c>
      <c r="AH322" s="8">
        <f xml:space="preserve"> (Data!$E$46 - AH$87 - AH$43)</f>
        <v>-1</v>
      </c>
      <c r="AI322" s="8">
        <f xml:space="preserve"> (Data!$E$46 - AI$87 - AI$43)</f>
        <v>-1</v>
      </c>
      <c r="AJ322" s="8">
        <f xml:space="preserve"> (Data!$E$46 - AJ$87 - AJ$43)</f>
        <v>-2</v>
      </c>
      <c r="AK322" s="8">
        <f xml:space="preserve"> (Data!$E$46 - AK$87 - AK$43)</f>
        <v>-2</v>
      </c>
      <c r="AL322" s="8">
        <f xml:space="preserve"> (Data!$E$46 - AL$87 - AL$43)</f>
        <v>-3</v>
      </c>
      <c r="AM322" s="8">
        <f xml:space="preserve"> (Data!$E$46 - AM$87 - AM$43)</f>
        <v>-3</v>
      </c>
      <c r="AN322" s="8">
        <f xml:space="preserve"> (Data!$E$46 - AN$87 - AN$43)</f>
        <v>-4</v>
      </c>
      <c r="AO322" s="8">
        <f xml:space="preserve"> (Data!$E$46 - AO$87 - AO$43)</f>
        <v>-4</v>
      </c>
      <c r="AP322" s="8">
        <f xml:space="preserve"> (Data!$E$46 - AP$87 - AP$43)</f>
        <v>-5</v>
      </c>
      <c r="AQ322" s="8">
        <f xml:space="preserve"> (Data!$E$46 - AQ$87 - AQ$43)</f>
        <v>-5</v>
      </c>
      <c r="AR322" s="8">
        <f xml:space="preserve"> (Data!$E$46 - AR$87 - AR$43)</f>
        <v>-6</v>
      </c>
      <c r="AS322" s="8">
        <f xml:space="preserve"> (Data!$E$46 - AS$87 - AS$43)</f>
        <v>-6</v>
      </c>
      <c r="AT322" s="8">
        <f xml:space="preserve"> (Data!$E$46 - AT$87 - AT$43)</f>
        <v>-7</v>
      </c>
      <c r="AU322" s="8">
        <f xml:space="preserve"> (Data!$E$46 - AU$87 - AU$43)</f>
        <v>-7</v>
      </c>
      <c r="AV322" s="8">
        <f xml:space="preserve"> (Data!$E$46 - AV$87 - AV$43)</f>
        <v>-8</v>
      </c>
      <c r="AW322" s="8">
        <f xml:space="preserve"> (Data!$E$46 - AW$87 - AW$43)</f>
        <v>-8</v>
      </c>
      <c r="AX322" s="8">
        <f xml:space="preserve"> (Data!$E$46 - AX$87 - AX$43)</f>
        <v>-9</v>
      </c>
      <c r="AY322" s="8">
        <f xml:space="preserve"> (Data!$E$46 - AY$87 - AY$43)</f>
        <v>-9</v>
      </c>
    </row>
  </sheetData>
  <conditionalFormatting sqref="B254:U257 B115:AZ119 B121:AZ182 V255:AY257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{06ED4CC4-6E55-4A85-9CE5-D17B9DBFC3F7}</x14:id>
        </ext>
      </extLst>
    </cfRule>
  </conditionalFormatting>
  <conditionalFormatting sqref="B92:AY99">
    <cfRule type="cellIs" dxfId="208" priority="20" operator="equal">
      <formula>-1</formula>
    </cfRule>
    <cfRule type="cellIs" dxfId="207" priority="21" operator="equal">
      <formula>1</formula>
    </cfRule>
  </conditionalFormatting>
  <conditionalFormatting sqref="B200:AY207">
    <cfRule type="cellIs" dxfId="206" priority="19" operator="greaterThan">
      <formula>0</formula>
    </cfRule>
  </conditionalFormatting>
  <conditionalFormatting sqref="C9:AY10 C12:AY14 B9:B14 C11:I11">
    <cfRule type="expression" dxfId="205" priority="9">
      <formula>B$7&lt;=$B$5</formula>
    </cfRule>
    <cfRule type="expression" dxfId="204" priority="18">
      <formula>A9&lt;B9</formula>
    </cfRule>
  </conditionalFormatting>
  <conditionalFormatting sqref="B193:AY198">
    <cfRule type="expression" dxfId="203" priority="17">
      <formula>A193&lt;B193</formula>
    </cfRule>
  </conditionalFormatting>
  <conditionalFormatting sqref="B8:AY8">
    <cfRule type="cellIs" dxfId="202" priority="15" operator="lessThan">
      <formula>0</formula>
    </cfRule>
    <cfRule type="cellIs" dxfId="201" priority="16" operator="greaterThan">
      <formula>0</formula>
    </cfRule>
  </conditionalFormatting>
  <conditionalFormatting sqref="B25:AY25">
    <cfRule type="expression" dxfId="200" priority="8" stopIfTrue="1">
      <formula>B$7&lt;=$B$5</formula>
    </cfRule>
    <cfRule type="expression" dxfId="199" priority="26">
      <formula>B24&gt;0</formula>
    </cfRule>
  </conditionalFormatting>
  <conditionalFormatting sqref="B27:AY27">
    <cfRule type="expression" dxfId="198" priority="7" stopIfTrue="1">
      <formula>B$7&lt;=$B$5</formula>
    </cfRule>
    <cfRule type="expression" dxfId="197" priority="14">
      <formula>B26&gt;0</formula>
    </cfRule>
  </conditionalFormatting>
  <conditionalFormatting sqref="B227:AY234">
    <cfRule type="dataBar" priority="1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{E0058049-054F-4EB9-87D9-DE75E820478A}</x14:id>
        </ext>
      </extLst>
    </cfRule>
  </conditionalFormatting>
  <conditionalFormatting sqref="B42:AY49">
    <cfRule type="expression" dxfId="196" priority="10" stopIfTrue="1">
      <formula>B227&gt;0.75</formula>
    </cfRule>
    <cfRule type="expression" dxfId="195" priority="11" stopIfTrue="1">
      <formula>B227&gt;0.5</formula>
    </cfRule>
    <cfRule type="expression" dxfId="194" priority="12">
      <formula>B227&lt;=0.5</formula>
    </cfRule>
  </conditionalFormatting>
  <conditionalFormatting sqref="B15:AY15">
    <cfRule type="cellIs" dxfId="193" priority="3" stopIfTrue="1" operator="equal">
      <formula>0</formula>
    </cfRule>
    <cfRule type="cellIs" dxfId="192" priority="27" operator="lessThan">
      <formula>0</formula>
    </cfRule>
    <cfRule type="cellIs" dxfId="191" priority="28" operator="greaterThan">
      <formula>0</formula>
    </cfRule>
    <cfRule type="cellIs" dxfId="190" priority="29" operator="greaterThan">
      <formula>$C$224</formula>
    </cfRule>
  </conditionalFormatting>
  <conditionalFormatting sqref="B16:AY23">
    <cfRule type="expression" dxfId="189" priority="30" stopIfTrue="1">
      <formula>IF($B$5=B$7, IF($A$1="Player",1,0),0)</formula>
    </cfRule>
    <cfRule type="expression" dxfId="188" priority="34" stopIfTrue="1">
      <formula>B16&gt;A16</formula>
    </cfRule>
    <cfRule type="expression" dxfId="187" priority="35">
      <formula>B92=1</formula>
    </cfRule>
  </conditionalFormatting>
  <conditionalFormatting sqref="A16:A23">
    <cfRule type="expression" dxfId="186" priority="32" stopIfTrue="1">
      <formula>B92=0</formula>
    </cfRule>
    <cfRule type="expression" dxfId="185" priority="33">
      <formula>$B92=1</formula>
    </cfRule>
  </conditionalFormatting>
  <conditionalFormatting sqref="B16:AY23">
    <cfRule type="expression" dxfId="184" priority="5" stopIfTrue="1">
      <formula>B92=0</formula>
    </cfRule>
    <cfRule type="expression" dxfId="183" priority="31" stopIfTrue="1">
      <formula>B$7&lt;=$B$5</formula>
    </cfRule>
  </conditionalFormatting>
  <conditionalFormatting sqref="B9:AY14">
    <cfRule type="expression" dxfId="182" priority="6">
      <formula>IF($B$5=B$7, IF($A$1="Player",1,0),0)</formula>
    </cfRule>
  </conditionalFormatting>
  <conditionalFormatting sqref="B25:AY25">
    <cfRule type="expression" dxfId="181" priority="4" stopIfTrue="1">
      <formula>IF($A$1="Player",IF($B$5=B$7,1,0),0)</formula>
    </cfRule>
  </conditionalFormatting>
  <conditionalFormatting sqref="M11">
    <cfRule type="expression" dxfId="180" priority="1">
      <formula>M$7&lt;=$B$5</formula>
    </cfRule>
    <cfRule type="expression" dxfId="179" priority="2">
      <formula>L11&lt;M11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ED4CC4-6E55-4A85-9CE5-D17B9DBFC3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E0058049-054F-4EB9-87D9-DE75E820478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D528B1-7532-4651-B6E3-D7CE74D98417}">
          <x14:formula1>
            <xm:f>Data!$A$88:$A$98</xm:f>
          </x14:formula1>
          <xm:sqref>C3:AY3</xm:sqref>
        </x14:dataValidation>
        <x14:dataValidation type="list" allowBlank="1" showInputMessage="1" showErrorMessage="1" xr:uid="{B8DE654F-31AF-4033-ADE2-2371CA3DCFFE}">
          <x14:formula1>
            <xm:f>Data!$A$89:$A$104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9359-1FF1-4364-80BD-B5B198BFABE4}">
  <sheetPr>
    <pageSetUpPr autoPageBreaks="0"/>
  </sheetPr>
  <dimension ref="A1:CS322"/>
  <sheetViews>
    <sheetView topLeftCell="A7" zoomScale="85" zoomScaleNormal="85" workbookViewId="0">
      <selection activeCell="A29" sqref="A29:XFD2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134</v>
      </c>
    </row>
    <row r="2" spans="1:97" ht="139.05000000000001" customHeight="1">
      <c r="A2" s="12"/>
    </row>
    <row r="3" spans="1:97" ht="23.25">
      <c r="A3" s="149" t="s">
        <v>18</v>
      </c>
      <c r="B3" s="150" t="s">
        <v>70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5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AY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si="0"/>
        <v>21</v>
      </c>
      <c r="W7" s="145">
        <f t="shared" si="0"/>
        <v>22</v>
      </c>
      <c r="X7" s="145">
        <f t="shared" si="0"/>
        <v>23</v>
      </c>
      <c r="Y7" s="145">
        <f t="shared" si="0"/>
        <v>24</v>
      </c>
      <c r="Z7" s="145">
        <f t="shared" si="0"/>
        <v>25</v>
      </c>
      <c r="AA7" s="145">
        <f t="shared" si="0"/>
        <v>26</v>
      </c>
      <c r="AB7" s="145">
        <f t="shared" si="0"/>
        <v>27</v>
      </c>
      <c r="AC7" s="145">
        <f t="shared" si="0"/>
        <v>28</v>
      </c>
      <c r="AD7" s="145">
        <f t="shared" si="0"/>
        <v>29</v>
      </c>
      <c r="AE7" s="145">
        <f t="shared" si="0"/>
        <v>30</v>
      </c>
      <c r="AF7" s="145">
        <f t="shared" si="0"/>
        <v>31</v>
      </c>
      <c r="AG7" s="145">
        <f t="shared" si="0"/>
        <v>32</v>
      </c>
      <c r="AH7" s="145">
        <f t="shared" si="0"/>
        <v>33</v>
      </c>
      <c r="AI7" s="145">
        <f t="shared" si="0"/>
        <v>34</v>
      </c>
      <c r="AJ7" s="145">
        <f t="shared" si="0"/>
        <v>35</v>
      </c>
      <c r="AK7" s="145">
        <f t="shared" si="0"/>
        <v>36</v>
      </c>
      <c r="AL7" s="145">
        <f t="shared" si="0"/>
        <v>37</v>
      </c>
      <c r="AM7" s="145">
        <f t="shared" si="0"/>
        <v>38</v>
      </c>
      <c r="AN7" s="145">
        <f t="shared" si="0"/>
        <v>39</v>
      </c>
      <c r="AO7" s="145">
        <f t="shared" si="0"/>
        <v>40</v>
      </c>
      <c r="AP7" s="145">
        <f t="shared" si="0"/>
        <v>41</v>
      </c>
      <c r="AQ7" s="145">
        <f t="shared" si="0"/>
        <v>42</v>
      </c>
      <c r="AR7" s="145">
        <f t="shared" si="0"/>
        <v>43</v>
      </c>
      <c r="AS7" s="145">
        <f t="shared" si="0"/>
        <v>44</v>
      </c>
      <c r="AT7" s="145">
        <f t="shared" si="0"/>
        <v>45</v>
      </c>
      <c r="AU7" s="145">
        <f t="shared" si="0"/>
        <v>46</v>
      </c>
      <c r="AV7" s="145">
        <f t="shared" si="0"/>
        <v>47</v>
      </c>
      <c r="AW7" s="145">
        <f t="shared" si="0"/>
        <v>48</v>
      </c>
      <c r="AX7" s="145">
        <f t="shared" si="0"/>
        <v>49</v>
      </c>
      <c r="AY7" s="145">
        <f t="shared" si="0"/>
        <v>50</v>
      </c>
    </row>
    <row r="8" spans="1:97" ht="17.649999999999999">
      <c r="A8" s="2" t="s">
        <v>158</v>
      </c>
      <c r="B8" s="148">
        <f t="shared" ref="B8:AY8" si="1" xml:space="preserve">  IF(B7&lt;$B$5, 0, IF(B7=$B$5,IF($A$1 = "Player", 78 - SUM(B193:B198), 0), IF(MOD(B7,4)=0,1,0) - SUM(B193:B198) + A8))</f>
        <v>0</v>
      </c>
      <c r="C8" s="148">
        <f t="shared" si="1"/>
        <v>0</v>
      </c>
      <c r="D8" s="148">
        <f t="shared" si="1"/>
        <v>0</v>
      </c>
      <c r="E8" s="148">
        <f t="shared" si="1"/>
        <v>-1</v>
      </c>
      <c r="F8" s="148">
        <f t="shared" si="1"/>
        <v>-1</v>
      </c>
      <c r="G8" s="148">
        <f t="shared" si="1"/>
        <v>-1</v>
      </c>
      <c r="H8" s="148">
        <f t="shared" si="1"/>
        <v>-1</v>
      </c>
      <c r="I8" s="148">
        <f t="shared" si="1"/>
        <v>-1</v>
      </c>
      <c r="J8" s="148">
        <f t="shared" si="1"/>
        <v>-1</v>
      </c>
      <c r="K8" s="148">
        <f t="shared" si="1"/>
        <v>-1</v>
      </c>
      <c r="L8" s="148">
        <f t="shared" si="1"/>
        <v>-1</v>
      </c>
      <c r="M8" s="148">
        <f t="shared" si="1"/>
        <v>0</v>
      </c>
      <c r="N8" s="148">
        <f t="shared" si="1"/>
        <v>0</v>
      </c>
      <c r="O8" s="148">
        <f t="shared" si="1"/>
        <v>0</v>
      </c>
      <c r="P8" s="148">
        <f t="shared" si="1"/>
        <v>0</v>
      </c>
      <c r="Q8" s="148">
        <f t="shared" si="1"/>
        <v>1</v>
      </c>
      <c r="R8" s="148">
        <f t="shared" si="1"/>
        <v>1</v>
      </c>
      <c r="S8" s="148">
        <f t="shared" si="1"/>
        <v>1</v>
      </c>
      <c r="T8" s="148">
        <f t="shared" si="1"/>
        <v>1</v>
      </c>
      <c r="U8" s="148">
        <f t="shared" si="1"/>
        <v>2</v>
      </c>
      <c r="V8" s="148">
        <f t="shared" si="1"/>
        <v>-1</v>
      </c>
      <c r="W8" s="148">
        <f t="shared" si="1"/>
        <v>-1</v>
      </c>
      <c r="X8" s="148">
        <f t="shared" si="1"/>
        <v>-1</v>
      </c>
      <c r="Y8" s="148">
        <f t="shared" si="1"/>
        <v>0</v>
      </c>
      <c r="Z8" s="148">
        <f t="shared" si="1"/>
        <v>0</v>
      </c>
      <c r="AA8" s="148">
        <f t="shared" si="1"/>
        <v>0</v>
      </c>
      <c r="AB8" s="148">
        <f t="shared" si="1"/>
        <v>0</v>
      </c>
      <c r="AC8" s="148">
        <f t="shared" si="1"/>
        <v>1</v>
      </c>
      <c r="AD8" s="148">
        <f t="shared" si="1"/>
        <v>1</v>
      </c>
      <c r="AE8" s="148">
        <f t="shared" si="1"/>
        <v>1</v>
      </c>
      <c r="AF8" s="148">
        <f t="shared" si="1"/>
        <v>1</v>
      </c>
      <c r="AG8" s="148">
        <f t="shared" si="1"/>
        <v>2</v>
      </c>
      <c r="AH8" s="148">
        <f t="shared" si="1"/>
        <v>2</v>
      </c>
      <c r="AI8" s="148">
        <f t="shared" si="1"/>
        <v>2</v>
      </c>
      <c r="AJ8" s="148">
        <f t="shared" si="1"/>
        <v>2</v>
      </c>
      <c r="AK8" s="148">
        <f t="shared" si="1"/>
        <v>3</v>
      </c>
      <c r="AL8" s="148">
        <f t="shared" si="1"/>
        <v>3</v>
      </c>
      <c r="AM8" s="148">
        <f t="shared" si="1"/>
        <v>3</v>
      </c>
      <c r="AN8" s="148">
        <f t="shared" si="1"/>
        <v>3</v>
      </c>
      <c r="AO8" s="148">
        <f t="shared" si="1"/>
        <v>4</v>
      </c>
      <c r="AP8" s="148">
        <f t="shared" si="1"/>
        <v>4</v>
      </c>
      <c r="AQ8" s="148">
        <f t="shared" si="1"/>
        <v>4</v>
      </c>
      <c r="AR8" s="148">
        <f t="shared" si="1"/>
        <v>4</v>
      </c>
      <c r="AS8" s="148">
        <f t="shared" si="1"/>
        <v>5</v>
      </c>
      <c r="AT8" s="148">
        <f t="shared" si="1"/>
        <v>5</v>
      </c>
      <c r="AU8" s="148">
        <f t="shared" si="1"/>
        <v>5</v>
      </c>
      <c r="AV8" s="148">
        <f t="shared" si="1"/>
        <v>5</v>
      </c>
      <c r="AW8" s="148">
        <f t="shared" si="1"/>
        <v>6</v>
      </c>
      <c r="AX8" s="148">
        <f t="shared" si="1"/>
        <v>6</v>
      </c>
      <c r="AY8" s="148">
        <f t="shared" si="1"/>
        <v>6</v>
      </c>
    </row>
    <row r="9" spans="1:97" s="97" customFormat="1" ht="15" customHeight="1">
      <c r="A9" s="86" t="s">
        <v>2</v>
      </c>
      <c r="B9" s="86"/>
      <c r="C9" s="86"/>
      <c r="D9" s="86">
        <v>10</v>
      </c>
      <c r="E9" s="86">
        <v>10</v>
      </c>
      <c r="F9" s="86">
        <v>10</v>
      </c>
      <c r="G9" s="86">
        <v>10</v>
      </c>
      <c r="H9" s="86">
        <v>10</v>
      </c>
      <c r="I9" s="86">
        <v>10</v>
      </c>
      <c r="J9" s="86">
        <v>10</v>
      </c>
      <c r="K9" s="86">
        <v>10</v>
      </c>
      <c r="L9" s="86">
        <v>10</v>
      </c>
      <c r="M9" s="86">
        <v>10</v>
      </c>
      <c r="N9" s="86">
        <v>10</v>
      </c>
      <c r="O9" s="86">
        <v>10</v>
      </c>
      <c r="P9" s="86">
        <v>10</v>
      </c>
      <c r="Q9" s="86">
        <v>10</v>
      </c>
      <c r="R9" s="86">
        <v>10</v>
      </c>
      <c r="S9" s="86">
        <v>10</v>
      </c>
      <c r="T9" s="86">
        <v>10</v>
      </c>
      <c r="U9" s="86">
        <v>10</v>
      </c>
      <c r="V9" s="86">
        <v>10</v>
      </c>
      <c r="W9" s="86">
        <v>10</v>
      </c>
      <c r="X9" s="86">
        <v>10</v>
      </c>
      <c r="Y9" s="86">
        <v>10</v>
      </c>
      <c r="Z9" s="86">
        <v>10</v>
      </c>
      <c r="AA9" s="86">
        <v>10</v>
      </c>
      <c r="AB9" s="86">
        <v>10</v>
      </c>
      <c r="AC9" s="86">
        <v>10</v>
      </c>
      <c r="AD9" s="86">
        <v>10</v>
      </c>
      <c r="AE9" s="86">
        <v>10</v>
      </c>
      <c r="AF9" s="86">
        <v>10</v>
      </c>
      <c r="AG9" s="86">
        <v>10</v>
      </c>
      <c r="AH9" s="86">
        <v>10</v>
      </c>
      <c r="AI9" s="86">
        <v>10</v>
      </c>
      <c r="AJ9" s="86">
        <v>10</v>
      </c>
      <c r="AK9" s="86">
        <v>10</v>
      </c>
      <c r="AL9" s="86">
        <v>10</v>
      </c>
      <c r="AM9" s="86">
        <v>10</v>
      </c>
      <c r="AN9" s="86">
        <v>10</v>
      </c>
      <c r="AO9" s="86">
        <v>10</v>
      </c>
      <c r="AP9" s="86">
        <v>10</v>
      </c>
      <c r="AQ9" s="86">
        <v>10</v>
      </c>
      <c r="AR9" s="86">
        <v>10</v>
      </c>
      <c r="AS9" s="86">
        <v>10</v>
      </c>
      <c r="AT9" s="86">
        <v>10</v>
      </c>
      <c r="AU9" s="86">
        <v>10</v>
      </c>
      <c r="AV9" s="86">
        <v>10</v>
      </c>
      <c r="AW9" s="86">
        <v>10</v>
      </c>
      <c r="AX9" s="86">
        <v>10</v>
      </c>
      <c r="AY9" s="86">
        <v>10</v>
      </c>
    </row>
    <row r="10" spans="1:97" s="3" customFormat="1">
      <c r="A10" s="63" t="s">
        <v>4</v>
      </c>
      <c r="B10" s="23"/>
      <c r="C10" s="23"/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3">
        <v>16</v>
      </c>
      <c r="W10" s="23">
        <v>16</v>
      </c>
      <c r="X10" s="23">
        <v>16</v>
      </c>
      <c r="Y10" s="23">
        <v>16</v>
      </c>
      <c r="Z10" s="23">
        <v>16</v>
      </c>
      <c r="AA10" s="23">
        <v>16</v>
      </c>
      <c r="AB10" s="23">
        <v>16</v>
      </c>
      <c r="AC10" s="23">
        <v>16</v>
      </c>
      <c r="AD10" s="23">
        <v>16</v>
      </c>
      <c r="AE10" s="23">
        <v>16</v>
      </c>
      <c r="AF10" s="23">
        <v>16</v>
      </c>
      <c r="AG10" s="23">
        <v>16</v>
      </c>
      <c r="AH10" s="23">
        <v>16</v>
      </c>
      <c r="AI10" s="23">
        <v>16</v>
      </c>
      <c r="AJ10" s="23">
        <v>16</v>
      </c>
      <c r="AK10" s="23">
        <v>16</v>
      </c>
      <c r="AL10" s="23">
        <v>16</v>
      </c>
      <c r="AM10" s="23">
        <v>16</v>
      </c>
      <c r="AN10" s="23">
        <v>16</v>
      </c>
      <c r="AO10" s="23">
        <v>16</v>
      </c>
      <c r="AP10" s="23">
        <v>16</v>
      </c>
      <c r="AQ10" s="23">
        <v>16</v>
      </c>
      <c r="AR10" s="23">
        <v>16</v>
      </c>
      <c r="AS10" s="23">
        <v>16</v>
      </c>
      <c r="AT10" s="23">
        <v>16</v>
      </c>
      <c r="AU10" s="23">
        <v>16</v>
      </c>
      <c r="AV10" s="23">
        <v>16</v>
      </c>
      <c r="AW10" s="23">
        <v>16</v>
      </c>
      <c r="AX10" s="23">
        <v>16</v>
      </c>
      <c r="AY10" s="23">
        <v>16</v>
      </c>
    </row>
    <row r="11" spans="1:97">
      <c r="A11" s="63" t="s">
        <v>5</v>
      </c>
      <c r="B11" s="23"/>
      <c r="C11" s="23"/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3">
        <v>17</v>
      </c>
      <c r="W11" s="23">
        <v>17</v>
      </c>
      <c r="X11" s="23">
        <v>17</v>
      </c>
      <c r="Y11" s="23">
        <v>17</v>
      </c>
      <c r="Z11" s="23">
        <v>17</v>
      </c>
      <c r="AA11" s="23">
        <v>17</v>
      </c>
      <c r="AB11" s="23">
        <v>17</v>
      </c>
      <c r="AC11" s="23">
        <v>17</v>
      </c>
      <c r="AD11" s="23">
        <v>17</v>
      </c>
      <c r="AE11" s="23">
        <v>17</v>
      </c>
      <c r="AF11" s="23">
        <v>17</v>
      </c>
      <c r="AG11" s="23">
        <v>17</v>
      </c>
      <c r="AH11" s="23">
        <v>17</v>
      </c>
      <c r="AI11" s="23">
        <v>17</v>
      </c>
      <c r="AJ11" s="23">
        <v>17</v>
      </c>
      <c r="AK11" s="23">
        <v>17</v>
      </c>
      <c r="AL11" s="23">
        <v>17</v>
      </c>
      <c r="AM11" s="23">
        <v>17</v>
      </c>
      <c r="AN11" s="23">
        <v>17</v>
      </c>
      <c r="AO11" s="23">
        <v>17</v>
      </c>
      <c r="AP11" s="23">
        <v>17</v>
      </c>
      <c r="AQ11" s="23">
        <v>17</v>
      </c>
      <c r="AR11" s="23">
        <v>17</v>
      </c>
      <c r="AS11" s="23">
        <v>17</v>
      </c>
      <c r="AT11" s="23">
        <v>17</v>
      </c>
      <c r="AU11" s="23">
        <v>17</v>
      </c>
      <c r="AV11" s="23">
        <v>17</v>
      </c>
      <c r="AW11" s="23">
        <v>17</v>
      </c>
      <c r="AX11" s="23">
        <v>17</v>
      </c>
      <c r="AY11" s="23">
        <v>17</v>
      </c>
    </row>
    <row r="12" spans="1:97">
      <c r="A12" s="63" t="s">
        <v>6</v>
      </c>
      <c r="B12" s="23"/>
      <c r="C12" s="23"/>
      <c r="D12" s="23">
        <v>16</v>
      </c>
      <c r="E12" s="23">
        <v>17</v>
      </c>
      <c r="F12" s="23">
        <v>17</v>
      </c>
      <c r="G12" s="23">
        <v>17</v>
      </c>
      <c r="H12" s="23">
        <v>17</v>
      </c>
      <c r="I12" s="23">
        <v>18</v>
      </c>
      <c r="J12" s="23">
        <v>18</v>
      </c>
      <c r="K12" s="23">
        <v>18</v>
      </c>
      <c r="L12" s="23">
        <v>18</v>
      </c>
      <c r="M12" s="23">
        <v>18</v>
      </c>
      <c r="N12" s="23">
        <v>18</v>
      </c>
      <c r="O12" s="23">
        <v>18</v>
      </c>
      <c r="P12" s="23">
        <v>18</v>
      </c>
      <c r="Q12" s="23">
        <v>18</v>
      </c>
      <c r="R12" s="23">
        <v>18</v>
      </c>
      <c r="S12" s="23">
        <v>18</v>
      </c>
      <c r="T12" s="23">
        <v>18</v>
      </c>
      <c r="U12" s="23">
        <v>18</v>
      </c>
      <c r="V12" s="23">
        <v>18</v>
      </c>
      <c r="W12" s="23">
        <v>18</v>
      </c>
      <c r="X12" s="23">
        <v>18</v>
      </c>
      <c r="Y12" s="23">
        <v>18</v>
      </c>
      <c r="Z12" s="23">
        <v>18</v>
      </c>
      <c r="AA12" s="23">
        <v>18</v>
      </c>
      <c r="AB12" s="23">
        <v>18</v>
      </c>
      <c r="AC12" s="23">
        <v>18</v>
      </c>
      <c r="AD12" s="23">
        <v>18</v>
      </c>
      <c r="AE12" s="23">
        <v>18</v>
      </c>
      <c r="AF12" s="23">
        <v>18</v>
      </c>
      <c r="AG12" s="23">
        <v>18</v>
      </c>
      <c r="AH12" s="23">
        <v>18</v>
      </c>
      <c r="AI12" s="23">
        <v>18</v>
      </c>
      <c r="AJ12" s="23">
        <v>18</v>
      </c>
      <c r="AK12" s="23">
        <v>18</v>
      </c>
      <c r="AL12" s="23">
        <v>18</v>
      </c>
      <c r="AM12" s="23">
        <v>18</v>
      </c>
      <c r="AN12" s="23">
        <v>18</v>
      </c>
      <c r="AO12" s="23">
        <v>18</v>
      </c>
      <c r="AP12" s="23">
        <v>18</v>
      </c>
      <c r="AQ12" s="23">
        <v>18</v>
      </c>
      <c r="AR12" s="23">
        <v>18</v>
      </c>
      <c r="AS12" s="23">
        <v>18</v>
      </c>
      <c r="AT12" s="23">
        <v>18</v>
      </c>
      <c r="AU12" s="23">
        <v>18</v>
      </c>
      <c r="AV12" s="23">
        <v>18</v>
      </c>
      <c r="AW12" s="23">
        <v>18</v>
      </c>
      <c r="AX12" s="23">
        <v>18</v>
      </c>
      <c r="AY12" s="23">
        <v>18</v>
      </c>
    </row>
    <row r="13" spans="1:97">
      <c r="A13" s="63" t="s">
        <v>7</v>
      </c>
      <c r="B13" s="23"/>
      <c r="C13" s="23"/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3">
        <v>10</v>
      </c>
      <c r="K13" s="23">
        <v>10</v>
      </c>
      <c r="L13" s="23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3">
        <v>10</v>
      </c>
      <c r="W13" s="23">
        <v>10</v>
      </c>
      <c r="X13" s="23">
        <v>10</v>
      </c>
      <c r="Y13" s="23">
        <v>10</v>
      </c>
      <c r="Z13" s="23">
        <v>10</v>
      </c>
      <c r="AA13" s="23">
        <v>10</v>
      </c>
      <c r="AB13" s="23">
        <v>10</v>
      </c>
      <c r="AC13" s="23">
        <v>10</v>
      </c>
      <c r="AD13" s="23">
        <v>10</v>
      </c>
      <c r="AE13" s="23">
        <v>10</v>
      </c>
      <c r="AF13" s="23">
        <v>10</v>
      </c>
      <c r="AG13" s="23">
        <v>10</v>
      </c>
      <c r="AH13" s="23">
        <v>10</v>
      </c>
      <c r="AI13" s="23">
        <v>10</v>
      </c>
      <c r="AJ13" s="23">
        <v>10</v>
      </c>
      <c r="AK13" s="23">
        <v>10</v>
      </c>
      <c r="AL13" s="23">
        <v>10</v>
      </c>
      <c r="AM13" s="23">
        <v>10</v>
      </c>
      <c r="AN13" s="23">
        <v>10</v>
      </c>
      <c r="AO13" s="23">
        <v>10</v>
      </c>
      <c r="AP13" s="23">
        <v>10</v>
      </c>
      <c r="AQ13" s="23">
        <v>10</v>
      </c>
      <c r="AR13" s="23">
        <v>10</v>
      </c>
      <c r="AS13" s="23">
        <v>10</v>
      </c>
      <c r="AT13" s="23">
        <v>10</v>
      </c>
      <c r="AU13" s="23">
        <v>10</v>
      </c>
      <c r="AV13" s="23">
        <v>10</v>
      </c>
      <c r="AW13" s="23">
        <v>10</v>
      </c>
      <c r="AX13" s="23">
        <v>10</v>
      </c>
      <c r="AY13" s="23">
        <v>10</v>
      </c>
    </row>
    <row r="14" spans="1:97">
      <c r="A14" s="63" t="s">
        <v>8</v>
      </c>
      <c r="B14" s="23"/>
      <c r="C14" s="23"/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3">
        <v>10</v>
      </c>
      <c r="K14" s="23">
        <v>10</v>
      </c>
      <c r="L14" s="23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3">
        <v>10</v>
      </c>
      <c r="W14" s="23">
        <v>10</v>
      </c>
      <c r="X14" s="23">
        <v>10</v>
      </c>
      <c r="Y14" s="23">
        <v>10</v>
      </c>
      <c r="Z14" s="23">
        <v>10</v>
      </c>
      <c r="AA14" s="23">
        <v>10</v>
      </c>
      <c r="AB14" s="23">
        <v>10</v>
      </c>
      <c r="AC14" s="23">
        <v>10</v>
      </c>
      <c r="AD14" s="23">
        <v>10</v>
      </c>
      <c r="AE14" s="23">
        <v>10</v>
      </c>
      <c r="AF14" s="23">
        <v>10</v>
      </c>
      <c r="AG14" s="23">
        <v>10</v>
      </c>
      <c r="AH14" s="23">
        <v>10</v>
      </c>
      <c r="AI14" s="23">
        <v>10</v>
      </c>
      <c r="AJ14" s="23">
        <v>10</v>
      </c>
      <c r="AK14" s="23">
        <v>10</v>
      </c>
      <c r="AL14" s="23">
        <v>10</v>
      </c>
      <c r="AM14" s="23">
        <v>10</v>
      </c>
      <c r="AN14" s="23">
        <v>10</v>
      </c>
      <c r="AO14" s="23">
        <v>10</v>
      </c>
      <c r="AP14" s="23">
        <v>10</v>
      </c>
      <c r="AQ14" s="23">
        <v>10</v>
      </c>
      <c r="AR14" s="23">
        <v>10</v>
      </c>
      <c r="AS14" s="23">
        <v>10</v>
      </c>
      <c r="AT14" s="23">
        <v>10</v>
      </c>
      <c r="AU14" s="23">
        <v>10</v>
      </c>
      <c r="AV14" s="23">
        <v>10</v>
      </c>
      <c r="AW14" s="23">
        <v>10</v>
      </c>
      <c r="AX14" s="23">
        <v>10</v>
      </c>
      <c r="AY14" s="23">
        <v>10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t="shared" ref="B15:D15" si="2" xml:space="preserve"> IF(B7&lt;=$B$5, 0, B224 - SUM(B200:B207) + A15)</f>
        <v>0</v>
      </c>
      <c r="C15" s="123">
        <f t="shared" si="2"/>
        <v>0</v>
      </c>
      <c r="D15" s="123">
        <f t="shared" si="2"/>
        <v>0</v>
      </c>
      <c r="E15" s="123">
        <f xml:space="preserve"> IF(E7&lt;=$B$5, 0, E224 - SUM(E200:E207) + D15)</f>
        <v>0</v>
      </c>
      <c r="F15" s="123">
        <f t="shared" ref="F15:AY15" si="3" xml:space="preserve"> IF(F7&lt;=$B$5, 0, F224 - SUM(F200:F207) + E15)</f>
        <v>2</v>
      </c>
      <c r="G15" s="123">
        <f t="shared" si="3"/>
        <v>0</v>
      </c>
      <c r="H15" s="123">
        <f t="shared" si="3"/>
        <v>0</v>
      </c>
      <c r="I15" s="123">
        <f t="shared" si="3"/>
        <v>1</v>
      </c>
      <c r="J15" s="123">
        <f t="shared" si="3"/>
        <v>2</v>
      </c>
      <c r="K15" s="123">
        <f t="shared" si="3"/>
        <v>3</v>
      </c>
      <c r="L15" s="123">
        <f t="shared" si="3"/>
        <v>4</v>
      </c>
      <c r="M15" s="123">
        <f t="shared" si="3"/>
        <v>10</v>
      </c>
      <c r="N15" s="123">
        <f t="shared" si="3"/>
        <v>16</v>
      </c>
      <c r="O15" s="123">
        <f t="shared" si="3"/>
        <v>22</v>
      </c>
      <c r="P15" s="123">
        <f t="shared" si="3"/>
        <v>28</v>
      </c>
      <c r="Q15" s="123">
        <f t="shared" si="3"/>
        <v>34</v>
      </c>
      <c r="R15" s="123">
        <f t="shared" si="3"/>
        <v>40</v>
      </c>
      <c r="S15" s="123">
        <f t="shared" si="3"/>
        <v>46</v>
      </c>
      <c r="T15" s="123">
        <f t="shared" si="3"/>
        <v>52</v>
      </c>
      <c r="U15" s="123">
        <f t="shared" si="3"/>
        <v>58</v>
      </c>
      <c r="V15" s="123">
        <f t="shared" si="3"/>
        <v>64</v>
      </c>
      <c r="W15" s="123">
        <f t="shared" si="3"/>
        <v>70</v>
      </c>
      <c r="X15" s="123">
        <f t="shared" si="3"/>
        <v>76</v>
      </c>
      <c r="Y15" s="123">
        <f t="shared" si="3"/>
        <v>82</v>
      </c>
      <c r="Z15" s="123">
        <f t="shared" si="3"/>
        <v>88</v>
      </c>
      <c r="AA15" s="123">
        <f t="shared" si="3"/>
        <v>94</v>
      </c>
      <c r="AB15" s="123">
        <f t="shared" si="3"/>
        <v>100</v>
      </c>
      <c r="AC15" s="123">
        <f t="shared" si="3"/>
        <v>106</v>
      </c>
      <c r="AD15" s="123">
        <f t="shared" si="3"/>
        <v>112</v>
      </c>
      <c r="AE15" s="123">
        <f t="shared" si="3"/>
        <v>118</v>
      </c>
      <c r="AF15" s="123">
        <f t="shared" si="3"/>
        <v>124</v>
      </c>
      <c r="AG15" s="123">
        <f t="shared" si="3"/>
        <v>130</v>
      </c>
      <c r="AH15" s="123">
        <f t="shared" si="3"/>
        <v>136</v>
      </c>
      <c r="AI15" s="123">
        <f t="shared" si="3"/>
        <v>142</v>
      </c>
      <c r="AJ15" s="123">
        <f t="shared" si="3"/>
        <v>148</v>
      </c>
      <c r="AK15" s="123">
        <f t="shared" si="3"/>
        <v>154</v>
      </c>
      <c r="AL15" s="123">
        <f t="shared" si="3"/>
        <v>160</v>
      </c>
      <c r="AM15" s="123">
        <f t="shared" si="3"/>
        <v>166</v>
      </c>
      <c r="AN15" s="123">
        <f t="shared" si="3"/>
        <v>172</v>
      </c>
      <c r="AO15" s="123">
        <f t="shared" si="3"/>
        <v>178</v>
      </c>
      <c r="AP15" s="123">
        <f t="shared" si="3"/>
        <v>184</v>
      </c>
      <c r="AQ15" s="123">
        <f t="shared" si="3"/>
        <v>190</v>
      </c>
      <c r="AR15" s="123">
        <f t="shared" si="3"/>
        <v>196</v>
      </c>
      <c r="AS15" s="123">
        <f t="shared" si="3"/>
        <v>202</v>
      </c>
      <c r="AT15" s="123">
        <f t="shared" si="3"/>
        <v>208</v>
      </c>
      <c r="AU15" s="123">
        <f t="shared" si="3"/>
        <v>214</v>
      </c>
      <c r="AV15" s="123">
        <f t="shared" si="3"/>
        <v>220</v>
      </c>
      <c r="AW15" s="123">
        <f t="shared" si="3"/>
        <v>226</v>
      </c>
      <c r="AX15" s="123">
        <f t="shared" si="3"/>
        <v>232</v>
      </c>
      <c r="AY15" s="123">
        <f t="shared" si="3"/>
        <v>238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/>
      <c r="C16" s="20"/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20">
        <v>12</v>
      </c>
      <c r="K16" s="20">
        <v>13</v>
      </c>
      <c r="L16" s="20">
        <v>14</v>
      </c>
      <c r="M16" s="20">
        <v>14</v>
      </c>
      <c r="N16" s="20">
        <v>14</v>
      </c>
      <c r="O16" s="20">
        <v>14</v>
      </c>
      <c r="P16" s="20">
        <v>14</v>
      </c>
      <c r="Q16" s="20">
        <v>14</v>
      </c>
      <c r="R16" s="20">
        <v>14</v>
      </c>
      <c r="S16" s="20">
        <v>14</v>
      </c>
      <c r="T16" s="20">
        <v>14</v>
      </c>
      <c r="U16" s="20">
        <v>14</v>
      </c>
      <c r="V16" s="20">
        <v>14</v>
      </c>
      <c r="W16" s="20">
        <v>14</v>
      </c>
      <c r="X16" s="20">
        <v>14</v>
      </c>
      <c r="Y16" s="20">
        <v>14</v>
      </c>
      <c r="Z16" s="20">
        <v>14</v>
      </c>
      <c r="AA16" s="20">
        <v>14</v>
      </c>
      <c r="AB16" s="20">
        <v>14</v>
      </c>
      <c r="AC16" s="20">
        <v>14</v>
      </c>
      <c r="AD16" s="20">
        <v>14</v>
      </c>
      <c r="AE16" s="20">
        <v>14</v>
      </c>
      <c r="AF16" s="20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/>
      <c r="C17" s="20"/>
      <c r="D17" s="20">
        <v>2</v>
      </c>
      <c r="E17" s="20">
        <v>2</v>
      </c>
      <c r="F17" s="20">
        <v>2</v>
      </c>
      <c r="G17" s="20">
        <v>6</v>
      </c>
      <c r="H17" s="20">
        <v>8</v>
      </c>
      <c r="I17" s="20">
        <v>10</v>
      </c>
      <c r="J17" s="20">
        <v>12</v>
      </c>
      <c r="K17" s="20">
        <v>13</v>
      </c>
      <c r="L17" s="20">
        <v>14</v>
      </c>
      <c r="M17" s="20">
        <v>14</v>
      </c>
      <c r="N17" s="20">
        <v>14</v>
      </c>
      <c r="O17" s="20">
        <v>14</v>
      </c>
      <c r="P17" s="20">
        <v>14</v>
      </c>
      <c r="Q17" s="20">
        <v>14</v>
      </c>
      <c r="R17" s="20">
        <v>14</v>
      </c>
      <c r="S17" s="20">
        <v>14</v>
      </c>
      <c r="T17" s="20">
        <v>14</v>
      </c>
      <c r="U17" s="20">
        <v>14</v>
      </c>
      <c r="V17" s="20">
        <v>14</v>
      </c>
      <c r="W17" s="20">
        <v>14</v>
      </c>
      <c r="X17" s="20">
        <v>14</v>
      </c>
      <c r="Y17" s="20">
        <v>14</v>
      </c>
      <c r="Z17" s="20">
        <v>14</v>
      </c>
      <c r="AA17" s="20">
        <v>14</v>
      </c>
      <c r="AB17" s="20">
        <v>14</v>
      </c>
      <c r="AC17" s="20">
        <v>14</v>
      </c>
      <c r="AD17" s="20">
        <v>14</v>
      </c>
      <c r="AE17" s="20">
        <v>14</v>
      </c>
      <c r="AF17" s="20">
        <v>14</v>
      </c>
      <c r="AG17" s="20">
        <v>14</v>
      </c>
      <c r="AH17" s="20">
        <v>14</v>
      </c>
      <c r="AI17" s="20">
        <v>14</v>
      </c>
      <c r="AJ17" s="20">
        <v>14</v>
      </c>
      <c r="AK17" s="20">
        <v>14</v>
      </c>
      <c r="AL17" s="20">
        <v>14</v>
      </c>
      <c r="AM17" s="20">
        <v>14</v>
      </c>
      <c r="AN17" s="20">
        <v>14</v>
      </c>
      <c r="AO17" s="20">
        <v>14</v>
      </c>
      <c r="AP17" s="20">
        <v>14</v>
      </c>
      <c r="AQ17" s="20">
        <v>14</v>
      </c>
      <c r="AR17" s="20">
        <v>14</v>
      </c>
      <c r="AS17" s="20">
        <v>14</v>
      </c>
      <c r="AT17" s="20">
        <v>14</v>
      </c>
      <c r="AU17" s="20">
        <v>14</v>
      </c>
      <c r="AV17" s="20">
        <v>14</v>
      </c>
      <c r="AW17" s="20">
        <v>14</v>
      </c>
      <c r="AX17" s="20">
        <v>14</v>
      </c>
      <c r="AY17" s="20">
        <v>14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/>
      <c r="C19" s="20"/>
      <c r="D19" s="20">
        <v>2</v>
      </c>
      <c r="E19" s="20">
        <v>4</v>
      </c>
      <c r="F19" s="20">
        <v>4</v>
      </c>
      <c r="G19" s="20">
        <v>4</v>
      </c>
      <c r="H19" s="20">
        <v>4</v>
      </c>
      <c r="I19" s="20">
        <v>4</v>
      </c>
      <c r="J19" s="20">
        <v>4</v>
      </c>
      <c r="K19" s="20">
        <v>5</v>
      </c>
      <c r="L19" s="20">
        <v>6</v>
      </c>
      <c r="M19" s="20">
        <v>6</v>
      </c>
      <c r="N19" s="20">
        <v>6</v>
      </c>
      <c r="O19" s="20">
        <v>6</v>
      </c>
      <c r="P19" s="20">
        <v>6</v>
      </c>
      <c r="Q19" s="20">
        <v>6</v>
      </c>
      <c r="R19" s="20">
        <v>6</v>
      </c>
      <c r="S19" s="20">
        <v>6</v>
      </c>
      <c r="T19" s="20">
        <v>6</v>
      </c>
      <c r="U19" s="20">
        <v>6</v>
      </c>
      <c r="V19" s="20">
        <v>6</v>
      </c>
      <c r="W19" s="20">
        <v>6</v>
      </c>
      <c r="X19" s="20">
        <v>6</v>
      </c>
      <c r="Y19" s="20">
        <v>6</v>
      </c>
      <c r="Z19" s="20">
        <v>6</v>
      </c>
      <c r="AA19" s="20">
        <v>6</v>
      </c>
      <c r="AB19" s="20">
        <v>6</v>
      </c>
      <c r="AC19" s="20">
        <v>6</v>
      </c>
      <c r="AD19" s="20">
        <v>6</v>
      </c>
      <c r="AE19" s="20">
        <v>6</v>
      </c>
      <c r="AF19" s="20">
        <v>6</v>
      </c>
      <c r="AG19" s="20">
        <v>6</v>
      </c>
      <c r="AH19" s="20">
        <v>6</v>
      </c>
      <c r="AI19" s="20">
        <v>6</v>
      </c>
      <c r="AJ19" s="20">
        <v>6</v>
      </c>
      <c r="AK19" s="20">
        <v>6</v>
      </c>
      <c r="AL19" s="20">
        <v>6</v>
      </c>
      <c r="AM19" s="20">
        <v>6</v>
      </c>
      <c r="AN19" s="20">
        <v>6</v>
      </c>
      <c r="AO19" s="20">
        <v>6</v>
      </c>
      <c r="AP19" s="20">
        <v>6</v>
      </c>
      <c r="AQ19" s="20">
        <v>6</v>
      </c>
      <c r="AR19" s="20">
        <v>6</v>
      </c>
      <c r="AS19" s="20">
        <v>6</v>
      </c>
      <c r="AT19" s="20">
        <v>6</v>
      </c>
      <c r="AU19" s="20">
        <v>6</v>
      </c>
      <c r="AV19" s="20">
        <v>6</v>
      </c>
      <c r="AW19" s="20">
        <v>6</v>
      </c>
      <c r="AX19" s="20">
        <v>6</v>
      </c>
      <c r="AY19" s="20">
        <v>6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/>
      <c r="C21" s="20"/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20">
        <v>12</v>
      </c>
      <c r="K21" s="20">
        <v>13</v>
      </c>
      <c r="L21" s="20">
        <v>14</v>
      </c>
      <c r="M21" s="20">
        <v>14</v>
      </c>
      <c r="N21" s="20">
        <v>14</v>
      </c>
      <c r="O21" s="20">
        <v>14</v>
      </c>
      <c r="P21" s="20">
        <v>14</v>
      </c>
      <c r="Q21" s="20">
        <v>14</v>
      </c>
      <c r="R21" s="20">
        <v>14</v>
      </c>
      <c r="S21" s="20">
        <v>14</v>
      </c>
      <c r="T21" s="20">
        <v>14</v>
      </c>
      <c r="U21" s="20">
        <v>14</v>
      </c>
      <c r="V21" s="20">
        <v>14</v>
      </c>
      <c r="W21" s="20">
        <v>14</v>
      </c>
      <c r="X21" s="20">
        <v>14</v>
      </c>
      <c r="Y21" s="20">
        <v>14</v>
      </c>
      <c r="Z21" s="20">
        <v>14</v>
      </c>
      <c r="AA21" s="20">
        <v>14</v>
      </c>
      <c r="AB21" s="20">
        <v>14</v>
      </c>
      <c r="AC21" s="20">
        <v>14</v>
      </c>
      <c r="AD21" s="20">
        <v>14</v>
      </c>
      <c r="AE21" s="20">
        <v>14</v>
      </c>
      <c r="AF21" s="20">
        <v>14</v>
      </c>
      <c r="AG21" s="20">
        <v>14</v>
      </c>
      <c r="AH21" s="20">
        <v>14</v>
      </c>
      <c r="AI21" s="20">
        <v>14</v>
      </c>
      <c r="AJ21" s="20">
        <v>14</v>
      </c>
      <c r="AK21" s="20">
        <v>14</v>
      </c>
      <c r="AL21" s="20">
        <v>14</v>
      </c>
      <c r="AM21" s="20">
        <v>14</v>
      </c>
      <c r="AN21" s="20">
        <v>14</v>
      </c>
      <c r="AO21" s="20">
        <v>14</v>
      </c>
      <c r="AP21" s="20">
        <v>14</v>
      </c>
      <c r="AQ21" s="20">
        <v>14</v>
      </c>
      <c r="AR21" s="20">
        <v>14</v>
      </c>
      <c r="AS21" s="20">
        <v>14</v>
      </c>
      <c r="AT21" s="20">
        <v>14</v>
      </c>
      <c r="AU21" s="20">
        <v>14</v>
      </c>
      <c r="AV21" s="20">
        <v>14</v>
      </c>
      <c r="AW21" s="20">
        <v>14</v>
      </c>
      <c r="AX21" s="20">
        <v>14</v>
      </c>
      <c r="AY21" s="20">
        <v>14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/>
      <c r="C22" s="20"/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20">
        <v>12</v>
      </c>
      <c r="K22" s="20">
        <v>13</v>
      </c>
      <c r="L22" s="20">
        <v>14</v>
      </c>
      <c r="M22" s="20">
        <v>14</v>
      </c>
      <c r="N22" s="20">
        <v>14</v>
      </c>
      <c r="O22" s="20">
        <v>14</v>
      </c>
      <c r="P22" s="20">
        <v>14</v>
      </c>
      <c r="Q22" s="20">
        <v>14</v>
      </c>
      <c r="R22" s="20">
        <v>14</v>
      </c>
      <c r="S22" s="20">
        <v>14</v>
      </c>
      <c r="T22" s="20">
        <v>14</v>
      </c>
      <c r="U22" s="20">
        <v>14</v>
      </c>
      <c r="V22" s="20">
        <v>14</v>
      </c>
      <c r="W22" s="20">
        <v>14</v>
      </c>
      <c r="X22" s="20">
        <v>14</v>
      </c>
      <c r="Y22" s="20">
        <v>14</v>
      </c>
      <c r="Z22" s="20">
        <v>14</v>
      </c>
      <c r="AA22" s="20">
        <v>14</v>
      </c>
      <c r="AB22" s="20">
        <v>14</v>
      </c>
      <c r="AC22" s="20">
        <v>14</v>
      </c>
      <c r="AD22" s="20">
        <v>14</v>
      </c>
      <c r="AE22" s="20">
        <v>14</v>
      </c>
      <c r="AF22" s="20">
        <v>14</v>
      </c>
      <c r="AG22" s="20">
        <v>14</v>
      </c>
      <c r="AH22" s="20">
        <v>14</v>
      </c>
      <c r="AI22" s="20">
        <v>14</v>
      </c>
      <c r="AJ22" s="20">
        <v>14</v>
      </c>
      <c r="AK22" s="20">
        <v>14</v>
      </c>
      <c r="AL22" s="20">
        <v>14</v>
      </c>
      <c r="AM22" s="20">
        <v>14</v>
      </c>
      <c r="AN22" s="20">
        <v>14</v>
      </c>
      <c r="AO22" s="20">
        <v>14</v>
      </c>
      <c r="AP22" s="20">
        <v>14</v>
      </c>
      <c r="AQ22" s="20">
        <v>14</v>
      </c>
      <c r="AR22" s="20">
        <v>14</v>
      </c>
      <c r="AS22" s="20">
        <v>14</v>
      </c>
      <c r="AT22" s="20">
        <v>14</v>
      </c>
      <c r="AU22" s="20">
        <v>14</v>
      </c>
      <c r="AV22" s="20">
        <v>14</v>
      </c>
      <c r="AW22" s="20">
        <v>14</v>
      </c>
      <c r="AX22" s="20">
        <v>14</v>
      </c>
      <c r="AY22" s="20">
        <v>14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B36, Data!$A$89:$A$104, 0 ), MATCH( B39, Data!$B$88:$AY$88, 0 ) )</f>
        <v>1</v>
      </c>
      <c r="C24" s="124">
        <f xml:space="preserve"> INDEX( Data!$B$89:$AY$104, MATCH( C36, Data!$A$89:$A$104, 0 ), MATCH( C39, Data!$B$88:$AY$88, 0 ) )</f>
        <v>0</v>
      </c>
      <c r="D24" s="124">
        <f xml:space="preserve"> INDEX( Data!$B$89:$AY$104, MATCH( D36, Data!$A$89:$A$104, 0 ), MATCH( D39, Data!$B$88:$AY$88, 0 ) )</f>
        <v>1</v>
      </c>
      <c r="E24" s="124">
        <f xml:space="preserve"> INDEX( Data!$B$89:$AY$104, MATCH( E36, Data!$A$89:$A$104, 0 ), MATCH( E39, Data!$B$88:$AY$88, 0 ) )</f>
        <v>0</v>
      </c>
      <c r="F24" s="124">
        <f xml:space="preserve"> INDEX( Data!$B$89:$AY$104, MATCH( F36, Data!$A$89:$A$104, 0 ), MATCH( F39, Data!$B$88:$AY$88, 0 ) )</f>
        <v>1</v>
      </c>
      <c r="G24" s="124">
        <f xml:space="preserve"> INDEX( Data!$B$89:$AY$104, MATCH( G36, Data!$A$89:$A$104, 0 ), MATCH( G39, Data!$B$88:$AY$88, 0 ) )</f>
        <v>1</v>
      </c>
      <c r="H24" s="124">
        <f xml:space="preserve"> INDEX( Data!$B$89:$AY$104, MATCH( H36, Data!$A$89:$A$104, 0 ), MATCH( H39, Data!$B$88:$AY$88, 0 ) )</f>
        <v>0</v>
      </c>
      <c r="I24" s="124">
        <f xml:space="preserve"> INDEX( Data!$B$89:$AY$104, MATCH( I36, Data!$A$89:$A$104, 0 ), MATCH( I39, Data!$B$88:$AY$88, 0 ) )</f>
        <v>0</v>
      </c>
      <c r="J24" s="124">
        <f xml:space="preserve"> INDEX( Data!$B$89:$AY$104, MATCH( J36, Data!$A$89:$A$104, 0 ), MATCH( J39, Data!$B$88:$AY$88, 0 ) )</f>
        <v>1</v>
      </c>
      <c r="K24" s="124">
        <f xml:space="preserve"> INDEX( Data!$B$89:$AY$104, MATCH( K36, Data!$A$89:$A$104, 0 ), MATCH( K39, Data!$B$88:$AY$88, 0 ) )</f>
        <v>0</v>
      </c>
      <c r="L24" s="124">
        <f xml:space="preserve"> INDEX( Data!$B$89:$AY$104, MATCH( L36, Data!$A$89:$A$104, 0 ), MATCH( L39, Data!$B$88:$AY$88, 0 ) )</f>
        <v>1</v>
      </c>
      <c r="M24" s="124">
        <f xml:space="preserve"> INDEX( Data!$B$89:$AY$104, MATCH( M36, Data!$A$89:$A$104, 0 ), MATCH( M39, Data!$B$88:$AY$88, 0 ) )</f>
        <v>1</v>
      </c>
      <c r="N24" s="124">
        <f xml:space="preserve"> INDEX( Data!$B$89:$AY$104, MATCH( N36, Data!$A$89:$A$104, 0 ), MATCH( N39, Data!$B$88:$AY$88, 0 ) )</f>
        <v>0</v>
      </c>
      <c r="O24" s="124">
        <f xml:space="preserve"> INDEX( Data!$B$89:$AY$104, MATCH( O36, Data!$A$89:$A$104, 0 ), MATCH( O39, Data!$B$88:$AY$88, 0 ) )</f>
        <v>0</v>
      </c>
      <c r="P24" s="124">
        <f xml:space="preserve"> INDEX( Data!$B$89:$AY$104, MATCH( P36, Data!$A$89:$A$104, 0 ), MATCH( P39, Data!$B$88:$AY$88, 0 ) )</f>
        <v>1</v>
      </c>
      <c r="Q24" s="124">
        <f xml:space="preserve"> INDEX( Data!$B$89:$AY$104, MATCH( Q36, Data!$A$89:$A$104, 0 ), MATCH( Q39, Data!$B$88:$AY$88, 0 ) )</f>
        <v>0</v>
      </c>
      <c r="R24" s="124">
        <f xml:space="preserve"> INDEX( Data!$B$89:$AY$104, MATCH( R36, Data!$A$89:$A$104, 0 ), MATCH( R39, Data!$B$88:$AY$88, 0 ) )</f>
        <v>1</v>
      </c>
      <c r="S24" s="124">
        <f xml:space="preserve"> INDEX( Data!$B$89:$AY$104, MATCH( S36, Data!$A$89:$A$104, 0 ), MATCH( S39, Data!$B$88:$AY$88, 0 ) )</f>
        <v>1</v>
      </c>
      <c r="T24" s="124">
        <f xml:space="preserve"> INDEX( Data!$B$89:$AY$104, MATCH( T36, Data!$A$89:$A$104, 0 ), MATCH( T39, Data!$B$88:$AY$88, 0 ) )</f>
        <v>0</v>
      </c>
      <c r="U24" s="124">
        <f xml:space="preserve"> INDEX( Data!$B$89:$AY$104, MATCH( U36, Data!$A$89:$A$104, 0 ), MATCH( U39, Data!$B$88:$AY$88, 0 ) )</f>
        <v>0</v>
      </c>
      <c r="V24" s="124">
        <f xml:space="preserve"> INDEX( Data!$B$89:$AY$104, MATCH( V36, Data!$A$89:$A$104, 0 ), MATCH( V39, Data!$B$88:$AY$88, 0 ) )</f>
        <v>1</v>
      </c>
      <c r="W24" s="124">
        <f xml:space="preserve"> INDEX( Data!$B$89:$AY$104, MATCH( W36, Data!$A$89:$A$104, 0 ), MATCH( W39, Data!$B$88:$AY$88, 0 ) )</f>
        <v>0</v>
      </c>
      <c r="X24" s="124">
        <f xml:space="preserve"> INDEX( Data!$B$89:$AY$104, MATCH( X36, Data!$A$89:$A$104, 0 ), MATCH( X39, Data!$B$88:$AY$88, 0 ) )</f>
        <v>1</v>
      </c>
      <c r="Y24" s="124">
        <f xml:space="preserve"> INDEX( Data!$B$89:$AY$104, MATCH( Y36, Data!$A$89:$A$104, 0 ), MATCH( Y39, Data!$B$88:$AY$88, 0 ) )</f>
        <v>1</v>
      </c>
      <c r="Z24" s="124">
        <f xml:space="preserve"> INDEX( Data!$B$89:$AY$104, MATCH( Z36, Data!$A$89:$A$104, 0 ), MATCH( Z39, Data!$B$88:$AY$88, 0 ) )</f>
        <v>0</v>
      </c>
      <c r="AA24" s="124">
        <f xml:space="preserve"> INDEX( Data!$B$89:$AY$104, MATCH( AA36, Data!$A$89:$A$104, 0 ), MATCH( AA39, Data!$B$88:$AY$88, 0 ) )</f>
        <v>0</v>
      </c>
      <c r="AB24" s="124">
        <f xml:space="preserve"> INDEX( Data!$B$89:$AY$104, MATCH( AB36, Data!$A$89:$A$104, 0 ), MATCH( AB39, Data!$B$88:$AY$88, 0 ) )</f>
        <v>1</v>
      </c>
      <c r="AC24" s="124">
        <f xml:space="preserve"> INDEX( Data!$B$89:$AY$104, MATCH( AC36, Data!$A$89:$A$104, 0 ), MATCH( AC39, Data!$B$88:$AY$88, 0 ) )</f>
        <v>0</v>
      </c>
      <c r="AD24" s="124">
        <f xml:space="preserve"> INDEX( Data!$B$89:$AY$104, MATCH( AD36, Data!$A$89:$A$104, 0 ), MATCH( AD39, Data!$B$88:$AY$88, 0 ) )</f>
        <v>1</v>
      </c>
      <c r="AE24" s="124">
        <f xml:space="preserve"> INDEX( Data!$B$89:$AY$104, MATCH( AE36, Data!$A$89:$A$104, 0 ), MATCH( AE39, Data!$B$88:$AY$88, 0 ) )</f>
        <v>1</v>
      </c>
      <c r="AF24" s="124">
        <f xml:space="preserve"> INDEX( Data!$B$89:$AY$104, MATCH( AF36, Data!$A$89:$A$104, 0 ), MATCH( AF39, Data!$B$88:$AY$88, 0 ) )</f>
        <v>0</v>
      </c>
      <c r="AG24" s="124">
        <f xml:space="preserve"> INDEX( Data!$B$89:$AY$104, MATCH( AG36, Data!$A$89:$A$104, 0 ), MATCH( AG39, Data!$B$88:$AY$88, 0 ) )</f>
        <v>0</v>
      </c>
      <c r="AH24" s="124">
        <f xml:space="preserve"> INDEX( Data!$B$89:$AY$104, MATCH( AH36, Data!$A$89:$A$104, 0 ), MATCH( AH39, Data!$B$88:$AY$88, 0 ) )</f>
        <v>1</v>
      </c>
      <c r="AI24" s="124">
        <f xml:space="preserve"> INDEX( Data!$B$89:$AY$104, MATCH( AI36, Data!$A$89:$A$104, 0 ), MATCH( AI39, Data!$B$88:$AY$88, 0 ) )</f>
        <v>0</v>
      </c>
      <c r="AJ24" s="124">
        <f xml:space="preserve"> INDEX( Data!$B$89:$AY$104, MATCH( AJ36, Data!$A$89:$A$104, 0 ), MATCH( AJ39, Data!$B$88:$AY$88, 0 ) )</f>
        <v>1</v>
      </c>
      <c r="AK24" s="124">
        <f xml:space="preserve"> INDEX( Data!$B$89:$AY$104, MATCH( AK36, Data!$A$89:$A$104, 0 ), MATCH( AK39, Data!$B$88:$AY$88, 0 ) )</f>
        <v>1</v>
      </c>
      <c r="AL24" s="124">
        <f xml:space="preserve"> INDEX( Data!$B$89:$AY$104, MATCH( AL36, Data!$A$89:$A$104, 0 ), MATCH( AL39, Data!$B$88:$AY$88, 0 ) )</f>
        <v>0</v>
      </c>
      <c r="AM24" s="124">
        <f xml:space="preserve"> INDEX( Data!$B$89:$AY$104, MATCH( AM36, Data!$A$89:$A$104, 0 ), MATCH( AM39, Data!$B$88:$AY$88, 0 ) )</f>
        <v>0</v>
      </c>
      <c r="AN24" s="124">
        <f xml:space="preserve"> INDEX( Data!$B$89:$AY$104, MATCH( AN36, Data!$A$89:$A$104, 0 ), MATCH( AN39, Data!$B$88:$AY$88, 0 ) )</f>
        <v>1</v>
      </c>
      <c r="AO24" s="124">
        <f xml:space="preserve"> INDEX( Data!$B$89:$AY$104, MATCH( AO36, Data!$A$89:$A$104, 0 ), MATCH( AO39, Data!$B$88:$AY$88, 0 ) )</f>
        <v>0</v>
      </c>
      <c r="AP24" s="124">
        <f xml:space="preserve"> INDEX( Data!$B$89:$AY$104, MATCH( AP36, Data!$A$89:$A$104, 0 ), MATCH( AP39, Data!$B$88:$AY$88, 0 ) )</f>
        <v>1</v>
      </c>
      <c r="AQ24" s="124">
        <f xml:space="preserve"> INDEX( Data!$B$89:$AY$104, MATCH( AQ36, Data!$A$89:$A$104, 0 ), MATCH( AQ39, Data!$B$88:$AY$88, 0 ) )</f>
        <v>1</v>
      </c>
      <c r="AR24" s="124">
        <f xml:space="preserve"> INDEX( Data!$B$89:$AY$104, MATCH( AR36, Data!$A$89:$A$104, 0 ), MATCH( AR39, Data!$B$88:$AY$88, 0 ) )</f>
        <v>0</v>
      </c>
      <c r="AS24" s="124">
        <f xml:space="preserve"> INDEX( Data!$B$89:$AY$104, MATCH( AS36, Data!$A$89:$A$104, 0 ), MATCH( AS39, Data!$B$88:$AY$88, 0 ) )</f>
        <v>0</v>
      </c>
      <c r="AT24" s="124">
        <f xml:space="preserve"> INDEX( Data!$B$89:$AY$104, MATCH( AT36, Data!$A$89:$A$104, 0 ), MATCH( AT39, Data!$B$88:$AY$88, 0 ) )</f>
        <v>1</v>
      </c>
      <c r="AU24" s="124">
        <f xml:space="preserve"> INDEX( Data!$B$89:$AY$104, MATCH( AU36, Data!$A$89:$A$104, 0 ), MATCH( AU39, Data!$B$88:$AY$88, 0 ) )</f>
        <v>0</v>
      </c>
      <c r="AV24" s="124">
        <f xml:space="preserve"> INDEX( Data!$B$89:$AY$104, MATCH( AV36, Data!$A$89:$A$104, 0 ), MATCH( AV39, Data!$B$88:$AY$88, 0 ) )</f>
        <v>1</v>
      </c>
      <c r="AW24" s="124">
        <f xml:space="preserve"> INDEX( Data!$B$89:$AY$104, MATCH( AW36, Data!$A$89:$A$104, 0 ), MATCH( AW39, Data!$B$88:$AY$88, 0 ) )</f>
        <v>1</v>
      </c>
      <c r="AX24" s="124">
        <f xml:space="preserve"> INDEX( Data!$B$89:$AY$104, MATCH( AX36, Data!$A$89:$A$104, 0 ), MATCH( AX39, Data!$B$88:$AY$88, 0 ) )</f>
        <v>0</v>
      </c>
      <c r="AY24" s="124">
        <f xml:space="preserve"> INDEX( Data!$B$89:$AY$104, MATCH( AY36, Data!$A$89:$A$104, 0 ), MATCH( AY39, Data!$B$88:$AY$88, 0 ) )</f>
        <v>0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/>
      <c r="C25" s="134"/>
      <c r="D25" s="134"/>
      <c r="E25" s="134"/>
      <c r="F25" s="134" t="s">
        <v>11</v>
      </c>
      <c r="G25" s="134" t="s">
        <v>135</v>
      </c>
      <c r="H25" s="134"/>
      <c r="I25" s="134"/>
      <c r="J25" s="134" t="s">
        <v>136</v>
      </c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B36, Data!$A$109:$A$124, 0 ), MATCH( B39, Data!$B$108:$AY$108, 0 ) ))</f>
        <v>0</v>
      </c>
      <c r="C26" s="124">
        <f xml:space="preserve"> IF(C7=1, 0, INDEX( Data!$B$109:$AY$124, MATCH( C36, Data!$A$109:$A$124, 0 ), MATCH( C39, Data!$B$108:$AY$108, 0 ) ))</f>
        <v>0</v>
      </c>
      <c r="D26" s="124">
        <f xml:space="preserve"> IF(D7=1, 0, INDEX( Data!$B$109:$AY$124, MATCH( D36, Data!$A$109:$A$124, 0 ), MATCH( D39, Data!$B$108:$AY$108, 0 ) ))</f>
        <v>0</v>
      </c>
      <c r="E26" s="124">
        <f xml:space="preserve"> IF(E7=1, 0, INDEX( Data!$B$109:$AY$124, MATCH( E36, Data!$A$109:$A$124, 0 ), MATCH( E39, Data!$B$108:$AY$108, 0 ) ))</f>
        <v>0</v>
      </c>
      <c r="F26" s="124">
        <f xml:space="preserve"> IF(F7=1, 0, INDEX( Data!$B$109:$AY$124, MATCH( F36, Data!$A$109:$A$124, 0 ), MATCH( F39, Data!$B$108:$AY$108, 0 ) ))</f>
        <v>0</v>
      </c>
      <c r="G26" s="124">
        <f xml:space="preserve"> IF(G7=1, 0, INDEX( Data!$B$109:$AY$124, MATCH( G36, Data!$A$109:$A$124, 0 ), MATCH( G39, Data!$B$108:$AY$108, 0 ) ))</f>
        <v>0</v>
      </c>
      <c r="H26" s="124">
        <f xml:space="preserve"> IF(H7=1, 0, INDEX( Data!$B$109:$AY$124, MATCH( H36, Data!$A$109:$A$124, 0 ), MATCH( H39, Data!$B$108:$AY$108, 0 ) ))</f>
        <v>0</v>
      </c>
      <c r="I26" s="124">
        <f xml:space="preserve"> IF(I7=1, 0, INDEX( Data!$B$109:$AY$124, MATCH( I36, Data!$A$109:$A$124, 0 ), MATCH( I39, Data!$B$108:$AY$108, 0 ) ))</f>
        <v>0</v>
      </c>
      <c r="J26" s="124">
        <f xml:space="preserve"> IF(J7=1, 0, INDEX( Data!$B$109:$AY$124, MATCH( J36, Data!$A$109:$A$124, 0 ), MATCH( J39, Data!$B$108:$AY$108, 0 ) ))</f>
        <v>0</v>
      </c>
      <c r="K26" s="124">
        <f xml:space="preserve"> IF(K7=1, 0, INDEX( Data!$B$109:$AY$124, MATCH( K36, Data!$A$109:$A$124, 0 ), MATCH( K39, Data!$B$108:$AY$108, 0 ) ))</f>
        <v>0</v>
      </c>
      <c r="L26" s="124">
        <f xml:space="preserve"> IF(L7=1, 0, INDEX( Data!$B$109:$AY$124, MATCH( L36, Data!$A$109:$A$124, 0 ), MATCH( L39, Data!$B$108:$AY$108, 0 ) ))</f>
        <v>0</v>
      </c>
      <c r="M26" s="124">
        <f xml:space="preserve"> IF(M7=1, 0, INDEX( Data!$B$109:$AY$124, MATCH( M36, Data!$A$109:$A$124, 0 ), MATCH( M39, Data!$B$108:$AY$108, 0 ) ))</f>
        <v>0</v>
      </c>
      <c r="N26" s="124">
        <f xml:space="preserve"> IF(N7=1, 0, INDEX( Data!$B$109:$AY$124, MATCH( N36, Data!$A$109:$A$124, 0 ), MATCH( N39, Data!$B$108:$AY$108, 0 ) ))</f>
        <v>0</v>
      </c>
      <c r="O26" s="124">
        <f xml:space="preserve"> IF(O7=1, 0, INDEX( Data!$B$109:$AY$124, MATCH( O36, Data!$A$109:$A$124, 0 ), MATCH( O39, Data!$B$108:$AY$108, 0 ) ))</f>
        <v>0</v>
      </c>
      <c r="P26" s="124">
        <f xml:space="preserve"> IF(P7=1, 0, INDEX( Data!$B$109:$AY$124, MATCH( P36, Data!$A$109:$A$124, 0 ), MATCH( P39, Data!$B$108:$AY$108, 0 ) ))</f>
        <v>0</v>
      </c>
      <c r="Q26" s="124">
        <f xml:space="preserve"> IF(Q7=1, 0, INDEX( Data!$B$109:$AY$124, MATCH( Q36, Data!$A$109:$A$124, 0 ), MATCH( Q39, Data!$B$108:$AY$108, 0 ) ))</f>
        <v>0</v>
      </c>
      <c r="R26" s="124">
        <f xml:space="preserve"> IF(R7=1, 0, INDEX( Data!$B$109:$AY$124, MATCH( R36, Data!$A$109:$A$124, 0 ), MATCH( R39, Data!$B$108:$AY$108, 0 ) ))</f>
        <v>0</v>
      </c>
      <c r="S26" s="124">
        <f xml:space="preserve"> IF(S7=1, 0, INDEX( Data!$B$109:$AY$124, MATCH( S36, Data!$A$109:$A$124, 0 ), MATCH( S39, Data!$B$108:$AY$108, 0 ) ))</f>
        <v>0</v>
      </c>
      <c r="T26" s="124">
        <f xml:space="preserve"> IF(T7=1, 0, INDEX( Data!$B$109:$AY$124, MATCH( T36, Data!$A$109:$A$124, 0 ), MATCH( T39, Data!$B$108:$AY$108, 0 ) ))</f>
        <v>0</v>
      </c>
      <c r="U26" s="124">
        <f xml:space="preserve"> IF(U7=1, 0, INDEX( Data!$B$109:$AY$124, MATCH( U36, Data!$A$109:$A$124, 0 ), MATCH( U39, Data!$B$108:$AY$108, 0 ) ))</f>
        <v>0</v>
      </c>
      <c r="V26" s="124">
        <f xml:space="preserve"> IF(V7=1, 0, INDEX( Data!$B$109:$AY$124, MATCH( V36, Data!$A$109:$A$124, 0 ), MATCH( V39, Data!$B$108:$AY$108, 0 ) ))</f>
        <v>0</v>
      </c>
      <c r="W26" s="124">
        <f xml:space="preserve"> IF(W7=1, 0, INDEX( Data!$B$109:$AY$124, MATCH( W36, Data!$A$109:$A$124, 0 ), MATCH( W39, Data!$B$108:$AY$108, 0 ) ))</f>
        <v>0</v>
      </c>
      <c r="X26" s="124">
        <f xml:space="preserve"> IF(X7=1, 0, INDEX( Data!$B$109:$AY$124, MATCH( X36, Data!$A$109:$A$124, 0 ), MATCH( X39, Data!$B$108:$AY$108, 0 ) ))</f>
        <v>0</v>
      </c>
      <c r="Y26" s="124">
        <f xml:space="preserve"> IF(Y7=1, 0, INDEX( Data!$B$109:$AY$124, MATCH( Y36, Data!$A$109:$A$124, 0 ), MATCH( Y39, Data!$B$108:$AY$108, 0 ) ))</f>
        <v>0</v>
      </c>
      <c r="Z26" s="124">
        <f xml:space="preserve"> IF(Z7=1, 0, INDEX( Data!$B$109:$AY$124, MATCH( Z36, Data!$A$109:$A$124, 0 ), MATCH( Z39, Data!$B$108:$AY$108, 0 ) ))</f>
        <v>0</v>
      </c>
      <c r="AA26" s="124">
        <f xml:space="preserve"> IF(AA7=1, 0, INDEX( Data!$B$109:$AY$124, MATCH( AA36, Data!$A$109:$A$124, 0 ), MATCH( AA39, Data!$B$108:$AY$108, 0 ) ))</f>
        <v>0</v>
      </c>
      <c r="AB26" s="124">
        <f xml:space="preserve"> IF(AB7=1, 0, INDEX( Data!$B$109:$AY$124, MATCH( AB36, Data!$A$109:$A$124, 0 ), MATCH( AB39, Data!$B$108:$AY$108, 0 ) ))</f>
        <v>0</v>
      </c>
      <c r="AC26" s="124">
        <f xml:space="preserve"> IF(AC7=1, 0, INDEX( Data!$B$109:$AY$124, MATCH( AC36, Data!$A$109:$A$124, 0 ), MATCH( AC39, Data!$B$108:$AY$108, 0 ) ))</f>
        <v>0</v>
      </c>
      <c r="AD26" s="124">
        <f xml:space="preserve"> IF(AD7=1, 0, INDEX( Data!$B$109:$AY$124, MATCH( AD36, Data!$A$109:$A$124, 0 ), MATCH( AD39, Data!$B$108:$AY$108, 0 ) ))</f>
        <v>0</v>
      </c>
      <c r="AE26" s="124">
        <f xml:space="preserve"> IF(AE7=1, 0, INDEX( Data!$B$109:$AY$124, MATCH( AE36, Data!$A$109:$A$124, 0 ), MATCH( AE39, Data!$B$108:$AY$108, 0 ) ))</f>
        <v>0</v>
      </c>
      <c r="AF26" s="124">
        <f xml:space="preserve"> IF(AF7=1, 0, INDEX( Data!$B$109:$AY$124, MATCH( AF36, Data!$A$109:$A$124, 0 ), MATCH( AF39, Data!$B$108:$AY$108, 0 ) ))</f>
        <v>0</v>
      </c>
      <c r="AG26" s="124">
        <f xml:space="preserve"> IF(AG7=1, 0, INDEX( Data!$B$109:$AY$124, MATCH( AG36, Data!$A$109:$A$124, 0 ), MATCH( AG39, Data!$B$108:$AY$108, 0 ) ))</f>
        <v>0</v>
      </c>
      <c r="AH26" s="124">
        <f xml:space="preserve"> IF(AH7=1, 0, INDEX( Data!$B$109:$AY$124, MATCH( AH36, Data!$A$109:$A$124, 0 ), MATCH( AH39, Data!$B$108:$AY$108, 0 ) ))</f>
        <v>0</v>
      </c>
      <c r="AI26" s="124">
        <f xml:space="preserve"> IF(AI7=1, 0, INDEX( Data!$B$109:$AY$124, MATCH( AI36, Data!$A$109:$A$124, 0 ), MATCH( AI39, Data!$B$108:$AY$108, 0 ) ))</f>
        <v>0</v>
      </c>
      <c r="AJ26" s="124">
        <f xml:space="preserve"> IF(AJ7=1, 0, INDEX( Data!$B$109:$AY$124, MATCH( AJ36, Data!$A$109:$A$124, 0 ), MATCH( AJ39, Data!$B$108:$AY$108, 0 ) ))</f>
        <v>0</v>
      </c>
      <c r="AK26" s="124">
        <f xml:space="preserve"> IF(AK7=1, 0, INDEX( Data!$B$109:$AY$124, MATCH( AK36, Data!$A$109:$A$124, 0 ), MATCH( AK39, Data!$B$108:$AY$108, 0 ) ))</f>
        <v>0</v>
      </c>
      <c r="AL26" s="124">
        <f xml:space="preserve"> IF(AL7=1, 0, INDEX( Data!$B$109:$AY$124, MATCH( AL36, Data!$A$109:$A$124, 0 ), MATCH( AL39, Data!$B$108:$AY$108, 0 ) ))</f>
        <v>0</v>
      </c>
      <c r="AM26" s="124">
        <f xml:space="preserve"> IF(AM7=1, 0, INDEX( Data!$B$109:$AY$124, MATCH( AM36, Data!$A$109:$A$124, 0 ), MATCH( AM39, Data!$B$108:$AY$108, 0 ) ))</f>
        <v>0</v>
      </c>
      <c r="AN26" s="124">
        <f xml:space="preserve"> IF(AN7=1, 0, INDEX( Data!$B$109:$AY$124, MATCH( AN36, Data!$A$109:$A$124, 0 ), MATCH( AN39, Data!$B$108:$AY$108, 0 ) ))</f>
        <v>0</v>
      </c>
      <c r="AO26" s="124">
        <f xml:space="preserve"> IF(AO7=1, 0, INDEX( Data!$B$109:$AY$124, MATCH( AO36, Data!$A$109:$A$124, 0 ), MATCH( AO39, Data!$B$108:$AY$108, 0 ) ))</f>
        <v>0</v>
      </c>
      <c r="AP26" s="124">
        <f xml:space="preserve"> IF(AP7=1, 0, INDEX( Data!$B$109:$AY$124, MATCH( AP36, Data!$A$109:$A$124, 0 ), MATCH( AP39, Data!$B$108:$AY$108, 0 ) ))</f>
        <v>0</v>
      </c>
      <c r="AQ26" s="124">
        <f xml:space="preserve"> IF(AQ7=1, 0, INDEX( Data!$B$109:$AY$124, MATCH( AQ36, Data!$A$109:$A$124, 0 ), MATCH( AQ39, Data!$B$108:$AY$108, 0 ) ))</f>
        <v>0</v>
      </c>
      <c r="AR26" s="124">
        <f xml:space="preserve"> IF(AR7=1, 0, INDEX( Data!$B$109:$AY$124, MATCH( AR36, Data!$A$109:$A$124, 0 ), MATCH( AR39, Data!$B$108:$AY$108, 0 ) ))</f>
        <v>0</v>
      </c>
      <c r="AS26" s="124">
        <f xml:space="preserve"> IF(AS7=1, 0, INDEX( Data!$B$109:$AY$124, MATCH( AS36, Data!$A$109:$A$124, 0 ), MATCH( AS39, Data!$B$108:$AY$108, 0 ) ))</f>
        <v>0</v>
      </c>
      <c r="AT26" s="124">
        <f xml:space="preserve"> IF(AT7=1, 0, INDEX( Data!$B$109:$AY$124, MATCH( AT36, Data!$A$109:$A$124, 0 ), MATCH( AT39, Data!$B$108:$AY$108, 0 ) ))</f>
        <v>0</v>
      </c>
      <c r="AU26" s="124">
        <f xml:space="preserve"> IF(AU7=1, 0, INDEX( Data!$B$109:$AY$124, MATCH( AU36, Data!$A$109:$A$124, 0 ), MATCH( AU39, Data!$B$108:$AY$108, 0 ) ))</f>
        <v>0</v>
      </c>
      <c r="AV26" s="124">
        <f xml:space="preserve"> IF(AV7=1, 0, INDEX( Data!$B$109:$AY$124, MATCH( AV36, Data!$A$109:$A$124, 0 ), MATCH( AV39, Data!$B$108:$AY$108, 0 ) ))</f>
        <v>0</v>
      </c>
      <c r="AW26" s="124">
        <f xml:space="preserve"> IF(AW7=1, 0, INDEX( Data!$B$109:$AY$124, MATCH( AW36, Data!$A$109:$A$124, 0 ), MATCH( AW39, Data!$B$108:$AY$108, 0 ) ))</f>
        <v>0</v>
      </c>
      <c r="AX26" s="124">
        <f xml:space="preserve"> IF(AX7=1, 0, INDEX( Data!$B$109:$AY$124, MATCH( AX36, Data!$A$109:$A$124, 0 ), MATCH( AX39, Data!$B$108:$AY$108, 0 ) ))</f>
        <v>0</v>
      </c>
      <c r="AY26" s="124">
        <f xml:space="preserve"> IF(AY7=1, 0, INDEX( Data!$B$109:$AY$124, MATCH( AY36, Data!$A$109:$A$124, 0 ), MATCH( AY39, Data!$B$108:$AY$108, 0 ) ))</f>
        <v>0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 ht="17.649999999999999">
      <c r="A29" s="14" t="s">
        <v>157</v>
      </c>
      <c r="B29" s="157"/>
      <c r="C29" s="158"/>
      <c r="D29" s="158"/>
      <c r="E29" s="158" t="s">
        <v>6</v>
      </c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9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2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38" t="s">
        <v>105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40"/>
      <c r="L33" s="139"/>
      <c r="M33" s="139"/>
      <c r="N33" s="139"/>
      <c r="O33" s="139"/>
      <c r="P33" s="139"/>
      <c r="Q33" s="139"/>
      <c r="R33" s="139"/>
      <c r="S33" s="139"/>
      <c r="T33" s="139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</row>
    <row r="34" spans="1:97" s="18" customFormat="1" ht="16.149999999999999" thickTop="1">
      <c r="K34" s="137"/>
    </row>
    <row r="35" spans="1:97" s="18" customFormat="1"/>
    <row r="36" spans="1:97" s="18" customFormat="1" ht="16.05" customHeight="1">
      <c r="A36" s="59" t="s">
        <v>18</v>
      </c>
      <c r="B36" s="118" t="str">
        <f xml:space="preserve"> IF(B3="", IF(A36="Class", "", A36), B3)</f>
        <v>Expert Droid</v>
      </c>
      <c r="C36" s="118" t="str">
        <f xml:space="preserve"> IF(C3="", IF(B36="Class", "", B36), C3)</f>
        <v>Expert Droid</v>
      </c>
      <c r="D36" s="118" t="str">
        <f t="shared" ref="D36:AY36" si="4" xml:space="preserve"> IF(D3="", IF(C36="Class", "", C36), D3)</f>
        <v>Expert Droid</v>
      </c>
      <c r="E36" s="118" t="str">
        <f t="shared" si="4"/>
        <v>Expert Droid</v>
      </c>
      <c r="F36" s="118" t="str">
        <f t="shared" si="4"/>
        <v>Expert Droid</v>
      </c>
      <c r="G36" s="118" t="str">
        <f t="shared" si="4"/>
        <v>Expert Droid</v>
      </c>
      <c r="H36" s="118" t="str">
        <f t="shared" si="4"/>
        <v>Expert Droid</v>
      </c>
      <c r="I36" s="118" t="str">
        <f t="shared" si="4"/>
        <v>Expert Droid</v>
      </c>
      <c r="J36" s="118" t="str">
        <f t="shared" si="4"/>
        <v>Expert Droid</v>
      </c>
      <c r="K36" s="118" t="str">
        <f t="shared" si="4"/>
        <v>Expert Droid</v>
      </c>
      <c r="L36" s="118" t="str">
        <f t="shared" si="4"/>
        <v>Expert Droid</v>
      </c>
      <c r="M36" s="118" t="str">
        <f t="shared" si="4"/>
        <v>Expert Droid</v>
      </c>
      <c r="N36" s="118" t="str">
        <f t="shared" si="4"/>
        <v>Expert Droid</v>
      </c>
      <c r="O36" s="118" t="str">
        <f t="shared" si="4"/>
        <v>Expert Droid</v>
      </c>
      <c r="P36" s="118" t="str">
        <f t="shared" si="4"/>
        <v>Expert Droid</v>
      </c>
      <c r="Q36" s="118" t="str">
        <f t="shared" si="4"/>
        <v>Expert Droid</v>
      </c>
      <c r="R36" s="118" t="str">
        <f t="shared" si="4"/>
        <v>Expert Droid</v>
      </c>
      <c r="S36" s="118" t="str">
        <f t="shared" si="4"/>
        <v>Expert Droid</v>
      </c>
      <c r="T36" s="118" t="str">
        <f t="shared" si="4"/>
        <v>Expert Droid</v>
      </c>
      <c r="U36" s="118" t="str">
        <f t="shared" si="4"/>
        <v>Expert Droid</v>
      </c>
      <c r="V36" s="118" t="str">
        <f t="shared" si="4"/>
        <v>Expert Droid</v>
      </c>
      <c r="W36" s="118" t="str">
        <f t="shared" si="4"/>
        <v>Expert Droid</v>
      </c>
      <c r="X36" s="118" t="str">
        <f t="shared" si="4"/>
        <v>Expert Droid</v>
      </c>
      <c r="Y36" s="118" t="str">
        <f t="shared" si="4"/>
        <v>Expert Droid</v>
      </c>
      <c r="Z36" s="118" t="str">
        <f t="shared" si="4"/>
        <v>Expert Droid</v>
      </c>
      <c r="AA36" s="118" t="str">
        <f t="shared" si="4"/>
        <v>Expert Droid</v>
      </c>
      <c r="AB36" s="118" t="str">
        <f t="shared" si="4"/>
        <v>Expert Droid</v>
      </c>
      <c r="AC36" s="118" t="str">
        <f t="shared" si="4"/>
        <v>Expert Droid</v>
      </c>
      <c r="AD36" s="118" t="str">
        <f t="shared" si="4"/>
        <v>Expert Droid</v>
      </c>
      <c r="AE36" s="118" t="str">
        <f t="shared" si="4"/>
        <v>Expert Droid</v>
      </c>
      <c r="AF36" s="118" t="str">
        <f t="shared" si="4"/>
        <v>Expert Droid</v>
      </c>
      <c r="AG36" s="118" t="str">
        <f t="shared" si="4"/>
        <v>Expert Droid</v>
      </c>
      <c r="AH36" s="118" t="str">
        <f t="shared" si="4"/>
        <v>Expert Droid</v>
      </c>
      <c r="AI36" s="118" t="str">
        <f t="shared" si="4"/>
        <v>Expert Droid</v>
      </c>
      <c r="AJ36" s="118" t="str">
        <f t="shared" si="4"/>
        <v>Expert Droid</v>
      </c>
      <c r="AK36" s="118" t="str">
        <f t="shared" si="4"/>
        <v>Expert Droid</v>
      </c>
      <c r="AL36" s="118" t="str">
        <f t="shared" si="4"/>
        <v>Expert Droid</v>
      </c>
      <c r="AM36" s="118" t="str">
        <f t="shared" si="4"/>
        <v>Expert Droid</v>
      </c>
      <c r="AN36" s="118" t="str">
        <f t="shared" si="4"/>
        <v>Expert Droid</v>
      </c>
      <c r="AO36" s="118" t="str">
        <f t="shared" si="4"/>
        <v>Expert Droid</v>
      </c>
      <c r="AP36" s="118" t="str">
        <f t="shared" si="4"/>
        <v>Expert Droid</v>
      </c>
      <c r="AQ36" s="118" t="str">
        <f t="shared" si="4"/>
        <v>Expert Droid</v>
      </c>
      <c r="AR36" s="118" t="str">
        <f t="shared" si="4"/>
        <v>Expert Droid</v>
      </c>
      <c r="AS36" s="118" t="str">
        <f t="shared" si="4"/>
        <v>Expert Droid</v>
      </c>
      <c r="AT36" s="118" t="str">
        <f t="shared" si="4"/>
        <v>Expert Droid</v>
      </c>
      <c r="AU36" s="118" t="str">
        <f t="shared" si="4"/>
        <v>Expert Droid</v>
      </c>
      <c r="AV36" s="118" t="str">
        <f t="shared" si="4"/>
        <v>Expert Droid</v>
      </c>
      <c r="AW36" s="118" t="str">
        <f t="shared" si="4"/>
        <v>Expert Droid</v>
      </c>
      <c r="AX36" s="118" t="str">
        <f t="shared" si="4"/>
        <v>Expert Droid</v>
      </c>
      <c r="AY36" s="118" t="str">
        <f t="shared" si="4"/>
        <v>Expert Droid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79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4" t="s">
        <v>93</v>
      </c>
      <c r="B39" s="105">
        <f t="shared" ref="B39:AY39" si="5">IF(B36=A36,A39+1,1)</f>
        <v>1</v>
      </c>
      <c r="C39" s="105">
        <f t="shared" si="5"/>
        <v>2</v>
      </c>
      <c r="D39" s="105">
        <f t="shared" si="5"/>
        <v>3</v>
      </c>
      <c r="E39" s="105">
        <f t="shared" si="5"/>
        <v>4</v>
      </c>
      <c r="F39" s="105">
        <f t="shared" si="5"/>
        <v>5</v>
      </c>
      <c r="G39" s="105">
        <f t="shared" si="5"/>
        <v>6</v>
      </c>
      <c r="H39" s="105">
        <f t="shared" si="5"/>
        <v>7</v>
      </c>
      <c r="I39" s="105">
        <f t="shared" si="5"/>
        <v>8</v>
      </c>
      <c r="J39" s="105">
        <f t="shared" si="5"/>
        <v>9</v>
      </c>
      <c r="K39" s="105">
        <f t="shared" si="5"/>
        <v>10</v>
      </c>
      <c r="L39" s="105">
        <f t="shared" si="5"/>
        <v>11</v>
      </c>
      <c r="M39" s="105">
        <f t="shared" si="5"/>
        <v>12</v>
      </c>
      <c r="N39" s="105">
        <f t="shared" si="5"/>
        <v>13</v>
      </c>
      <c r="O39" s="105">
        <f t="shared" si="5"/>
        <v>14</v>
      </c>
      <c r="P39" s="105">
        <f t="shared" si="5"/>
        <v>15</v>
      </c>
      <c r="Q39" s="105">
        <f t="shared" si="5"/>
        <v>16</v>
      </c>
      <c r="R39" s="105">
        <f t="shared" si="5"/>
        <v>17</v>
      </c>
      <c r="S39" s="105">
        <f t="shared" si="5"/>
        <v>18</v>
      </c>
      <c r="T39" s="105">
        <f t="shared" si="5"/>
        <v>19</v>
      </c>
      <c r="U39" s="106">
        <f t="shared" si="5"/>
        <v>20</v>
      </c>
      <c r="V39" s="106">
        <f t="shared" si="5"/>
        <v>21</v>
      </c>
      <c r="W39" s="106">
        <f t="shared" si="5"/>
        <v>22</v>
      </c>
      <c r="X39" s="106">
        <f t="shared" si="5"/>
        <v>23</v>
      </c>
      <c r="Y39" s="106">
        <f t="shared" si="5"/>
        <v>24</v>
      </c>
      <c r="Z39" s="106">
        <f t="shared" si="5"/>
        <v>25</v>
      </c>
      <c r="AA39" s="106">
        <f t="shared" si="5"/>
        <v>26</v>
      </c>
      <c r="AB39" s="106">
        <f t="shared" si="5"/>
        <v>27</v>
      </c>
      <c r="AC39" s="106">
        <f t="shared" si="5"/>
        <v>28</v>
      </c>
      <c r="AD39" s="106">
        <f t="shared" si="5"/>
        <v>29</v>
      </c>
      <c r="AE39" s="106">
        <f t="shared" si="5"/>
        <v>30</v>
      </c>
      <c r="AF39" s="106">
        <f t="shared" si="5"/>
        <v>31</v>
      </c>
      <c r="AG39" s="106">
        <f t="shared" si="5"/>
        <v>32</v>
      </c>
      <c r="AH39" s="106">
        <f t="shared" si="5"/>
        <v>33</v>
      </c>
      <c r="AI39" s="106">
        <f t="shared" si="5"/>
        <v>34</v>
      </c>
      <c r="AJ39" s="106">
        <f t="shared" si="5"/>
        <v>35</v>
      </c>
      <c r="AK39" s="106">
        <f t="shared" si="5"/>
        <v>36</v>
      </c>
      <c r="AL39" s="106">
        <f t="shared" si="5"/>
        <v>37</v>
      </c>
      <c r="AM39" s="106">
        <f t="shared" si="5"/>
        <v>38</v>
      </c>
      <c r="AN39" s="106">
        <f t="shared" si="5"/>
        <v>39</v>
      </c>
      <c r="AO39" s="106">
        <f t="shared" si="5"/>
        <v>40</v>
      </c>
      <c r="AP39" s="106">
        <f t="shared" si="5"/>
        <v>41</v>
      </c>
      <c r="AQ39" s="106">
        <f t="shared" si="5"/>
        <v>42</v>
      </c>
      <c r="AR39" s="106">
        <f t="shared" si="5"/>
        <v>43</v>
      </c>
      <c r="AS39" s="106">
        <f t="shared" si="5"/>
        <v>44</v>
      </c>
      <c r="AT39" s="106">
        <f t="shared" si="5"/>
        <v>45</v>
      </c>
      <c r="AU39" s="106">
        <f t="shared" si="5"/>
        <v>46</v>
      </c>
      <c r="AV39" s="106">
        <f t="shared" si="5"/>
        <v>47</v>
      </c>
      <c r="AW39" s="106">
        <f t="shared" si="5"/>
        <v>48</v>
      </c>
      <c r="AX39" s="106">
        <f t="shared" si="5"/>
        <v>49</v>
      </c>
      <c r="AY39" s="106">
        <f t="shared" si="5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99" t="s">
        <v>106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</row>
    <row r="42" spans="1:97" s="18" customFormat="1">
      <c r="A42" s="62" t="s">
        <v>10</v>
      </c>
      <c r="B42" s="8">
        <f t="shared" ref="B42:AY42" si="6" xml:space="preserve"> B16 + B221</f>
        <v>-5</v>
      </c>
      <c r="C42" s="8">
        <f t="shared" si="6"/>
        <v>-5</v>
      </c>
      <c r="D42" s="8">
        <f t="shared" si="6"/>
        <v>9</v>
      </c>
      <c r="E42" s="8">
        <f t="shared" si="6"/>
        <v>10</v>
      </c>
      <c r="F42" s="8">
        <f t="shared" si="6"/>
        <v>11</v>
      </c>
      <c r="G42" s="8">
        <f t="shared" si="6"/>
        <v>12</v>
      </c>
      <c r="H42" s="8">
        <f t="shared" si="6"/>
        <v>13</v>
      </c>
      <c r="I42" s="8">
        <f t="shared" si="6"/>
        <v>15</v>
      </c>
      <c r="J42" s="8">
        <f t="shared" si="6"/>
        <v>16</v>
      </c>
      <c r="K42" s="8">
        <f t="shared" si="6"/>
        <v>17</v>
      </c>
      <c r="L42" s="8">
        <f t="shared" si="6"/>
        <v>18</v>
      </c>
      <c r="M42" s="8">
        <f t="shared" si="6"/>
        <v>18</v>
      </c>
      <c r="N42" s="8">
        <f t="shared" si="6"/>
        <v>18</v>
      </c>
      <c r="O42" s="8">
        <f t="shared" si="6"/>
        <v>18</v>
      </c>
      <c r="P42" s="8">
        <f t="shared" si="6"/>
        <v>18</v>
      </c>
      <c r="Q42" s="8">
        <f t="shared" si="6"/>
        <v>18</v>
      </c>
      <c r="R42" s="8">
        <f t="shared" si="6"/>
        <v>18</v>
      </c>
      <c r="S42" s="8">
        <f t="shared" si="6"/>
        <v>18</v>
      </c>
      <c r="T42" s="8">
        <f t="shared" si="6"/>
        <v>18</v>
      </c>
      <c r="U42" s="8">
        <f t="shared" si="6"/>
        <v>18</v>
      </c>
      <c r="V42" s="8">
        <f t="shared" si="6"/>
        <v>18</v>
      </c>
      <c r="W42" s="8">
        <f t="shared" si="6"/>
        <v>18</v>
      </c>
      <c r="X42" s="8">
        <f t="shared" si="6"/>
        <v>18</v>
      </c>
      <c r="Y42" s="8">
        <f t="shared" si="6"/>
        <v>18</v>
      </c>
      <c r="Z42" s="8">
        <f t="shared" si="6"/>
        <v>18</v>
      </c>
      <c r="AA42" s="8">
        <f t="shared" si="6"/>
        <v>18</v>
      </c>
      <c r="AB42" s="8">
        <f t="shared" si="6"/>
        <v>18</v>
      </c>
      <c r="AC42" s="8">
        <f t="shared" si="6"/>
        <v>18</v>
      </c>
      <c r="AD42" s="8">
        <f t="shared" si="6"/>
        <v>18</v>
      </c>
      <c r="AE42" s="8">
        <f t="shared" si="6"/>
        <v>18</v>
      </c>
      <c r="AF42" s="8">
        <f t="shared" si="6"/>
        <v>18</v>
      </c>
      <c r="AG42" s="8">
        <f t="shared" si="6"/>
        <v>18</v>
      </c>
      <c r="AH42" s="8">
        <f t="shared" si="6"/>
        <v>18</v>
      </c>
      <c r="AI42" s="8">
        <f t="shared" si="6"/>
        <v>18</v>
      </c>
      <c r="AJ42" s="8">
        <f t="shared" si="6"/>
        <v>18</v>
      </c>
      <c r="AK42" s="8">
        <f t="shared" si="6"/>
        <v>18</v>
      </c>
      <c r="AL42" s="8">
        <f t="shared" si="6"/>
        <v>18</v>
      </c>
      <c r="AM42" s="8">
        <f t="shared" si="6"/>
        <v>18</v>
      </c>
      <c r="AN42" s="8">
        <f t="shared" si="6"/>
        <v>18</v>
      </c>
      <c r="AO42" s="8">
        <f t="shared" si="6"/>
        <v>18</v>
      </c>
      <c r="AP42" s="8">
        <f t="shared" si="6"/>
        <v>18</v>
      </c>
      <c r="AQ42" s="8">
        <f t="shared" si="6"/>
        <v>18</v>
      </c>
      <c r="AR42" s="8">
        <f t="shared" si="6"/>
        <v>18</v>
      </c>
      <c r="AS42" s="8">
        <f t="shared" si="6"/>
        <v>18</v>
      </c>
      <c r="AT42" s="8">
        <f t="shared" si="6"/>
        <v>18</v>
      </c>
      <c r="AU42" s="8">
        <f t="shared" si="6"/>
        <v>18</v>
      </c>
      <c r="AV42" s="8">
        <f t="shared" si="6"/>
        <v>18</v>
      </c>
      <c r="AW42" s="8">
        <f t="shared" si="6"/>
        <v>18</v>
      </c>
      <c r="AX42" s="8">
        <f t="shared" si="6"/>
        <v>18</v>
      </c>
      <c r="AY42" s="8">
        <f t="shared" si="6"/>
        <v>18</v>
      </c>
    </row>
    <row r="43" spans="1:97" s="18" customFormat="1">
      <c r="A43" s="63" t="s">
        <v>11</v>
      </c>
      <c r="B43" s="8">
        <f t="shared" ref="B43:AY43" si="7" xml:space="preserve"> B17 + B221</f>
        <v>-5</v>
      </c>
      <c r="C43" s="8">
        <f t="shared" si="7"/>
        <v>-5</v>
      </c>
      <c r="D43" s="8">
        <f t="shared" si="7"/>
        <v>5</v>
      </c>
      <c r="E43" s="8">
        <f t="shared" si="7"/>
        <v>5</v>
      </c>
      <c r="F43" s="8">
        <f t="shared" si="7"/>
        <v>5</v>
      </c>
      <c r="G43" s="8">
        <f t="shared" si="7"/>
        <v>9</v>
      </c>
      <c r="H43" s="8">
        <f t="shared" si="7"/>
        <v>11</v>
      </c>
      <c r="I43" s="8">
        <f t="shared" si="7"/>
        <v>14</v>
      </c>
      <c r="J43" s="8">
        <f t="shared" si="7"/>
        <v>16</v>
      </c>
      <c r="K43" s="8">
        <f t="shared" si="7"/>
        <v>17</v>
      </c>
      <c r="L43" s="8">
        <f t="shared" si="7"/>
        <v>18</v>
      </c>
      <c r="M43" s="8">
        <f t="shared" si="7"/>
        <v>18</v>
      </c>
      <c r="N43" s="8">
        <f t="shared" si="7"/>
        <v>18</v>
      </c>
      <c r="O43" s="8">
        <f t="shared" si="7"/>
        <v>18</v>
      </c>
      <c r="P43" s="8">
        <f t="shared" si="7"/>
        <v>18</v>
      </c>
      <c r="Q43" s="8">
        <f t="shared" si="7"/>
        <v>18</v>
      </c>
      <c r="R43" s="8">
        <f t="shared" si="7"/>
        <v>18</v>
      </c>
      <c r="S43" s="8">
        <f t="shared" si="7"/>
        <v>18</v>
      </c>
      <c r="T43" s="8">
        <f t="shared" si="7"/>
        <v>18</v>
      </c>
      <c r="U43" s="8">
        <f t="shared" si="7"/>
        <v>18</v>
      </c>
      <c r="V43" s="8">
        <f t="shared" si="7"/>
        <v>18</v>
      </c>
      <c r="W43" s="8">
        <f t="shared" si="7"/>
        <v>18</v>
      </c>
      <c r="X43" s="8">
        <f t="shared" si="7"/>
        <v>18</v>
      </c>
      <c r="Y43" s="8">
        <f t="shared" si="7"/>
        <v>18</v>
      </c>
      <c r="Z43" s="8">
        <f t="shared" si="7"/>
        <v>18</v>
      </c>
      <c r="AA43" s="8">
        <f t="shared" si="7"/>
        <v>18</v>
      </c>
      <c r="AB43" s="8">
        <f t="shared" si="7"/>
        <v>18</v>
      </c>
      <c r="AC43" s="8">
        <f t="shared" si="7"/>
        <v>18</v>
      </c>
      <c r="AD43" s="8">
        <f t="shared" si="7"/>
        <v>18</v>
      </c>
      <c r="AE43" s="8">
        <f t="shared" si="7"/>
        <v>18</v>
      </c>
      <c r="AF43" s="8">
        <f t="shared" si="7"/>
        <v>18</v>
      </c>
      <c r="AG43" s="8">
        <f t="shared" si="7"/>
        <v>18</v>
      </c>
      <c r="AH43" s="8">
        <f t="shared" si="7"/>
        <v>18</v>
      </c>
      <c r="AI43" s="8">
        <f t="shared" si="7"/>
        <v>18</v>
      </c>
      <c r="AJ43" s="8">
        <f t="shared" si="7"/>
        <v>18</v>
      </c>
      <c r="AK43" s="8">
        <f t="shared" si="7"/>
        <v>18</v>
      </c>
      <c r="AL43" s="8">
        <f t="shared" si="7"/>
        <v>18</v>
      </c>
      <c r="AM43" s="8">
        <f t="shared" si="7"/>
        <v>18</v>
      </c>
      <c r="AN43" s="8">
        <f t="shared" si="7"/>
        <v>18</v>
      </c>
      <c r="AO43" s="8">
        <f t="shared" si="7"/>
        <v>18</v>
      </c>
      <c r="AP43" s="8">
        <f t="shared" si="7"/>
        <v>18</v>
      </c>
      <c r="AQ43" s="8">
        <f t="shared" si="7"/>
        <v>18</v>
      </c>
      <c r="AR43" s="8">
        <f t="shared" si="7"/>
        <v>18</v>
      </c>
      <c r="AS43" s="8">
        <f t="shared" si="7"/>
        <v>18</v>
      </c>
      <c r="AT43" s="8">
        <f t="shared" si="7"/>
        <v>18</v>
      </c>
      <c r="AU43" s="8">
        <f t="shared" si="7"/>
        <v>18</v>
      </c>
      <c r="AV43" s="8">
        <f t="shared" si="7"/>
        <v>18</v>
      </c>
      <c r="AW43" s="8">
        <f t="shared" si="7"/>
        <v>18</v>
      </c>
      <c r="AX43" s="8">
        <f t="shared" si="7"/>
        <v>18</v>
      </c>
      <c r="AY43" s="8">
        <f t="shared" si="7"/>
        <v>18</v>
      </c>
    </row>
    <row r="44" spans="1:97">
      <c r="A44" s="63" t="s">
        <v>12</v>
      </c>
      <c r="B44" s="8">
        <f t="shared" ref="B44:AY44" si="8" xml:space="preserve"> B18 + B219</f>
        <v>-5</v>
      </c>
      <c r="C44" s="8">
        <f t="shared" si="8"/>
        <v>-5</v>
      </c>
      <c r="D44" s="8">
        <f t="shared" si="8"/>
        <v>2</v>
      </c>
      <c r="E44" s="8">
        <f t="shared" si="8"/>
        <v>3</v>
      </c>
      <c r="F44" s="8">
        <f t="shared" si="8"/>
        <v>3</v>
      </c>
      <c r="G44" s="8">
        <f t="shared" si="8"/>
        <v>3</v>
      </c>
      <c r="H44" s="8">
        <f t="shared" si="8"/>
        <v>3</v>
      </c>
      <c r="I44" s="8">
        <f t="shared" si="8"/>
        <v>3</v>
      </c>
      <c r="J44" s="8">
        <f t="shared" si="8"/>
        <v>3</v>
      </c>
      <c r="K44" s="8">
        <f t="shared" si="8"/>
        <v>3</v>
      </c>
      <c r="L44" s="8">
        <f t="shared" si="8"/>
        <v>3</v>
      </c>
      <c r="M44" s="8">
        <f t="shared" si="8"/>
        <v>3</v>
      </c>
      <c r="N44" s="8">
        <f t="shared" si="8"/>
        <v>3</v>
      </c>
      <c r="O44" s="8">
        <f t="shared" si="8"/>
        <v>3</v>
      </c>
      <c r="P44" s="8">
        <f t="shared" si="8"/>
        <v>3</v>
      </c>
      <c r="Q44" s="8">
        <f t="shared" si="8"/>
        <v>3</v>
      </c>
      <c r="R44" s="8">
        <f t="shared" si="8"/>
        <v>3</v>
      </c>
      <c r="S44" s="8">
        <f t="shared" si="8"/>
        <v>3</v>
      </c>
      <c r="T44" s="8">
        <f t="shared" si="8"/>
        <v>3</v>
      </c>
      <c r="U44" s="8">
        <f t="shared" si="8"/>
        <v>3</v>
      </c>
      <c r="V44" s="8">
        <f t="shared" si="8"/>
        <v>3</v>
      </c>
      <c r="W44" s="8">
        <f t="shared" si="8"/>
        <v>3</v>
      </c>
      <c r="X44" s="8">
        <f t="shared" si="8"/>
        <v>3</v>
      </c>
      <c r="Y44" s="8">
        <f t="shared" si="8"/>
        <v>3</v>
      </c>
      <c r="Z44" s="8">
        <f t="shared" si="8"/>
        <v>3</v>
      </c>
      <c r="AA44" s="8">
        <f t="shared" si="8"/>
        <v>3</v>
      </c>
      <c r="AB44" s="8">
        <f t="shared" si="8"/>
        <v>3</v>
      </c>
      <c r="AC44" s="8">
        <f t="shared" si="8"/>
        <v>3</v>
      </c>
      <c r="AD44" s="8">
        <f t="shared" si="8"/>
        <v>3</v>
      </c>
      <c r="AE44" s="8">
        <f t="shared" si="8"/>
        <v>3</v>
      </c>
      <c r="AF44" s="8">
        <f t="shared" si="8"/>
        <v>3</v>
      </c>
      <c r="AG44" s="8">
        <f t="shared" si="8"/>
        <v>3</v>
      </c>
      <c r="AH44" s="8">
        <f t="shared" si="8"/>
        <v>3</v>
      </c>
      <c r="AI44" s="8">
        <f t="shared" si="8"/>
        <v>3</v>
      </c>
      <c r="AJ44" s="8">
        <f t="shared" si="8"/>
        <v>3</v>
      </c>
      <c r="AK44" s="8">
        <f t="shared" si="8"/>
        <v>3</v>
      </c>
      <c r="AL44" s="8">
        <f t="shared" si="8"/>
        <v>3</v>
      </c>
      <c r="AM44" s="8">
        <f t="shared" si="8"/>
        <v>3</v>
      </c>
      <c r="AN44" s="8">
        <f t="shared" si="8"/>
        <v>3</v>
      </c>
      <c r="AO44" s="8">
        <f t="shared" si="8"/>
        <v>3</v>
      </c>
      <c r="AP44" s="8">
        <f t="shared" si="8"/>
        <v>3</v>
      </c>
      <c r="AQ44" s="8">
        <f t="shared" si="8"/>
        <v>3</v>
      </c>
      <c r="AR44" s="8">
        <f t="shared" si="8"/>
        <v>3</v>
      </c>
      <c r="AS44" s="8">
        <f t="shared" si="8"/>
        <v>3</v>
      </c>
      <c r="AT44" s="8">
        <f t="shared" si="8"/>
        <v>3</v>
      </c>
      <c r="AU44" s="8">
        <f t="shared" si="8"/>
        <v>3</v>
      </c>
      <c r="AV44" s="8">
        <f t="shared" si="8"/>
        <v>3</v>
      </c>
      <c r="AW44" s="8">
        <f t="shared" si="8"/>
        <v>3</v>
      </c>
      <c r="AX44" s="8">
        <f t="shared" si="8"/>
        <v>3</v>
      </c>
      <c r="AY44" s="8">
        <f t="shared" si="8"/>
        <v>3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t="shared" ref="B45:AY45" si="9" xml:space="preserve"> B19 + B222 + B84</f>
        <v>-5</v>
      </c>
      <c r="C45" s="8">
        <f t="shared" si="9"/>
        <v>-5</v>
      </c>
      <c r="D45" s="8">
        <f t="shared" si="9"/>
        <v>2</v>
      </c>
      <c r="E45" s="8">
        <f t="shared" si="9"/>
        <v>4</v>
      </c>
      <c r="F45" s="8">
        <f t="shared" si="9"/>
        <v>4</v>
      </c>
      <c r="G45" s="8">
        <f t="shared" si="9"/>
        <v>4</v>
      </c>
      <c r="H45" s="8">
        <f t="shared" si="9"/>
        <v>4</v>
      </c>
      <c r="I45" s="8">
        <f t="shared" si="9"/>
        <v>4</v>
      </c>
      <c r="J45" s="8">
        <f t="shared" si="9"/>
        <v>4</v>
      </c>
      <c r="K45" s="8">
        <f t="shared" si="9"/>
        <v>5</v>
      </c>
      <c r="L45" s="8">
        <f t="shared" si="9"/>
        <v>6</v>
      </c>
      <c r="M45" s="8">
        <f t="shared" si="9"/>
        <v>6</v>
      </c>
      <c r="N45" s="8">
        <f t="shared" si="9"/>
        <v>6</v>
      </c>
      <c r="O45" s="8">
        <f t="shared" si="9"/>
        <v>6</v>
      </c>
      <c r="P45" s="8">
        <f t="shared" si="9"/>
        <v>6</v>
      </c>
      <c r="Q45" s="8">
        <f t="shared" si="9"/>
        <v>6</v>
      </c>
      <c r="R45" s="8">
        <f t="shared" si="9"/>
        <v>6</v>
      </c>
      <c r="S45" s="8">
        <f t="shared" si="9"/>
        <v>6</v>
      </c>
      <c r="T45" s="8">
        <f t="shared" si="9"/>
        <v>6</v>
      </c>
      <c r="U45" s="8">
        <f t="shared" si="9"/>
        <v>6</v>
      </c>
      <c r="V45" s="8">
        <f t="shared" si="9"/>
        <v>6</v>
      </c>
      <c r="W45" s="8">
        <f t="shared" si="9"/>
        <v>6</v>
      </c>
      <c r="X45" s="8">
        <f t="shared" si="9"/>
        <v>6</v>
      </c>
      <c r="Y45" s="8">
        <f t="shared" si="9"/>
        <v>6</v>
      </c>
      <c r="Z45" s="8">
        <f t="shared" si="9"/>
        <v>6</v>
      </c>
      <c r="AA45" s="8">
        <f t="shared" si="9"/>
        <v>6</v>
      </c>
      <c r="AB45" s="8">
        <f t="shared" si="9"/>
        <v>6</v>
      </c>
      <c r="AC45" s="8">
        <f t="shared" si="9"/>
        <v>6</v>
      </c>
      <c r="AD45" s="8">
        <f t="shared" si="9"/>
        <v>6</v>
      </c>
      <c r="AE45" s="8">
        <f t="shared" si="9"/>
        <v>6</v>
      </c>
      <c r="AF45" s="8">
        <f t="shared" si="9"/>
        <v>6</v>
      </c>
      <c r="AG45" s="8">
        <f t="shared" si="9"/>
        <v>6</v>
      </c>
      <c r="AH45" s="8">
        <f t="shared" si="9"/>
        <v>6</v>
      </c>
      <c r="AI45" s="8">
        <f t="shared" si="9"/>
        <v>6</v>
      </c>
      <c r="AJ45" s="8">
        <f t="shared" si="9"/>
        <v>6</v>
      </c>
      <c r="AK45" s="8">
        <f t="shared" si="9"/>
        <v>6</v>
      </c>
      <c r="AL45" s="8">
        <f t="shared" si="9"/>
        <v>6</v>
      </c>
      <c r="AM45" s="8">
        <f t="shared" si="9"/>
        <v>6</v>
      </c>
      <c r="AN45" s="8">
        <f t="shared" si="9"/>
        <v>6</v>
      </c>
      <c r="AO45" s="8">
        <f t="shared" si="9"/>
        <v>6</v>
      </c>
      <c r="AP45" s="8">
        <f t="shared" si="9"/>
        <v>6</v>
      </c>
      <c r="AQ45" s="8">
        <f t="shared" si="9"/>
        <v>6</v>
      </c>
      <c r="AR45" s="8">
        <f t="shared" si="9"/>
        <v>6</v>
      </c>
      <c r="AS45" s="8">
        <f t="shared" si="9"/>
        <v>6</v>
      </c>
      <c r="AT45" s="8">
        <f t="shared" si="9"/>
        <v>6</v>
      </c>
      <c r="AU45" s="8">
        <f t="shared" si="9"/>
        <v>6</v>
      </c>
      <c r="AV45" s="8">
        <f t="shared" si="9"/>
        <v>6</v>
      </c>
      <c r="AW45" s="8">
        <f t="shared" si="9"/>
        <v>6</v>
      </c>
      <c r="AX45" s="8">
        <f t="shared" si="9"/>
        <v>6</v>
      </c>
      <c r="AY45" s="8">
        <f t="shared" si="9"/>
        <v>6</v>
      </c>
    </row>
    <row r="46" spans="1:97" s="29" customFormat="1">
      <c r="A46" s="63" t="s">
        <v>22</v>
      </c>
      <c r="B46" s="8">
        <f t="shared" ref="B46:AY46" si="10" xml:space="preserve"> B20 + B223 + B84</f>
        <v>-5</v>
      </c>
      <c r="C46" s="8">
        <f t="shared" si="10"/>
        <v>-5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  <c r="V46" s="8">
        <f t="shared" si="10"/>
        <v>0</v>
      </c>
      <c r="W46" s="8">
        <f t="shared" si="10"/>
        <v>0</v>
      </c>
      <c r="X46" s="8">
        <f t="shared" si="10"/>
        <v>0</v>
      </c>
      <c r="Y46" s="8">
        <f t="shared" si="10"/>
        <v>0</v>
      </c>
      <c r="Z46" s="8">
        <f t="shared" si="10"/>
        <v>0</v>
      </c>
      <c r="AA46" s="8">
        <f t="shared" si="10"/>
        <v>0</v>
      </c>
      <c r="AB46" s="8">
        <f t="shared" si="10"/>
        <v>0</v>
      </c>
      <c r="AC46" s="8">
        <f t="shared" si="10"/>
        <v>0</v>
      </c>
      <c r="AD46" s="8">
        <f t="shared" si="10"/>
        <v>0</v>
      </c>
      <c r="AE46" s="8">
        <f t="shared" si="10"/>
        <v>0</v>
      </c>
      <c r="AF46" s="8">
        <f t="shared" si="10"/>
        <v>0</v>
      </c>
      <c r="AG46" s="8">
        <f t="shared" si="10"/>
        <v>0</v>
      </c>
      <c r="AH46" s="8">
        <f t="shared" si="10"/>
        <v>0</v>
      </c>
      <c r="AI46" s="8">
        <f t="shared" si="10"/>
        <v>0</v>
      </c>
      <c r="AJ46" s="8">
        <f t="shared" si="10"/>
        <v>0</v>
      </c>
      <c r="AK46" s="8">
        <f t="shared" si="10"/>
        <v>0</v>
      </c>
      <c r="AL46" s="8">
        <f t="shared" si="10"/>
        <v>0</v>
      </c>
      <c r="AM46" s="8">
        <f t="shared" si="10"/>
        <v>0</v>
      </c>
      <c r="AN46" s="8">
        <f t="shared" si="10"/>
        <v>0</v>
      </c>
      <c r="AO46" s="8">
        <f t="shared" si="10"/>
        <v>0</v>
      </c>
      <c r="AP46" s="8">
        <f t="shared" si="10"/>
        <v>0</v>
      </c>
      <c r="AQ46" s="8">
        <f t="shared" si="10"/>
        <v>0</v>
      </c>
      <c r="AR46" s="8">
        <f t="shared" si="10"/>
        <v>0</v>
      </c>
      <c r="AS46" s="8">
        <f t="shared" si="10"/>
        <v>0</v>
      </c>
      <c r="AT46" s="8">
        <f t="shared" si="10"/>
        <v>0</v>
      </c>
      <c r="AU46" s="8">
        <f t="shared" si="10"/>
        <v>0</v>
      </c>
      <c r="AV46" s="8">
        <f t="shared" si="10"/>
        <v>0</v>
      </c>
      <c r="AW46" s="8">
        <f t="shared" si="10"/>
        <v>0</v>
      </c>
      <c r="AX46" s="8">
        <f t="shared" si="10"/>
        <v>0</v>
      </c>
      <c r="AY46" s="8">
        <f t="shared" si="10"/>
        <v>0</v>
      </c>
    </row>
    <row r="47" spans="1:97" s="29" customFormat="1">
      <c r="A47" s="63" t="s">
        <v>14</v>
      </c>
      <c r="B47" s="8">
        <f t="shared" ref="B47:AY48" si="11" xml:space="preserve"> B21 + B221</f>
        <v>-5</v>
      </c>
      <c r="C47" s="8">
        <f t="shared" si="11"/>
        <v>-5</v>
      </c>
      <c r="D47" s="8">
        <f t="shared" si="11"/>
        <v>9</v>
      </c>
      <c r="E47" s="8">
        <f t="shared" si="11"/>
        <v>10</v>
      </c>
      <c r="F47" s="8">
        <f t="shared" si="11"/>
        <v>11</v>
      </c>
      <c r="G47" s="8">
        <f t="shared" si="11"/>
        <v>12</v>
      </c>
      <c r="H47" s="8">
        <f t="shared" si="11"/>
        <v>13</v>
      </c>
      <c r="I47" s="8">
        <f t="shared" si="11"/>
        <v>15</v>
      </c>
      <c r="J47" s="8">
        <f t="shared" si="11"/>
        <v>16</v>
      </c>
      <c r="K47" s="8">
        <f t="shared" si="11"/>
        <v>17</v>
      </c>
      <c r="L47" s="8">
        <f t="shared" si="11"/>
        <v>18</v>
      </c>
      <c r="M47" s="8">
        <f t="shared" si="11"/>
        <v>18</v>
      </c>
      <c r="N47" s="8">
        <f t="shared" si="11"/>
        <v>18</v>
      </c>
      <c r="O47" s="8">
        <f t="shared" si="11"/>
        <v>18</v>
      </c>
      <c r="P47" s="8">
        <f t="shared" si="11"/>
        <v>18</v>
      </c>
      <c r="Q47" s="8">
        <f t="shared" si="11"/>
        <v>18</v>
      </c>
      <c r="R47" s="8">
        <f t="shared" si="11"/>
        <v>18</v>
      </c>
      <c r="S47" s="8">
        <f t="shared" si="11"/>
        <v>18</v>
      </c>
      <c r="T47" s="8">
        <f t="shared" si="11"/>
        <v>18</v>
      </c>
      <c r="U47" s="8">
        <f t="shared" si="11"/>
        <v>18</v>
      </c>
      <c r="V47" s="8">
        <f t="shared" si="11"/>
        <v>18</v>
      </c>
      <c r="W47" s="8">
        <f t="shared" si="11"/>
        <v>18</v>
      </c>
      <c r="X47" s="8">
        <f t="shared" si="11"/>
        <v>18</v>
      </c>
      <c r="Y47" s="8">
        <f t="shared" si="11"/>
        <v>18</v>
      </c>
      <c r="Z47" s="8">
        <f t="shared" si="11"/>
        <v>18</v>
      </c>
      <c r="AA47" s="8">
        <f t="shared" si="11"/>
        <v>18</v>
      </c>
      <c r="AB47" s="8">
        <f t="shared" si="11"/>
        <v>18</v>
      </c>
      <c r="AC47" s="8">
        <f t="shared" si="11"/>
        <v>18</v>
      </c>
      <c r="AD47" s="8">
        <f t="shared" si="11"/>
        <v>18</v>
      </c>
      <c r="AE47" s="8">
        <f t="shared" si="11"/>
        <v>18</v>
      </c>
      <c r="AF47" s="8">
        <f t="shared" si="11"/>
        <v>18</v>
      </c>
      <c r="AG47" s="8">
        <f t="shared" si="11"/>
        <v>18</v>
      </c>
      <c r="AH47" s="8">
        <f t="shared" si="11"/>
        <v>18</v>
      </c>
      <c r="AI47" s="8">
        <f t="shared" si="11"/>
        <v>18</v>
      </c>
      <c r="AJ47" s="8">
        <f t="shared" si="11"/>
        <v>18</v>
      </c>
      <c r="AK47" s="8">
        <f t="shared" si="11"/>
        <v>18</v>
      </c>
      <c r="AL47" s="8">
        <f t="shared" si="11"/>
        <v>18</v>
      </c>
      <c r="AM47" s="8">
        <f t="shared" si="11"/>
        <v>18</v>
      </c>
      <c r="AN47" s="8">
        <f t="shared" si="11"/>
        <v>18</v>
      </c>
      <c r="AO47" s="8">
        <f t="shared" si="11"/>
        <v>18</v>
      </c>
      <c r="AP47" s="8">
        <f t="shared" si="11"/>
        <v>18</v>
      </c>
      <c r="AQ47" s="8">
        <f t="shared" si="11"/>
        <v>18</v>
      </c>
      <c r="AR47" s="8">
        <f t="shared" si="11"/>
        <v>18</v>
      </c>
      <c r="AS47" s="8">
        <f t="shared" si="11"/>
        <v>18</v>
      </c>
      <c r="AT47" s="8">
        <f t="shared" si="11"/>
        <v>18</v>
      </c>
      <c r="AU47" s="8">
        <f t="shared" si="11"/>
        <v>18</v>
      </c>
      <c r="AV47" s="8">
        <f t="shared" si="11"/>
        <v>18</v>
      </c>
      <c r="AW47" s="8">
        <f t="shared" si="11"/>
        <v>18</v>
      </c>
      <c r="AX47" s="8">
        <f t="shared" si="11"/>
        <v>18</v>
      </c>
      <c r="AY47" s="8">
        <f t="shared" si="11"/>
        <v>18</v>
      </c>
    </row>
    <row r="48" spans="1:97" s="29" customFormat="1">
      <c r="A48" s="63" t="s">
        <v>15</v>
      </c>
      <c r="B48" s="8">
        <f t="shared" si="11"/>
        <v>-5</v>
      </c>
      <c r="C48" s="8">
        <f t="shared" si="11"/>
        <v>-5</v>
      </c>
      <c r="D48" s="8">
        <f t="shared" si="11"/>
        <v>6</v>
      </c>
      <c r="E48" s="8">
        <f t="shared" si="11"/>
        <v>7</v>
      </c>
      <c r="F48" s="8">
        <f t="shared" si="11"/>
        <v>8</v>
      </c>
      <c r="G48" s="8">
        <f t="shared" si="11"/>
        <v>9</v>
      </c>
      <c r="H48" s="8">
        <f t="shared" si="11"/>
        <v>10</v>
      </c>
      <c r="I48" s="8">
        <f t="shared" si="11"/>
        <v>11</v>
      </c>
      <c r="J48" s="8">
        <f t="shared" si="11"/>
        <v>12</v>
      </c>
      <c r="K48" s="8">
        <f t="shared" si="11"/>
        <v>13</v>
      </c>
      <c r="L48" s="8">
        <f t="shared" si="11"/>
        <v>14</v>
      </c>
      <c r="M48" s="8">
        <f t="shared" si="11"/>
        <v>14</v>
      </c>
      <c r="N48" s="8">
        <f t="shared" si="11"/>
        <v>14</v>
      </c>
      <c r="O48" s="8">
        <f t="shared" si="11"/>
        <v>14</v>
      </c>
      <c r="P48" s="8">
        <f t="shared" si="11"/>
        <v>14</v>
      </c>
      <c r="Q48" s="8">
        <f t="shared" si="11"/>
        <v>14</v>
      </c>
      <c r="R48" s="8">
        <f t="shared" si="11"/>
        <v>14</v>
      </c>
      <c r="S48" s="8">
        <f t="shared" si="11"/>
        <v>14</v>
      </c>
      <c r="T48" s="8">
        <f t="shared" si="11"/>
        <v>14</v>
      </c>
      <c r="U48" s="8">
        <f t="shared" si="11"/>
        <v>14</v>
      </c>
      <c r="V48" s="8">
        <f t="shared" si="11"/>
        <v>14</v>
      </c>
      <c r="W48" s="8">
        <f t="shared" si="11"/>
        <v>14</v>
      </c>
      <c r="X48" s="8">
        <f t="shared" si="11"/>
        <v>14</v>
      </c>
      <c r="Y48" s="8">
        <f t="shared" si="11"/>
        <v>14</v>
      </c>
      <c r="Z48" s="8">
        <f t="shared" si="11"/>
        <v>14</v>
      </c>
      <c r="AA48" s="8">
        <f t="shared" si="11"/>
        <v>14</v>
      </c>
      <c r="AB48" s="8">
        <f t="shared" si="11"/>
        <v>14</v>
      </c>
      <c r="AC48" s="8">
        <f t="shared" si="11"/>
        <v>14</v>
      </c>
      <c r="AD48" s="8">
        <f t="shared" si="11"/>
        <v>14</v>
      </c>
      <c r="AE48" s="8">
        <f t="shared" si="11"/>
        <v>14</v>
      </c>
      <c r="AF48" s="8">
        <f t="shared" si="11"/>
        <v>14</v>
      </c>
      <c r="AG48" s="8">
        <f t="shared" si="11"/>
        <v>14</v>
      </c>
      <c r="AH48" s="8">
        <f t="shared" si="11"/>
        <v>14</v>
      </c>
      <c r="AI48" s="8">
        <f t="shared" si="11"/>
        <v>14</v>
      </c>
      <c r="AJ48" s="8">
        <f t="shared" si="11"/>
        <v>14</v>
      </c>
      <c r="AK48" s="8">
        <f t="shared" si="11"/>
        <v>14</v>
      </c>
      <c r="AL48" s="8">
        <f t="shared" si="11"/>
        <v>14</v>
      </c>
      <c r="AM48" s="8">
        <f t="shared" si="11"/>
        <v>14</v>
      </c>
      <c r="AN48" s="8">
        <f t="shared" si="11"/>
        <v>14</v>
      </c>
      <c r="AO48" s="8">
        <f t="shared" si="11"/>
        <v>14</v>
      </c>
      <c r="AP48" s="8">
        <f t="shared" si="11"/>
        <v>14</v>
      </c>
      <c r="AQ48" s="8">
        <f t="shared" si="11"/>
        <v>14</v>
      </c>
      <c r="AR48" s="8">
        <f t="shared" si="11"/>
        <v>14</v>
      </c>
      <c r="AS48" s="8">
        <f t="shared" si="11"/>
        <v>14</v>
      </c>
      <c r="AT48" s="8">
        <f t="shared" si="11"/>
        <v>14</v>
      </c>
      <c r="AU48" s="8">
        <f t="shared" si="11"/>
        <v>14</v>
      </c>
      <c r="AV48" s="8">
        <f t="shared" si="11"/>
        <v>14</v>
      </c>
      <c r="AW48" s="8">
        <f t="shared" si="11"/>
        <v>14</v>
      </c>
      <c r="AX48" s="8">
        <f t="shared" si="11"/>
        <v>14</v>
      </c>
      <c r="AY48" s="8">
        <f t="shared" si="11"/>
        <v>14</v>
      </c>
    </row>
    <row r="49" spans="1:97" s="29" customFormat="1">
      <c r="A49" s="63" t="s">
        <v>16</v>
      </c>
      <c r="B49" s="8">
        <f t="shared" ref="B49:AY49" si="12" xml:space="preserve"> B23 + B222 + B84</f>
        <v>-5</v>
      </c>
      <c r="C49" s="8">
        <f t="shared" si="12"/>
        <v>-5</v>
      </c>
      <c r="D49" s="8">
        <f t="shared" si="12"/>
        <v>0</v>
      </c>
      <c r="E49" s="8">
        <f t="shared" si="12"/>
        <v>0</v>
      </c>
      <c r="F49" s="8">
        <f t="shared" si="12"/>
        <v>0</v>
      </c>
      <c r="G49" s="8">
        <f t="shared" si="12"/>
        <v>0</v>
      </c>
      <c r="H49" s="8">
        <f t="shared" si="12"/>
        <v>0</v>
      </c>
      <c r="I49" s="8">
        <f t="shared" si="12"/>
        <v>0</v>
      </c>
      <c r="J49" s="8">
        <f t="shared" si="12"/>
        <v>0</v>
      </c>
      <c r="K49" s="8">
        <f t="shared" si="12"/>
        <v>0</v>
      </c>
      <c r="L49" s="8">
        <f t="shared" si="12"/>
        <v>0</v>
      </c>
      <c r="M49" s="8">
        <f t="shared" si="12"/>
        <v>0</v>
      </c>
      <c r="N49" s="8">
        <f t="shared" si="12"/>
        <v>0</v>
      </c>
      <c r="O49" s="8">
        <f t="shared" si="12"/>
        <v>0</v>
      </c>
      <c r="P49" s="8">
        <f t="shared" si="12"/>
        <v>0</v>
      </c>
      <c r="Q49" s="8">
        <f t="shared" si="12"/>
        <v>0</v>
      </c>
      <c r="R49" s="8">
        <f t="shared" si="12"/>
        <v>0</v>
      </c>
      <c r="S49" s="8">
        <f t="shared" si="12"/>
        <v>0</v>
      </c>
      <c r="T49" s="8">
        <f t="shared" si="12"/>
        <v>0</v>
      </c>
      <c r="U49" s="8">
        <f t="shared" si="12"/>
        <v>0</v>
      </c>
      <c r="V49" s="8">
        <f t="shared" si="12"/>
        <v>0</v>
      </c>
      <c r="W49" s="8">
        <f t="shared" si="12"/>
        <v>0</v>
      </c>
      <c r="X49" s="8">
        <f t="shared" si="12"/>
        <v>0</v>
      </c>
      <c r="Y49" s="8">
        <f t="shared" si="12"/>
        <v>0</v>
      </c>
      <c r="Z49" s="8">
        <f t="shared" si="12"/>
        <v>0</v>
      </c>
      <c r="AA49" s="8">
        <f t="shared" si="12"/>
        <v>0</v>
      </c>
      <c r="AB49" s="8">
        <f t="shared" si="12"/>
        <v>0</v>
      </c>
      <c r="AC49" s="8">
        <f t="shared" si="12"/>
        <v>0</v>
      </c>
      <c r="AD49" s="8">
        <f t="shared" si="12"/>
        <v>0</v>
      </c>
      <c r="AE49" s="8">
        <f t="shared" si="12"/>
        <v>0</v>
      </c>
      <c r="AF49" s="8">
        <f t="shared" si="12"/>
        <v>0</v>
      </c>
      <c r="AG49" s="8">
        <f t="shared" si="12"/>
        <v>0</v>
      </c>
      <c r="AH49" s="8">
        <f t="shared" si="12"/>
        <v>0</v>
      </c>
      <c r="AI49" s="8">
        <f t="shared" si="12"/>
        <v>0</v>
      </c>
      <c r="AJ49" s="8">
        <f t="shared" si="12"/>
        <v>0</v>
      </c>
      <c r="AK49" s="8">
        <f t="shared" si="12"/>
        <v>0</v>
      </c>
      <c r="AL49" s="8">
        <f t="shared" si="12"/>
        <v>0</v>
      </c>
      <c r="AM49" s="8">
        <f t="shared" si="12"/>
        <v>0</v>
      </c>
      <c r="AN49" s="8">
        <f t="shared" si="12"/>
        <v>0</v>
      </c>
      <c r="AO49" s="8">
        <f t="shared" si="12"/>
        <v>0</v>
      </c>
      <c r="AP49" s="8">
        <f t="shared" si="12"/>
        <v>0</v>
      </c>
      <c r="AQ49" s="8">
        <f t="shared" si="12"/>
        <v>0</v>
      </c>
      <c r="AR49" s="8">
        <f t="shared" si="12"/>
        <v>0</v>
      </c>
      <c r="AS49" s="8">
        <f t="shared" si="12"/>
        <v>0</v>
      </c>
      <c r="AT49" s="8">
        <f t="shared" si="12"/>
        <v>0</v>
      </c>
      <c r="AU49" s="8">
        <f t="shared" si="12"/>
        <v>0</v>
      </c>
      <c r="AV49" s="8">
        <f t="shared" si="12"/>
        <v>0</v>
      </c>
      <c r="AW49" s="8">
        <f t="shared" si="12"/>
        <v>0</v>
      </c>
      <c r="AX49" s="8">
        <f t="shared" si="12"/>
        <v>0</v>
      </c>
      <c r="AY49" s="8">
        <f t="shared" si="12"/>
        <v>0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Data!$E$49:$E$64, MATCH( B36, Data!$D$49:$D$64, 0 ) )</f>
        <v>8</v>
      </c>
      <c r="C52" s="52">
        <f xml:space="preserve"> INDEX( Data!$E$49:$E$64, MATCH( C36, Data!$D$49:$D$64, 0 ) )</f>
        <v>8</v>
      </c>
      <c r="D52" s="52">
        <f xml:space="preserve"> INDEX( Data!$E$49:$E$64, MATCH( D36, Data!$D$49:$D$64, 0 ) )</f>
        <v>8</v>
      </c>
      <c r="E52" s="52">
        <f xml:space="preserve"> INDEX( Data!$E$49:$E$64, MATCH( E36, Data!$D$49:$D$64, 0 ) )</f>
        <v>8</v>
      </c>
      <c r="F52" s="52">
        <f xml:space="preserve"> INDEX( Data!$E$49:$E$64, MATCH( F36, Data!$D$49:$D$64, 0 ) )</f>
        <v>8</v>
      </c>
      <c r="G52" s="52">
        <f xml:space="preserve"> INDEX( Data!$E$49:$E$64, MATCH( G36, Data!$D$49:$D$64, 0 ) )</f>
        <v>8</v>
      </c>
      <c r="H52" s="52">
        <f xml:space="preserve"> INDEX( Data!$E$49:$E$64, MATCH( H36, Data!$D$49:$D$64, 0 ) )</f>
        <v>8</v>
      </c>
      <c r="I52" s="52">
        <f xml:space="preserve"> INDEX( Data!$E$49:$E$64, MATCH( I36, Data!$D$49:$D$64, 0 ) )</f>
        <v>8</v>
      </c>
      <c r="J52" s="52">
        <f xml:space="preserve"> INDEX( Data!$E$49:$E$64, MATCH( J36, Data!$D$49:$D$64, 0 ) )</f>
        <v>8</v>
      </c>
      <c r="K52" s="52">
        <f xml:space="preserve"> INDEX( Data!$E$49:$E$64, MATCH( K36, Data!$D$49:$D$64, 0 ) )</f>
        <v>8</v>
      </c>
      <c r="L52" s="52">
        <f xml:space="preserve"> INDEX( Data!$E$49:$E$64, MATCH( L36, Data!$D$49:$D$64, 0 ) )</f>
        <v>8</v>
      </c>
      <c r="M52" s="52">
        <f xml:space="preserve"> INDEX( Data!$E$49:$E$64, MATCH( M36, Data!$D$49:$D$64, 0 ) )</f>
        <v>8</v>
      </c>
      <c r="N52" s="52">
        <f xml:space="preserve"> INDEX( Data!$E$49:$E$64, MATCH( N36, Data!$D$49:$D$64, 0 ) )</f>
        <v>8</v>
      </c>
      <c r="O52" s="52">
        <f xml:space="preserve"> INDEX( Data!$E$49:$E$64, MATCH( O36, Data!$D$49:$D$64, 0 ) )</f>
        <v>8</v>
      </c>
      <c r="P52" s="52">
        <f xml:space="preserve"> INDEX( Data!$E$49:$E$64, MATCH( P36, Data!$D$49:$D$64, 0 ) )</f>
        <v>8</v>
      </c>
      <c r="Q52" s="52">
        <f xml:space="preserve"> INDEX( Data!$E$49:$E$64, MATCH( Q36, Data!$D$49:$D$64, 0 ) )</f>
        <v>8</v>
      </c>
      <c r="R52" s="52">
        <f xml:space="preserve"> INDEX( Data!$E$49:$E$64, MATCH( R36, Data!$D$49:$D$64, 0 ) )</f>
        <v>8</v>
      </c>
      <c r="S52" s="52">
        <f xml:space="preserve"> INDEX( Data!$E$49:$E$64, MATCH( S36, Data!$D$49:$D$64, 0 ) )</f>
        <v>8</v>
      </c>
      <c r="T52" s="52">
        <f xml:space="preserve"> INDEX( Data!$E$49:$E$64, MATCH( T36, Data!$D$49:$D$64, 0 ) )</f>
        <v>8</v>
      </c>
      <c r="U52" s="52">
        <f xml:space="preserve"> INDEX( Data!$E$49:$E$64, MATCH( U36, Data!$D$49:$D$64, 0 ) )</f>
        <v>8</v>
      </c>
      <c r="V52" s="52">
        <f xml:space="preserve"> INDEX( Data!$E$49:$E$64, MATCH( V36, Data!$D$49:$D$64, 0 ) )</f>
        <v>8</v>
      </c>
      <c r="W52" s="52">
        <f xml:space="preserve"> INDEX( Data!$E$49:$E$64, MATCH( W36, Data!$D$49:$D$64, 0 ) )</f>
        <v>8</v>
      </c>
      <c r="X52" s="52">
        <f xml:space="preserve"> INDEX( Data!$E$49:$E$64, MATCH( X36, Data!$D$49:$D$64, 0 ) )</f>
        <v>8</v>
      </c>
      <c r="Y52" s="52">
        <f xml:space="preserve"> INDEX( Data!$E$49:$E$64, MATCH( Y36, Data!$D$49:$D$64, 0 ) )</f>
        <v>8</v>
      </c>
      <c r="Z52" s="52">
        <f xml:space="preserve"> INDEX( Data!$E$49:$E$64, MATCH( Z36, Data!$D$49:$D$64, 0 ) )</f>
        <v>8</v>
      </c>
      <c r="AA52" s="52">
        <f xml:space="preserve"> INDEX( Data!$E$49:$E$64, MATCH( AA36, Data!$D$49:$D$64, 0 ) )</f>
        <v>8</v>
      </c>
      <c r="AB52" s="52">
        <f xml:space="preserve"> INDEX( Data!$E$49:$E$64, MATCH( AB36, Data!$D$49:$D$64, 0 ) )</f>
        <v>8</v>
      </c>
      <c r="AC52" s="52">
        <f xml:space="preserve"> INDEX( Data!$E$49:$E$64, MATCH( AC36, Data!$D$49:$D$64, 0 ) )</f>
        <v>8</v>
      </c>
      <c r="AD52" s="52">
        <f xml:space="preserve"> INDEX( Data!$E$49:$E$64, MATCH( AD36, Data!$D$49:$D$64, 0 ) )</f>
        <v>8</v>
      </c>
      <c r="AE52" s="52">
        <f xml:space="preserve"> INDEX( Data!$E$49:$E$64, MATCH( AE36, Data!$D$49:$D$64, 0 ) )</f>
        <v>8</v>
      </c>
      <c r="AF52" s="52">
        <f xml:space="preserve"> INDEX( Data!$E$49:$E$64, MATCH( AF36, Data!$D$49:$D$64, 0 ) )</f>
        <v>8</v>
      </c>
      <c r="AG52" s="52">
        <f xml:space="preserve"> INDEX( Data!$E$49:$E$64, MATCH( AG36, Data!$D$49:$D$64, 0 ) )</f>
        <v>8</v>
      </c>
      <c r="AH52" s="52">
        <f xml:space="preserve"> INDEX( Data!$E$49:$E$64, MATCH( AH36, Data!$D$49:$D$64, 0 ) )</f>
        <v>8</v>
      </c>
      <c r="AI52" s="52">
        <f xml:space="preserve"> INDEX( Data!$E$49:$E$64, MATCH( AI36, Data!$D$49:$D$64, 0 ) )</f>
        <v>8</v>
      </c>
      <c r="AJ52" s="52">
        <f xml:space="preserve"> INDEX( Data!$E$49:$E$64, MATCH( AJ36, Data!$D$49:$D$64, 0 ) )</f>
        <v>8</v>
      </c>
      <c r="AK52" s="52">
        <f xml:space="preserve"> INDEX( Data!$E$49:$E$64, MATCH( AK36, Data!$D$49:$D$64, 0 ) )</f>
        <v>8</v>
      </c>
      <c r="AL52" s="52">
        <f xml:space="preserve"> INDEX( Data!$E$49:$E$64, MATCH( AL36, Data!$D$49:$D$64, 0 ) )</f>
        <v>8</v>
      </c>
      <c r="AM52" s="52">
        <f xml:space="preserve"> INDEX( Data!$E$49:$E$64, MATCH( AM36, Data!$D$49:$D$64, 0 ) )</f>
        <v>8</v>
      </c>
      <c r="AN52" s="52">
        <f xml:space="preserve"> INDEX( Data!$E$49:$E$64, MATCH( AN36, Data!$D$49:$D$64, 0 ) )</f>
        <v>8</v>
      </c>
      <c r="AO52" s="52">
        <f xml:space="preserve"> INDEX( Data!$E$49:$E$64, MATCH( AO36, Data!$D$49:$D$64, 0 ) )</f>
        <v>8</v>
      </c>
      <c r="AP52" s="52">
        <f xml:space="preserve"> INDEX( Data!$E$49:$E$64, MATCH( AP36, Data!$D$49:$D$64, 0 ) )</f>
        <v>8</v>
      </c>
      <c r="AQ52" s="52">
        <f xml:space="preserve"> INDEX( Data!$E$49:$E$64, MATCH( AQ36, Data!$D$49:$D$64, 0 ) )</f>
        <v>8</v>
      </c>
      <c r="AR52" s="52">
        <f xml:space="preserve"> INDEX( Data!$E$49:$E$64, MATCH( AR36, Data!$D$49:$D$64, 0 ) )</f>
        <v>8</v>
      </c>
      <c r="AS52" s="52">
        <f xml:space="preserve"> INDEX( Data!$E$49:$E$64, MATCH( AS36, Data!$D$49:$D$64, 0 ) )</f>
        <v>8</v>
      </c>
      <c r="AT52" s="52">
        <f xml:space="preserve"> INDEX( Data!$E$49:$E$64, MATCH( AT36, Data!$D$49:$D$64, 0 ) )</f>
        <v>8</v>
      </c>
      <c r="AU52" s="52">
        <f xml:space="preserve"> INDEX( Data!$E$49:$E$64, MATCH( AU36, Data!$D$49:$D$64, 0 ) )</f>
        <v>8</v>
      </c>
      <c r="AV52" s="52">
        <f xml:space="preserve"> INDEX( Data!$E$49:$E$64, MATCH( AV36, Data!$D$49:$D$64, 0 ) )</f>
        <v>8</v>
      </c>
      <c r="AW52" s="52">
        <f xml:space="preserve"> INDEX( Data!$E$49:$E$64, MATCH( AW36, Data!$D$49:$D$64, 0 ) )</f>
        <v>8</v>
      </c>
      <c r="AX52" s="52">
        <f xml:space="preserve"> INDEX( Data!$E$49:$E$64, MATCH( AX36, Data!$D$49:$D$64, 0 ) )</f>
        <v>8</v>
      </c>
      <c r="AY52" s="52">
        <f xml:space="preserve"> INDEX( Data!$E$49:$E$64, MATCH( AY36, Data!$D$49:$D$64, 0 ) )</f>
        <v>8</v>
      </c>
    </row>
    <row r="53" spans="1:97" s="18" customFormat="1">
      <c r="A53" s="57" t="s">
        <v>85</v>
      </c>
      <c r="B53" s="52">
        <f xml:space="preserve"> 0 + B52</f>
        <v>8</v>
      </c>
      <c r="C53" s="52">
        <f t="shared" ref="C53:AY53" si="13" xml:space="preserve"> B53 + C52</f>
        <v>16</v>
      </c>
      <c r="D53" s="52">
        <f t="shared" si="13"/>
        <v>24</v>
      </c>
      <c r="E53" s="52">
        <f t="shared" si="13"/>
        <v>32</v>
      </c>
      <c r="F53" s="52">
        <f t="shared" si="13"/>
        <v>40</v>
      </c>
      <c r="G53" s="52">
        <f t="shared" si="13"/>
        <v>48</v>
      </c>
      <c r="H53" s="52">
        <f t="shared" si="13"/>
        <v>56</v>
      </c>
      <c r="I53" s="52">
        <f t="shared" si="13"/>
        <v>64</v>
      </c>
      <c r="J53" s="90">
        <f t="shared" si="13"/>
        <v>72</v>
      </c>
      <c r="K53" s="52">
        <f t="shared" si="13"/>
        <v>80</v>
      </c>
      <c r="L53" s="125">
        <f t="shared" si="13"/>
        <v>88</v>
      </c>
      <c r="M53" s="52">
        <f t="shared" si="13"/>
        <v>96</v>
      </c>
      <c r="N53" s="52">
        <f t="shared" si="13"/>
        <v>104</v>
      </c>
      <c r="O53" s="52">
        <f t="shared" si="13"/>
        <v>112</v>
      </c>
      <c r="P53" s="52">
        <f t="shared" si="13"/>
        <v>120</v>
      </c>
      <c r="Q53" s="52">
        <f t="shared" si="13"/>
        <v>128</v>
      </c>
      <c r="R53" s="52">
        <f t="shared" si="13"/>
        <v>136</v>
      </c>
      <c r="S53" s="52">
        <f t="shared" si="13"/>
        <v>144</v>
      </c>
      <c r="T53" s="52">
        <f t="shared" si="13"/>
        <v>152</v>
      </c>
      <c r="U53" s="52">
        <f t="shared" si="13"/>
        <v>160</v>
      </c>
      <c r="V53" s="52">
        <f t="shared" si="13"/>
        <v>168</v>
      </c>
      <c r="W53" s="52">
        <f t="shared" si="13"/>
        <v>176</v>
      </c>
      <c r="X53" s="52">
        <f t="shared" si="13"/>
        <v>184</v>
      </c>
      <c r="Y53" s="52">
        <f t="shared" si="13"/>
        <v>192</v>
      </c>
      <c r="Z53" s="52">
        <f t="shared" si="13"/>
        <v>200</v>
      </c>
      <c r="AA53" s="52">
        <f t="shared" si="13"/>
        <v>208</v>
      </c>
      <c r="AB53" s="52">
        <f t="shared" si="13"/>
        <v>216</v>
      </c>
      <c r="AC53" s="52">
        <f t="shared" si="13"/>
        <v>224</v>
      </c>
      <c r="AD53" s="52">
        <f t="shared" si="13"/>
        <v>232</v>
      </c>
      <c r="AE53" s="52">
        <f t="shared" si="13"/>
        <v>240</v>
      </c>
      <c r="AF53" s="52">
        <f t="shared" si="13"/>
        <v>248</v>
      </c>
      <c r="AG53" s="52">
        <f t="shared" si="13"/>
        <v>256</v>
      </c>
      <c r="AH53" s="52">
        <f t="shared" si="13"/>
        <v>264</v>
      </c>
      <c r="AI53" s="52">
        <f t="shared" si="13"/>
        <v>272</v>
      </c>
      <c r="AJ53" s="52">
        <f t="shared" si="13"/>
        <v>280</v>
      </c>
      <c r="AK53" s="52">
        <f t="shared" si="13"/>
        <v>288</v>
      </c>
      <c r="AL53" s="52">
        <f t="shared" si="13"/>
        <v>296</v>
      </c>
      <c r="AM53" s="52">
        <f t="shared" si="13"/>
        <v>304</v>
      </c>
      <c r="AN53" s="52">
        <f t="shared" si="13"/>
        <v>312</v>
      </c>
      <c r="AO53" s="52">
        <f t="shared" si="13"/>
        <v>320</v>
      </c>
      <c r="AP53" s="52">
        <f t="shared" si="13"/>
        <v>328</v>
      </c>
      <c r="AQ53" s="52">
        <f t="shared" si="13"/>
        <v>336</v>
      </c>
      <c r="AR53" s="52">
        <f t="shared" si="13"/>
        <v>344</v>
      </c>
      <c r="AS53" s="52">
        <f t="shared" si="13"/>
        <v>352</v>
      </c>
      <c r="AT53" s="52">
        <f t="shared" si="13"/>
        <v>360</v>
      </c>
      <c r="AU53" s="52">
        <f t="shared" si="13"/>
        <v>368</v>
      </c>
      <c r="AV53" s="52">
        <f t="shared" si="13"/>
        <v>376</v>
      </c>
      <c r="AW53" s="52">
        <f t="shared" si="13"/>
        <v>384</v>
      </c>
      <c r="AX53" s="52">
        <f t="shared" si="13"/>
        <v>392</v>
      </c>
      <c r="AY53" s="52">
        <f t="shared" si="13"/>
        <v>400</v>
      </c>
    </row>
    <row r="54" spans="1:97" s="18" customFormat="1" ht="18">
      <c r="A54" s="81" t="s">
        <v>65</v>
      </c>
      <c r="B54" s="82">
        <f t="shared" ref="B54:AY54" si="14" xml:space="preserve"> B53 + B7 * B220 + B83* B7</f>
        <v>3</v>
      </c>
      <c r="C54" s="82">
        <f t="shared" si="14"/>
        <v>6</v>
      </c>
      <c r="D54" s="82">
        <f t="shared" si="14"/>
        <v>30</v>
      </c>
      <c r="E54" s="82">
        <f t="shared" si="14"/>
        <v>40</v>
      </c>
      <c r="F54" s="82">
        <f t="shared" si="14"/>
        <v>50</v>
      </c>
      <c r="G54" s="82">
        <f t="shared" si="14"/>
        <v>60</v>
      </c>
      <c r="H54" s="82">
        <f t="shared" si="14"/>
        <v>70</v>
      </c>
      <c r="I54" s="82">
        <f t="shared" si="14"/>
        <v>80</v>
      </c>
      <c r="J54" s="91">
        <f t="shared" si="14"/>
        <v>99</v>
      </c>
      <c r="K54" s="77">
        <f t="shared" si="14"/>
        <v>110</v>
      </c>
      <c r="L54" s="126">
        <f t="shared" si="14"/>
        <v>121</v>
      </c>
      <c r="M54" s="82">
        <f t="shared" si="14"/>
        <v>132</v>
      </c>
      <c r="N54" s="82">
        <f t="shared" si="14"/>
        <v>143</v>
      </c>
      <c r="O54" s="82">
        <f t="shared" si="14"/>
        <v>154</v>
      </c>
      <c r="P54" s="82">
        <f t="shared" si="14"/>
        <v>165</v>
      </c>
      <c r="Q54" s="82">
        <f t="shared" si="14"/>
        <v>176</v>
      </c>
      <c r="R54" s="82">
        <f t="shared" si="14"/>
        <v>187</v>
      </c>
      <c r="S54" s="82">
        <f t="shared" si="14"/>
        <v>198</v>
      </c>
      <c r="T54" s="82">
        <f t="shared" si="14"/>
        <v>209</v>
      </c>
      <c r="U54" s="82">
        <f t="shared" si="14"/>
        <v>220</v>
      </c>
      <c r="V54" s="82">
        <f t="shared" si="14"/>
        <v>252</v>
      </c>
      <c r="W54" s="82">
        <f t="shared" si="14"/>
        <v>264</v>
      </c>
      <c r="X54" s="82">
        <f t="shared" si="14"/>
        <v>276</v>
      </c>
      <c r="Y54" s="82">
        <f t="shared" si="14"/>
        <v>288</v>
      </c>
      <c r="Z54" s="82">
        <f t="shared" si="14"/>
        <v>300</v>
      </c>
      <c r="AA54" s="82">
        <f t="shared" si="14"/>
        <v>312</v>
      </c>
      <c r="AB54" s="82">
        <f t="shared" si="14"/>
        <v>324</v>
      </c>
      <c r="AC54" s="82">
        <f t="shared" si="14"/>
        <v>336</v>
      </c>
      <c r="AD54" s="82">
        <f t="shared" si="14"/>
        <v>348</v>
      </c>
      <c r="AE54" s="82">
        <f t="shared" si="14"/>
        <v>360</v>
      </c>
      <c r="AF54" s="82">
        <f t="shared" si="14"/>
        <v>372</v>
      </c>
      <c r="AG54" s="82">
        <f t="shared" si="14"/>
        <v>384</v>
      </c>
      <c r="AH54" s="82">
        <f t="shared" si="14"/>
        <v>396</v>
      </c>
      <c r="AI54" s="82">
        <f t="shared" si="14"/>
        <v>408</v>
      </c>
      <c r="AJ54" s="82">
        <f t="shared" si="14"/>
        <v>420</v>
      </c>
      <c r="AK54" s="82">
        <f t="shared" si="14"/>
        <v>432</v>
      </c>
      <c r="AL54" s="82">
        <f t="shared" si="14"/>
        <v>444</v>
      </c>
      <c r="AM54" s="82">
        <f t="shared" si="14"/>
        <v>456</v>
      </c>
      <c r="AN54" s="82">
        <f t="shared" si="14"/>
        <v>468</v>
      </c>
      <c r="AO54" s="82">
        <f t="shared" si="14"/>
        <v>480</v>
      </c>
      <c r="AP54" s="82">
        <f t="shared" si="14"/>
        <v>492</v>
      </c>
      <c r="AQ54" s="82">
        <f t="shared" si="14"/>
        <v>504</v>
      </c>
      <c r="AR54" s="82">
        <f t="shared" si="14"/>
        <v>516</v>
      </c>
      <c r="AS54" s="82">
        <f t="shared" si="14"/>
        <v>528</v>
      </c>
      <c r="AT54" s="82">
        <f t="shared" si="14"/>
        <v>540</v>
      </c>
      <c r="AU54" s="82">
        <f t="shared" si="14"/>
        <v>552</v>
      </c>
      <c r="AV54" s="82">
        <f t="shared" si="14"/>
        <v>564</v>
      </c>
      <c r="AW54" s="82">
        <f t="shared" si="14"/>
        <v>576</v>
      </c>
      <c r="AX54" s="82">
        <f t="shared" si="14"/>
        <v>588</v>
      </c>
      <c r="AY54" s="82">
        <f t="shared" si="14"/>
        <v>600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5" xml:space="preserve"> MIN((B210/B54),1)</f>
        <v>-1.3333333333333333</v>
      </c>
      <c r="C56" s="84">
        <f t="shared" si="15"/>
        <v>-0.5</v>
      </c>
      <c r="D56" s="84">
        <f t="shared" si="15"/>
        <v>0.26666666666666666</v>
      </c>
      <c r="E56" s="84">
        <f t="shared" si="15"/>
        <v>0.22500000000000001</v>
      </c>
      <c r="F56" s="84">
        <f t="shared" si="15"/>
        <v>0.2</v>
      </c>
      <c r="G56" s="84">
        <f t="shared" si="15"/>
        <v>0.18333333333333332</v>
      </c>
      <c r="H56" s="84">
        <f t="shared" si="15"/>
        <v>0.17142857142857143</v>
      </c>
      <c r="I56" s="84">
        <f t="shared" si="15"/>
        <v>0.16250000000000001</v>
      </c>
      <c r="J56" s="92">
        <f t="shared" si="15"/>
        <v>0.14141414141414141</v>
      </c>
      <c r="K56" s="84">
        <f t="shared" si="15"/>
        <v>0.13636363636363635</v>
      </c>
      <c r="L56" s="127">
        <f t="shared" si="15"/>
        <v>0.13223140495867769</v>
      </c>
      <c r="M56" s="84">
        <f t="shared" si="15"/>
        <v>0.12878787878787878</v>
      </c>
      <c r="N56" s="84">
        <f t="shared" si="15"/>
        <v>0.12587412587412589</v>
      </c>
      <c r="O56" s="84">
        <f t="shared" si="15"/>
        <v>0.12337662337662338</v>
      </c>
      <c r="P56" s="84">
        <f t="shared" si="15"/>
        <v>0.12121212121212122</v>
      </c>
      <c r="Q56" s="84">
        <f t="shared" si="15"/>
        <v>0.11931818181818182</v>
      </c>
      <c r="R56" s="84">
        <f t="shared" si="15"/>
        <v>0.11764705882352941</v>
      </c>
      <c r="S56" s="84">
        <f t="shared" si="15"/>
        <v>0.11616161616161616</v>
      </c>
      <c r="T56" s="84">
        <f t="shared" si="15"/>
        <v>0.11483253588516747</v>
      </c>
      <c r="U56" s="84">
        <f t="shared" si="15"/>
        <v>0.11363636363636363</v>
      </c>
      <c r="V56" s="84">
        <f t="shared" si="15"/>
        <v>0.10317460317460317</v>
      </c>
      <c r="W56" s="84">
        <f t="shared" si="15"/>
        <v>0.10227272727272728</v>
      </c>
      <c r="X56" s="84">
        <f t="shared" si="15"/>
        <v>0.10144927536231885</v>
      </c>
      <c r="Y56" s="84">
        <f t="shared" si="15"/>
        <v>0.10069444444444445</v>
      </c>
      <c r="Z56" s="84">
        <f t="shared" si="15"/>
        <v>0.1</v>
      </c>
      <c r="AA56" s="84">
        <f t="shared" si="15"/>
        <v>9.9358974358974353E-2</v>
      </c>
      <c r="AB56" s="84">
        <f t="shared" si="15"/>
        <v>9.8765432098765427E-2</v>
      </c>
      <c r="AC56" s="84">
        <f t="shared" si="15"/>
        <v>9.8214285714285712E-2</v>
      </c>
      <c r="AD56" s="84">
        <f t="shared" si="15"/>
        <v>9.7701149425287362E-2</v>
      </c>
      <c r="AE56" s="84">
        <f t="shared" si="15"/>
        <v>9.7222222222222224E-2</v>
      </c>
      <c r="AF56" s="84">
        <f t="shared" si="15"/>
        <v>9.6774193548387094E-2</v>
      </c>
      <c r="AG56" s="84">
        <f t="shared" si="15"/>
        <v>9.6354166666666671E-2</v>
      </c>
      <c r="AH56" s="84">
        <f t="shared" si="15"/>
        <v>9.5959595959595953E-2</v>
      </c>
      <c r="AI56" s="84">
        <f t="shared" si="15"/>
        <v>9.5588235294117641E-2</v>
      </c>
      <c r="AJ56" s="84">
        <f t="shared" si="15"/>
        <v>9.5238095238095233E-2</v>
      </c>
      <c r="AK56" s="84">
        <f t="shared" si="15"/>
        <v>9.4907407407407413E-2</v>
      </c>
      <c r="AL56" s="84">
        <f t="shared" si="15"/>
        <v>9.45945945945946E-2</v>
      </c>
      <c r="AM56" s="84">
        <f t="shared" si="15"/>
        <v>9.4298245614035089E-2</v>
      </c>
      <c r="AN56" s="84">
        <f t="shared" si="15"/>
        <v>9.4017094017094016E-2</v>
      </c>
      <c r="AO56" s="84">
        <f t="shared" si="15"/>
        <v>9.375E-2</v>
      </c>
      <c r="AP56" s="84">
        <f t="shared" si="15"/>
        <v>9.3495934959349589E-2</v>
      </c>
      <c r="AQ56" s="84">
        <f t="shared" si="15"/>
        <v>9.3253968253968256E-2</v>
      </c>
      <c r="AR56" s="84">
        <f t="shared" si="15"/>
        <v>9.3023255813953487E-2</v>
      </c>
      <c r="AS56" s="84">
        <f t="shared" si="15"/>
        <v>9.2803030303030304E-2</v>
      </c>
      <c r="AT56" s="84">
        <f t="shared" si="15"/>
        <v>9.2592592592592587E-2</v>
      </c>
      <c r="AU56" s="84">
        <f t="shared" si="15"/>
        <v>9.2391304347826081E-2</v>
      </c>
      <c r="AV56" s="84">
        <f t="shared" si="15"/>
        <v>9.2198581560283682E-2</v>
      </c>
      <c r="AW56" s="84">
        <f t="shared" si="15"/>
        <v>9.2013888888888895E-2</v>
      </c>
      <c r="AX56" s="84">
        <f t="shared" si="15"/>
        <v>9.1836734693877556E-2</v>
      </c>
      <c r="AY56" s="84">
        <f t="shared" si="15"/>
        <v>9.166666666666666E-2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6" xml:space="preserve"> MIN(B211/B54,1)</f>
        <v>0.33333333333333331</v>
      </c>
      <c r="C57" s="84">
        <f t="shared" si="16"/>
        <v>0.33333333333333331</v>
      </c>
      <c r="D57" s="84">
        <f t="shared" si="16"/>
        <v>0.43333333333333335</v>
      </c>
      <c r="E57" s="84">
        <f t="shared" si="16"/>
        <v>0.35</v>
      </c>
      <c r="F57" s="84">
        <f t="shared" si="16"/>
        <v>0.3</v>
      </c>
      <c r="G57" s="84">
        <f t="shared" si="16"/>
        <v>0.26666666666666666</v>
      </c>
      <c r="H57" s="84">
        <f t="shared" si="16"/>
        <v>0.24285714285714285</v>
      </c>
      <c r="I57" s="84">
        <f t="shared" si="16"/>
        <v>0.22500000000000001</v>
      </c>
      <c r="J57" s="92">
        <f t="shared" si="16"/>
        <v>0.19191919191919191</v>
      </c>
      <c r="K57" s="84">
        <f t="shared" si="16"/>
        <v>0.18181818181818182</v>
      </c>
      <c r="L57" s="127">
        <f t="shared" si="16"/>
        <v>0.17355371900826447</v>
      </c>
      <c r="M57" s="84">
        <f t="shared" si="16"/>
        <v>0.16666666666666666</v>
      </c>
      <c r="N57" s="84">
        <f t="shared" si="16"/>
        <v>0.16083916083916083</v>
      </c>
      <c r="O57" s="84">
        <f t="shared" si="16"/>
        <v>0.15584415584415584</v>
      </c>
      <c r="P57" s="84">
        <f t="shared" si="16"/>
        <v>0.15151515151515152</v>
      </c>
      <c r="Q57" s="84">
        <f t="shared" si="16"/>
        <v>0.14772727272727273</v>
      </c>
      <c r="R57" s="84">
        <f t="shared" si="16"/>
        <v>0.14438502673796791</v>
      </c>
      <c r="S57" s="84">
        <f t="shared" si="16"/>
        <v>0.14141414141414141</v>
      </c>
      <c r="T57" s="84">
        <f t="shared" si="16"/>
        <v>0.13875598086124402</v>
      </c>
      <c r="U57" s="84">
        <f t="shared" si="16"/>
        <v>0.13636363636363635</v>
      </c>
      <c r="V57" s="84">
        <f t="shared" si="16"/>
        <v>0.12301587301587301</v>
      </c>
      <c r="W57" s="84">
        <f t="shared" si="16"/>
        <v>0.12121212121212122</v>
      </c>
      <c r="X57" s="84">
        <f t="shared" si="16"/>
        <v>0.11956521739130435</v>
      </c>
      <c r="Y57" s="84">
        <f t="shared" si="16"/>
        <v>0.11805555555555555</v>
      </c>
      <c r="Z57" s="84">
        <f t="shared" si="16"/>
        <v>0.11666666666666667</v>
      </c>
      <c r="AA57" s="84">
        <f t="shared" si="16"/>
        <v>0.11538461538461539</v>
      </c>
      <c r="AB57" s="84">
        <f t="shared" si="16"/>
        <v>0.11419753086419752</v>
      </c>
      <c r="AC57" s="84">
        <f t="shared" si="16"/>
        <v>0.1130952380952381</v>
      </c>
      <c r="AD57" s="84">
        <f t="shared" si="16"/>
        <v>0.11206896551724138</v>
      </c>
      <c r="AE57" s="84">
        <f t="shared" si="16"/>
        <v>0.1111111111111111</v>
      </c>
      <c r="AF57" s="84">
        <f t="shared" si="16"/>
        <v>0.11021505376344086</v>
      </c>
      <c r="AG57" s="84">
        <f t="shared" si="16"/>
        <v>0.109375</v>
      </c>
      <c r="AH57" s="84">
        <f t="shared" si="16"/>
        <v>0.10858585858585859</v>
      </c>
      <c r="AI57" s="84">
        <f t="shared" si="16"/>
        <v>0.10784313725490197</v>
      </c>
      <c r="AJ57" s="84">
        <f t="shared" si="16"/>
        <v>0.10714285714285714</v>
      </c>
      <c r="AK57" s="84">
        <f t="shared" si="16"/>
        <v>0.10648148148148148</v>
      </c>
      <c r="AL57" s="84">
        <f t="shared" si="16"/>
        <v>0.10585585585585586</v>
      </c>
      <c r="AM57" s="84">
        <f t="shared" si="16"/>
        <v>0.10526315789473684</v>
      </c>
      <c r="AN57" s="84">
        <f t="shared" si="16"/>
        <v>0.1047008547008547</v>
      </c>
      <c r="AO57" s="84">
        <f t="shared" si="16"/>
        <v>0.10416666666666667</v>
      </c>
      <c r="AP57" s="84">
        <f t="shared" si="16"/>
        <v>0.10365853658536585</v>
      </c>
      <c r="AQ57" s="84">
        <f t="shared" si="16"/>
        <v>0.10317460317460317</v>
      </c>
      <c r="AR57" s="84">
        <f t="shared" si="16"/>
        <v>0.10271317829457365</v>
      </c>
      <c r="AS57" s="84">
        <f t="shared" si="16"/>
        <v>0.10227272727272728</v>
      </c>
      <c r="AT57" s="84">
        <f t="shared" si="16"/>
        <v>0.10185185185185185</v>
      </c>
      <c r="AU57" s="84">
        <f t="shared" si="16"/>
        <v>0.10144927536231885</v>
      </c>
      <c r="AV57" s="84">
        <f t="shared" si="16"/>
        <v>0.10106382978723404</v>
      </c>
      <c r="AW57" s="84">
        <f t="shared" si="16"/>
        <v>0.10069444444444445</v>
      </c>
      <c r="AX57" s="84">
        <f t="shared" si="16"/>
        <v>0.10034013605442177</v>
      </c>
      <c r="AY57" s="84">
        <f t="shared" si="16"/>
        <v>0.1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7" xml:space="preserve"> MIN(B212/B54,1)</f>
        <v>0</v>
      </c>
      <c r="C58" s="85">
        <f t="shared" si="17"/>
        <v>0</v>
      </c>
      <c r="D58" s="85">
        <f t="shared" si="17"/>
        <v>0.33333333333333331</v>
      </c>
      <c r="E58" s="85">
        <f t="shared" si="17"/>
        <v>0.25</v>
      </c>
      <c r="F58" s="85">
        <f t="shared" si="17"/>
        <v>0.2</v>
      </c>
      <c r="G58" s="85">
        <f t="shared" si="17"/>
        <v>0.16666666666666666</v>
      </c>
      <c r="H58" s="85">
        <f t="shared" si="17"/>
        <v>0.14285714285714285</v>
      </c>
      <c r="I58" s="85">
        <f t="shared" si="17"/>
        <v>0.125</v>
      </c>
      <c r="J58" s="93">
        <f t="shared" si="17"/>
        <v>0.10101010101010101</v>
      </c>
      <c r="K58" s="85">
        <f t="shared" si="17"/>
        <v>9.0909090909090912E-2</v>
      </c>
      <c r="L58" s="128">
        <f t="shared" si="17"/>
        <v>8.2644628099173556E-2</v>
      </c>
      <c r="M58" s="85">
        <f t="shared" si="17"/>
        <v>7.575757575757576E-2</v>
      </c>
      <c r="N58" s="85">
        <f t="shared" si="17"/>
        <v>6.9930069930069935E-2</v>
      </c>
      <c r="O58" s="85">
        <f t="shared" si="17"/>
        <v>6.4935064935064929E-2</v>
      </c>
      <c r="P58" s="85">
        <f t="shared" si="17"/>
        <v>6.0606060606060608E-2</v>
      </c>
      <c r="Q58" s="85">
        <f t="shared" si="17"/>
        <v>5.6818181818181816E-2</v>
      </c>
      <c r="R58" s="85">
        <f t="shared" si="17"/>
        <v>5.3475935828877004E-2</v>
      </c>
      <c r="S58" s="85">
        <f t="shared" si="17"/>
        <v>5.0505050505050504E-2</v>
      </c>
      <c r="T58" s="85">
        <f t="shared" si="17"/>
        <v>4.784688995215311E-2</v>
      </c>
      <c r="U58" s="85">
        <f t="shared" si="17"/>
        <v>4.5454545454545456E-2</v>
      </c>
      <c r="V58" s="85">
        <f t="shared" si="17"/>
        <v>3.968253968253968E-2</v>
      </c>
      <c r="W58" s="85">
        <f t="shared" si="17"/>
        <v>3.787878787878788E-2</v>
      </c>
      <c r="X58" s="85">
        <f t="shared" si="17"/>
        <v>3.6231884057971016E-2</v>
      </c>
      <c r="Y58" s="85">
        <f t="shared" si="17"/>
        <v>3.4722222222222224E-2</v>
      </c>
      <c r="Z58" s="85">
        <f t="shared" si="17"/>
        <v>3.3333333333333333E-2</v>
      </c>
      <c r="AA58" s="85">
        <f t="shared" si="17"/>
        <v>3.2051282051282048E-2</v>
      </c>
      <c r="AB58" s="85">
        <f t="shared" si="17"/>
        <v>3.0864197530864196E-2</v>
      </c>
      <c r="AC58" s="85">
        <f t="shared" si="17"/>
        <v>2.976190476190476E-2</v>
      </c>
      <c r="AD58" s="85">
        <f t="shared" si="17"/>
        <v>2.8735632183908046E-2</v>
      </c>
      <c r="AE58" s="85">
        <f t="shared" si="17"/>
        <v>2.7777777777777776E-2</v>
      </c>
      <c r="AF58" s="85">
        <f t="shared" si="17"/>
        <v>2.6881720430107527E-2</v>
      </c>
      <c r="AG58" s="85">
        <f t="shared" si="17"/>
        <v>2.6041666666666668E-2</v>
      </c>
      <c r="AH58" s="85">
        <f t="shared" si="17"/>
        <v>2.5252525252525252E-2</v>
      </c>
      <c r="AI58" s="85">
        <f t="shared" si="17"/>
        <v>2.4509803921568627E-2</v>
      </c>
      <c r="AJ58" s="85">
        <f t="shared" si="17"/>
        <v>2.3809523809523808E-2</v>
      </c>
      <c r="AK58" s="85">
        <f t="shared" si="17"/>
        <v>2.3148148148148147E-2</v>
      </c>
      <c r="AL58" s="85">
        <f t="shared" si="17"/>
        <v>2.2522522522522521E-2</v>
      </c>
      <c r="AM58" s="85">
        <f t="shared" si="17"/>
        <v>2.1929824561403508E-2</v>
      </c>
      <c r="AN58" s="85">
        <f t="shared" si="17"/>
        <v>2.1367521367521368E-2</v>
      </c>
      <c r="AO58" s="85">
        <f t="shared" si="17"/>
        <v>2.0833333333333332E-2</v>
      </c>
      <c r="AP58" s="85">
        <f t="shared" si="17"/>
        <v>2.032520325203252E-2</v>
      </c>
      <c r="AQ58" s="85">
        <f t="shared" si="17"/>
        <v>1.984126984126984E-2</v>
      </c>
      <c r="AR58" s="85">
        <f t="shared" si="17"/>
        <v>1.937984496124031E-2</v>
      </c>
      <c r="AS58" s="85">
        <f t="shared" si="17"/>
        <v>1.893939393939394E-2</v>
      </c>
      <c r="AT58" s="85">
        <f t="shared" si="17"/>
        <v>1.8518518518518517E-2</v>
      </c>
      <c r="AU58" s="85">
        <f t="shared" si="17"/>
        <v>1.8115942028985508E-2</v>
      </c>
      <c r="AV58" s="85">
        <f t="shared" si="17"/>
        <v>1.7730496453900711E-2</v>
      </c>
      <c r="AW58" s="85">
        <f t="shared" si="17"/>
        <v>1.7361111111111112E-2</v>
      </c>
      <c r="AX58" s="85">
        <f t="shared" si="17"/>
        <v>1.7006802721088437E-2</v>
      </c>
      <c r="AY58" s="85">
        <f t="shared" si="17"/>
        <v>1.6666666666666666E-2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8" xml:space="preserve"> MIN(1,B213/B54)</f>
        <v>1</v>
      </c>
      <c r="C59" s="85">
        <f t="shared" si="18"/>
        <v>0.83333333333333337</v>
      </c>
      <c r="D59" s="85">
        <f t="shared" si="18"/>
        <v>0.66666666666666663</v>
      </c>
      <c r="E59" s="85">
        <f t="shared" si="18"/>
        <v>0.5</v>
      </c>
      <c r="F59" s="85">
        <f t="shared" si="18"/>
        <v>0.4</v>
      </c>
      <c r="G59" s="85">
        <f t="shared" si="18"/>
        <v>0.33333333333333331</v>
      </c>
      <c r="H59" s="85">
        <f t="shared" si="18"/>
        <v>0.2857142857142857</v>
      </c>
      <c r="I59" s="85">
        <f t="shared" si="18"/>
        <v>0.25</v>
      </c>
      <c r="J59" s="93">
        <f t="shared" si="18"/>
        <v>0.20202020202020202</v>
      </c>
      <c r="K59" s="85">
        <f t="shared" si="18"/>
        <v>0.18181818181818182</v>
      </c>
      <c r="L59" s="128">
        <f t="shared" si="18"/>
        <v>0.16528925619834711</v>
      </c>
      <c r="M59" s="85">
        <f t="shared" si="18"/>
        <v>0.15151515151515152</v>
      </c>
      <c r="N59" s="85">
        <f t="shared" si="18"/>
        <v>0.13986013986013987</v>
      </c>
      <c r="O59" s="85">
        <f t="shared" si="18"/>
        <v>0.12987012987012986</v>
      </c>
      <c r="P59" s="85">
        <f t="shared" si="18"/>
        <v>0.12121212121212122</v>
      </c>
      <c r="Q59" s="85">
        <f t="shared" si="18"/>
        <v>0.11363636363636363</v>
      </c>
      <c r="R59" s="85">
        <f t="shared" si="18"/>
        <v>0.10695187165775401</v>
      </c>
      <c r="S59" s="85">
        <f t="shared" si="18"/>
        <v>0.10101010101010101</v>
      </c>
      <c r="T59" s="85">
        <f t="shared" si="18"/>
        <v>9.569377990430622E-2</v>
      </c>
      <c r="U59" s="85">
        <f t="shared" si="18"/>
        <v>9.0909090909090912E-2</v>
      </c>
      <c r="V59" s="85">
        <f t="shared" si="18"/>
        <v>7.9365079365079361E-2</v>
      </c>
      <c r="W59" s="85">
        <f t="shared" si="18"/>
        <v>7.575757575757576E-2</v>
      </c>
      <c r="X59" s="85">
        <f t="shared" si="18"/>
        <v>7.2463768115942032E-2</v>
      </c>
      <c r="Y59" s="85">
        <f t="shared" si="18"/>
        <v>6.9444444444444448E-2</v>
      </c>
      <c r="Z59" s="85">
        <f t="shared" si="18"/>
        <v>6.6666666666666666E-2</v>
      </c>
      <c r="AA59" s="85">
        <f t="shared" si="18"/>
        <v>6.4102564102564097E-2</v>
      </c>
      <c r="AB59" s="85">
        <f t="shared" si="18"/>
        <v>6.1728395061728392E-2</v>
      </c>
      <c r="AC59" s="85">
        <f t="shared" si="18"/>
        <v>5.9523809523809521E-2</v>
      </c>
      <c r="AD59" s="85">
        <f t="shared" si="18"/>
        <v>5.7471264367816091E-2</v>
      </c>
      <c r="AE59" s="85">
        <f t="shared" si="18"/>
        <v>5.5555555555555552E-2</v>
      </c>
      <c r="AF59" s="85">
        <f t="shared" si="18"/>
        <v>5.3763440860215055E-2</v>
      </c>
      <c r="AG59" s="85">
        <f t="shared" si="18"/>
        <v>5.2083333333333336E-2</v>
      </c>
      <c r="AH59" s="85">
        <f t="shared" si="18"/>
        <v>5.0505050505050504E-2</v>
      </c>
      <c r="AI59" s="85">
        <f t="shared" si="18"/>
        <v>4.9019607843137254E-2</v>
      </c>
      <c r="AJ59" s="85">
        <f t="shared" si="18"/>
        <v>4.7619047619047616E-2</v>
      </c>
      <c r="AK59" s="85">
        <f t="shared" si="18"/>
        <v>4.6296296296296294E-2</v>
      </c>
      <c r="AL59" s="85">
        <f t="shared" si="18"/>
        <v>4.5045045045045043E-2</v>
      </c>
      <c r="AM59" s="85">
        <f t="shared" si="18"/>
        <v>4.3859649122807015E-2</v>
      </c>
      <c r="AN59" s="85">
        <f t="shared" si="18"/>
        <v>4.2735042735042736E-2</v>
      </c>
      <c r="AO59" s="85">
        <f t="shared" si="18"/>
        <v>4.1666666666666664E-2</v>
      </c>
      <c r="AP59" s="85">
        <f t="shared" si="18"/>
        <v>4.065040650406504E-2</v>
      </c>
      <c r="AQ59" s="85">
        <f t="shared" si="18"/>
        <v>3.968253968253968E-2</v>
      </c>
      <c r="AR59" s="85">
        <f t="shared" si="18"/>
        <v>3.875968992248062E-2</v>
      </c>
      <c r="AS59" s="85">
        <f t="shared" si="18"/>
        <v>3.787878787878788E-2</v>
      </c>
      <c r="AT59" s="85">
        <f t="shared" si="18"/>
        <v>3.7037037037037035E-2</v>
      </c>
      <c r="AU59" s="85">
        <f t="shared" si="18"/>
        <v>3.6231884057971016E-2</v>
      </c>
      <c r="AV59" s="85">
        <f t="shared" si="18"/>
        <v>3.5460992907801421E-2</v>
      </c>
      <c r="AW59" s="85">
        <f t="shared" si="18"/>
        <v>3.4722222222222224E-2</v>
      </c>
      <c r="AX59" s="85">
        <f t="shared" si="18"/>
        <v>3.4013605442176874E-2</v>
      </c>
      <c r="AY59" s="85">
        <f t="shared" si="18"/>
        <v>3.3333333333333333E-2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9" xml:space="preserve"> MIN(1,B214/B54)</f>
        <v>1</v>
      </c>
      <c r="C60" s="85">
        <f t="shared" si="19"/>
        <v>1</v>
      </c>
      <c r="D60" s="85">
        <f t="shared" si="19"/>
        <v>1</v>
      </c>
      <c r="E60" s="85">
        <f t="shared" si="19"/>
        <v>0.75</v>
      </c>
      <c r="F60" s="85">
        <f t="shared" si="19"/>
        <v>0.6</v>
      </c>
      <c r="G60" s="85">
        <f t="shared" si="19"/>
        <v>0.5</v>
      </c>
      <c r="H60" s="85">
        <f t="shared" si="19"/>
        <v>0.42857142857142855</v>
      </c>
      <c r="I60" s="85">
        <f t="shared" si="19"/>
        <v>0.375</v>
      </c>
      <c r="J60" s="93">
        <f t="shared" si="19"/>
        <v>0.30303030303030304</v>
      </c>
      <c r="K60" s="85">
        <f t="shared" si="19"/>
        <v>0.27272727272727271</v>
      </c>
      <c r="L60" s="128">
        <f t="shared" si="19"/>
        <v>0.24793388429752067</v>
      </c>
      <c r="M60" s="85">
        <f t="shared" si="19"/>
        <v>0.22727272727272727</v>
      </c>
      <c r="N60" s="85">
        <f t="shared" si="19"/>
        <v>0.20979020979020979</v>
      </c>
      <c r="O60" s="85">
        <f t="shared" si="19"/>
        <v>0.19480519480519481</v>
      </c>
      <c r="P60" s="85">
        <f t="shared" si="19"/>
        <v>0.18181818181818182</v>
      </c>
      <c r="Q60" s="85">
        <f t="shared" si="19"/>
        <v>0.17045454545454544</v>
      </c>
      <c r="R60" s="85">
        <f t="shared" si="19"/>
        <v>0.16042780748663102</v>
      </c>
      <c r="S60" s="85">
        <f t="shared" si="19"/>
        <v>0.15151515151515152</v>
      </c>
      <c r="T60" s="85">
        <f t="shared" si="19"/>
        <v>0.14354066985645933</v>
      </c>
      <c r="U60" s="85">
        <f t="shared" si="19"/>
        <v>0.13636363636363635</v>
      </c>
      <c r="V60" s="85">
        <f t="shared" si="19"/>
        <v>0.11904761904761904</v>
      </c>
      <c r="W60" s="85">
        <f t="shared" si="19"/>
        <v>0.11363636363636363</v>
      </c>
      <c r="X60" s="85">
        <f t="shared" si="19"/>
        <v>0.10869565217391304</v>
      </c>
      <c r="Y60" s="85">
        <f t="shared" si="19"/>
        <v>0.10416666666666667</v>
      </c>
      <c r="Z60" s="85">
        <f t="shared" si="19"/>
        <v>0.1</v>
      </c>
      <c r="AA60" s="85">
        <f t="shared" si="19"/>
        <v>9.6153846153846159E-2</v>
      </c>
      <c r="AB60" s="85">
        <f t="shared" si="19"/>
        <v>9.2592592592592587E-2</v>
      </c>
      <c r="AC60" s="85">
        <f t="shared" si="19"/>
        <v>8.9285714285714288E-2</v>
      </c>
      <c r="AD60" s="85">
        <f t="shared" si="19"/>
        <v>8.6206896551724144E-2</v>
      </c>
      <c r="AE60" s="85">
        <f t="shared" si="19"/>
        <v>8.3333333333333329E-2</v>
      </c>
      <c r="AF60" s="85">
        <f t="shared" si="19"/>
        <v>8.0645161290322578E-2</v>
      </c>
      <c r="AG60" s="85">
        <f t="shared" si="19"/>
        <v>7.8125E-2</v>
      </c>
      <c r="AH60" s="85">
        <f t="shared" si="19"/>
        <v>7.575757575757576E-2</v>
      </c>
      <c r="AI60" s="85">
        <f t="shared" si="19"/>
        <v>7.3529411764705885E-2</v>
      </c>
      <c r="AJ60" s="85">
        <f t="shared" si="19"/>
        <v>7.1428571428571425E-2</v>
      </c>
      <c r="AK60" s="85">
        <f t="shared" si="19"/>
        <v>6.9444444444444448E-2</v>
      </c>
      <c r="AL60" s="85">
        <f t="shared" si="19"/>
        <v>6.7567567567567571E-2</v>
      </c>
      <c r="AM60" s="85">
        <f t="shared" si="19"/>
        <v>6.5789473684210523E-2</v>
      </c>
      <c r="AN60" s="85">
        <f t="shared" si="19"/>
        <v>6.4102564102564097E-2</v>
      </c>
      <c r="AO60" s="85">
        <f t="shared" si="19"/>
        <v>6.25E-2</v>
      </c>
      <c r="AP60" s="85">
        <f t="shared" si="19"/>
        <v>6.097560975609756E-2</v>
      </c>
      <c r="AQ60" s="85">
        <f t="shared" si="19"/>
        <v>5.9523809523809521E-2</v>
      </c>
      <c r="AR60" s="85">
        <f t="shared" si="19"/>
        <v>5.8139534883720929E-2</v>
      </c>
      <c r="AS60" s="85">
        <f t="shared" si="19"/>
        <v>5.6818181818181816E-2</v>
      </c>
      <c r="AT60" s="85">
        <f t="shared" si="19"/>
        <v>5.5555555555555552E-2</v>
      </c>
      <c r="AU60" s="85">
        <f t="shared" si="19"/>
        <v>5.434782608695652E-2</v>
      </c>
      <c r="AV60" s="85">
        <f t="shared" si="19"/>
        <v>5.3191489361702128E-2</v>
      </c>
      <c r="AW60" s="85">
        <f t="shared" si="19"/>
        <v>5.2083333333333336E-2</v>
      </c>
      <c r="AX60" s="85">
        <f t="shared" si="19"/>
        <v>5.1020408163265307E-2</v>
      </c>
      <c r="AY60" s="85">
        <f t="shared" si="19"/>
        <v>0.05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Data!$E$68:$E$83, MATCH( B36, Data!$D$68:$D$83, 0 ) )</f>
        <v>0</v>
      </c>
      <c r="C62" s="52">
        <f xml:space="preserve"> INDEX( Data!$E$68:$E$83, MATCH( C36, Data!$D$68:$D$83, 0 ) )</f>
        <v>0</v>
      </c>
      <c r="D62" s="52">
        <f xml:space="preserve"> INDEX( Data!$E$68:$E$83, MATCH( D36, Data!$D$68:$D$83, 0 ) )</f>
        <v>0</v>
      </c>
      <c r="E62" s="52">
        <f xml:space="preserve"> INDEX( Data!$E$68:$E$83, MATCH( E36, Data!$D$68:$D$83, 0 ) )</f>
        <v>0</v>
      </c>
      <c r="F62" s="52">
        <f xml:space="preserve"> INDEX( Data!$E$68:$E$83, MATCH( F36, Data!$D$68:$D$83, 0 ) )</f>
        <v>0</v>
      </c>
      <c r="G62" s="52">
        <f xml:space="preserve"> INDEX( Data!$E$68:$E$83, MATCH( G36, Data!$D$68:$D$83, 0 ) )</f>
        <v>0</v>
      </c>
      <c r="H62" s="52">
        <f xml:space="preserve"> INDEX( Data!$E$68:$E$83, MATCH( H36, Data!$D$68:$D$83, 0 ) )</f>
        <v>0</v>
      </c>
      <c r="I62" s="52">
        <f xml:space="preserve"> INDEX( Data!$E$68:$E$83, MATCH( I36, Data!$D$68:$D$83, 0 ) )</f>
        <v>0</v>
      </c>
      <c r="J62" s="52">
        <f xml:space="preserve"> INDEX( Data!$E$68:$E$83, MATCH( J36, Data!$D$68:$D$83, 0 ) )</f>
        <v>0</v>
      </c>
      <c r="K62" s="52">
        <f xml:space="preserve"> INDEX( Data!$E$68:$E$83, MATCH( K36, Data!$D$68:$D$83, 0 ) )</f>
        <v>0</v>
      </c>
      <c r="L62" s="52">
        <f xml:space="preserve"> INDEX( Data!$E$68:$E$83, MATCH( L36, Data!$D$68:$D$83, 0 ) )</f>
        <v>0</v>
      </c>
      <c r="M62" s="52">
        <f xml:space="preserve"> INDEX( Data!$E$68:$E$83, MATCH( M36, Data!$D$68:$D$83, 0 ) )</f>
        <v>0</v>
      </c>
      <c r="N62" s="52">
        <f xml:space="preserve"> INDEX( Data!$E$68:$E$83, MATCH( N36, Data!$D$68:$D$83, 0 ) )</f>
        <v>0</v>
      </c>
      <c r="O62" s="52">
        <f xml:space="preserve"> INDEX( Data!$E$68:$E$83, MATCH( O36, Data!$D$68:$D$83, 0 ) )</f>
        <v>0</v>
      </c>
      <c r="P62" s="52">
        <f xml:space="preserve"> INDEX( Data!$E$68:$E$83, MATCH( P36, Data!$D$68:$D$83, 0 ) )</f>
        <v>0</v>
      </c>
      <c r="Q62" s="52">
        <f xml:space="preserve"> INDEX( Data!$E$68:$E$83, MATCH( Q36, Data!$D$68:$D$83, 0 ) )</f>
        <v>0</v>
      </c>
      <c r="R62" s="52">
        <f xml:space="preserve"> INDEX( Data!$E$68:$E$83, MATCH( R36, Data!$D$68:$D$83, 0 ) )</f>
        <v>0</v>
      </c>
      <c r="S62" s="52">
        <f xml:space="preserve"> INDEX( Data!$E$68:$E$83, MATCH( S36, Data!$D$68:$D$83, 0 ) )</f>
        <v>0</v>
      </c>
      <c r="T62" s="52">
        <f xml:space="preserve"> INDEX( Data!$E$68:$E$83, MATCH( T36, Data!$D$68:$D$83, 0 ) )</f>
        <v>0</v>
      </c>
      <c r="U62" s="52">
        <f xml:space="preserve"> INDEX( Data!$E$68:$E$83, MATCH( U36, Data!$D$68:$D$83, 0 ) )</f>
        <v>0</v>
      </c>
      <c r="V62" s="52">
        <f xml:space="preserve"> INDEX( Data!$E$68:$E$83, MATCH( V36, Data!$D$68:$D$83, 0 ) )</f>
        <v>0</v>
      </c>
      <c r="W62" s="52">
        <f xml:space="preserve"> INDEX( Data!$E$68:$E$83, MATCH( W36, Data!$D$68:$D$83, 0 ) )</f>
        <v>0</v>
      </c>
      <c r="X62" s="52">
        <f xml:space="preserve"> INDEX( Data!$E$68:$E$83, MATCH( X36, Data!$D$68:$D$83, 0 ) )</f>
        <v>0</v>
      </c>
      <c r="Y62" s="52">
        <f xml:space="preserve"> INDEX( Data!$E$68:$E$83, MATCH( Y36, Data!$D$68:$D$83, 0 ) )</f>
        <v>0</v>
      </c>
      <c r="Z62" s="52">
        <f xml:space="preserve"> INDEX( Data!$E$68:$E$83, MATCH( Z36, Data!$D$68:$D$83, 0 ) )</f>
        <v>0</v>
      </c>
      <c r="AA62" s="52">
        <f xml:space="preserve"> INDEX( Data!$E$68:$E$83, MATCH( AA36, Data!$D$68:$D$83, 0 ) )</f>
        <v>0</v>
      </c>
      <c r="AB62" s="52">
        <f xml:space="preserve"> INDEX( Data!$E$68:$E$83, MATCH( AB36, Data!$D$68:$D$83, 0 ) )</f>
        <v>0</v>
      </c>
      <c r="AC62" s="52">
        <f xml:space="preserve"> INDEX( Data!$E$68:$E$83, MATCH( AC36, Data!$D$68:$D$83, 0 ) )</f>
        <v>0</v>
      </c>
      <c r="AD62" s="52">
        <f xml:space="preserve"> INDEX( Data!$E$68:$E$83, MATCH( AD36, Data!$D$68:$D$83, 0 ) )</f>
        <v>0</v>
      </c>
      <c r="AE62" s="52">
        <f xml:space="preserve"> INDEX( Data!$E$68:$E$83, MATCH( AE36, Data!$D$68:$D$83, 0 ) )</f>
        <v>0</v>
      </c>
      <c r="AF62" s="52">
        <f xml:space="preserve"> INDEX( Data!$E$68:$E$83, MATCH( AF36, Data!$D$68:$D$83, 0 ) )</f>
        <v>0</v>
      </c>
      <c r="AG62" s="52">
        <f xml:space="preserve"> INDEX( Data!$E$68:$E$83, MATCH( AG36, Data!$D$68:$D$83, 0 ) )</f>
        <v>0</v>
      </c>
      <c r="AH62" s="52">
        <f xml:space="preserve"> INDEX( Data!$E$68:$E$83, MATCH( AH36, Data!$D$68:$D$83, 0 ) )</f>
        <v>0</v>
      </c>
      <c r="AI62" s="52">
        <f xml:space="preserve"> INDEX( Data!$E$68:$E$83, MATCH( AI36, Data!$D$68:$D$83, 0 ) )</f>
        <v>0</v>
      </c>
      <c r="AJ62" s="52">
        <f xml:space="preserve"> INDEX( Data!$E$68:$E$83, MATCH( AJ36, Data!$D$68:$D$83, 0 ) )</f>
        <v>0</v>
      </c>
      <c r="AK62" s="52">
        <f xml:space="preserve"> INDEX( Data!$E$68:$E$83, MATCH( AK36, Data!$D$68:$D$83, 0 ) )</f>
        <v>0</v>
      </c>
      <c r="AL62" s="52">
        <f xml:space="preserve"> INDEX( Data!$E$68:$E$83, MATCH( AL36, Data!$D$68:$D$83, 0 ) )</f>
        <v>0</v>
      </c>
      <c r="AM62" s="52">
        <f xml:space="preserve"> INDEX( Data!$E$68:$E$83, MATCH( AM36, Data!$D$68:$D$83, 0 ) )</f>
        <v>0</v>
      </c>
      <c r="AN62" s="52">
        <f xml:space="preserve"> INDEX( Data!$E$68:$E$83, MATCH( AN36, Data!$D$68:$D$83, 0 ) )</f>
        <v>0</v>
      </c>
      <c r="AO62" s="52">
        <f xml:space="preserve"> INDEX( Data!$E$68:$E$83, MATCH( AO36, Data!$D$68:$D$83, 0 ) )</f>
        <v>0</v>
      </c>
      <c r="AP62" s="52">
        <f xml:space="preserve"> INDEX( Data!$E$68:$E$83, MATCH( AP36, Data!$D$68:$D$83, 0 ) )</f>
        <v>0</v>
      </c>
      <c r="AQ62" s="52">
        <f xml:space="preserve"> INDEX( Data!$E$68:$E$83, MATCH( AQ36, Data!$D$68:$D$83, 0 ) )</f>
        <v>0</v>
      </c>
      <c r="AR62" s="52">
        <f xml:space="preserve"> INDEX( Data!$E$68:$E$83, MATCH( AR36, Data!$D$68:$D$83, 0 ) )</f>
        <v>0</v>
      </c>
      <c r="AS62" s="52">
        <f xml:space="preserve"> INDEX( Data!$E$68:$E$83, MATCH( AS36, Data!$D$68:$D$83, 0 ) )</f>
        <v>0</v>
      </c>
      <c r="AT62" s="52">
        <f xml:space="preserve"> INDEX( Data!$E$68:$E$83, MATCH( AT36, Data!$D$68:$D$83, 0 ) )</f>
        <v>0</v>
      </c>
      <c r="AU62" s="52">
        <f xml:space="preserve"> INDEX( Data!$E$68:$E$83, MATCH( AU36, Data!$D$68:$D$83, 0 ) )</f>
        <v>0</v>
      </c>
      <c r="AV62" s="52">
        <f xml:space="preserve"> INDEX( Data!$E$68:$E$83, MATCH( AV36, Data!$D$68:$D$83, 0 ) )</f>
        <v>0</v>
      </c>
      <c r="AW62" s="52">
        <f xml:space="preserve"> INDEX( Data!$E$68:$E$83, MATCH( AW36, Data!$D$68:$D$83, 0 ) )</f>
        <v>0</v>
      </c>
      <c r="AX62" s="52">
        <f xml:space="preserve"> INDEX( Data!$E$68:$E$83, MATCH( AX36, Data!$D$68:$D$83, 0 ) )</f>
        <v>0</v>
      </c>
      <c r="AY62" s="52">
        <f xml:space="preserve"> INDEX( Data!$E$68:$E$83, MATCH( AY36, Data!$D$68:$D$83, 0 ) )</f>
        <v>0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0</v>
      </c>
      <c r="C63" s="52">
        <f t="shared" ref="C63:AY63" si="20" xml:space="preserve"> B63 + C62</f>
        <v>0</v>
      </c>
      <c r="D63" s="52">
        <f t="shared" si="20"/>
        <v>0</v>
      </c>
      <c r="E63" s="52">
        <f t="shared" si="20"/>
        <v>0</v>
      </c>
      <c r="F63" s="52">
        <f t="shared" si="20"/>
        <v>0</v>
      </c>
      <c r="G63" s="52">
        <f t="shared" si="20"/>
        <v>0</v>
      </c>
      <c r="H63" s="52">
        <f t="shared" si="20"/>
        <v>0</v>
      </c>
      <c r="I63" s="52">
        <f t="shared" si="20"/>
        <v>0</v>
      </c>
      <c r="J63" s="90">
        <f t="shared" si="20"/>
        <v>0</v>
      </c>
      <c r="K63" s="52">
        <f t="shared" si="20"/>
        <v>0</v>
      </c>
      <c r="L63" s="125">
        <f t="shared" si="20"/>
        <v>0</v>
      </c>
      <c r="M63" s="52">
        <f t="shared" si="20"/>
        <v>0</v>
      </c>
      <c r="N63" s="52">
        <f t="shared" si="20"/>
        <v>0</v>
      </c>
      <c r="O63" s="52">
        <f t="shared" si="20"/>
        <v>0</v>
      </c>
      <c r="P63" s="52">
        <f t="shared" si="20"/>
        <v>0</v>
      </c>
      <c r="Q63" s="52">
        <f t="shared" si="20"/>
        <v>0</v>
      </c>
      <c r="R63" s="52">
        <f t="shared" si="20"/>
        <v>0</v>
      </c>
      <c r="S63" s="52">
        <f t="shared" si="20"/>
        <v>0</v>
      </c>
      <c r="T63" s="52">
        <f t="shared" si="20"/>
        <v>0</v>
      </c>
      <c r="U63" s="52">
        <f t="shared" si="20"/>
        <v>0</v>
      </c>
      <c r="V63" s="52">
        <f t="shared" si="20"/>
        <v>0</v>
      </c>
      <c r="W63" s="52">
        <f t="shared" si="20"/>
        <v>0</v>
      </c>
      <c r="X63" s="52">
        <f t="shared" si="20"/>
        <v>0</v>
      </c>
      <c r="Y63" s="52">
        <f t="shared" si="20"/>
        <v>0</v>
      </c>
      <c r="Z63" s="52">
        <f t="shared" si="20"/>
        <v>0</v>
      </c>
      <c r="AA63" s="52">
        <f t="shared" si="20"/>
        <v>0</v>
      </c>
      <c r="AB63" s="52">
        <f t="shared" si="20"/>
        <v>0</v>
      </c>
      <c r="AC63" s="52">
        <f t="shared" si="20"/>
        <v>0</v>
      </c>
      <c r="AD63" s="52">
        <f t="shared" si="20"/>
        <v>0</v>
      </c>
      <c r="AE63" s="52">
        <f t="shared" si="20"/>
        <v>0</v>
      </c>
      <c r="AF63" s="52">
        <f t="shared" si="20"/>
        <v>0</v>
      </c>
      <c r="AG63" s="52">
        <f t="shared" si="20"/>
        <v>0</v>
      </c>
      <c r="AH63" s="52">
        <f t="shared" si="20"/>
        <v>0</v>
      </c>
      <c r="AI63" s="52">
        <f t="shared" si="20"/>
        <v>0</v>
      </c>
      <c r="AJ63" s="52">
        <f t="shared" si="20"/>
        <v>0</v>
      </c>
      <c r="AK63" s="52">
        <f t="shared" si="20"/>
        <v>0</v>
      </c>
      <c r="AL63" s="52">
        <f t="shared" si="20"/>
        <v>0</v>
      </c>
      <c r="AM63" s="52">
        <f t="shared" si="20"/>
        <v>0</v>
      </c>
      <c r="AN63" s="52">
        <f t="shared" si="20"/>
        <v>0</v>
      </c>
      <c r="AO63" s="52">
        <f t="shared" si="20"/>
        <v>0</v>
      </c>
      <c r="AP63" s="52">
        <f t="shared" si="20"/>
        <v>0</v>
      </c>
      <c r="AQ63" s="52">
        <f t="shared" si="20"/>
        <v>0</v>
      </c>
      <c r="AR63" s="52">
        <f t="shared" si="20"/>
        <v>0</v>
      </c>
      <c r="AS63" s="52">
        <f t="shared" si="20"/>
        <v>0</v>
      </c>
      <c r="AT63" s="52">
        <f t="shared" si="20"/>
        <v>0</v>
      </c>
      <c r="AU63" s="52">
        <f t="shared" si="20"/>
        <v>0</v>
      </c>
      <c r="AV63" s="52">
        <f t="shared" si="20"/>
        <v>0</v>
      </c>
      <c r="AW63" s="52">
        <f t="shared" si="20"/>
        <v>0</v>
      </c>
      <c r="AX63" s="52">
        <f t="shared" si="20"/>
        <v>0</v>
      </c>
      <c r="AY63" s="52">
        <f t="shared" si="20"/>
        <v>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0</v>
      </c>
      <c r="C64" s="52">
        <f t="shared" ref="C64:J64" si="21" xml:space="preserve"> B64 + C62 + IF(AND(B64=0,C62&lt;&gt;0),40,0)</f>
        <v>0</v>
      </c>
      <c r="D64" s="52">
        <f t="shared" si="21"/>
        <v>0</v>
      </c>
      <c r="E64" s="52">
        <f t="shared" si="21"/>
        <v>0</v>
      </c>
      <c r="F64" s="52">
        <f t="shared" si="21"/>
        <v>0</v>
      </c>
      <c r="G64" s="52">
        <f t="shared" si="21"/>
        <v>0</v>
      </c>
      <c r="H64" s="52">
        <f t="shared" si="21"/>
        <v>0</v>
      </c>
      <c r="I64" s="52">
        <f t="shared" si="21"/>
        <v>0</v>
      </c>
      <c r="J64" s="90">
        <f t="shared" si="21"/>
        <v>0</v>
      </c>
      <c r="K64" s="52">
        <f xml:space="preserve"> J64 + K62 + IF(AND(J64=0,K62&lt;&gt;0),40,0)</f>
        <v>0</v>
      </c>
      <c r="L64" s="125">
        <f t="shared" ref="L64:AY64" si="22" xml:space="preserve"> K64 + L62 + IF(AND(K64=0,L62&lt;&gt;0),40,0)</f>
        <v>0</v>
      </c>
      <c r="M64" s="52">
        <f t="shared" si="22"/>
        <v>0</v>
      </c>
      <c r="N64" s="52">
        <f t="shared" si="22"/>
        <v>0</v>
      </c>
      <c r="O64" s="52">
        <f t="shared" si="22"/>
        <v>0</v>
      </c>
      <c r="P64" s="52">
        <f t="shared" si="22"/>
        <v>0</v>
      </c>
      <c r="Q64" s="52">
        <f t="shared" si="22"/>
        <v>0</v>
      </c>
      <c r="R64" s="52">
        <f t="shared" si="22"/>
        <v>0</v>
      </c>
      <c r="S64" s="52">
        <f t="shared" si="22"/>
        <v>0</v>
      </c>
      <c r="T64" s="52">
        <f t="shared" si="22"/>
        <v>0</v>
      </c>
      <c r="U64" s="52">
        <f t="shared" si="22"/>
        <v>0</v>
      </c>
      <c r="V64" s="52">
        <f t="shared" si="22"/>
        <v>0</v>
      </c>
      <c r="W64" s="52">
        <f t="shared" si="22"/>
        <v>0</v>
      </c>
      <c r="X64" s="52">
        <f t="shared" si="22"/>
        <v>0</v>
      </c>
      <c r="Y64" s="52">
        <f t="shared" si="22"/>
        <v>0</v>
      </c>
      <c r="Z64" s="52">
        <f t="shared" si="22"/>
        <v>0</v>
      </c>
      <c r="AA64" s="52">
        <f t="shared" si="22"/>
        <v>0</v>
      </c>
      <c r="AB64" s="52">
        <f t="shared" si="22"/>
        <v>0</v>
      </c>
      <c r="AC64" s="52">
        <f t="shared" si="22"/>
        <v>0</v>
      </c>
      <c r="AD64" s="52">
        <f t="shared" si="22"/>
        <v>0</v>
      </c>
      <c r="AE64" s="52">
        <f t="shared" si="22"/>
        <v>0</v>
      </c>
      <c r="AF64" s="52">
        <f t="shared" si="22"/>
        <v>0</v>
      </c>
      <c r="AG64" s="52">
        <f t="shared" si="22"/>
        <v>0</v>
      </c>
      <c r="AH64" s="52">
        <f t="shared" si="22"/>
        <v>0</v>
      </c>
      <c r="AI64" s="52">
        <f t="shared" si="22"/>
        <v>0</v>
      </c>
      <c r="AJ64" s="52">
        <f t="shared" si="22"/>
        <v>0</v>
      </c>
      <c r="AK64" s="52">
        <f t="shared" si="22"/>
        <v>0</v>
      </c>
      <c r="AL64" s="52">
        <f t="shared" si="22"/>
        <v>0</v>
      </c>
      <c r="AM64" s="52">
        <f t="shared" si="22"/>
        <v>0</v>
      </c>
      <c r="AN64" s="52">
        <f t="shared" si="22"/>
        <v>0</v>
      </c>
      <c r="AO64" s="52">
        <f t="shared" si="22"/>
        <v>0</v>
      </c>
      <c r="AP64" s="52">
        <f t="shared" si="22"/>
        <v>0</v>
      </c>
      <c r="AQ64" s="52">
        <f t="shared" si="22"/>
        <v>0</v>
      </c>
      <c r="AR64" s="52">
        <f t="shared" si="22"/>
        <v>0</v>
      </c>
      <c r="AS64" s="52">
        <f t="shared" si="22"/>
        <v>0</v>
      </c>
      <c r="AT64" s="52">
        <f t="shared" si="22"/>
        <v>0</v>
      </c>
      <c r="AU64" s="52">
        <f t="shared" si="22"/>
        <v>0</v>
      </c>
      <c r="AV64" s="52">
        <f t="shared" si="22"/>
        <v>0</v>
      </c>
      <c r="AW64" s="52">
        <f t="shared" si="22"/>
        <v>0</v>
      </c>
      <c r="AX64" s="52">
        <f t="shared" si="22"/>
        <v>0</v>
      </c>
      <c r="AY64" s="52">
        <f t="shared" si="22"/>
        <v>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3" xml:space="preserve"> B64 + IF(B64&lt;&gt;0,(B222+B223)*B39,0)</f>
        <v>0</v>
      </c>
      <c r="C65" s="77">
        <f t="shared" si="23"/>
        <v>0</v>
      </c>
      <c r="D65" s="77">
        <f t="shared" si="23"/>
        <v>0</v>
      </c>
      <c r="E65" s="77">
        <f t="shared" si="23"/>
        <v>0</v>
      </c>
      <c r="F65" s="77">
        <f t="shared" si="23"/>
        <v>0</v>
      </c>
      <c r="G65" s="77">
        <f t="shared" si="23"/>
        <v>0</v>
      </c>
      <c r="H65" s="77">
        <f t="shared" si="23"/>
        <v>0</v>
      </c>
      <c r="I65" s="77">
        <f t="shared" si="23"/>
        <v>0</v>
      </c>
      <c r="J65" s="94">
        <f t="shared" si="23"/>
        <v>0</v>
      </c>
      <c r="K65" s="77">
        <f t="shared" si="23"/>
        <v>0</v>
      </c>
      <c r="L65" s="129">
        <f t="shared" si="23"/>
        <v>0</v>
      </c>
      <c r="M65" s="77">
        <f t="shared" si="23"/>
        <v>0</v>
      </c>
      <c r="N65" s="77">
        <f t="shared" si="23"/>
        <v>0</v>
      </c>
      <c r="O65" s="77">
        <f t="shared" si="23"/>
        <v>0</v>
      </c>
      <c r="P65" s="77">
        <f t="shared" si="23"/>
        <v>0</v>
      </c>
      <c r="Q65" s="77">
        <f t="shared" si="23"/>
        <v>0</v>
      </c>
      <c r="R65" s="77">
        <f t="shared" si="23"/>
        <v>0</v>
      </c>
      <c r="S65" s="77">
        <f t="shared" si="23"/>
        <v>0</v>
      </c>
      <c r="T65" s="77">
        <f t="shared" si="23"/>
        <v>0</v>
      </c>
      <c r="U65" s="77">
        <f t="shared" si="23"/>
        <v>0</v>
      </c>
      <c r="V65" s="77">
        <f t="shared" si="23"/>
        <v>0</v>
      </c>
      <c r="W65" s="77">
        <f t="shared" si="23"/>
        <v>0</v>
      </c>
      <c r="X65" s="77">
        <f t="shared" si="23"/>
        <v>0</v>
      </c>
      <c r="Y65" s="77">
        <f t="shared" si="23"/>
        <v>0</v>
      </c>
      <c r="Z65" s="77">
        <f t="shared" si="23"/>
        <v>0</v>
      </c>
      <c r="AA65" s="77">
        <f t="shared" si="23"/>
        <v>0</v>
      </c>
      <c r="AB65" s="77">
        <f t="shared" si="23"/>
        <v>0</v>
      </c>
      <c r="AC65" s="77">
        <f t="shared" si="23"/>
        <v>0</v>
      </c>
      <c r="AD65" s="77">
        <f t="shared" si="23"/>
        <v>0</v>
      </c>
      <c r="AE65" s="77">
        <f t="shared" si="23"/>
        <v>0</v>
      </c>
      <c r="AF65" s="77">
        <f t="shared" si="23"/>
        <v>0</v>
      </c>
      <c r="AG65" s="77">
        <f t="shared" si="23"/>
        <v>0</v>
      </c>
      <c r="AH65" s="77">
        <f t="shared" si="23"/>
        <v>0</v>
      </c>
      <c r="AI65" s="77">
        <f t="shared" si="23"/>
        <v>0</v>
      </c>
      <c r="AJ65" s="77">
        <f t="shared" si="23"/>
        <v>0</v>
      </c>
      <c r="AK65" s="77">
        <f t="shared" si="23"/>
        <v>0</v>
      </c>
      <c r="AL65" s="77">
        <f t="shared" si="23"/>
        <v>0</v>
      </c>
      <c r="AM65" s="77">
        <f t="shared" si="23"/>
        <v>0</v>
      </c>
      <c r="AN65" s="77">
        <f t="shared" si="23"/>
        <v>0</v>
      </c>
      <c r="AO65" s="77">
        <f t="shared" si="23"/>
        <v>0</v>
      </c>
      <c r="AP65" s="77">
        <f t="shared" si="23"/>
        <v>0</v>
      </c>
      <c r="AQ65" s="77">
        <f t="shared" si="23"/>
        <v>0</v>
      </c>
      <c r="AR65" s="77">
        <f t="shared" si="23"/>
        <v>0</v>
      </c>
      <c r="AS65" s="77">
        <f t="shared" si="23"/>
        <v>0</v>
      </c>
      <c r="AT65" s="77">
        <f t="shared" si="23"/>
        <v>0</v>
      </c>
      <c r="AU65" s="77">
        <f t="shared" si="23"/>
        <v>0</v>
      </c>
      <c r="AV65" s="77">
        <f t="shared" si="23"/>
        <v>0</v>
      </c>
      <c r="AW65" s="77">
        <f t="shared" si="23"/>
        <v>0</v>
      </c>
      <c r="AX65" s="77">
        <f t="shared" si="23"/>
        <v>0</v>
      </c>
      <c r="AY65" s="77">
        <f t="shared" si="23"/>
        <v>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</row>
    <row r="67" spans="1:97" s="8" customFormat="1">
      <c r="A67" s="87" t="s">
        <v>94</v>
      </c>
      <c r="B67" s="52" t="str">
        <f t="shared" ref="B67:AY67" si="24" xml:space="preserve"> IF(OR(B36="Soldier",B36="Guardian",B36="Combat"),"Fast","Slow")</f>
        <v>Slow</v>
      </c>
      <c r="C67" s="52" t="str">
        <f t="shared" si="24"/>
        <v>Slow</v>
      </c>
      <c r="D67" s="52" t="str">
        <f t="shared" si="24"/>
        <v>Slow</v>
      </c>
      <c r="E67" s="52" t="str">
        <f t="shared" si="24"/>
        <v>Slow</v>
      </c>
      <c r="F67" s="52" t="str">
        <f t="shared" si="24"/>
        <v>Slow</v>
      </c>
      <c r="G67" s="52" t="str">
        <f t="shared" si="24"/>
        <v>Slow</v>
      </c>
      <c r="H67" s="52" t="str">
        <f t="shared" si="24"/>
        <v>Slow</v>
      </c>
      <c r="I67" s="52" t="str">
        <f t="shared" si="24"/>
        <v>Slow</v>
      </c>
      <c r="J67" s="90" t="str">
        <f t="shared" si="24"/>
        <v>Slow</v>
      </c>
      <c r="K67" s="52" t="str">
        <f t="shared" si="24"/>
        <v>Slow</v>
      </c>
      <c r="L67" s="125" t="str">
        <f t="shared" si="24"/>
        <v>Slow</v>
      </c>
      <c r="M67" s="52" t="str">
        <f t="shared" si="24"/>
        <v>Slow</v>
      </c>
      <c r="N67" s="52" t="str">
        <f t="shared" si="24"/>
        <v>Slow</v>
      </c>
      <c r="O67" s="52" t="str">
        <f t="shared" si="24"/>
        <v>Slow</v>
      </c>
      <c r="P67" s="52" t="str">
        <f t="shared" si="24"/>
        <v>Slow</v>
      </c>
      <c r="Q67" s="52" t="str">
        <f t="shared" si="24"/>
        <v>Slow</v>
      </c>
      <c r="R67" s="52" t="str">
        <f t="shared" si="24"/>
        <v>Slow</v>
      </c>
      <c r="S67" s="52" t="str">
        <f t="shared" si="24"/>
        <v>Slow</v>
      </c>
      <c r="T67" s="52" t="str">
        <f t="shared" si="24"/>
        <v>Slow</v>
      </c>
      <c r="U67" s="52" t="str">
        <f t="shared" si="24"/>
        <v>Slow</v>
      </c>
      <c r="V67" s="52" t="str">
        <f t="shared" si="24"/>
        <v>Slow</v>
      </c>
      <c r="W67" s="52" t="str">
        <f t="shared" si="24"/>
        <v>Slow</v>
      </c>
      <c r="X67" s="52" t="str">
        <f t="shared" si="24"/>
        <v>Slow</v>
      </c>
      <c r="Y67" s="52" t="str">
        <f t="shared" si="24"/>
        <v>Slow</v>
      </c>
      <c r="Z67" s="52" t="str">
        <f t="shared" si="24"/>
        <v>Slow</v>
      </c>
      <c r="AA67" s="52" t="str">
        <f t="shared" si="24"/>
        <v>Slow</v>
      </c>
      <c r="AB67" s="52" t="str">
        <f t="shared" si="24"/>
        <v>Slow</v>
      </c>
      <c r="AC67" s="52" t="str">
        <f t="shared" si="24"/>
        <v>Slow</v>
      </c>
      <c r="AD67" s="52" t="str">
        <f t="shared" si="24"/>
        <v>Slow</v>
      </c>
      <c r="AE67" s="52" t="str">
        <f t="shared" si="24"/>
        <v>Slow</v>
      </c>
      <c r="AF67" s="52" t="str">
        <f t="shared" si="24"/>
        <v>Slow</v>
      </c>
      <c r="AG67" s="52" t="str">
        <f t="shared" si="24"/>
        <v>Slow</v>
      </c>
      <c r="AH67" s="52" t="str">
        <f t="shared" si="24"/>
        <v>Slow</v>
      </c>
      <c r="AI67" s="52" t="str">
        <f t="shared" si="24"/>
        <v>Slow</v>
      </c>
      <c r="AJ67" s="52" t="str">
        <f t="shared" si="24"/>
        <v>Slow</v>
      </c>
      <c r="AK67" s="52" t="str">
        <f t="shared" si="24"/>
        <v>Slow</v>
      </c>
      <c r="AL67" s="52" t="str">
        <f t="shared" si="24"/>
        <v>Slow</v>
      </c>
      <c r="AM67" s="52" t="str">
        <f t="shared" si="24"/>
        <v>Slow</v>
      </c>
      <c r="AN67" s="52" t="str">
        <f t="shared" si="24"/>
        <v>Slow</v>
      </c>
      <c r="AO67" s="52" t="str">
        <f t="shared" si="24"/>
        <v>Slow</v>
      </c>
      <c r="AP67" s="52" t="str">
        <f t="shared" si="24"/>
        <v>Slow</v>
      </c>
      <c r="AQ67" s="52" t="str">
        <f t="shared" si="24"/>
        <v>Slow</v>
      </c>
      <c r="AR67" s="52" t="str">
        <f t="shared" si="24"/>
        <v>Slow</v>
      </c>
      <c r="AS67" s="52" t="str">
        <f t="shared" si="24"/>
        <v>Slow</v>
      </c>
      <c r="AT67" s="52" t="str">
        <f t="shared" si="24"/>
        <v>Slow</v>
      </c>
      <c r="AU67" s="52" t="str">
        <f t="shared" si="24"/>
        <v>Slow</v>
      </c>
      <c r="AV67" s="52" t="str">
        <f t="shared" si="24"/>
        <v>Slow</v>
      </c>
      <c r="AW67" s="52" t="str">
        <f t="shared" si="24"/>
        <v>Slow</v>
      </c>
      <c r="AX67" s="52" t="str">
        <f t="shared" si="24"/>
        <v>Slow</v>
      </c>
      <c r="AY67" s="52" t="str">
        <f t="shared" si="24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7" t="s">
        <v>95</v>
      </c>
      <c r="B68" s="23">
        <f xml:space="preserve"> IF(B67="Slow",0.75,1)</f>
        <v>0.75</v>
      </c>
      <c r="C68" s="23">
        <f t="shared" ref="C68:AY68" si="25" xml:space="preserve"> IF(C67="Slow",0.75,1)</f>
        <v>0.75</v>
      </c>
      <c r="D68" s="23">
        <f t="shared" si="25"/>
        <v>0.75</v>
      </c>
      <c r="E68" s="23">
        <f t="shared" si="25"/>
        <v>0.75</v>
      </c>
      <c r="F68" s="23">
        <f t="shared" si="25"/>
        <v>0.75</v>
      </c>
      <c r="G68" s="23">
        <f t="shared" si="25"/>
        <v>0.75</v>
      </c>
      <c r="H68" s="23">
        <f t="shared" si="25"/>
        <v>0.75</v>
      </c>
      <c r="I68" s="23">
        <f t="shared" si="25"/>
        <v>0.75</v>
      </c>
      <c r="J68" s="27">
        <f t="shared" si="25"/>
        <v>0.75</v>
      </c>
      <c r="K68" s="23">
        <f t="shared" si="25"/>
        <v>0.75</v>
      </c>
      <c r="L68" s="72">
        <f t="shared" si="25"/>
        <v>0.75</v>
      </c>
      <c r="M68" s="23">
        <f t="shared" si="25"/>
        <v>0.75</v>
      </c>
      <c r="N68" s="23">
        <f t="shared" si="25"/>
        <v>0.75</v>
      </c>
      <c r="O68" s="23">
        <f t="shared" si="25"/>
        <v>0.75</v>
      </c>
      <c r="P68" s="23">
        <f t="shared" si="25"/>
        <v>0.75</v>
      </c>
      <c r="Q68" s="23">
        <f t="shared" si="25"/>
        <v>0.75</v>
      </c>
      <c r="R68" s="23">
        <f t="shared" si="25"/>
        <v>0.75</v>
      </c>
      <c r="S68" s="23">
        <f t="shared" si="25"/>
        <v>0.75</v>
      </c>
      <c r="T68" s="23">
        <f t="shared" si="25"/>
        <v>0.75</v>
      </c>
      <c r="U68" s="23">
        <f t="shared" si="25"/>
        <v>0.75</v>
      </c>
      <c r="V68" s="23">
        <f t="shared" si="25"/>
        <v>0.75</v>
      </c>
      <c r="W68" s="23">
        <f t="shared" si="25"/>
        <v>0.75</v>
      </c>
      <c r="X68" s="23">
        <f t="shared" si="25"/>
        <v>0.75</v>
      </c>
      <c r="Y68" s="23">
        <f t="shared" si="25"/>
        <v>0.75</v>
      </c>
      <c r="Z68" s="23">
        <f t="shared" si="25"/>
        <v>0.75</v>
      </c>
      <c r="AA68" s="23">
        <f t="shared" si="25"/>
        <v>0.75</v>
      </c>
      <c r="AB68" s="23">
        <f t="shared" si="25"/>
        <v>0.75</v>
      </c>
      <c r="AC68" s="23">
        <f t="shared" si="25"/>
        <v>0.75</v>
      </c>
      <c r="AD68" s="23">
        <f t="shared" si="25"/>
        <v>0.75</v>
      </c>
      <c r="AE68" s="23">
        <f t="shared" si="25"/>
        <v>0.75</v>
      </c>
      <c r="AF68" s="23">
        <f t="shared" si="25"/>
        <v>0.75</v>
      </c>
      <c r="AG68" s="23">
        <f t="shared" si="25"/>
        <v>0.75</v>
      </c>
      <c r="AH68" s="23">
        <f t="shared" si="25"/>
        <v>0.75</v>
      </c>
      <c r="AI68" s="23">
        <f t="shared" si="25"/>
        <v>0.75</v>
      </c>
      <c r="AJ68" s="23">
        <f t="shared" si="25"/>
        <v>0.75</v>
      </c>
      <c r="AK68" s="23">
        <f t="shared" si="25"/>
        <v>0.75</v>
      </c>
      <c r="AL68" s="23">
        <f t="shared" si="25"/>
        <v>0.75</v>
      </c>
      <c r="AM68" s="23">
        <f t="shared" si="25"/>
        <v>0.75</v>
      </c>
      <c r="AN68" s="23">
        <f t="shared" si="25"/>
        <v>0.75</v>
      </c>
      <c r="AO68" s="23">
        <f t="shared" si="25"/>
        <v>0.75</v>
      </c>
      <c r="AP68" s="23">
        <f t="shared" si="25"/>
        <v>0.75</v>
      </c>
      <c r="AQ68" s="23">
        <f t="shared" si="25"/>
        <v>0.75</v>
      </c>
      <c r="AR68" s="23">
        <f t="shared" si="25"/>
        <v>0.75</v>
      </c>
      <c r="AS68" s="23">
        <f t="shared" si="25"/>
        <v>0.75</v>
      </c>
      <c r="AT68" s="23">
        <f t="shared" si="25"/>
        <v>0.75</v>
      </c>
      <c r="AU68" s="23">
        <f t="shared" si="25"/>
        <v>0.75</v>
      </c>
      <c r="AV68" s="23">
        <f t="shared" si="25"/>
        <v>0.75</v>
      </c>
      <c r="AW68" s="23">
        <f t="shared" si="25"/>
        <v>0.75</v>
      </c>
      <c r="AX68" s="23">
        <f t="shared" si="25"/>
        <v>0.75</v>
      </c>
      <c r="AY68" s="23">
        <f t="shared" si="25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7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6" xml:space="preserve"> C69+D68</f>
        <v>2.25</v>
      </c>
      <c r="E69" s="8">
        <f t="shared" si="26"/>
        <v>3</v>
      </c>
      <c r="F69" s="8">
        <f t="shared" si="26"/>
        <v>3.75</v>
      </c>
      <c r="G69" s="8">
        <f t="shared" si="26"/>
        <v>4.5</v>
      </c>
      <c r="H69" s="8">
        <f t="shared" si="26"/>
        <v>5.25</v>
      </c>
      <c r="I69" s="8">
        <f t="shared" si="26"/>
        <v>6</v>
      </c>
      <c r="J69" s="26">
        <f t="shared" si="26"/>
        <v>6.75</v>
      </c>
      <c r="K69" s="8">
        <f t="shared" si="26"/>
        <v>7.5</v>
      </c>
      <c r="L69" s="28">
        <f t="shared" si="26"/>
        <v>8.25</v>
      </c>
      <c r="M69" s="8">
        <f t="shared" si="26"/>
        <v>9</v>
      </c>
      <c r="N69" s="8">
        <f t="shared" si="26"/>
        <v>9.75</v>
      </c>
      <c r="O69" s="8">
        <f t="shared" si="26"/>
        <v>10.5</v>
      </c>
      <c r="P69" s="8">
        <f t="shared" si="26"/>
        <v>11.25</v>
      </c>
      <c r="Q69" s="8">
        <f t="shared" si="26"/>
        <v>12</v>
      </c>
      <c r="R69" s="8">
        <f t="shared" si="26"/>
        <v>12.75</v>
      </c>
      <c r="S69" s="8">
        <f t="shared" si="26"/>
        <v>13.5</v>
      </c>
      <c r="T69" s="8">
        <f t="shared" si="26"/>
        <v>14.25</v>
      </c>
      <c r="U69" s="8">
        <f t="shared" si="26"/>
        <v>15</v>
      </c>
      <c r="V69" s="8">
        <f t="shared" si="26"/>
        <v>15.75</v>
      </c>
      <c r="W69" s="8">
        <f t="shared" si="26"/>
        <v>16.5</v>
      </c>
      <c r="X69" s="8">
        <f t="shared" si="26"/>
        <v>17.25</v>
      </c>
      <c r="Y69" s="8">
        <f t="shared" si="26"/>
        <v>18</v>
      </c>
      <c r="Z69" s="8">
        <f t="shared" si="26"/>
        <v>18.75</v>
      </c>
      <c r="AA69" s="8">
        <f t="shared" si="26"/>
        <v>19.5</v>
      </c>
      <c r="AB69" s="8">
        <f t="shared" si="26"/>
        <v>20.25</v>
      </c>
      <c r="AC69" s="8">
        <f t="shared" si="26"/>
        <v>21</v>
      </c>
      <c r="AD69" s="8">
        <f t="shared" si="26"/>
        <v>21.75</v>
      </c>
      <c r="AE69" s="8">
        <f t="shared" si="26"/>
        <v>22.5</v>
      </c>
      <c r="AF69" s="8">
        <f t="shared" si="26"/>
        <v>23.25</v>
      </c>
      <c r="AG69" s="8">
        <f t="shared" si="26"/>
        <v>24</v>
      </c>
      <c r="AH69" s="8">
        <f t="shared" si="26"/>
        <v>24.75</v>
      </c>
      <c r="AI69" s="8">
        <f t="shared" si="26"/>
        <v>25.5</v>
      </c>
      <c r="AJ69" s="8">
        <f t="shared" si="26"/>
        <v>26.25</v>
      </c>
      <c r="AK69" s="8">
        <f t="shared" si="26"/>
        <v>27</v>
      </c>
      <c r="AL69" s="8">
        <f t="shared" si="26"/>
        <v>27.75</v>
      </c>
      <c r="AM69" s="8">
        <f t="shared" si="26"/>
        <v>28.5</v>
      </c>
      <c r="AN69" s="8">
        <f t="shared" si="26"/>
        <v>29.25</v>
      </c>
      <c r="AO69" s="8">
        <f t="shared" si="26"/>
        <v>30</v>
      </c>
      <c r="AP69" s="8">
        <f t="shared" si="26"/>
        <v>30.75</v>
      </c>
      <c r="AQ69" s="8">
        <f t="shared" si="26"/>
        <v>31.5</v>
      </c>
      <c r="AR69" s="8">
        <f t="shared" si="26"/>
        <v>32.25</v>
      </c>
      <c r="AS69" s="8">
        <f t="shared" si="26"/>
        <v>33</v>
      </c>
      <c r="AT69" s="8">
        <f t="shared" si="26"/>
        <v>33.75</v>
      </c>
      <c r="AU69" s="8">
        <f t="shared" si="26"/>
        <v>34.5</v>
      </c>
      <c r="AV69" s="8">
        <f t="shared" si="26"/>
        <v>35.25</v>
      </c>
      <c r="AW69" s="8">
        <f t="shared" si="26"/>
        <v>36</v>
      </c>
      <c r="AX69" s="8">
        <f t="shared" si="26"/>
        <v>36.75</v>
      </c>
      <c r="AY69" s="8">
        <f t="shared" si="26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8" t="s">
        <v>97</v>
      </c>
      <c r="B70" s="89">
        <f xml:space="preserve"> INT(B69)</f>
        <v>0</v>
      </c>
      <c r="C70" s="89">
        <f t="shared" ref="C70:AY70" si="27" xml:space="preserve"> INT(C69)</f>
        <v>1</v>
      </c>
      <c r="D70" s="89">
        <f t="shared" si="27"/>
        <v>2</v>
      </c>
      <c r="E70" s="89">
        <f t="shared" si="27"/>
        <v>3</v>
      </c>
      <c r="F70" s="89">
        <f t="shared" si="27"/>
        <v>3</v>
      </c>
      <c r="G70" s="89">
        <f t="shared" si="27"/>
        <v>4</v>
      </c>
      <c r="H70" s="89">
        <f t="shared" si="27"/>
        <v>5</v>
      </c>
      <c r="I70" s="89">
        <f t="shared" si="27"/>
        <v>6</v>
      </c>
      <c r="J70" s="95">
        <f t="shared" si="27"/>
        <v>6</v>
      </c>
      <c r="K70" s="89">
        <f t="shared" si="27"/>
        <v>7</v>
      </c>
      <c r="L70" s="130">
        <f t="shared" si="27"/>
        <v>8</v>
      </c>
      <c r="M70" s="89">
        <f t="shared" si="27"/>
        <v>9</v>
      </c>
      <c r="N70" s="89">
        <f t="shared" si="27"/>
        <v>9</v>
      </c>
      <c r="O70" s="89">
        <f t="shared" si="27"/>
        <v>10</v>
      </c>
      <c r="P70" s="89">
        <f t="shared" si="27"/>
        <v>11</v>
      </c>
      <c r="Q70" s="89">
        <f t="shared" si="27"/>
        <v>12</v>
      </c>
      <c r="R70" s="89">
        <f t="shared" si="27"/>
        <v>12</v>
      </c>
      <c r="S70" s="89">
        <f t="shared" si="27"/>
        <v>13</v>
      </c>
      <c r="T70" s="89">
        <f t="shared" si="27"/>
        <v>14</v>
      </c>
      <c r="U70" s="89">
        <f t="shared" si="27"/>
        <v>15</v>
      </c>
      <c r="V70" s="89">
        <f t="shared" si="27"/>
        <v>15</v>
      </c>
      <c r="W70" s="89">
        <f t="shared" si="27"/>
        <v>16</v>
      </c>
      <c r="X70" s="89">
        <f t="shared" si="27"/>
        <v>17</v>
      </c>
      <c r="Y70" s="89">
        <f t="shared" si="27"/>
        <v>18</v>
      </c>
      <c r="Z70" s="89">
        <f t="shared" si="27"/>
        <v>18</v>
      </c>
      <c r="AA70" s="89">
        <f t="shared" si="27"/>
        <v>19</v>
      </c>
      <c r="AB70" s="89">
        <f t="shared" si="27"/>
        <v>20</v>
      </c>
      <c r="AC70" s="89">
        <f t="shared" si="27"/>
        <v>21</v>
      </c>
      <c r="AD70" s="89">
        <f t="shared" si="27"/>
        <v>21</v>
      </c>
      <c r="AE70" s="89">
        <f t="shared" si="27"/>
        <v>22</v>
      </c>
      <c r="AF70" s="89">
        <f t="shared" si="27"/>
        <v>23</v>
      </c>
      <c r="AG70" s="89">
        <f t="shared" si="27"/>
        <v>24</v>
      </c>
      <c r="AH70" s="89">
        <f t="shared" si="27"/>
        <v>24</v>
      </c>
      <c r="AI70" s="89">
        <f t="shared" si="27"/>
        <v>25</v>
      </c>
      <c r="AJ70" s="89">
        <f t="shared" si="27"/>
        <v>26</v>
      </c>
      <c r="AK70" s="89">
        <f t="shared" si="27"/>
        <v>27</v>
      </c>
      <c r="AL70" s="89">
        <f t="shared" si="27"/>
        <v>27</v>
      </c>
      <c r="AM70" s="89">
        <f t="shared" si="27"/>
        <v>28</v>
      </c>
      <c r="AN70" s="89">
        <f t="shared" si="27"/>
        <v>29</v>
      </c>
      <c r="AO70" s="89">
        <f t="shared" si="27"/>
        <v>30</v>
      </c>
      <c r="AP70" s="89">
        <f t="shared" si="27"/>
        <v>30</v>
      </c>
      <c r="AQ70" s="89">
        <f t="shared" si="27"/>
        <v>31</v>
      </c>
      <c r="AR70" s="89">
        <f t="shared" si="27"/>
        <v>32</v>
      </c>
      <c r="AS70" s="89">
        <f t="shared" si="27"/>
        <v>33</v>
      </c>
      <c r="AT70" s="89">
        <f t="shared" si="27"/>
        <v>33</v>
      </c>
      <c r="AU70" s="89">
        <f t="shared" si="27"/>
        <v>34</v>
      </c>
      <c r="AV70" s="89">
        <f t="shared" si="27"/>
        <v>35</v>
      </c>
      <c r="AW70" s="89">
        <f t="shared" si="27"/>
        <v>36</v>
      </c>
      <c r="AX70" s="89">
        <f t="shared" si="27"/>
        <v>36</v>
      </c>
      <c r="AY70" s="89">
        <f t="shared" si="27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2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8" xml:space="preserve"> INT(B244/4)</f>
        <v>-2</v>
      </c>
      <c r="C73" s="15">
        <f t="shared" si="28"/>
        <v>-2</v>
      </c>
      <c r="D73" s="15">
        <f t="shared" si="28"/>
        <v>2</v>
      </c>
      <c r="E73" s="15">
        <f t="shared" si="28"/>
        <v>2</v>
      </c>
      <c r="F73" s="15">
        <f t="shared" si="28"/>
        <v>2</v>
      </c>
      <c r="G73" s="15">
        <f t="shared" si="28"/>
        <v>3</v>
      </c>
      <c r="H73" s="15">
        <f t="shared" si="28"/>
        <v>3</v>
      </c>
      <c r="I73" s="15">
        <f t="shared" si="28"/>
        <v>3</v>
      </c>
      <c r="J73" s="25">
        <f t="shared" si="28"/>
        <v>4</v>
      </c>
      <c r="K73" s="15">
        <f t="shared" si="28"/>
        <v>4</v>
      </c>
      <c r="L73" s="131">
        <f t="shared" si="28"/>
        <v>4</v>
      </c>
      <c r="M73" s="15">
        <f t="shared" si="28"/>
        <v>4</v>
      </c>
      <c r="N73" s="15">
        <f t="shared" si="28"/>
        <v>4</v>
      </c>
      <c r="O73" s="15">
        <f t="shared" si="28"/>
        <v>4</v>
      </c>
      <c r="P73" s="15">
        <f t="shared" si="28"/>
        <v>4</v>
      </c>
      <c r="Q73" s="15">
        <f t="shared" si="28"/>
        <v>4</v>
      </c>
      <c r="R73" s="15">
        <f t="shared" si="28"/>
        <v>4</v>
      </c>
      <c r="S73" s="15">
        <f t="shared" si="28"/>
        <v>4</v>
      </c>
      <c r="T73" s="15">
        <f t="shared" si="28"/>
        <v>4</v>
      </c>
      <c r="U73" s="15">
        <f t="shared" si="28"/>
        <v>4</v>
      </c>
      <c r="V73" s="15">
        <f t="shared" si="28"/>
        <v>4</v>
      </c>
      <c r="W73" s="15">
        <f t="shared" si="28"/>
        <v>4</v>
      </c>
      <c r="X73" s="15">
        <f t="shared" si="28"/>
        <v>4</v>
      </c>
      <c r="Y73" s="15">
        <f t="shared" si="28"/>
        <v>4</v>
      </c>
      <c r="Z73" s="15">
        <f t="shared" si="28"/>
        <v>4</v>
      </c>
      <c r="AA73" s="15">
        <f t="shared" si="28"/>
        <v>4</v>
      </c>
      <c r="AB73" s="15">
        <f t="shared" si="28"/>
        <v>4</v>
      </c>
      <c r="AC73" s="15">
        <f t="shared" si="28"/>
        <v>4</v>
      </c>
      <c r="AD73" s="15">
        <f t="shared" si="28"/>
        <v>4</v>
      </c>
      <c r="AE73" s="15">
        <f t="shared" si="28"/>
        <v>4</v>
      </c>
      <c r="AF73" s="15">
        <f t="shared" si="28"/>
        <v>4</v>
      </c>
      <c r="AG73" s="15">
        <f t="shared" si="28"/>
        <v>4</v>
      </c>
      <c r="AH73" s="15">
        <f t="shared" si="28"/>
        <v>4</v>
      </c>
      <c r="AI73" s="15">
        <f t="shared" si="28"/>
        <v>4</v>
      </c>
      <c r="AJ73" s="15">
        <f t="shared" si="28"/>
        <v>4</v>
      </c>
      <c r="AK73" s="15">
        <f t="shared" si="28"/>
        <v>4</v>
      </c>
      <c r="AL73" s="15">
        <f t="shared" si="28"/>
        <v>4</v>
      </c>
      <c r="AM73" s="15">
        <f t="shared" si="28"/>
        <v>4</v>
      </c>
      <c r="AN73" s="15">
        <f t="shared" si="28"/>
        <v>4</v>
      </c>
      <c r="AO73" s="15">
        <f t="shared" si="28"/>
        <v>4</v>
      </c>
      <c r="AP73" s="15">
        <f t="shared" si="28"/>
        <v>4</v>
      </c>
      <c r="AQ73" s="15">
        <f t="shared" si="28"/>
        <v>4</v>
      </c>
      <c r="AR73" s="15">
        <f t="shared" si="28"/>
        <v>4</v>
      </c>
      <c r="AS73" s="15">
        <f t="shared" si="28"/>
        <v>4</v>
      </c>
      <c r="AT73" s="15">
        <f t="shared" si="28"/>
        <v>4</v>
      </c>
      <c r="AU73" s="15">
        <f t="shared" si="28"/>
        <v>4</v>
      </c>
      <c r="AV73" s="15">
        <f t="shared" si="28"/>
        <v>4</v>
      </c>
      <c r="AW73" s="15">
        <f t="shared" si="28"/>
        <v>4</v>
      </c>
      <c r="AX73" s="15">
        <f t="shared" si="28"/>
        <v>4</v>
      </c>
      <c r="AY73" s="15">
        <f t="shared" si="28"/>
        <v>4</v>
      </c>
    </row>
    <row r="74" spans="1:97" ht="17.649999999999999">
      <c r="A74" s="22" t="s">
        <v>31</v>
      </c>
      <c r="B74" s="15">
        <f t="shared" ref="B74:AY74" si="29" xml:space="preserve"> INT(B248/4)</f>
        <v>-2</v>
      </c>
      <c r="C74" s="15">
        <f t="shared" si="29"/>
        <v>-2</v>
      </c>
      <c r="D74" s="15">
        <f t="shared" si="29"/>
        <v>2</v>
      </c>
      <c r="E74" s="15">
        <f t="shared" si="29"/>
        <v>2</v>
      </c>
      <c r="F74" s="15">
        <f t="shared" si="29"/>
        <v>2</v>
      </c>
      <c r="G74" s="15">
        <f t="shared" si="29"/>
        <v>3</v>
      </c>
      <c r="H74" s="15">
        <f t="shared" si="29"/>
        <v>3</v>
      </c>
      <c r="I74" s="15">
        <f t="shared" si="29"/>
        <v>3</v>
      </c>
      <c r="J74" s="25">
        <f t="shared" si="29"/>
        <v>4</v>
      </c>
      <c r="K74" s="15">
        <f t="shared" si="29"/>
        <v>4</v>
      </c>
      <c r="L74" s="131">
        <f t="shared" si="29"/>
        <v>4</v>
      </c>
      <c r="M74" s="15">
        <f t="shared" si="29"/>
        <v>4</v>
      </c>
      <c r="N74" s="15">
        <f t="shared" si="29"/>
        <v>4</v>
      </c>
      <c r="O74" s="15">
        <f t="shared" si="29"/>
        <v>4</v>
      </c>
      <c r="P74" s="15">
        <f t="shared" si="29"/>
        <v>4</v>
      </c>
      <c r="Q74" s="15">
        <f t="shared" si="29"/>
        <v>4</v>
      </c>
      <c r="R74" s="15">
        <f t="shared" si="29"/>
        <v>4</v>
      </c>
      <c r="S74" s="15">
        <f t="shared" si="29"/>
        <v>4</v>
      </c>
      <c r="T74" s="15">
        <f t="shared" si="29"/>
        <v>4</v>
      </c>
      <c r="U74" s="15">
        <f t="shared" si="29"/>
        <v>4</v>
      </c>
      <c r="V74" s="15">
        <f t="shared" si="29"/>
        <v>4</v>
      </c>
      <c r="W74" s="15">
        <f t="shared" si="29"/>
        <v>4</v>
      </c>
      <c r="X74" s="15">
        <f t="shared" si="29"/>
        <v>4</v>
      </c>
      <c r="Y74" s="15">
        <f t="shared" si="29"/>
        <v>4</v>
      </c>
      <c r="Z74" s="15">
        <f t="shared" si="29"/>
        <v>4</v>
      </c>
      <c r="AA74" s="15">
        <f t="shared" si="29"/>
        <v>4</v>
      </c>
      <c r="AB74" s="15">
        <f t="shared" si="29"/>
        <v>4</v>
      </c>
      <c r="AC74" s="15">
        <f t="shared" si="29"/>
        <v>4</v>
      </c>
      <c r="AD74" s="15">
        <f t="shared" si="29"/>
        <v>4</v>
      </c>
      <c r="AE74" s="15">
        <f t="shared" si="29"/>
        <v>4</v>
      </c>
      <c r="AF74" s="15">
        <f t="shared" si="29"/>
        <v>4</v>
      </c>
      <c r="AG74" s="15">
        <f t="shared" si="29"/>
        <v>4</v>
      </c>
      <c r="AH74" s="15">
        <f t="shared" si="29"/>
        <v>4</v>
      </c>
      <c r="AI74" s="15">
        <f t="shared" si="29"/>
        <v>4</v>
      </c>
      <c r="AJ74" s="15">
        <f t="shared" si="29"/>
        <v>4</v>
      </c>
      <c r="AK74" s="15">
        <f t="shared" si="29"/>
        <v>4</v>
      </c>
      <c r="AL74" s="15">
        <f t="shared" si="29"/>
        <v>4</v>
      </c>
      <c r="AM74" s="15">
        <f t="shared" si="29"/>
        <v>4</v>
      </c>
      <c r="AN74" s="15">
        <f t="shared" si="29"/>
        <v>4</v>
      </c>
      <c r="AO74" s="15">
        <f t="shared" si="29"/>
        <v>4</v>
      </c>
      <c r="AP74" s="15">
        <f t="shared" si="29"/>
        <v>4</v>
      </c>
      <c r="AQ74" s="15">
        <f t="shared" si="29"/>
        <v>4</v>
      </c>
      <c r="AR74" s="15">
        <f t="shared" si="29"/>
        <v>4</v>
      </c>
      <c r="AS74" s="15">
        <f t="shared" si="29"/>
        <v>4</v>
      </c>
      <c r="AT74" s="15">
        <f t="shared" si="29"/>
        <v>4</v>
      </c>
      <c r="AU74" s="15">
        <f t="shared" si="29"/>
        <v>4</v>
      </c>
      <c r="AV74" s="15">
        <f t="shared" si="29"/>
        <v>4</v>
      </c>
      <c r="AW74" s="15">
        <f t="shared" si="29"/>
        <v>4</v>
      </c>
      <c r="AX74" s="15">
        <f t="shared" si="29"/>
        <v>4</v>
      </c>
      <c r="AY74" s="15">
        <f t="shared" si="29"/>
        <v>4</v>
      </c>
    </row>
    <row r="75" spans="1:97" ht="17.649999999999999">
      <c r="A75" s="22" t="s">
        <v>26</v>
      </c>
      <c r="B75" s="40">
        <f t="shared" ref="B75:AY75" si="30" xml:space="preserve"> 40 + IF(B252 &gt; 0.25,10,0) + IF(B252 &gt; 0.5,25,0) + IF(B252 &gt; 0.75,25,0)</f>
        <v>40</v>
      </c>
      <c r="C75" s="40">
        <f t="shared" si="30"/>
        <v>40</v>
      </c>
      <c r="D75" s="40">
        <f t="shared" si="30"/>
        <v>40</v>
      </c>
      <c r="E75" s="40">
        <f t="shared" si="30"/>
        <v>40</v>
      </c>
      <c r="F75" s="40">
        <f t="shared" si="30"/>
        <v>40</v>
      </c>
      <c r="G75" s="40">
        <f t="shared" si="30"/>
        <v>40</v>
      </c>
      <c r="H75" s="40">
        <f t="shared" si="30"/>
        <v>40</v>
      </c>
      <c r="I75" s="40">
        <f t="shared" si="30"/>
        <v>40</v>
      </c>
      <c r="J75" s="96">
        <f t="shared" si="30"/>
        <v>40</v>
      </c>
      <c r="K75" s="40">
        <f t="shared" si="30"/>
        <v>40</v>
      </c>
      <c r="L75" s="132">
        <f t="shared" si="30"/>
        <v>40</v>
      </c>
      <c r="M75" s="40">
        <f t="shared" si="30"/>
        <v>40</v>
      </c>
      <c r="N75" s="40">
        <f t="shared" si="30"/>
        <v>40</v>
      </c>
      <c r="O75" s="40">
        <f t="shared" si="30"/>
        <v>40</v>
      </c>
      <c r="P75" s="40">
        <f t="shared" si="30"/>
        <v>40</v>
      </c>
      <c r="Q75" s="40">
        <f t="shared" si="30"/>
        <v>40</v>
      </c>
      <c r="R75" s="40">
        <f t="shared" si="30"/>
        <v>40</v>
      </c>
      <c r="S75" s="40">
        <f t="shared" si="30"/>
        <v>40</v>
      </c>
      <c r="T75" s="40">
        <f t="shared" si="30"/>
        <v>40</v>
      </c>
      <c r="U75" s="40">
        <f t="shared" si="30"/>
        <v>40</v>
      </c>
      <c r="V75" s="40">
        <f t="shared" si="30"/>
        <v>40</v>
      </c>
      <c r="W75" s="40">
        <f t="shared" si="30"/>
        <v>40</v>
      </c>
      <c r="X75" s="40">
        <f t="shared" si="30"/>
        <v>40</v>
      </c>
      <c r="Y75" s="40">
        <f t="shared" si="30"/>
        <v>40</v>
      </c>
      <c r="Z75" s="40">
        <f t="shared" si="30"/>
        <v>40</v>
      </c>
      <c r="AA75" s="40">
        <f t="shared" si="30"/>
        <v>40</v>
      </c>
      <c r="AB75" s="40">
        <f t="shared" si="30"/>
        <v>40</v>
      </c>
      <c r="AC75" s="40">
        <f t="shared" si="30"/>
        <v>40</v>
      </c>
      <c r="AD75" s="40">
        <f t="shared" si="30"/>
        <v>40</v>
      </c>
      <c r="AE75" s="40">
        <f t="shared" si="30"/>
        <v>40</v>
      </c>
      <c r="AF75" s="40">
        <f t="shared" si="30"/>
        <v>40</v>
      </c>
      <c r="AG75" s="40">
        <f t="shared" si="30"/>
        <v>40</v>
      </c>
      <c r="AH75" s="40">
        <f t="shared" si="30"/>
        <v>40</v>
      </c>
      <c r="AI75" s="40">
        <f t="shared" si="30"/>
        <v>40</v>
      </c>
      <c r="AJ75" s="40">
        <f t="shared" si="30"/>
        <v>40</v>
      </c>
      <c r="AK75" s="40">
        <f t="shared" si="30"/>
        <v>40</v>
      </c>
      <c r="AL75" s="40">
        <f t="shared" si="30"/>
        <v>40</v>
      </c>
      <c r="AM75" s="40">
        <f t="shared" si="30"/>
        <v>40</v>
      </c>
      <c r="AN75" s="40">
        <f t="shared" si="30"/>
        <v>40</v>
      </c>
      <c r="AO75" s="40">
        <f t="shared" si="30"/>
        <v>40</v>
      </c>
      <c r="AP75" s="40">
        <f t="shared" si="30"/>
        <v>40</v>
      </c>
      <c r="AQ75" s="40">
        <f t="shared" si="30"/>
        <v>40</v>
      </c>
      <c r="AR75" s="40">
        <f t="shared" si="30"/>
        <v>40</v>
      </c>
      <c r="AS75" s="40">
        <f t="shared" si="30"/>
        <v>40</v>
      </c>
      <c r="AT75" s="40">
        <f t="shared" si="30"/>
        <v>40</v>
      </c>
      <c r="AU75" s="40">
        <f t="shared" si="30"/>
        <v>40</v>
      </c>
      <c r="AV75" s="40">
        <f t="shared" si="30"/>
        <v>40</v>
      </c>
      <c r="AW75" s="40">
        <f t="shared" si="30"/>
        <v>40</v>
      </c>
      <c r="AX75" s="40">
        <f t="shared" si="30"/>
        <v>40</v>
      </c>
      <c r="AY75" s="40">
        <f t="shared" si="30"/>
        <v>40</v>
      </c>
    </row>
    <row r="76" spans="1:97" ht="17.649999999999999">
      <c r="A76" s="22" t="s">
        <v>27</v>
      </c>
      <c r="B76" s="40">
        <f t="shared" ref="B76:AY76" si="31" xml:space="preserve"> IF(B$252 &gt; 0.25,25,0) + IF(B$252 &gt; 0.5,25,0) + IF(B$252 &gt; 0.75,25,0) + IF(B$252 &gt; 1,25,0)</f>
        <v>0</v>
      </c>
      <c r="C76" s="40">
        <f t="shared" si="31"/>
        <v>0</v>
      </c>
      <c r="D76" s="40">
        <f t="shared" si="31"/>
        <v>0</v>
      </c>
      <c r="E76" s="40">
        <f t="shared" si="31"/>
        <v>0</v>
      </c>
      <c r="F76" s="40">
        <f t="shared" si="31"/>
        <v>0</v>
      </c>
      <c r="G76" s="40">
        <f t="shared" si="31"/>
        <v>0</v>
      </c>
      <c r="H76" s="40">
        <f t="shared" si="31"/>
        <v>0</v>
      </c>
      <c r="I76" s="40">
        <f t="shared" si="31"/>
        <v>0</v>
      </c>
      <c r="J76" s="96">
        <f t="shared" si="31"/>
        <v>0</v>
      </c>
      <c r="K76" s="40">
        <f t="shared" si="31"/>
        <v>0</v>
      </c>
      <c r="L76" s="132">
        <f t="shared" si="31"/>
        <v>0</v>
      </c>
      <c r="M76" s="40">
        <f t="shared" si="31"/>
        <v>0</v>
      </c>
      <c r="N76" s="40">
        <f t="shared" si="31"/>
        <v>0</v>
      </c>
      <c r="O76" s="40">
        <f t="shared" si="31"/>
        <v>0</v>
      </c>
      <c r="P76" s="40">
        <f t="shared" si="31"/>
        <v>0</v>
      </c>
      <c r="Q76" s="40">
        <f t="shared" si="31"/>
        <v>0</v>
      </c>
      <c r="R76" s="40">
        <f t="shared" si="31"/>
        <v>0</v>
      </c>
      <c r="S76" s="40">
        <f t="shared" si="31"/>
        <v>0</v>
      </c>
      <c r="T76" s="40">
        <f t="shared" si="31"/>
        <v>0</v>
      </c>
      <c r="U76" s="40">
        <f t="shared" si="31"/>
        <v>0</v>
      </c>
      <c r="V76" s="40">
        <f t="shared" si="31"/>
        <v>0</v>
      </c>
      <c r="W76" s="40">
        <f t="shared" si="31"/>
        <v>0</v>
      </c>
      <c r="X76" s="40">
        <f t="shared" si="31"/>
        <v>0</v>
      </c>
      <c r="Y76" s="40">
        <f t="shared" si="31"/>
        <v>0</v>
      </c>
      <c r="Z76" s="40">
        <f t="shared" si="31"/>
        <v>0</v>
      </c>
      <c r="AA76" s="40">
        <f t="shared" si="31"/>
        <v>0</v>
      </c>
      <c r="AB76" s="40">
        <f t="shared" si="31"/>
        <v>0</v>
      </c>
      <c r="AC76" s="40">
        <f t="shared" si="31"/>
        <v>0</v>
      </c>
      <c r="AD76" s="40">
        <f t="shared" si="31"/>
        <v>0</v>
      </c>
      <c r="AE76" s="40">
        <f t="shared" si="31"/>
        <v>0</v>
      </c>
      <c r="AF76" s="40">
        <f t="shared" si="31"/>
        <v>0</v>
      </c>
      <c r="AG76" s="40">
        <f t="shared" si="31"/>
        <v>0</v>
      </c>
      <c r="AH76" s="40">
        <f t="shared" si="31"/>
        <v>0</v>
      </c>
      <c r="AI76" s="40">
        <f t="shared" si="31"/>
        <v>0</v>
      </c>
      <c r="AJ76" s="40">
        <f t="shared" si="31"/>
        <v>0</v>
      </c>
      <c r="AK76" s="40">
        <f t="shared" si="31"/>
        <v>0</v>
      </c>
      <c r="AL76" s="40">
        <f t="shared" si="31"/>
        <v>0</v>
      </c>
      <c r="AM76" s="40">
        <f t="shared" si="31"/>
        <v>0</v>
      </c>
      <c r="AN76" s="40">
        <f t="shared" si="31"/>
        <v>0</v>
      </c>
      <c r="AO76" s="40">
        <f t="shared" si="31"/>
        <v>0</v>
      </c>
      <c r="AP76" s="40">
        <f t="shared" si="31"/>
        <v>0</v>
      </c>
      <c r="AQ76" s="40">
        <f t="shared" si="31"/>
        <v>0</v>
      </c>
      <c r="AR76" s="40">
        <f t="shared" si="31"/>
        <v>0</v>
      </c>
      <c r="AS76" s="40">
        <f t="shared" si="31"/>
        <v>0</v>
      </c>
      <c r="AT76" s="40">
        <f t="shared" si="31"/>
        <v>0</v>
      </c>
      <c r="AU76" s="40">
        <f t="shared" si="31"/>
        <v>0</v>
      </c>
      <c r="AV76" s="40">
        <f t="shared" si="31"/>
        <v>0</v>
      </c>
      <c r="AW76" s="40">
        <f t="shared" si="31"/>
        <v>0</v>
      </c>
      <c r="AX76" s="40">
        <f t="shared" si="31"/>
        <v>0</v>
      </c>
      <c r="AY76" s="40">
        <f t="shared" si="31"/>
        <v>0</v>
      </c>
    </row>
    <row r="77" spans="1:97" ht="17.649999999999999">
      <c r="A77" s="22" t="s">
        <v>28</v>
      </c>
      <c r="B77" s="40">
        <f t="shared" ref="B77:AY77" si="32" xml:space="preserve"> IF(B$252 &gt; 0.5,25,0) + IF(B$252 &gt; 0.75,50,0) + IF(B$252 &gt; 1,25,0)</f>
        <v>0</v>
      </c>
      <c r="C77" s="40">
        <f t="shared" si="32"/>
        <v>0</v>
      </c>
      <c r="D77" s="40">
        <f t="shared" si="32"/>
        <v>0</v>
      </c>
      <c r="E77" s="40">
        <f t="shared" si="32"/>
        <v>0</v>
      </c>
      <c r="F77" s="40">
        <f t="shared" si="32"/>
        <v>0</v>
      </c>
      <c r="G77" s="40">
        <f t="shared" si="32"/>
        <v>0</v>
      </c>
      <c r="H77" s="40">
        <f t="shared" si="32"/>
        <v>0</v>
      </c>
      <c r="I77" s="40">
        <f t="shared" si="32"/>
        <v>0</v>
      </c>
      <c r="J77" s="96">
        <f t="shared" si="32"/>
        <v>0</v>
      </c>
      <c r="K77" s="40">
        <f t="shared" si="32"/>
        <v>0</v>
      </c>
      <c r="L77" s="132">
        <f t="shared" si="32"/>
        <v>0</v>
      </c>
      <c r="M77" s="40">
        <f t="shared" si="32"/>
        <v>0</v>
      </c>
      <c r="N77" s="40">
        <f t="shared" si="32"/>
        <v>0</v>
      </c>
      <c r="O77" s="40">
        <f t="shared" si="32"/>
        <v>0</v>
      </c>
      <c r="P77" s="40">
        <f t="shared" si="32"/>
        <v>0</v>
      </c>
      <c r="Q77" s="40">
        <f t="shared" si="32"/>
        <v>0</v>
      </c>
      <c r="R77" s="40">
        <f t="shared" si="32"/>
        <v>0</v>
      </c>
      <c r="S77" s="40">
        <f t="shared" si="32"/>
        <v>0</v>
      </c>
      <c r="T77" s="40">
        <f t="shared" si="32"/>
        <v>0</v>
      </c>
      <c r="U77" s="40">
        <f t="shared" si="32"/>
        <v>0</v>
      </c>
      <c r="V77" s="40">
        <f t="shared" si="32"/>
        <v>0</v>
      </c>
      <c r="W77" s="40">
        <f t="shared" si="32"/>
        <v>0</v>
      </c>
      <c r="X77" s="40">
        <f t="shared" si="32"/>
        <v>0</v>
      </c>
      <c r="Y77" s="40">
        <f t="shared" si="32"/>
        <v>0</v>
      </c>
      <c r="Z77" s="40">
        <f t="shared" si="32"/>
        <v>0</v>
      </c>
      <c r="AA77" s="40">
        <f t="shared" si="32"/>
        <v>0</v>
      </c>
      <c r="AB77" s="40">
        <f t="shared" si="32"/>
        <v>0</v>
      </c>
      <c r="AC77" s="40">
        <f t="shared" si="32"/>
        <v>0</v>
      </c>
      <c r="AD77" s="40">
        <f t="shared" si="32"/>
        <v>0</v>
      </c>
      <c r="AE77" s="40">
        <f t="shared" si="32"/>
        <v>0</v>
      </c>
      <c r="AF77" s="40">
        <f t="shared" si="32"/>
        <v>0</v>
      </c>
      <c r="AG77" s="40">
        <f t="shared" si="32"/>
        <v>0</v>
      </c>
      <c r="AH77" s="40">
        <f t="shared" si="32"/>
        <v>0</v>
      </c>
      <c r="AI77" s="40">
        <f t="shared" si="32"/>
        <v>0</v>
      </c>
      <c r="AJ77" s="40">
        <f t="shared" si="32"/>
        <v>0</v>
      </c>
      <c r="AK77" s="40">
        <f t="shared" si="32"/>
        <v>0</v>
      </c>
      <c r="AL77" s="40">
        <f t="shared" si="32"/>
        <v>0</v>
      </c>
      <c r="AM77" s="40">
        <f t="shared" si="32"/>
        <v>0</v>
      </c>
      <c r="AN77" s="40">
        <f t="shared" si="32"/>
        <v>0</v>
      </c>
      <c r="AO77" s="40">
        <f t="shared" si="32"/>
        <v>0</v>
      </c>
      <c r="AP77" s="40">
        <f t="shared" si="32"/>
        <v>0</v>
      </c>
      <c r="AQ77" s="40">
        <f t="shared" si="32"/>
        <v>0</v>
      </c>
      <c r="AR77" s="40">
        <f t="shared" si="32"/>
        <v>0</v>
      </c>
      <c r="AS77" s="40">
        <f t="shared" si="32"/>
        <v>0</v>
      </c>
      <c r="AT77" s="40">
        <f t="shared" si="32"/>
        <v>0</v>
      </c>
      <c r="AU77" s="40">
        <f t="shared" si="32"/>
        <v>0</v>
      </c>
      <c r="AV77" s="40">
        <f t="shared" si="32"/>
        <v>0</v>
      </c>
      <c r="AW77" s="40">
        <f t="shared" si="32"/>
        <v>0</v>
      </c>
      <c r="AX77" s="40">
        <f t="shared" si="32"/>
        <v>0</v>
      </c>
      <c r="AY77" s="40">
        <f t="shared" si="32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3" t="s">
        <v>62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35"/>
      <c r="L80" s="113"/>
      <c r="M80" s="113"/>
      <c r="N80" s="113"/>
      <c r="O80" s="113"/>
      <c r="P80" s="113"/>
      <c r="Q80" s="113"/>
      <c r="R80" s="113"/>
      <c r="S80" s="113"/>
      <c r="T80" s="113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t="shared" ref="C83:AY83" si="33" xml:space="preserve"> B83 + IF(C25="Tough",1,0) +  IF(C25="Tough++",1,0)</f>
        <v>0</v>
      </c>
      <c r="D83" s="8">
        <f t="shared" si="33"/>
        <v>0</v>
      </c>
      <c r="E83" s="8">
        <f t="shared" si="33"/>
        <v>0</v>
      </c>
      <c r="F83" s="8">
        <f t="shared" si="33"/>
        <v>0</v>
      </c>
      <c r="G83" s="8">
        <f t="shared" si="33"/>
        <v>0</v>
      </c>
      <c r="H83" s="8">
        <f t="shared" si="33"/>
        <v>0</v>
      </c>
      <c r="I83" s="8">
        <f t="shared" si="33"/>
        <v>0</v>
      </c>
      <c r="J83" s="26">
        <f t="shared" si="33"/>
        <v>1</v>
      </c>
      <c r="K83" s="8">
        <f t="shared" si="33"/>
        <v>1</v>
      </c>
      <c r="L83" s="28">
        <f t="shared" si="33"/>
        <v>1</v>
      </c>
      <c r="M83" s="8">
        <f t="shared" si="33"/>
        <v>1</v>
      </c>
      <c r="N83" s="8">
        <f t="shared" si="33"/>
        <v>1</v>
      </c>
      <c r="O83" s="8">
        <f t="shared" si="33"/>
        <v>1</v>
      </c>
      <c r="P83" s="8">
        <f t="shared" si="33"/>
        <v>1</v>
      </c>
      <c r="Q83" s="8">
        <f t="shared" si="33"/>
        <v>1</v>
      </c>
      <c r="R83" s="8">
        <f t="shared" si="33"/>
        <v>1</v>
      </c>
      <c r="S83" s="8">
        <f t="shared" si="33"/>
        <v>1</v>
      </c>
      <c r="T83" s="8">
        <f t="shared" si="33"/>
        <v>1</v>
      </c>
      <c r="U83" s="8">
        <f t="shared" si="33"/>
        <v>1</v>
      </c>
      <c r="V83" s="8">
        <f t="shared" si="33"/>
        <v>1</v>
      </c>
      <c r="W83" s="8">
        <f t="shared" si="33"/>
        <v>1</v>
      </c>
      <c r="X83" s="8">
        <f t="shared" si="33"/>
        <v>1</v>
      </c>
      <c r="Y83" s="8">
        <f t="shared" si="33"/>
        <v>1</v>
      </c>
      <c r="Z83" s="8">
        <f t="shared" si="33"/>
        <v>1</v>
      </c>
      <c r="AA83" s="8">
        <f t="shared" si="33"/>
        <v>1</v>
      </c>
      <c r="AB83" s="8">
        <f t="shared" si="33"/>
        <v>1</v>
      </c>
      <c r="AC83" s="8">
        <f t="shared" si="33"/>
        <v>1</v>
      </c>
      <c r="AD83" s="8">
        <f t="shared" si="33"/>
        <v>1</v>
      </c>
      <c r="AE83" s="8">
        <f t="shared" si="33"/>
        <v>1</v>
      </c>
      <c r="AF83" s="8">
        <f t="shared" si="33"/>
        <v>1</v>
      </c>
      <c r="AG83" s="8">
        <f t="shared" si="33"/>
        <v>1</v>
      </c>
      <c r="AH83" s="8">
        <f t="shared" si="33"/>
        <v>1</v>
      </c>
      <c r="AI83" s="8">
        <f t="shared" si="33"/>
        <v>1</v>
      </c>
      <c r="AJ83" s="8">
        <f t="shared" si="33"/>
        <v>1</v>
      </c>
      <c r="AK83" s="8">
        <f t="shared" si="33"/>
        <v>1</v>
      </c>
      <c r="AL83" s="8">
        <f t="shared" si="33"/>
        <v>1</v>
      </c>
      <c r="AM83" s="8">
        <f t="shared" si="33"/>
        <v>1</v>
      </c>
      <c r="AN83" s="8">
        <f t="shared" si="33"/>
        <v>1</v>
      </c>
      <c r="AO83" s="8">
        <f t="shared" si="33"/>
        <v>1</v>
      </c>
      <c r="AP83" s="8">
        <f t="shared" si="33"/>
        <v>1</v>
      </c>
      <c r="AQ83" s="8">
        <f t="shared" si="33"/>
        <v>1</v>
      </c>
      <c r="AR83" s="8">
        <f t="shared" si="33"/>
        <v>1</v>
      </c>
      <c r="AS83" s="8">
        <f t="shared" si="33"/>
        <v>1</v>
      </c>
      <c r="AT83" s="8">
        <f t="shared" si="33"/>
        <v>1</v>
      </c>
      <c r="AU83" s="8">
        <f t="shared" si="33"/>
        <v>1</v>
      </c>
      <c r="AV83" s="8">
        <f t="shared" si="33"/>
        <v>1</v>
      </c>
      <c r="AW83" s="8">
        <f t="shared" si="33"/>
        <v>1</v>
      </c>
      <c r="AX83" s="8">
        <f t="shared" si="33"/>
        <v>1</v>
      </c>
      <c r="AY83" s="8">
        <f t="shared" si="33"/>
        <v>1</v>
      </c>
    </row>
    <row r="84" spans="1:51">
      <c r="A84" s="23" t="s">
        <v>109</v>
      </c>
      <c r="B84" s="8">
        <f xml:space="preserve"> IF(B25="Empathy",1,0)</f>
        <v>0</v>
      </c>
      <c r="C84" s="8">
        <f t="shared" ref="C84:AY84" si="34" xml:space="preserve"> B84 + IF(C25="Empathy",1,0)</f>
        <v>0</v>
      </c>
      <c r="D84" s="8">
        <f t="shared" si="34"/>
        <v>0</v>
      </c>
      <c r="E84" s="8">
        <f t="shared" si="34"/>
        <v>0</v>
      </c>
      <c r="F84" s="8">
        <f t="shared" si="34"/>
        <v>0</v>
      </c>
      <c r="G84" s="8">
        <f t="shared" si="34"/>
        <v>0</v>
      </c>
      <c r="H84" s="8">
        <f t="shared" si="34"/>
        <v>0</v>
      </c>
      <c r="I84" s="8">
        <f t="shared" si="34"/>
        <v>0</v>
      </c>
      <c r="J84" s="8">
        <f t="shared" si="34"/>
        <v>0</v>
      </c>
      <c r="K84" s="8">
        <f t="shared" si="34"/>
        <v>0</v>
      </c>
      <c r="L84" s="8">
        <f t="shared" si="34"/>
        <v>0</v>
      </c>
      <c r="M84" s="8">
        <f t="shared" si="34"/>
        <v>0</v>
      </c>
      <c r="N84" s="8">
        <f t="shared" si="34"/>
        <v>0</v>
      </c>
      <c r="O84" s="8">
        <f t="shared" si="34"/>
        <v>0</v>
      </c>
      <c r="P84" s="8">
        <f t="shared" si="34"/>
        <v>0</v>
      </c>
      <c r="Q84" s="8">
        <f t="shared" si="34"/>
        <v>0</v>
      </c>
      <c r="R84" s="8">
        <f t="shared" si="34"/>
        <v>0</v>
      </c>
      <c r="S84" s="8">
        <f t="shared" si="34"/>
        <v>0</v>
      </c>
      <c r="T84" s="8">
        <f t="shared" si="34"/>
        <v>0</v>
      </c>
      <c r="U84" s="8">
        <f t="shared" si="34"/>
        <v>0</v>
      </c>
      <c r="V84" s="8">
        <f t="shared" si="34"/>
        <v>0</v>
      </c>
      <c r="W84" s="8">
        <f t="shared" si="34"/>
        <v>0</v>
      </c>
      <c r="X84" s="8">
        <f t="shared" si="34"/>
        <v>0</v>
      </c>
      <c r="Y84" s="8">
        <f t="shared" si="34"/>
        <v>0</v>
      </c>
      <c r="Z84" s="8">
        <f t="shared" si="34"/>
        <v>0</v>
      </c>
      <c r="AA84" s="8">
        <f t="shared" si="34"/>
        <v>0</v>
      </c>
      <c r="AB84" s="8">
        <f t="shared" si="34"/>
        <v>0</v>
      </c>
      <c r="AC84" s="8">
        <f t="shared" si="34"/>
        <v>0</v>
      </c>
      <c r="AD84" s="8">
        <f t="shared" si="34"/>
        <v>0</v>
      </c>
      <c r="AE84" s="8">
        <f t="shared" si="34"/>
        <v>0</v>
      </c>
      <c r="AF84" s="8">
        <f t="shared" si="34"/>
        <v>0</v>
      </c>
      <c r="AG84" s="8">
        <f t="shared" si="34"/>
        <v>0</v>
      </c>
      <c r="AH84" s="8">
        <f t="shared" si="34"/>
        <v>0</v>
      </c>
      <c r="AI84" s="8">
        <f t="shared" si="34"/>
        <v>0</v>
      </c>
      <c r="AJ84" s="8">
        <f t="shared" si="34"/>
        <v>0</v>
      </c>
      <c r="AK84" s="8">
        <f t="shared" si="34"/>
        <v>0</v>
      </c>
      <c r="AL84" s="8">
        <f t="shared" si="34"/>
        <v>0</v>
      </c>
      <c r="AM84" s="8">
        <f t="shared" si="34"/>
        <v>0</v>
      </c>
      <c r="AN84" s="8">
        <f t="shared" si="34"/>
        <v>0</v>
      </c>
      <c r="AO84" s="8">
        <f t="shared" si="34"/>
        <v>0</v>
      </c>
      <c r="AP84" s="8">
        <f t="shared" si="34"/>
        <v>0</v>
      </c>
      <c r="AQ84" s="8">
        <f t="shared" si="34"/>
        <v>0</v>
      </c>
      <c r="AR84" s="8">
        <f t="shared" si="34"/>
        <v>0</v>
      </c>
      <c r="AS84" s="8">
        <f t="shared" si="34"/>
        <v>0</v>
      </c>
      <c r="AT84" s="8">
        <f t="shared" si="34"/>
        <v>0</v>
      </c>
      <c r="AU84" s="8">
        <f t="shared" si="34"/>
        <v>0</v>
      </c>
      <c r="AV84" s="8">
        <f t="shared" si="34"/>
        <v>0</v>
      </c>
      <c r="AW84" s="8">
        <f t="shared" si="34"/>
        <v>0</v>
      </c>
      <c r="AX84" s="8">
        <f t="shared" si="34"/>
        <v>0</v>
      </c>
      <c r="AY84" s="8">
        <f t="shared" si="34"/>
        <v>0</v>
      </c>
    </row>
    <row r="86" spans="1:51" ht="21">
      <c r="A86" s="109" t="s">
        <v>100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</row>
    <row r="87" spans="1:51">
      <c r="A87" s="44" t="s">
        <v>44</v>
      </c>
      <c r="B87" s="8">
        <f t="shared" ref="B87:J87" si="35" xml:space="preserve"> B220 + INT(2+ B$7/2)</f>
        <v>-3</v>
      </c>
      <c r="C87" s="8">
        <f t="shared" si="35"/>
        <v>-2</v>
      </c>
      <c r="D87" s="8">
        <f t="shared" si="35"/>
        <v>5</v>
      </c>
      <c r="E87" s="8">
        <f t="shared" si="35"/>
        <v>6</v>
      </c>
      <c r="F87" s="8">
        <f t="shared" si="35"/>
        <v>6</v>
      </c>
      <c r="G87" s="8">
        <f t="shared" si="35"/>
        <v>7</v>
      </c>
      <c r="H87" s="8">
        <f t="shared" si="35"/>
        <v>7</v>
      </c>
      <c r="I87" s="8">
        <f t="shared" si="35"/>
        <v>8</v>
      </c>
      <c r="J87" s="26">
        <f t="shared" si="35"/>
        <v>8</v>
      </c>
      <c r="K87" s="8">
        <f t="shared" ref="K87:AY87" si="36" xml:space="preserve"> J220 + INT(2+ $J$7/2) + INT(2+ (K$7 - $J$7)/2)</f>
        <v>10</v>
      </c>
      <c r="L87" s="28">
        <f t="shared" si="36"/>
        <v>11</v>
      </c>
      <c r="M87" s="8">
        <f t="shared" si="36"/>
        <v>11</v>
      </c>
      <c r="N87" s="8">
        <f t="shared" si="36"/>
        <v>12</v>
      </c>
      <c r="O87" s="8">
        <f t="shared" si="36"/>
        <v>12</v>
      </c>
      <c r="P87" s="8">
        <f t="shared" si="36"/>
        <v>13</v>
      </c>
      <c r="Q87" s="8">
        <f t="shared" si="36"/>
        <v>13</v>
      </c>
      <c r="R87" s="8">
        <f t="shared" si="36"/>
        <v>14</v>
      </c>
      <c r="S87" s="8">
        <f t="shared" si="36"/>
        <v>14</v>
      </c>
      <c r="T87" s="8">
        <f t="shared" si="36"/>
        <v>15</v>
      </c>
      <c r="U87" s="8">
        <f t="shared" si="36"/>
        <v>15</v>
      </c>
      <c r="V87" s="8">
        <f t="shared" si="36"/>
        <v>16</v>
      </c>
      <c r="W87" s="8">
        <f t="shared" si="36"/>
        <v>17</v>
      </c>
      <c r="X87" s="8">
        <f t="shared" si="36"/>
        <v>18</v>
      </c>
      <c r="Y87" s="8">
        <f t="shared" si="36"/>
        <v>18</v>
      </c>
      <c r="Z87" s="8">
        <f t="shared" si="36"/>
        <v>19</v>
      </c>
      <c r="AA87" s="8">
        <f t="shared" si="36"/>
        <v>19</v>
      </c>
      <c r="AB87" s="8">
        <f t="shared" si="36"/>
        <v>20</v>
      </c>
      <c r="AC87" s="8">
        <f t="shared" si="36"/>
        <v>20</v>
      </c>
      <c r="AD87" s="8">
        <f t="shared" si="36"/>
        <v>21</v>
      </c>
      <c r="AE87" s="8">
        <f t="shared" si="36"/>
        <v>21</v>
      </c>
      <c r="AF87" s="8">
        <f t="shared" si="36"/>
        <v>22</v>
      </c>
      <c r="AG87" s="8">
        <f t="shared" si="36"/>
        <v>22</v>
      </c>
      <c r="AH87" s="8">
        <f t="shared" si="36"/>
        <v>23</v>
      </c>
      <c r="AI87" s="8">
        <f t="shared" si="36"/>
        <v>23</v>
      </c>
      <c r="AJ87" s="8">
        <f t="shared" si="36"/>
        <v>24</v>
      </c>
      <c r="AK87" s="8">
        <f t="shared" si="36"/>
        <v>24</v>
      </c>
      <c r="AL87" s="8">
        <f t="shared" si="36"/>
        <v>25</v>
      </c>
      <c r="AM87" s="8">
        <f t="shared" si="36"/>
        <v>25</v>
      </c>
      <c r="AN87" s="8">
        <f t="shared" si="36"/>
        <v>26</v>
      </c>
      <c r="AO87" s="8">
        <f t="shared" si="36"/>
        <v>26</v>
      </c>
      <c r="AP87" s="8">
        <f t="shared" si="36"/>
        <v>27</v>
      </c>
      <c r="AQ87" s="8">
        <f t="shared" si="36"/>
        <v>27</v>
      </c>
      <c r="AR87" s="8">
        <f t="shared" si="36"/>
        <v>28</v>
      </c>
      <c r="AS87" s="8">
        <f t="shared" si="36"/>
        <v>28</v>
      </c>
      <c r="AT87" s="8">
        <f t="shared" si="36"/>
        <v>29</v>
      </c>
      <c r="AU87" s="8">
        <f t="shared" si="36"/>
        <v>29</v>
      </c>
      <c r="AV87" s="8">
        <f t="shared" si="36"/>
        <v>30</v>
      </c>
      <c r="AW87" s="8">
        <f t="shared" si="36"/>
        <v>30</v>
      </c>
      <c r="AX87" s="8">
        <f t="shared" si="36"/>
        <v>31</v>
      </c>
      <c r="AY87" s="8">
        <f t="shared" si="36"/>
        <v>31</v>
      </c>
    </row>
    <row r="88" spans="1:51">
      <c r="A88" s="44" t="s">
        <v>45</v>
      </c>
      <c r="B88" s="8">
        <f t="shared" ref="B88:J88" si="37" xml:space="preserve"> B219 + INT(2+ B$7/2)</f>
        <v>-3</v>
      </c>
      <c r="C88" s="8">
        <f t="shared" si="37"/>
        <v>-2</v>
      </c>
      <c r="D88" s="8">
        <f t="shared" si="37"/>
        <v>5</v>
      </c>
      <c r="E88" s="8">
        <f t="shared" si="37"/>
        <v>7</v>
      </c>
      <c r="F88" s="8">
        <f t="shared" si="37"/>
        <v>7</v>
      </c>
      <c r="G88" s="8">
        <f t="shared" si="37"/>
        <v>8</v>
      </c>
      <c r="H88" s="8">
        <f t="shared" si="37"/>
        <v>8</v>
      </c>
      <c r="I88" s="8">
        <f t="shared" si="37"/>
        <v>9</v>
      </c>
      <c r="J88" s="26">
        <f t="shared" si="37"/>
        <v>9</v>
      </c>
      <c r="K88" s="8">
        <f t="shared" ref="K88:AY88" si="38" xml:space="preserve"> J219 + INT(2+ $J$7/2) +  INT(2+ (K$7 - $J$7)/2)</f>
        <v>11</v>
      </c>
      <c r="L88" s="28">
        <f t="shared" si="38"/>
        <v>12</v>
      </c>
      <c r="M88" s="8">
        <f t="shared" si="38"/>
        <v>12</v>
      </c>
      <c r="N88" s="8">
        <f t="shared" si="38"/>
        <v>13</v>
      </c>
      <c r="O88" s="8">
        <f t="shared" si="38"/>
        <v>13</v>
      </c>
      <c r="P88" s="8">
        <f t="shared" si="38"/>
        <v>14</v>
      </c>
      <c r="Q88" s="8">
        <f t="shared" si="38"/>
        <v>14</v>
      </c>
      <c r="R88" s="8">
        <f t="shared" si="38"/>
        <v>15</v>
      </c>
      <c r="S88" s="8">
        <f t="shared" si="38"/>
        <v>15</v>
      </c>
      <c r="T88" s="8">
        <f t="shared" si="38"/>
        <v>16</v>
      </c>
      <c r="U88" s="8">
        <f t="shared" si="38"/>
        <v>16</v>
      </c>
      <c r="V88" s="8">
        <f t="shared" si="38"/>
        <v>17</v>
      </c>
      <c r="W88" s="8">
        <f t="shared" si="38"/>
        <v>17</v>
      </c>
      <c r="X88" s="8">
        <f t="shared" si="38"/>
        <v>18</v>
      </c>
      <c r="Y88" s="8">
        <f t="shared" si="38"/>
        <v>18</v>
      </c>
      <c r="Z88" s="8">
        <f t="shared" si="38"/>
        <v>19</v>
      </c>
      <c r="AA88" s="8">
        <f t="shared" si="38"/>
        <v>19</v>
      </c>
      <c r="AB88" s="8">
        <f t="shared" si="38"/>
        <v>20</v>
      </c>
      <c r="AC88" s="8">
        <f t="shared" si="38"/>
        <v>20</v>
      </c>
      <c r="AD88" s="8">
        <f t="shared" si="38"/>
        <v>21</v>
      </c>
      <c r="AE88" s="8">
        <f t="shared" si="38"/>
        <v>21</v>
      </c>
      <c r="AF88" s="8">
        <f t="shared" si="38"/>
        <v>22</v>
      </c>
      <c r="AG88" s="8">
        <f t="shared" si="38"/>
        <v>22</v>
      </c>
      <c r="AH88" s="8">
        <f t="shared" si="38"/>
        <v>23</v>
      </c>
      <c r="AI88" s="8">
        <f t="shared" si="38"/>
        <v>23</v>
      </c>
      <c r="AJ88" s="8">
        <f t="shared" si="38"/>
        <v>24</v>
      </c>
      <c r="AK88" s="8">
        <f t="shared" si="38"/>
        <v>24</v>
      </c>
      <c r="AL88" s="8">
        <f t="shared" si="38"/>
        <v>25</v>
      </c>
      <c r="AM88" s="8">
        <f t="shared" si="38"/>
        <v>25</v>
      </c>
      <c r="AN88" s="8">
        <f t="shared" si="38"/>
        <v>26</v>
      </c>
      <c r="AO88" s="8">
        <f t="shared" si="38"/>
        <v>26</v>
      </c>
      <c r="AP88" s="8">
        <f t="shared" si="38"/>
        <v>27</v>
      </c>
      <c r="AQ88" s="8">
        <f t="shared" si="38"/>
        <v>27</v>
      </c>
      <c r="AR88" s="8">
        <f t="shared" si="38"/>
        <v>28</v>
      </c>
      <c r="AS88" s="8">
        <f t="shared" si="38"/>
        <v>28</v>
      </c>
      <c r="AT88" s="8">
        <f t="shared" si="38"/>
        <v>29</v>
      </c>
      <c r="AU88" s="8">
        <f t="shared" si="38"/>
        <v>29</v>
      </c>
      <c r="AV88" s="8">
        <f t="shared" si="38"/>
        <v>30</v>
      </c>
      <c r="AW88" s="8">
        <f t="shared" si="38"/>
        <v>30</v>
      </c>
      <c r="AX88" s="8">
        <f t="shared" si="38"/>
        <v>31</v>
      </c>
      <c r="AY88" s="8">
        <f t="shared" si="38"/>
        <v>31</v>
      </c>
    </row>
    <row r="89" spans="1:51">
      <c r="A89" s="44" t="s">
        <v>46</v>
      </c>
      <c r="B89" s="8">
        <f t="shared" ref="B89:J89" si="39" xml:space="preserve"> B222 + INT(2+ B$7/2)</f>
        <v>-3</v>
      </c>
      <c r="C89" s="8">
        <f t="shared" si="39"/>
        <v>-2</v>
      </c>
      <c r="D89" s="8">
        <f t="shared" si="39"/>
        <v>3</v>
      </c>
      <c r="E89" s="8">
        <f t="shared" si="39"/>
        <v>4</v>
      </c>
      <c r="F89" s="8">
        <f t="shared" si="39"/>
        <v>4</v>
      </c>
      <c r="G89" s="8">
        <f t="shared" si="39"/>
        <v>5</v>
      </c>
      <c r="H89" s="8">
        <f t="shared" si="39"/>
        <v>5</v>
      </c>
      <c r="I89" s="8">
        <f t="shared" si="39"/>
        <v>6</v>
      </c>
      <c r="J89" s="26">
        <f t="shared" si="39"/>
        <v>6</v>
      </c>
      <c r="K89" s="8">
        <f t="shared" ref="K89:AY89" si="40">J222+INT(2+$J$7/2) +  INT( (K$7 - $J$7)*2/5 + 4/3)</f>
        <v>7</v>
      </c>
      <c r="L89" s="28">
        <f t="shared" si="40"/>
        <v>8</v>
      </c>
      <c r="M89" s="8">
        <f t="shared" si="40"/>
        <v>8</v>
      </c>
      <c r="N89" s="8">
        <f t="shared" si="40"/>
        <v>8</v>
      </c>
      <c r="O89" s="8">
        <f t="shared" si="40"/>
        <v>9</v>
      </c>
      <c r="P89" s="8">
        <f t="shared" si="40"/>
        <v>9</v>
      </c>
      <c r="Q89" s="8">
        <f t="shared" si="40"/>
        <v>10</v>
      </c>
      <c r="R89" s="8">
        <f t="shared" si="40"/>
        <v>10</v>
      </c>
      <c r="S89" s="8">
        <f t="shared" si="40"/>
        <v>10</v>
      </c>
      <c r="T89" s="8">
        <f t="shared" si="40"/>
        <v>11</v>
      </c>
      <c r="U89" s="8">
        <f t="shared" si="40"/>
        <v>11</v>
      </c>
      <c r="V89" s="8">
        <f t="shared" si="40"/>
        <v>12</v>
      </c>
      <c r="W89" s="8">
        <f t="shared" si="40"/>
        <v>12</v>
      </c>
      <c r="X89" s="8">
        <f t="shared" si="40"/>
        <v>12</v>
      </c>
      <c r="Y89" s="8">
        <f t="shared" si="40"/>
        <v>13</v>
      </c>
      <c r="Z89" s="8">
        <f t="shared" si="40"/>
        <v>13</v>
      </c>
      <c r="AA89" s="8">
        <f t="shared" si="40"/>
        <v>14</v>
      </c>
      <c r="AB89" s="8">
        <f t="shared" si="40"/>
        <v>14</v>
      </c>
      <c r="AC89" s="8">
        <f t="shared" si="40"/>
        <v>14</v>
      </c>
      <c r="AD89" s="8">
        <f t="shared" si="40"/>
        <v>15</v>
      </c>
      <c r="AE89" s="8">
        <f t="shared" si="40"/>
        <v>15</v>
      </c>
      <c r="AF89" s="8">
        <f t="shared" si="40"/>
        <v>16</v>
      </c>
      <c r="AG89" s="8">
        <f t="shared" si="40"/>
        <v>16</v>
      </c>
      <c r="AH89" s="8">
        <f t="shared" si="40"/>
        <v>16</v>
      </c>
      <c r="AI89" s="8">
        <f t="shared" si="40"/>
        <v>17</v>
      </c>
      <c r="AJ89" s="8">
        <f t="shared" si="40"/>
        <v>17</v>
      </c>
      <c r="AK89" s="8">
        <f t="shared" si="40"/>
        <v>18</v>
      </c>
      <c r="AL89" s="8">
        <f t="shared" si="40"/>
        <v>18</v>
      </c>
      <c r="AM89" s="8">
        <f t="shared" si="40"/>
        <v>18</v>
      </c>
      <c r="AN89" s="8">
        <f t="shared" si="40"/>
        <v>19</v>
      </c>
      <c r="AO89" s="8">
        <f t="shared" si="40"/>
        <v>19</v>
      </c>
      <c r="AP89" s="8">
        <f t="shared" si="40"/>
        <v>20</v>
      </c>
      <c r="AQ89" s="8">
        <f t="shared" si="40"/>
        <v>20</v>
      </c>
      <c r="AR89" s="8">
        <f t="shared" si="40"/>
        <v>20</v>
      </c>
      <c r="AS89" s="8">
        <f t="shared" si="40"/>
        <v>21</v>
      </c>
      <c r="AT89" s="8">
        <f t="shared" si="40"/>
        <v>21</v>
      </c>
      <c r="AU89" s="8">
        <f t="shared" si="40"/>
        <v>22</v>
      </c>
      <c r="AV89" s="8">
        <f t="shared" si="40"/>
        <v>22</v>
      </c>
      <c r="AW89" s="8">
        <f t="shared" si="40"/>
        <v>22</v>
      </c>
      <c r="AX89" s="8">
        <f t="shared" si="40"/>
        <v>23</v>
      </c>
      <c r="AY89" s="8">
        <f t="shared" si="40"/>
        <v>23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99" t="s">
        <v>98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36"/>
      <c r="L91" s="100"/>
      <c r="M91" s="100"/>
      <c r="N91" s="100"/>
      <c r="O91" s="100"/>
      <c r="P91" s="100"/>
      <c r="Q91" s="100"/>
      <c r="R91" s="100"/>
      <c r="S91" s="100"/>
      <c r="T91" s="100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</row>
    <row r="92" spans="1:51">
      <c r="A92" s="62" t="s">
        <v>10</v>
      </c>
      <c r="B92" s="69">
        <f>IF(A92=1,1,IF(A$25=$A92,1,IF(INDEX(Data!$B$128:$I$143,MATCH(B$36,Data!$A$128:$A$143,0),MATCH($A92,Data!$B$127:$I$127,0))=1,1,IF(INDEX(Data!$B$128:$I$143,MATCH(B$36,Data!$A$128:$A$143,0),MATCH($A92,Data!$B$127:$I$127,0))=0,2,0))))</f>
        <v>1</v>
      </c>
      <c r="C92" s="69">
        <f>IF(B92=1,1,IF(B$25=$A92,1,IF(INDEX(Data!$B$128:$I$143,MATCH(C$36,Data!$A$128:$A$143,0),MATCH($A92,Data!$B$127:$I$127,0))=1,1,IF(INDEX(Data!$B$128:$I$143,MATCH(C$36,Data!$A$128:$A$143,0),MATCH($A92,Data!$B$127:$I$127,0))=0,2,0))))</f>
        <v>1</v>
      </c>
      <c r="D92" s="69">
        <f>IF(C92=1,1,IF(C$25=$A92,1,IF(INDEX(Data!$B$128:$I$143,MATCH(D$36,Data!$A$128:$A$143,0),MATCH($A92,Data!$B$127:$I$127,0))=1,1,IF(INDEX(Data!$B$128:$I$143,MATCH(D$36,Data!$A$128:$A$143,0),MATCH($A92,Data!$B$127:$I$127,0))=0,2,0))))</f>
        <v>1</v>
      </c>
      <c r="E92" s="69">
        <f>IF(D92=1,1,IF(D$25=$A92,1,IF(INDEX(Data!$B$128:$I$143,MATCH(E$36,Data!$A$128:$A$143,0),MATCH($A92,Data!$B$127:$I$127,0))=1,1,IF(INDEX(Data!$B$128:$I$143,MATCH(E$36,Data!$A$128:$A$143,0),MATCH($A92,Data!$B$127:$I$127,0))=0,2,0))))</f>
        <v>1</v>
      </c>
      <c r="F92" s="69">
        <f>IF(E92=1,1,IF(E$25=$A92,1,IF(INDEX(Data!$B$128:$I$143,MATCH(F$36,Data!$A$128:$A$143,0),MATCH($A92,Data!$B$127:$I$127,0))=1,1,IF(INDEX(Data!$B$128:$I$143,MATCH(F$36,Data!$A$128:$A$143,0),MATCH($A92,Data!$B$127:$I$127,0))=0,2,0))))</f>
        <v>1</v>
      </c>
      <c r="G92" s="69">
        <f>IF(F92=1,1,IF(F$25=$A92,1,IF(INDEX(Data!$B$128:$I$143,MATCH(G$36,Data!$A$128:$A$143,0),MATCH($A92,Data!$B$127:$I$127,0))=1,1,IF(INDEX(Data!$B$128:$I$143,MATCH(G$36,Data!$A$128:$A$143,0),MATCH($A92,Data!$B$127:$I$127,0))=0,2,0))))</f>
        <v>1</v>
      </c>
      <c r="H92" s="69">
        <f>IF(G92=1,1,IF(G$25=$A92,1,IF(INDEX(Data!$B$128:$I$143,MATCH(H$36,Data!$A$128:$A$143,0),MATCH($A92,Data!$B$127:$I$127,0))=1,1,IF(INDEX(Data!$B$128:$I$143,MATCH(H$36,Data!$A$128:$A$143,0),MATCH($A92,Data!$B$127:$I$127,0))=0,2,0))))</f>
        <v>1</v>
      </c>
      <c r="I92" s="69">
        <f>IF(H92=1,1,IF(H$25=$A92,1,IF(INDEX(Data!$B$128:$I$143,MATCH(I$36,Data!$A$128:$A$143,0),MATCH($A92,Data!$B$127:$I$127,0))=1,1,IF(INDEX(Data!$B$128:$I$143,MATCH(I$36,Data!$A$128:$A$143,0),MATCH($A92,Data!$B$127:$I$127,0))=0,2,0))))</f>
        <v>1</v>
      </c>
      <c r="J92" s="69">
        <f>IF(I92=1,1,IF(I$25=$A92,1,IF(INDEX(Data!$B$128:$I$143,MATCH(J$36,Data!$A$128:$A$143,0),MATCH($A92,Data!$B$127:$I$127,0))=1,1,IF(INDEX(Data!$B$128:$I$143,MATCH(J$36,Data!$A$128:$A$143,0),MATCH($A92,Data!$B$127:$I$127,0))=0,2,0))))</f>
        <v>1</v>
      </c>
      <c r="K92" s="69">
        <f>IF(J92=1,1,IF(J$25=$A92,1,IF(INDEX(Data!$B$128:$I$143,MATCH(K$36,Data!$A$128:$A$143,0),MATCH($A92,Data!$B$127:$I$127,0))=1,1,IF(INDEX(Data!$B$128:$I$143,MATCH(K$36,Data!$A$128:$A$143,0),MATCH($A92,Data!$B$127:$I$127,0))=0,2,0))))</f>
        <v>1</v>
      </c>
      <c r="L92" s="69">
        <f>IF(K92=1,1,IF(K$25=$A92,1,IF(INDEX(Data!$B$128:$I$143,MATCH(L$36,Data!$A$128:$A$143,0),MATCH($A92,Data!$B$127:$I$127,0))=1,1,IF(INDEX(Data!$B$128:$I$143,MATCH(L$36,Data!$A$128:$A$143,0),MATCH($A92,Data!$B$127:$I$127,0))=0,2,0))))</f>
        <v>1</v>
      </c>
      <c r="M92" s="69">
        <f>IF(L92=1,1,IF(L$25=$A92,1,IF(INDEX(Data!$B$128:$I$143,MATCH(M$36,Data!$A$128:$A$143,0),MATCH($A92,Data!$B$127:$I$127,0))=1,1,IF(INDEX(Data!$B$128:$I$143,MATCH(M$36,Data!$A$128:$A$143,0),MATCH($A92,Data!$B$127:$I$127,0))=0,2,0))))</f>
        <v>1</v>
      </c>
      <c r="N92" s="69">
        <f>IF(M92=1,1,IF(M$25=$A92,1,IF(INDEX(Data!$B$128:$I$143,MATCH(N$36,Data!$A$128:$A$143,0),MATCH($A92,Data!$B$127:$I$127,0))=1,1,IF(INDEX(Data!$B$128:$I$143,MATCH(N$36,Data!$A$128:$A$143,0),MATCH($A92,Data!$B$127:$I$127,0))=0,2,0))))</f>
        <v>1</v>
      </c>
      <c r="O92" s="69">
        <f>IF(N92=1,1,IF(N$25=$A92,1,IF(INDEX(Data!$B$128:$I$143,MATCH(O$36,Data!$A$128:$A$143,0),MATCH($A92,Data!$B$127:$I$127,0))=1,1,IF(INDEX(Data!$B$128:$I$143,MATCH(O$36,Data!$A$128:$A$143,0),MATCH($A92,Data!$B$127:$I$127,0))=0,2,0))))</f>
        <v>1</v>
      </c>
      <c r="P92" s="69">
        <f>IF(O92=1,1,IF(O$25=$A92,1,IF(INDEX(Data!$B$128:$I$143,MATCH(P$36,Data!$A$128:$A$143,0),MATCH($A92,Data!$B$127:$I$127,0))=1,1,IF(INDEX(Data!$B$128:$I$143,MATCH(P$36,Data!$A$128:$A$143,0),MATCH($A92,Data!$B$127:$I$127,0))=0,2,0))))</f>
        <v>1</v>
      </c>
      <c r="Q92" s="69">
        <f>IF(P92=1,1,IF(P$25=$A92,1,IF(INDEX(Data!$B$128:$I$143,MATCH(Q$36,Data!$A$128:$A$143,0),MATCH($A92,Data!$B$127:$I$127,0))=1,1,IF(INDEX(Data!$B$128:$I$143,MATCH(Q$36,Data!$A$128:$A$143,0),MATCH($A92,Data!$B$127:$I$127,0))=0,2,0))))</f>
        <v>1</v>
      </c>
      <c r="R92" s="69">
        <f>IF(Q92=1,1,IF(Q$25=$A92,1,IF(INDEX(Data!$B$128:$I$143,MATCH(R$36,Data!$A$128:$A$143,0),MATCH($A92,Data!$B$127:$I$127,0))=1,1,IF(INDEX(Data!$B$128:$I$143,MATCH(R$36,Data!$A$128:$A$143,0),MATCH($A92,Data!$B$127:$I$127,0))=0,2,0))))</f>
        <v>1</v>
      </c>
      <c r="S92" s="69">
        <f>IF(R92=1,1,IF(R$25=$A92,1,IF(INDEX(Data!$B$128:$I$143,MATCH(S$36,Data!$A$128:$A$143,0),MATCH($A92,Data!$B$127:$I$127,0))=1,1,IF(INDEX(Data!$B$128:$I$143,MATCH(S$36,Data!$A$128:$A$143,0),MATCH($A92,Data!$B$127:$I$127,0))=0,2,0))))</f>
        <v>1</v>
      </c>
      <c r="T92" s="69">
        <f>IF(S92=1,1,IF(S$25=$A92,1,IF(INDEX(Data!$B$128:$I$143,MATCH(T$36,Data!$A$128:$A$143,0),MATCH($A92,Data!$B$127:$I$127,0))=1,1,IF(INDEX(Data!$B$128:$I$143,MATCH(T$36,Data!$A$128:$A$143,0),MATCH($A92,Data!$B$127:$I$127,0))=0,2,0))))</f>
        <v>1</v>
      </c>
      <c r="U92" s="69">
        <f>IF(T92=1,1,IF(T$25=$A92,1,IF(INDEX(Data!$B$128:$I$143,MATCH(U$36,Data!$A$128:$A$143,0),MATCH($A92,Data!$B$127:$I$127,0))=1,1,IF(INDEX(Data!$B$128:$I$143,MATCH(U$36,Data!$A$128:$A$143,0),MATCH($A92,Data!$B$127:$I$127,0))=0,2,0))))</f>
        <v>1</v>
      </c>
      <c r="V92" s="69">
        <f>IF(U92=1,1,IF(U$25=$A92,1,IF(INDEX(Data!$B$128:$I$143,MATCH(V$36,Data!$A$128:$A$143,0),MATCH($A92,Data!$B$127:$I$127,0))=1,1,IF(INDEX(Data!$B$128:$I$143,MATCH(V$36,Data!$A$128:$A$143,0),MATCH($A92,Data!$B$127:$I$127,0))=0,2,0))))</f>
        <v>1</v>
      </c>
      <c r="W92" s="69">
        <f>IF(V92=1,1,IF(V$25=$A92,1,IF(INDEX(Data!$B$128:$I$143,MATCH(W$36,Data!$A$128:$A$143,0),MATCH($A92,Data!$B$127:$I$127,0))=1,1,IF(INDEX(Data!$B$128:$I$143,MATCH(W$36,Data!$A$128:$A$143,0),MATCH($A92,Data!$B$127:$I$127,0))=0,2,0))))</f>
        <v>1</v>
      </c>
      <c r="X92" s="69">
        <f>IF(W92=1,1,IF(W$25=$A92,1,IF(INDEX(Data!$B$128:$I$143,MATCH(X$36,Data!$A$128:$A$143,0),MATCH($A92,Data!$B$127:$I$127,0))=1,1,IF(INDEX(Data!$B$128:$I$143,MATCH(X$36,Data!$A$128:$A$143,0),MATCH($A92,Data!$B$127:$I$127,0))=0,2,0))))</f>
        <v>1</v>
      </c>
      <c r="Y92" s="69">
        <f>IF(X92=1,1,IF(X$25=$A92,1,IF(INDEX(Data!$B$128:$I$143,MATCH(Y$36,Data!$A$128:$A$143,0),MATCH($A92,Data!$B$127:$I$127,0))=1,1,IF(INDEX(Data!$B$128:$I$143,MATCH(Y$36,Data!$A$128:$A$143,0),MATCH($A92,Data!$B$127:$I$127,0))=0,2,0))))</f>
        <v>1</v>
      </c>
      <c r="Z92" s="69">
        <f>IF(Y92=1,1,IF(Y$25=$A92,1,IF(INDEX(Data!$B$128:$I$143,MATCH(Z$36,Data!$A$128:$A$143,0),MATCH($A92,Data!$B$127:$I$127,0))=1,1,IF(INDEX(Data!$B$128:$I$143,MATCH(Z$36,Data!$A$128:$A$143,0),MATCH($A92,Data!$B$127:$I$127,0))=0,2,0))))</f>
        <v>1</v>
      </c>
      <c r="AA92" s="69">
        <f>IF(Z92=1,1,IF(Z$25=$A92,1,IF(INDEX(Data!$B$128:$I$143,MATCH(AA$36,Data!$A$128:$A$143,0),MATCH($A92,Data!$B$127:$I$127,0))=1,1,IF(INDEX(Data!$B$128:$I$143,MATCH(AA$36,Data!$A$128:$A$143,0),MATCH($A92,Data!$B$127:$I$127,0))=0,2,0))))</f>
        <v>1</v>
      </c>
      <c r="AB92" s="69">
        <f>IF(AA92=1,1,IF(AA$25=$A92,1,IF(INDEX(Data!$B$128:$I$143,MATCH(AB$36,Data!$A$128:$A$143,0),MATCH($A92,Data!$B$127:$I$127,0))=1,1,IF(INDEX(Data!$B$128:$I$143,MATCH(AB$36,Data!$A$128:$A$143,0),MATCH($A92,Data!$B$127:$I$127,0))=0,2,0))))</f>
        <v>1</v>
      </c>
      <c r="AC92" s="69">
        <f>IF(AB92=1,1,IF(AB$25=$A92,1,IF(INDEX(Data!$B$128:$I$143,MATCH(AC$36,Data!$A$128:$A$143,0),MATCH($A92,Data!$B$127:$I$127,0))=1,1,IF(INDEX(Data!$B$128:$I$143,MATCH(AC$36,Data!$A$128:$A$143,0),MATCH($A92,Data!$B$127:$I$127,0))=0,2,0))))</f>
        <v>1</v>
      </c>
      <c r="AD92" s="69">
        <f>IF(AC92=1,1,IF(AC$25=$A92,1,IF(INDEX(Data!$B$128:$I$143,MATCH(AD$36,Data!$A$128:$A$143,0),MATCH($A92,Data!$B$127:$I$127,0))=1,1,IF(INDEX(Data!$B$128:$I$143,MATCH(AD$36,Data!$A$128:$A$143,0),MATCH($A92,Data!$B$127:$I$127,0))=0,2,0))))</f>
        <v>1</v>
      </c>
      <c r="AE92" s="69">
        <f>IF(AD92=1,1,IF(AD$25=$A92,1,IF(INDEX(Data!$B$128:$I$143,MATCH(AE$36,Data!$A$128:$A$143,0),MATCH($A92,Data!$B$127:$I$127,0))=1,1,IF(INDEX(Data!$B$128:$I$143,MATCH(AE$36,Data!$A$128:$A$143,0),MATCH($A92,Data!$B$127:$I$127,0))=0,2,0))))</f>
        <v>1</v>
      </c>
      <c r="AF92" s="69">
        <f>IF(AE92=1,1,IF(AE$25=$A92,1,IF(INDEX(Data!$B$128:$I$143,MATCH(AF$36,Data!$A$128:$A$143,0),MATCH($A92,Data!$B$127:$I$127,0))=1,1,IF(INDEX(Data!$B$128:$I$143,MATCH(AF$36,Data!$A$128:$A$143,0),MATCH($A92,Data!$B$127:$I$127,0))=0,2,0))))</f>
        <v>1</v>
      </c>
      <c r="AG92" s="69">
        <f>IF(AF92=1,1,IF(AF$25=$A92,1,IF(INDEX(Data!$B$128:$I$143,MATCH(AG$36,Data!$A$128:$A$143,0),MATCH($A92,Data!$B$127:$I$127,0))=1,1,IF(INDEX(Data!$B$128:$I$143,MATCH(AG$36,Data!$A$128:$A$143,0),MATCH($A92,Data!$B$127:$I$127,0))=0,2,0))))</f>
        <v>1</v>
      </c>
      <c r="AH92" s="69">
        <f>IF(AG92=1,1,IF(AG$25=$A92,1,IF(INDEX(Data!$B$128:$I$143,MATCH(AH$36,Data!$A$128:$A$143,0),MATCH($A92,Data!$B$127:$I$127,0))=1,1,IF(INDEX(Data!$B$128:$I$143,MATCH(AH$36,Data!$A$128:$A$143,0),MATCH($A92,Data!$B$127:$I$127,0))=0,2,0))))</f>
        <v>1</v>
      </c>
      <c r="AI92" s="69">
        <f>IF(AH92=1,1,IF(AH$25=$A92,1,IF(INDEX(Data!$B$128:$I$143,MATCH(AI$36,Data!$A$128:$A$143,0),MATCH($A92,Data!$B$127:$I$127,0))=1,1,IF(INDEX(Data!$B$128:$I$143,MATCH(AI$36,Data!$A$128:$A$143,0),MATCH($A92,Data!$B$127:$I$127,0))=0,2,0))))</f>
        <v>1</v>
      </c>
      <c r="AJ92" s="69">
        <f>IF(AI92=1,1,IF(AI$25=$A92,1,IF(INDEX(Data!$B$128:$I$143,MATCH(AJ$36,Data!$A$128:$A$143,0),MATCH($A92,Data!$B$127:$I$127,0))=1,1,IF(INDEX(Data!$B$128:$I$143,MATCH(AJ$36,Data!$A$128:$A$143,0),MATCH($A92,Data!$B$127:$I$127,0))=0,2,0))))</f>
        <v>1</v>
      </c>
      <c r="AK92" s="69">
        <f>IF(AJ92=1,1,IF(AJ$25=$A92,1,IF(INDEX(Data!$B$128:$I$143,MATCH(AK$36,Data!$A$128:$A$143,0),MATCH($A92,Data!$B$127:$I$127,0))=1,1,IF(INDEX(Data!$B$128:$I$143,MATCH(AK$36,Data!$A$128:$A$143,0),MATCH($A92,Data!$B$127:$I$127,0))=0,2,0))))</f>
        <v>1</v>
      </c>
      <c r="AL92" s="69">
        <f>IF(AK92=1,1,IF(AK$25=$A92,1,IF(INDEX(Data!$B$128:$I$143,MATCH(AL$36,Data!$A$128:$A$143,0),MATCH($A92,Data!$B$127:$I$127,0))=1,1,IF(INDEX(Data!$B$128:$I$143,MATCH(AL$36,Data!$A$128:$A$143,0),MATCH($A92,Data!$B$127:$I$127,0))=0,2,0))))</f>
        <v>1</v>
      </c>
      <c r="AM92" s="69">
        <f>IF(AL92=1,1,IF(AL$25=$A92,1,IF(INDEX(Data!$B$128:$I$143,MATCH(AM$36,Data!$A$128:$A$143,0),MATCH($A92,Data!$B$127:$I$127,0))=1,1,IF(INDEX(Data!$B$128:$I$143,MATCH(AM$36,Data!$A$128:$A$143,0),MATCH($A92,Data!$B$127:$I$127,0))=0,2,0))))</f>
        <v>1</v>
      </c>
      <c r="AN92" s="69">
        <f>IF(AM92=1,1,IF(AM$25=$A92,1,IF(INDEX(Data!$B$128:$I$143,MATCH(AN$36,Data!$A$128:$A$143,0),MATCH($A92,Data!$B$127:$I$127,0))=1,1,IF(INDEX(Data!$B$128:$I$143,MATCH(AN$36,Data!$A$128:$A$143,0),MATCH($A92,Data!$B$127:$I$127,0))=0,2,0))))</f>
        <v>1</v>
      </c>
      <c r="AO92" s="69">
        <f>IF(AN92=1,1,IF(AN$25=$A92,1,IF(INDEX(Data!$B$128:$I$143,MATCH(AO$36,Data!$A$128:$A$143,0),MATCH($A92,Data!$B$127:$I$127,0))=1,1,IF(INDEX(Data!$B$128:$I$143,MATCH(AO$36,Data!$A$128:$A$143,0),MATCH($A92,Data!$B$127:$I$127,0))=0,2,0))))</f>
        <v>1</v>
      </c>
      <c r="AP92" s="69">
        <f>IF(AO92=1,1,IF(AO$25=$A92,1,IF(INDEX(Data!$B$128:$I$143,MATCH(AP$36,Data!$A$128:$A$143,0),MATCH($A92,Data!$B$127:$I$127,0))=1,1,IF(INDEX(Data!$B$128:$I$143,MATCH(AP$36,Data!$A$128:$A$143,0),MATCH($A92,Data!$B$127:$I$127,0))=0,2,0))))</f>
        <v>1</v>
      </c>
      <c r="AQ92" s="69">
        <f>IF(AP92=1,1,IF(AP$25=$A92,1,IF(INDEX(Data!$B$128:$I$143,MATCH(AQ$36,Data!$A$128:$A$143,0),MATCH($A92,Data!$B$127:$I$127,0))=1,1,IF(INDEX(Data!$B$128:$I$143,MATCH(AQ$36,Data!$A$128:$A$143,0),MATCH($A92,Data!$B$127:$I$127,0))=0,2,0))))</f>
        <v>1</v>
      </c>
      <c r="AR92" s="69">
        <f>IF(AQ92=1,1,IF(AQ$25=$A92,1,IF(INDEX(Data!$B$128:$I$143,MATCH(AR$36,Data!$A$128:$A$143,0),MATCH($A92,Data!$B$127:$I$127,0))=1,1,IF(INDEX(Data!$B$128:$I$143,MATCH(AR$36,Data!$A$128:$A$143,0),MATCH($A92,Data!$B$127:$I$127,0))=0,2,0))))</f>
        <v>1</v>
      </c>
      <c r="AS92" s="69">
        <f>IF(AR92=1,1,IF(AR$25=$A92,1,IF(INDEX(Data!$B$128:$I$143,MATCH(AS$36,Data!$A$128:$A$143,0),MATCH($A92,Data!$B$127:$I$127,0))=1,1,IF(INDEX(Data!$B$128:$I$143,MATCH(AS$36,Data!$A$128:$A$143,0),MATCH($A92,Data!$B$127:$I$127,0))=0,2,0))))</f>
        <v>1</v>
      </c>
      <c r="AT92" s="69">
        <f>IF(AS92=1,1,IF(AS$25=$A92,1,IF(INDEX(Data!$B$128:$I$143,MATCH(AT$36,Data!$A$128:$A$143,0),MATCH($A92,Data!$B$127:$I$127,0))=1,1,IF(INDEX(Data!$B$128:$I$143,MATCH(AT$36,Data!$A$128:$A$143,0),MATCH($A92,Data!$B$127:$I$127,0))=0,2,0))))</f>
        <v>1</v>
      </c>
      <c r="AU92" s="69">
        <f>IF(AT92=1,1,IF(AT$25=$A92,1,IF(INDEX(Data!$B$128:$I$143,MATCH(AU$36,Data!$A$128:$A$143,0),MATCH($A92,Data!$B$127:$I$127,0))=1,1,IF(INDEX(Data!$B$128:$I$143,MATCH(AU$36,Data!$A$128:$A$143,0),MATCH($A92,Data!$B$127:$I$127,0))=0,2,0))))</f>
        <v>1</v>
      </c>
      <c r="AV92" s="69">
        <f>IF(AU92=1,1,IF(AU$25=$A92,1,IF(INDEX(Data!$B$128:$I$143,MATCH(AV$36,Data!$A$128:$A$143,0),MATCH($A92,Data!$B$127:$I$127,0))=1,1,IF(INDEX(Data!$B$128:$I$143,MATCH(AV$36,Data!$A$128:$A$143,0),MATCH($A92,Data!$B$127:$I$127,0))=0,2,0))))</f>
        <v>1</v>
      </c>
      <c r="AW92" s="69">
        <f>IF(AV92=1,1,IF(AV$25=$A92,1,IF(INDEX(Data!$B$128:$I$143,MATCH(AW$36,Data!$A$128:$A$143,0),MATCH($A92,Data!$B$127:$I$127,0))=1,1,IF(INDEX(Data!$B$128:$I$143,MATCH(AW$36,Data!$A$128:$A$143,0),MATCH($A92,Data!$B$127:$I$127,0))=0,2,0))))</f>
        <v>1</v>
      </c>
      <c r="AX92" s="69">
        <f>IF(AW92=1,1,IF(AW$25=$A92,1,IF(INDEX(Data!$B$128:$I$143,MATCH(AX$36,Data!$A$128:$A$143,0),MATCH($A92,Data!$B$127:$I$127,0))=1,1,IF(INDEX(Data!$B$128:$I$143,MATCH(AX$36,Data!$A$128:$A$143,0),MATCH($A92,Data!$B$127:$I$127,0))=0,2,0))))</f>
        <v>1</v>
      </c>
      <c r="AY92" s="69">
        <f>IF(AX92=1,1,IF(AX$25=$A92,1,IF(INDEX(Data!$B$128:$I$143,MATCH(AY$36,Data!$A$128:$A$143,0),MATCH($A92,Data!$B$127:$I$127,0))=1,1,IF(INDEX(Data!$B$128:$I$143,MATCH(AY$36,Data!$A$128:$A$143,0),MATCH($A92,Data!$B$127:$I$127,0))=0,2,0))))</f>
        <v>1</v>
      </c>
    </row>
    <row r="93" spans="1:51">
      <c r="A93" s="63" t="s">
        <v>11</v>
      </c>
      <c r="B93" s="69">
        <f>IF(A93=1,1,IF(A$25=$A93,1,IF(INDEX(Data!$B$128:$I$143,MATCH(B$36,Data!$A$128:$A$143,0),MATCH($A93,Data!$B$127:$I$127,0))=1,1,IF(INDEX(Data!$B$128:$I$143,MATCH(B$36,Data!$A$128:$A$143,0),MATCH($A93,Data!$B$127:$I$127,0))=0,2,0))))</f>
        <v>2</v>
      </c>
      <c r="C93" s="69">
        <f>IF(B93=1,1,IF(B$25=$A93,1,IF(INDEX(Data!$B$128:$I$143,MATCH(C$36,Data!$A$128:$A$143,0),MATCH($A93,Data!$B$127:$I$127,0))=1,1,IF(INDEX(Data!$B$128:$I$143,MATCH(C$36,Data!$A$128:$A$143,0),MATCH($A93,Data!$B$127:$I$127,0))=0,2,0))))</f>
        <v>2</v>
      </c>
      <c r="D93" s="69">
        <f>IF(C93=1,1,IF(C$25=$A93,1,IF(INDEX(Data!$B$128:$I$143,MATCH(D$36,Data!$A$128:$A$143,0),MATCH($A93,Data!$B$127:$I$127,0))=1,1,IF(INDEX(Data!$B$128:$I$143,MATCH(D$36,Data!$A$128:$A$143,0),MATCH($A93,Data!$B$127:$I$127,0))=0,2,0))))</f>
        <v>2</v>
      </c>
      <c r="E93" s="69">
        <f>IF(D93=1,1,IF(D$25=$A93,1,IF(INDEX(Data!$B$128:$I$143,MATCH(E$36,Data!$A$128:$A$143,0),MATCH($A93,Data!$B$127:$I$127,0))=1,1,IF(INDEX(Data!$B$128:$I$143,MATCH(E$36,Data!$A$128:$A$143,0),MATCH($A93,Data!$B$127:$I$127,0))=0,2,0))))</f>
        <v>2</v>
      </c>
      <c r="F93" s="69">
        <f>IF(E93=1,1,IF(E$25=$A93,1,IF(INDEX(Data!$B$128:$I$143,MATCH(F$36,Data!$A$128:$A$143,0),MATCH($A93,Data!$B$127:$I$127,0))=1,1,IF(INDEX(Data!$B$128:$I$143,MATCH(F$36,Data!$A$128:$A$143,0),MATCH($A93,Data!$B$127:$I$127,0))=0,2,0))))</f>
        <v>2</v>
      </c>
      <c r="G93" s="69">
        <f>IF(F93=1,1,IF(F$25=$A93,1,IF(INDEX(Data!$B$128:$I$143,MATCH(G$36,Data!$A$128:$A$143,0),MATCH($A93,Data!$B$127:$I$127,0))=1,1,IF(INDEX(Data!$B$128:$I$143,MATCH(G$36,Data!$A$128:$A$143,0),MATCH($A93,Data!$B$127:$I$127,0))=0,2,0))))</f>
        <v>1</v>
      </c>
      <c r="H93" s="69">
        <f>IF(G93=1,1,IF(G$25=$A93,1,IF(INDEX(Data!$B$128:$I$143,MATCH(H$36,Data!$A$128:$A$143,0),MATCH($A93,Data!$B$127:$I$127,0))=1,1,IF(INDEX(Data!$B$128:$I$143,MATCH(H$36,Data!$A$128:$A$143,0),MATCH($A93,Data!$B$127:$I$127,0))=0,2,0))))</f>
        <v>1</v>
      </c>
      <c r="I93" s="69">
        <f>IF(H93=1,1,IF(H$25=$A93,1,IF(INDEX(Data!$B$128:$I$143,MATCH(I$36,Data!$A$128:$A$143,0),MATCH($A93,Data!$B$127:$I$127,0))=1,1,IF(INDEX(Data!$B$128:$I$143,MATCH(I$36,Data!$A$128:$A$143,0),MATCH($A93,Data!$B$127:$I$127,0))=0,2,0))))</f>
        <v>1</v>
      </c>
      <c r="J93" s="69">
        <f>IF(I93=1,1,IF(I$25=$A93,1,IF(INDEX(Data!$B$128:$I$143,MATCH(J$36,Data!$A$128:$A$143,0),MATCH($A93,Data!$B$127:$I$127,0))=1,1,IF(INDEX(Data!$B$128:$I$143,MATCH(J$36,Data!$A$128:$A$143,0),MATCH($A93,Data!$B$127:$I$127,0))=0,2,0))))</f>
        <v>1</v>
      </c>
      <c r="K93" s="69">
        <f>IF(J93=1,1,IF(J$25=$A93,1,IF(INDEX(Data!$B$128:$I$143,MATCH(K$36,Data!$A$128:$A$143,0),MATCH($A93,Data!$B$127:$I$127,0))=1,1,IF(INDEX(Data!$B$128:$I$143,MATCH(K$36,Data!$A$128:$A$143,0),MATCH($A93,Data!$B$127:$I$127,0))=0,2,0))))</f>
        <v>1</v>
      </c>
      <c r="L93" s="69">
        <f>IF(K93=1,1,IF(K$25=$A93,1,IF(INDEX(Data!$B$128:$I$143,MATCH(L$36,Data!$A$128:$A$143,0),MATCH($A93,Data!$B$127:$I$127,0))=1,1,IF(INDEX(Data!$B$128:$I$143,MATCH(L$36,Data!$A$128:$A$143,0),MATCH($A93,Data!$B$127:$I$127,0))=0,2,0))))</f>
        <v>1</v>
      </c>
      <c r="M93" s="69">
        <f>IF(L93=1,1,IF(L$25=$A93,1,IF(INDEX(Data!$B$128:$I$143,MATCH(M$36,Data!$A$128:$A$143,0),MATCH($A93,Data!$B$127:$I$127,0))=1,1,IF(INDEX(Data!$B$128:$I$143,MATCH(M$36,Data!$A$128:$A$143,0),MATCH($A93,Data!$B$127:$I$127,0))=0,2,0))))</f>
        <v>1</v>
      </c>
      <c r="N93" s="69">
        <f>IF(M93=1,1,IF(M$25=$A93,1,IF(INDEX(Data!$B$128:$I$143,MATCH(N$36,Data!$A$128:$A$143,0),MATCH($A93,Data!$B$127:$I$127,0))=1,1,IF(INDEX(Data!$B$128:$I$143,MATCH(N$36,Data!$A$128:$A$143,0),MATCH($A93,Data!$B$127:$I$127,0))=0,2,0))))</f>
        <v>1</v>
      </c>
      <c r="O93" s="69">
        <f>IF(N93=1,1,IF(N$25=$A93,1,IF(INDEX(Data!$B$128:$I$143,MATCH(O$36,Data!$A$128:$A$143,0),MATCH($A93,Data!$B$127:$I$127,0))=1,1,IF(INDEX(Data!$B$128:$I$143,MATCH(O$36,Data!$A$128:$A$143,0),MATCH($A93,Data!$B$127:$I$127,0))=0,2,0))))</f>
        <v>1</v>
      </c>
      <c r="P93" s="69">
        <f>IF(O93=1,1,IF(O$25=$A93,1,IF(INDEX(Data!$B$128:$I$143,MATCH(P$36,Data!$A$128:$A$143,0),MATCH($A93,Data!$B$127:$I$127,0))=1,1,IF(INDEX(Data!$B$128:$I$143,MATCH(P$36,Data!$A$128:$A$143,0),MATCH($A93,Data!$B$127:$I$127,0))=0,2,0))))</f>
        <v>1</v>
      </c>
      <c r="Q93" s="69">
        <f>IF(P93=1,1,IF(P$25=$A93,1,IF(INDEX(Data!$B$128:$I$143,MATCH(Q$36,Data!$A$128:$A$143,0),MATCH($A93,Data!$B$127:$I$127,0))=1,1,IF(INDEX(Data!$B$128:$I$143,MATCH(Q$36,Data!$A$128:$A$143,0),MATCH($A93,Data!$B$127:$I$127,0))=0,2,0))))</f>
        <v>1</v>
      </c>
      <c r="R93" s="69">
        <f>IF(Q93=1,1,IF(Q$25=$A93,1,IF(INDEX(Data!$B$128:$I$143,MATCH(R$36,Data!$A$128:$A$143,0),MATCH($A93,Data!$B$127:$I$127,0))=1,1,IF(INDEX(Data!$B$128:$I$143,MATCH(R$36,Data!$A$128:$A$143,0),MATCH($A93,Data!$B$127:$I$127,0))=0,2,0))))</f>
        <v>1</v>
      </c>
      <c r="S93" s="69">
        <f>IF(R93=1,1,IF(R$25=$A93,1,IF(INDEX(Data!$B$128:$I$143,MATCH(S$36,Data!$A$128:$A$143,0),MATCH($A93,Data!$B$127:$I$127,0))=1,1,IF(INDEX(Data!$B$128:$I$143,MATCH(S$36,Data!$A$128:$A$143,0),MATCH($A93,Data!$B$127:$I$127,0))=0,2,0))))</f>
        <v>1</v>
      </c>
      <c r="T93" s="69">
        <f>IF(S93=1,1,IF(S$25=$A93,1,IF(INDEX(Data!$B$128:$I$143,MATCH(T$36,Data!$A$128:$A$143,0),MATCH($A93,Data!$B$127:$I$127,0))=1,1,IF(INDEX(Data!$B$128:$I$143,MATCH(T$36,Data!$A$128:$A$143,0),MATCH($A93,Data!$B$127:$I$127,0))=0,2,0))))</f>
        <v>1</v>
      </c>
      <c r="U93" s="69">
        <f>IF(T93=1,1,IF(T$25=$A93,1,IF(INDEX(Data!$B$128:$I$143,MATCH(U$36,Data!$A$128:$A$143,0),MATCH($A93,Data!$B$127:$I$127,0))=1,1,IF(INDEX(Data!$B$128:$I$143,MATCH(U$36,Data!$A$128:$A$143,0),MATCH($A93,Data!$B$127:$I$127,0))=0,2,0))))</f>
        <v>1</v>
      </c>
      <c r="V93" s="69">
        <f>IF(U93=1,1,IF(U$25=$A93,1,IF(INDEX(Data!$B$128:$I$143,MATCH(V$36,Data!$A$128:$A$143,0),MATCH($A93,Data!$B$127:$I$127,0))=1,1,IF(INDEX(Data!$B$128:$I$143,MATCH(V$36,Data!$A$128:$A$143,0),MATCH($A93,Data!$B$127:$I$127,0))=0,2,0))))</f>
        <v>1</v>
      </c>
      <c r="W93" s="69">
        <f>IF(V93=1,1,IF(V$25=$A93,1,IF(INDEX(Data!$B$128:$I$143,MATCH(W$36,Data!$A$128:$A$143,0),MATCH($A93,Data!$B$127:$I$127,0))=1,1,IF(INDEX(Data!$B$128:$I$143,MATCH(W$36,Data!$A$128:$A$143,0),MATCH($A93,Data!$B$127:$I$127,0))=0,2,0))))</f>
        <v>1</v>
      </c>
      <c r="X93" s="69">
        <f>IF(W93=1,1,IF(W$25=$A93,1,IF(INDEX(Data!$B$128:$I$143,MATCH(X$36,Data!$A$128:$A$143,0),MATCH($A93,Data!$B$127:$I$127,0))=1,1,IF(INDEX(Data!$B$128:$I$143,MATCH(X$36,Data!$A$128:$A$143,0),MATCH($A93,Data!$B$127:$I$127,0))=0,2,0))))</f>
        <v>1</v>
      </c>
      <c r="Y93" s="69">
        <f>IF(X93=1,1,IF(X$25=$A93,1,IF(INDEX(Data!$B$128:$I$143,MATCH(Y$36,Data!$A$128:$A$143,0),MATCH($A93,Data!$B$127:$I$127,0))=1,1,IF(INDEX(Data!$B$128:$I$143,MATCH(Y$36,Data!$A$128:$A$143,0),MATCH($A93,Data!$B$127:$I$127,0))=0,2,0))))</f>
        <v>1</v>
      </c>
      <c r="Z93" s="69">
        <f>IF(Y93=1,1,IF(Y$25=$A93,1,IF(INDEX(Data!$B$128:$I$143,MATCH(Z$36,Data!$A$128:$A$143,0),MATCH($A93,Data!$B$127:$I$127,0))=1,1,IF(INDEX(Data!$B$128:$I$143,MATCH(Z$36,Data!$A$128:$A$143,0),MATCH($A93,Data!$B$127:$I$127,0))=0,2,0))))</f>
        <v>1</v>
      </c>
      <c r="AA93" s="69">
        <f>IF(Z93=1,1,IF(Z$25=$A93,1,IF(INDEX(Data!$B$128:$I$143,MATCH(AA$36,Data!$A$128:$A$143,0),MATCH($A93,Data!$B$127:$I$127,0))=1,1,IF(INDEX(Data!$B$128:$I$143,MATCH(AA$36,Data!$A$128:$A$143,0),MATCH($A93,Data!$B$127:$I$127,0))=0,2,0))))</f>
        <v>1</v>
      </c>
      <c r="AB93" s="69">
        <f>IF(AA93=1,1,IF(AA$25=$A93,1,IF(INDEX(Data!$B$128:$I$143,MATCH(AB$36,Data!$A$128:$A$143,0),MATCH($A93,Data!$B$127:$I$127,0))=1,1,IF(INDEX(Data!$B$128:$I$143,MATCH(AB$36,Data!$A$128:$A$143,0),MATCH($A93,Data!$B$127:$I$127,0))=0,2,0))))</f>
        <v>1</v>
      </c>
      <c r="AC93" s="69">
        <f>IF(AB93=1,1,IF(AB$25=$A93,1,IF(INDEX(Data!$B$128:$I$143,MATCH(AC$36,Data!$A$128:$A$143,0),MATCH($A93,Data!$B$127:$I$127,0))=1,1,IF(INDEX(Data!$B$128:$I$143,MATCH(AC$36,Data!$A$128:$A$143,0),MATCH($A93,Data!$B$127:$I$127,0))=0,2,0))))</f>
        <v>1</v>
      </c>
      <c r="AD93" s="69">
        <f>IF(AC93=1,1,IF(AC$25=$A93,1,IF(INDEX(Data!$B$128:$I$143,MATCH(AD$36,Data!$A$128:$A$143,0),MATCH($A93,Data!$B$127:$I$127,0))=1,1,IF(INDEX(Data!$B$128:$I$143,MATCH(AD$36,Data!$A$128:$A$143,0),MATCH($A93,Data!$B$127:$I$127,0))=0,2,0))))</f>
        <v>1</v>
      </c>
      <c r="AE93" s="69">
        <f>IF(AD93=1,1,IF(AD$25=$A93,1,IF(INDEX(Data!$B$128:$I$143,MATCH(AE$36,Data!$A$128:$A$143,0),MATCH($A93,Data!$B$127:$I$127,0))=1,1,IF(INDEX(Data!$B$128:$I$143,MATCH(AE$36,Data!$A$128:$A$143,0),MATCH($A93,Data!$B$127:$I$127,0))=0,2,0))))</f>
        <v>1</v>
      </c>
      <c r="AF93" s="69">
        <f>IF(AE93=1,1,IF(AE$25=$A93,1,IF(INDEX(Data!$B$128:$I$143,MATCH(AF$36,Data!$A$128:$A$143,0),MATCH($A93,Data!$B$127:$I$127,0))=1,1,IF(INDEX(Data!$B$128:$I$143,MATCH(AF$36,Data!$A$128:$A$143,0),MATCH($A93,Data!$B$127:$I$127,0))=0,2,0))))</f>
        <v>1</v>
      </c>
      <c r="AG93" s="69">
        <f>IF(AF93=1,1,IF(AF$25=$A93,1,IF(INDEX(Data!$B$128:$I$143,MATCH(AG$36,Data!$A$128:$A$143,0),MATCH($A93,Data!$B$127:$I$127,0))=1,1,IF(INDEX(Data!$B$128:$I$143,MATCH(AG$36,Data!$A$128:$A$143,0),MATCH($A93,Data!$B$127:$I$127,0))=0,2,0))))</f>
        <v>1</v>
      </c>
      <c r="AH93" s="69">
        <f>IF(AG93=1,1,IF(AG$25=$A93,1,IF(INDEX(Data!$B$128:$I$143,MATCH(AH$36,Data!$A$128:$A$143,0),MATCH($A93,Data!$B$127:$I$127,0))=1,1,IF(INDEX(Data!$B$128:$I$143,MATCH(AH$36,Data!$A$128:$A$143,0),MATCH($A93,Data!$B$127:$I$127,0))=0,2,0))))</f>
        <v>1</v>
      </c>
      <c r="AI93" s="69">
        <f>IF(AH93=1,1,IF(AH$25=$A93,1,IF(INDEX(Data!$B$128:$I$143,MATCH(AI$36,Data!$A$128:$A$143,0),MATCH($A93,Data!$B$127:$I$127,0))=1,1,IF(INDEX(Data!$B$128:$I$143,MATCH(AI$36,Data!$A$128:$A$143,0),MATCH($A93,Data!$B$127:$I$127,0))=0,2,0))))</f>
        <v>1</v>
      </c>
      <c r="AJ93" s="69">
        <f>IF(AI93=1,1,IF(AI$25=$A93,1,IF(INDEX(Data!$B$128:$I$143,MATCH(AJ$36,Data!$A$128:$A$143,0),MATCH($A93,Data!$B$127:$I$127,0))=1,1,IF(INDEX(Data!$B$128:$I$143,MATCH(AJ$36,Data!$A$128:$A$143,0),MATCH($A93,Data!$B$127:$I$127,0))=0,2,0))))</f>
        <v>1</v>
      </c>
      <c r="AK93" s="69">
        <f>IF(AJ93=1,1,IF(AJ$25=$A93,1,IF(INDEX(Data!$B$128:$I$143,MATCH(AK$36,Data!$A$128:$A$143,0),MATCH($A93,Data!$B$127:$I$127,0))=1,1,IF(INDEX(Data!$B$128:$I$143,MATCH(AK$36,Data!$A$128:$A$143,0),MATCH($A93,Data!$B$127:$I$127,0))=0,2,0))))</f>
        <v>1</v>
      </c>
      <c r="AL93" s="69">
        <f>IF(AK93=1,1,IF(AK$25=$A93,1,IF(INDEX(Data!$B$128:$I$143,MATCH(AL$36,Data!$A$128:$A$143,0),MATCH($A93,Data!$B$127:$I$127,0))=1,1,IF(INDEX(Data!$B$128:$I$143,MATCH(AL$36,Data!$A$128:$A$143,0),MATCH($A93,Data!$B$127:$I$127,0))=0,2,0))))</f>
        <v>1</v>
      </c>
      <c r="AM93" s="69">
        <f>IF(AL93=1,1,IF(AL$25=$A93,1,IF(INDEX(Data!$B$128:$I$143,MATCH(AM$36,Data!$A$128:$A$143,0),MATCH($A93,Data!$B$127:$I$127,0))=1,1,IF(INDEX(Data!$B$128:$I$143,MATCH(AM$36,Data!$A$128:$A$143,0),MATCH($A93,Data!$B$127:$I$127,0))=0,2,0))))</f>
        <v>1</v>
      </c>
      <c r="AN93" s="69">
        <f>IF(AM93=1,1,IF(AM$25=$A93,1,IF(INDEX(Data!$B$128:$I$143,MATCH(AN$36,Data!$A$128:$A$143,0),MATCH($A93,Data!$B$127:$I$127,0))=1,1,IF(INDEX(Data!$B$128:$I$143,MATCH(AN$36,Data!$A$128:$A$143,0),MATCH($A93,Data!$B$127:$I$127,0))=0,2,0))))</f>
        <v>1</v>
      </c>
      <c r="AO93" s="69">
        <f>IF(AN93=1,1,IF(AN$25=$A93,1,IF(INDEX(Data!$B$128:$I$143,MATCH(AO$36,Data!$A$128:$A$143,0),MATCH($A93,Data!$B$127:$I$127,0))=1,1,IF(INDEX(Data!$B$128:$I$143,MATCH(AO$36,Data!$A$128:$A$143,0),MATCH($A93,Data!$B$127:$I$127,0))=0,2,0))))</f>
        <v>1</v>
      </c>
      <c r="AP93" s="69">
        <f>IF(AO93=1,1,IF(AO$25=$A93,1,IF(INDEX(Data!$B$128:$I$143,MATCH(AP$36,Data!$A$128:$A$143,0),MATCH($A93,Data!$B$127:$I$127,0))=1,1,IF(INDEX(Data!$B$128:$I$143,MATCH(AP$36,Data!$A$128:$A$143,0),MATCH($A93,Data!$B$127:$I$127,0))=0,2,0))))</f>
        <v>1</v>
      </c>
      <c r="AQ93" s="69">
        <f>IF(AP93=1,1,IF(AP$25=$A93,1,IF(INDEX(Data!$B$128:$I$143,MATCH(AQ$36,Data!$A$128:$A$143,0),MATCH($A93,Data!$B$127:$I$127,0))=1,1,IF(INDEX(Data!$B$128:$I$143,MATCH(AQ$36,Data!$A$128:$A$143,0),MATCH($A93,Data!$B$127:$I$127,0))=0,2,0))))</f>
        <v>1</v>
      </c>
      <c r="AR93" s="69">
        <f>IF(AQ93=1,1,IF(AQ$25=$A93,1,IF(INDEX(Data!$B$128:$I$143,MATCH(AR$36,Data!$A$128:$A$143,0),MATCH($A93,Data!$B$127:$I$127,0))=1,1,IF(INDEX(Data!$B$128:$I$143,MATCH(AR$36,Data!$A$128:$A$143,0),MATCH($A93,Data!$B$127:$I$127,0))=0,2,0))))</f>
        <v>1</v>
      </c>
      <c r="AS93" s="69">
        <f>IF(AR93=1,1,IF(AR$25=$A93,1,IF(INDEX(Data!$B$128:$I$143,MATCH(AS$36,Data!$A$128:$A$143,0),MATCH($A93,Data!$B$127:$I$127,0))=1,1,IF(INDEX(Data!$B$128:$I$143,MATCH(AS$36,Data!$A$128:$A$143,0),MATCH($A93,Data!$B$127:$I$127,0))=0,2,0))))</f>
        <v>1</v>
      </c>
      <c r="AT93" s="69">
        <f>IF(AS93=1,1,IF(AS$25=$A93,1,IF(INDEX(Data!$B$128:$I$143,MATCH(AT$36,Data!$A$128:$A$143,0),MATCH($A93,Data!$B$127:$I$127,0))=1,1,IF(INDEX(Data!$B$128:$I$143,MATCH(AT$36,Data!$A$128:$A$143,0),MATCH($A93,Data!$B$127:$I$127,0))=0,2,0))))</f>
        <v>1</v>
      </c>
      <c r="AU93" s="69">
        <f>IF(AT93=1,1,IF(AT$25=$A93,1,IF(INDEX(Data!$B$128:$I$143,MATCH(AU$36,Data!$A$128:$A$143,0),MATCH($A93,Data!$B$127:$I$127,0))=1,1,IF(INDEX(Data!$B$128:$I$143,MATCH(AU$36,Data!$A$128:$A$143,0),MATCH($A93,Data!$B$127:$I$127,0))=0,2,0))))</f>
        <v>1</v>
      </c>
      <c r="AV93" s="69">
        <f>IF(AU93=1,1,IF(AU$25=$A93,1,IF(INDEX(Data!$B$128:$I$143,MATCH(AV$36,Data!$A$128:$A$143,0),MATCH($A93,Data!$B$127:$I$127,0))=1,1,IF(INDEX(Data!$B$128:$I$143,MATCH(AV$36,Data!$A$128:$A$143,0),MATCH($A93,Data!$B$127:$I$127,0))=0,2,0))))</f>
        <v>1</v>
      </c>
      <c r="AW93" s="69">
        <f>IF(AV93=1,1,IF(AV$25=$A93,1,IF(INDEX(Data!$B$128:$I$143,MATCH(AW$36,Data!$A$128:$A$143,0),MATCH($A93,Data!$B$127:$I$127,0))=1,1,IF(INDEX(Data!$B$128:$I$143,MATCH(AW$36,Data!$A$128:$A$143,0),MATCH($A93,Data!$B$127:$I$127,0))=0,2,0))))</f>
        <v>1</v>
      </c>
      <c r="AX93" s="69">
        <f>IF(AW93=1,1,IF(AW$25=$A93,1,IF(INDEX(Data!$B$128:$I$143,MATCH(AX$36,Data!$A$128:$A$143,0),MATCH($A93,Data!$B$127:$I$127,0))=1,1,IF(INDEX(Data!$B$128:$I$143,MATCH(AX$36,Data!$A$128:$A$143,0),MATCH($A93,Data!$B$127:$I$127,0))=0,2,0))))</f>
        <v>1</v>
      </c>
      <c r="AY93" s="69">
        <f>IF(AX93=1,1,IF(AX$25=$A93,1,IF(INDEX(Data!$B$128:$I$143,MATCH(AY$36,Data!$A$128:$A$143,0),MATCH($A93,Data!$B$127:$I$127,0))=1,1,IF(INDEX(Data!$B$128:$I$143,MATCH(AY$36,Data!$A$128:$A$143,0),MATCH($A93,Data!$B$127:$I$127,0))=0,2,0))))</f>
        <v>1</v>
      </c>
    </row>
    <row r="94" spans="1:51">
      <c r="A94" s="63" t="s">
        <v>12</v>
      </c>
      <c r="B94" s="69">
        <f>IF(A94=1,1,IF(A$25=$A94,1,IF(INDEX(Data!$B$128:$I$143,MATCH(B$36,Data!$A$128:$A$143,0),MATCH($A94,Data!$B$127:$I$127,0))=1,1,IF(INDEX(Data!$B$128:$I$143,MATCH(B$36,Data!$A$128:$A$143,0),MATCH($A94,Data!$B$127:$I$127,0))=0,2,0))))</f>
        <v>0</v>
      </c>
      <c r="C94" s="69">
        <f>IF(B94=1,1,IF(B$25=$A94,1,IF(INDEX(Data!$B$128:$I$143,MATCH(C$36,Data!$A$128:$A$143,0),MATCH($A94,Data!$B$127:$I$127,0))=1,1,IF(INDEX(Data!$B$128:$I$143,MATCH(C$36,Data!$A$128:$A$143,0),MATCH($A94,Data!$B$127:$I$127,0))=0,2,0))))</f>
        <v>0</v>
      </c>
      <c r="D94" s="69">
        <f>IF(C94=1,1,IF(C$25=$A94,1,IF(INDEX(Data!$B$128:$I$143,MATCH(D$36,Data!$A$128:$A$143,0),MATCH($A94,Data!$B$127:$I$127,0))=1,1,IF(INDEX(Data!$B$128:$I$143,MATCH(D$36,Data!$A$128:$A$143,0),MATCH($A94,Data!$B$127:$I$127,0))=0,2,0))))</f>
        <v>0</v>
      </c>
      <c r="E94" s="69">
        <f>IF(D94=1,1,IF(D$25=$A94,1,IF(INDEX(Data!$B$128:$I$143,MATCH(E$36,Data!$A$128:$A$143,0),MATCH($A94,Data!$B$127:$I$127,0))=1,1,IF(INDEX(Data!$B$128:$I$143,MATCH(E$36,Data!$A$128:$A$143,0),MATCH($A94,Data!$B$127:$I$127,0))=0,2,0))))</f>
        <v>0</v>
      </c>
      <c r="F94" s="69">
        <f>IF(E94=1,1,IF(E$25=$A94,1,IF(INDEX(Data!$B$128:$I$143,MATCH(F$36,Data!$A$128:$A$143,0),MATCH($A94,Data!$B$127:$I$127,0))=1,1,IF(INDEX(Data!$B$128:$I$143,MATCH(F$36,Data!$A$128:$A$143,0),MATCH($A94,Data!$B$127:$I$127,0))=0,2,0))))</f>
        <v>0</v>
      </c>
      <c r="G94" s="69">
        <f>IF(F94=1,1,IF(F$25=$A94,1,IF(INDEX(Data!$B$128:$I$143,MATCH(G$36,Data!$A$128:$A$143,0),MATCH($A94,Data!$B$127:$I$127,0))=1,1,IF(INDEX(Data!$B$128:$I$143,MATCH(G$36,Data!$A$128:$A$143,0),MATCH($A94,Data!$B$127:$I$127,0))=0,2,0))))</f>
        <v>0</v>
      </c>
      <c r="H94" s="69">
        <f>IF(G94=1,1,IF(G$25=$A94,1,IF(INDEX(Data!$B$128:$I$143,MATCH(H$36,Data!$A$128:$A$143,0),MATCH($A94,Data!$B$127:$I$127,0))=1,1,IF(INDEX(Data!$B$128:$I$143,MATCH(H$36,Data!$A$128:$A$143,0),MATCH($A94,Data!$B$127:$I$127,0))=0,2,0))))</f>
        <v>0</v>
      </c>
      <c r="I94" s="69">
        <f>IF(H94=1,1,IF(H$25=$A94,1,IF(INDEX(Data!$B$128:$I$143,MATCH(I$36,Data!$A$128:$A$143,0),MATCH($A94,Data!$B$127:$I$127,0))=1,1,IF(INDEX(Data!$B$128:$I$143,MATCH(I$36,Data!$A$128:$A$143,0),MATCH($A94,Data!$B$127:$I$127,0))=0,2,0))))</f>
        <v>0</v>
      </c>
      <c r="J94" s="69">
        <f>IF(I94=1,1,IF(I$25=$A94,1,IF(INDEX(Data!$B$128:$I$143,MATCH(J$36,Data!$A$128:$A$143,0),MATCH($A94,Data!$B$127:$I$127,0))=1,1,IF(INDEX(Data!$B$128:$I$143,MATCH(J$36,Data!$A$128:$A$143,0),MATCH($A94,Data!$B$127:$I$127,0))=0,2,0))))</f>
        <v>0</v>
      </c>
      <c r="K94" s="69">
        <f>IF(J94=1,1,IF(J$25=$A94,1,IF(INDEX(Data!$B$128:$I$143,MATCH(K$36,Data!$A$128:$A$143,0),MATCH($A94,Data!$B$127:$I$127,0))=1,1,IF(INDEX(Data!$B$128:$I$143,MATCH(K$36,Data!$A$128:$A$143,0),MATCH($A94,Data!$B$127:$I$127,0))=0,2,0))))</f>
        <v>0</v>
      </c>
      <c r="L94" s="69">
        <f>IF(K94=1,1,IF(K$25=$A94,1,IF(INDEX(Data!$B$128:$I$143,MATCH(L$36,Data!$A$128:$A$143,0),MATCH($A94,Data!$B$127:$I$127,0))=1,1,IF(INDEX(Data!$B$128:$I$143,MATCH(L$36,Data!$A$128:$A$143,0),MATCH($A94,Data!$B$127:$I$127,0))=0,2,0))))</f>
        <v>0</v>
      </c>
      <c r="M94" s="69">
        <f>IF(L94=1,1,IF(L$25=$A94,1,IF(INDEX(Data!$B$128:$I$143,MATCH(M$36,Data!$A$128:$A$143,0),MATCH($A94,Data!$B$127:$I$127,0))=1,1,IF(INDEX(Data!$B$128:$I$143,MATCH(M$36,Data!$A$128:$A$143,0),MATCH($A94,Data!$B$127:$I$127,0))=0,2,0))))</f>
        <v>0</v>
      </c>
      <c r="N94" s="69">
        <f>IF(M94=1,1,IF(M$25=$A94,1,IF(INDEX(Data!$B$128:$I$143,MATCH(N$36,Data!$A$128:$A$143,0),MATCH($A94,Data!$B$127:$I$127,0))=1,1,IF(INDEX(Data!$B$128:$I$143,MATCH(N$36,Data!$A$128:$A$143,0),MATCH($A94,Data!$B$127:$I$127,0))=0,2,0))))</f>
        <v>0</v>
      </c>
      <c r="O94" s="69">
        <f>IF(N94=1,1,IF(N$25=$A94,1,IF(INDEX(Data!$B$128:$I$143,MATCH(O$36,Data!$A$128:$A$143,0),MATCH($A94,Data!$B$127:$I$127,0))=1,1,IF(INDEX(Data!$B$128:$I$143,MATCH(O$36,Data!$A$128:$A$143,0),MATCH($A94,Data!$B$127:$I$127,0))=0,2,0))))</f>
        <v>0</v>
      </c>
      <c r="P94" s="69">
        <f>IF(O94=1,1,IF(O$25=$A94,1,IF(INDEX(Data!$B$128:$I$143,MATCH(P$36,Data!$A$128:$A$143,0),MATCH($A94,Data!$B$127:$I$127,0))=1,1,IF(INDEX(Data!$B$128:$I$143,MATCH(P$36,Data!$A$128:$A$143,0),MATCH($A94,Data!$B$127:$I$127,0))=0,2,0))))</f>
        <v>0</v>
      </c>
      <c r="Q94" s="69">
        <f>IF(P94=1,1,IF(P$25=$A94,1,IF(INDEX(Data!$B$128:$I$143,MATCH(Q$36,Data!$A$128:$A$143,0),MATCH($A94,Data!$B$127:$I$127,0))=1,1,IF(INDEX(Data!$B$128:$I$143,MATCH(Q$36,Data!$A$128:$A$143,0),MATCH($A94,Data!$B$127:$I$127,0))=0,2,0))))</f>
        <v>0</v>
      </c>
      <c r="R94" s="69">
        <f>IF(Q94=1,1,IF(Q$25=$A94,1,IF(INDEX(Data!$B$128:$I$143,MATCH(R$36,Data!$A$128:$A$143,0),MATCH($A94,Data!$B$127:$I$127,0))=1,1,IF(INDEX(Data!$B$128:$I$143,MATCH(R$36,Data!$A$128:$A$143,0),MATCH($A94,Data!$B$127:$I$127,0))=0,2,0))))</f>
        <v>0</v>
      </c>
      <c r="S94" s="69">
        <f>IF(R94=1,1,IF(R$25=$A94,1,IF(INDEX(Data!$B$128:$I$143,MATCH(S$36,Data!$A$128:$A$143,0),MATCH($A94,Data!$B$127:$I$127,0))=1,1,IF(INDEX(Data!$B$128:$I$143,MATCH(S$36,Data!$A$128:$A$143,0),MATCH($A94,Data!$B$127:$I$127,0))=0,2,0))))</f>
        <v>0</v>
      </c>
      <c r="T94" s="69">
        <f>IF(S94=1,1,IF(S$25=$A94,1,IF(INDEX(Data!$B$128:$I$143,MATCH(T$36,Data!$A$128:$A$143,0),MATCH($A94,Data!$B$127:$I$127,0))=1,1,IF(INDEX(Data!$B$128:$I$143,MATCH(T$36,Data!$A$128:$A$143,0),MATCH($A94,Data!$B$127:$I$127,0))=0,2,0))))</f>
        <v>0</v>
      </c>
      <c r="U94" s="69">
        <f>IF(T94=1,1,IF(T$25=$A94,1,IF(INDEX(Data!$B$128:$I$143,MATCH(U$36,Data!$A$128:$A$143,0),MATCH($A94,Data!$B$127:$I$127,0))=1,1,IF(INDEX(Data!$B$128:$I$143,MATCH(U$36,Data!$A$128:$A$143,0),MATCH($A94,Data!$B$127:$I$127,0))=0,2,0))))</f>
        <v>0</v>
      </c>
      <c r="V94" s="69">
        <f>IF(U94=1,1,IF(U$25=$A94,1,IF(INDEX(Data!$B$128:$I$143,MATCH(V$36,Data!$A$128:$A$143,0),MATCH($A94,Data!$B$127:$I$127,0))=1,1,IF(INDEX(Data!$B$128:$I$143,MATCH(V$36,Data!$A$128:$A$143,0),MATCH($A94,Data!$B$127:$I$127,0))=0,2,0))))</f>
        <v>0</v>
      </c>
      <c r="W94" s="69">
        <f>IF(V94=1,1,IF(V$25=$A94,1,IF(INDEX(Data!$B$128:$I$143,MATCH(W$36,Data!$A$128:$A$143,0),MATCH($A94,Data!$B$127:$I$127,0))=1,1,IF(INDEX(Data!$B$128:$I$143,MATCH(W$36,Data!$A$128:$A$143,0),MATCH($A94,Data!$B$127:$I$127,0))=0,2,0))))</f>
        <v>0</v>
      </c>
      <c r="X94" s="69">
        <f>IF(W94=1,1,IF(W$25=$A94,1,IF(INDEX(Data!$B$128:$I$143,MATCH(X$36,Data!$A$128:$A$143,0),MATCH($A94,Data!$B$127:$I$127,0))=1,1,IF(INDEX(Data!$B$128:$I$143,MATCH(X$36,Data!$A$128:$A$143,0),MATCH($A94,Data!$B$127:$I$127,0))=0,2,0))))</f>
        <v>0</v>
      </c>
      <c r="Y94" s="69">
        <f>IF(X94=1,1,IF(X$25=$A94,1,IF(INDEX(Data!$B$128:$I$143,MATCH(Y$36,Data!$A$128:$A$143,0),MATCH($A94,Data!$B$127:$I$127,0))=1,1,IF(INDEX(Data!$B$128:$I$143,MATCH(Y$36,Data!$A$128:$A$143,0),MATCH($A94,Data!$B$127:$I$127,0))=0,2,0))))</f>
        <v>0</v>
      </c>
      <c r="Z94" s="69">
        <f>IF(Y94=1,1,IF(Y$25=$A94,1,IF(INDEX(Data!$B$128:$I$143,MATCH(Z$36,Data!$A$128:$A$143,0),MATCH($A94,Data!$B$127:$I$127,0))=1,1,IF(INDEX(Data!$B$128:$I$143,MATCH(Z$36,Data!$A$128:$A$143,0),MATCH($A94,Data!$B$127:$I$127,0))=0,2,0))))</f>
        <v>0</v>
      </c>
      <c r="AA94" s="69">
        <f>IF(Z94=1,1,IF(Z$25=$A94,1,IF(INDEX(Data!$B$128:$I$143,MATCH(AA$36,Data!$A$128:$A$143,0),MATCH($A94,Data!$B$127:$I$127,0))=1,1,IF(INDEX(Data!$B$128:$I$143,MATCH(AA$36,Data!$A$128:$A$143,0),MATCH($A94,Data!$B$127:$I$127,0))=0,2,0))))</f>
        <v>0</v>
      </c>
      <c r="AB94" s="69">
        <f>IF(AA94=1,1,IF(AA$25=$A94,1,IF(INDEX(Data!$B$128:$I$143,MATCH(AB$36,Data!$A$128:$A$143,0),MATCH($A94,Data!$B$127:$I$127,0))=1,1,IF(INDEX(Data!$B$128:$I$143,MATCH(AB$36,Data!$A$128:$A$143,0),MATCH($A94,Data!$B$127:$I$127,0))=0,2,0))))</f>
        <v>0</v>
      </c>
      <c r="AC94" s="69">
        <f>IF(AB94=1,1,IF(AB$25=$A94,1,IF(INDEX(Data!$B$128:$I$143,MATCH(AC$36,Data!$A$128:$A$143,0),MATCH($A94,Data!$B$127:$I$127,0))=1,1,IF(INDEX(Data!$B$128:$I$143,MATCH(AC$36,Data!$A$128:$A$143,0),MATCH($A94,Data!$B$127:$I$127,0))=0,2,0))))</f>
        <v>0</v>
      </c>
      <c r="AD94" s="69">
        <f>IF(AC94=1,1,IF(AC$25=$A94,1,IF(INDEX(Data!$B$128:$I$143,MATCH(AD$36,Data!$A$128:$A$143,0),MATCH($A94,Data!$B$127:$I$127,0))=1,1,IF(INDEX(Data!$B$128:$I$143,MATCH(AD$36,Data!$A$128:$A$143,0),MATCH($A94,Data!$B$127:$I$127,0))=0,2,0))))</f>
        <v>0</v>
      </c>
      <c r="AE94" s="69">
        <f>IF(AD94=1,1,IF(AD$25=$A94,1,IF(INDEX(Data!$B$128:$I$143,MATCH(AE$36,Data!$A$128:$A$143,0),MATCH($A94,Data!$B$127:$I$127,0))=1,1,IF(INDEX(Data!$B$128:$I$143,MATCH(AE$36,Data!$A$128:$A$143,0),MATCH($A94,Data!$B$127:$I$127,0))=0,2,0))))</f>
        <v>0</v>
      </c>
      <c r="AF94" s="69">
        <f>IF(AE94=1,1,IF(AE$25=$A94,1,IF(INDEX(Data!$B$128:$I$143,MATCH(AF$36,Data!$A$128:$A$143,0),MATCH($A94,Data!$B$127:$I$127,0))=1,1,IF(INDEX(Data!$B$128:$I$143,MATCH(AF$36,Data!$A$128:$A$143,0),MATCH($A94,Data!$B$127:$I$127,0))=0,2,0))))</f>
        <v>0</v>
      </c>
      <c r="AG94" s="69">
        <f>IF(AF94=1,1,IF(AF$25=$A94,1,IF(INDEX(Data!$B$128:$I$143,MATCH(AG$36,Data!$A$128:$A$143,0),MATCH($A94,Data!$B$127:$I$127,0))=1,1,IF(INDEX(Data!$B$128:$I$143,MATCH(AG$36,Data!$A$128:$A$143,0),MATCH($A94,Data!$B$127:$I$127,0))=0,2,0))))</f>
        <v>0</v>
      </c>
      <c r="AH94" s="69">
        <f>IF(AG94=1,1,IF(AG$25=$A94,1,IF(INDEX(Data!$B$128:$I$143,MATCH(AH$36,Data!$A$128:$A$143,0),MATCH($A94,Data!$B$127:$I$127,0))=1,1,IF(INDEX(Data!$B$128:$I$143,MATCH(AH$36,Data!$A$128:$A$143,0),MATCH($A94,Data!$B$127:$I$127,0))=0,2,0))))</f>
        <v>0</v>
      </c>
      <c r="AI94" s="69">
        <f>IF(AH94=1,1,IF(AH$25=$A94,1,IF(INDEX(Data!$B$128:$I$143,MATCH(AI$36,Data!$A$128:$A$143,0),MATCH($A94,Data!$B$127:$I$127,0))=1,1,IF(INDEX(Data!$B$128:$I$143,MATCH(AI$36,Data!$A$128:$A$143,0),MATCH($A94,Data!$B$127:$I$127,0))=0,2,0))))</f>
        <v>0</v>
      </c>
      <c r="AJ94" s="69">
        <f>IF(AI94=1,1,IF(AI$25=$A94,1,IF(INDEX(Data!$B$128:$I$143,MATCH(AJ$36,Data!$A$128:$A$143,0),MATCH($A94,Data!$B$127:$I$127,0))=1,1,IF(INDEX(Data!$B$128:$I$143,MATCH(AJ$36,Data!$A$128:$A$143,0),MATCH($A94,Data!$B$127:$I$127,0))=0,2,0))))</f>
        <v>0</v>
      </c>
      <c r="AK94" s="69">
        <f>IF(AJ94=1,1,IF(AJ$25=$A94,1,IF(INDEX(Data!$B$128:$I$143,MATCH(AK$36,Data!$A$128:$A$143,0),MATCH($A94,Data!$B$127:$I$127,0))=1,1,IF(INDEX(Data!$B$128:$I$143,MATCH(AK$36,Data!$A$128:$A$143,0),MATCH($A94,Data!$B$127:$I$127,0))=0,2,0))))</f>
        <v>0</v>
      </c>
      <c r="AL94" s="69">
        <f>IF(AK94=1,1,IF(AK$25=$A94,1,IF(INDEX(Data!$B$128:$I$143,MATCH(AL$36,Data!$A$128:$A$143,0),MATCH($A94,Data!$B$127:$I$127,0))=1,1,IF(INDEX(Data!$B$128:$I$143,MATCH(AL$36,Data!$A$128:$A$143,0),MATCH($A94,Data!$B$127:$I$127,0))=0,2,0))))</f>
        <v>0</v>
      </c>
      <c r="AM94" s="69">
        <f>IF(AL94=1,1,IF(AL$25=$A94,1,IF(INDEX(Data!$B$128:$I$143,MATCH(AM$36,Data!$A$128:$A$143,0),MATCH($A94,Data!$B$127:$I$127,0))=1,1,IF(INDEX(Data!$B$128:$I$143,MATCH(AM$36,Data!$A$128:$A$143,0),MATCH($A94,Data!$B$127:$I$127,0))=0,2,0))))</f>
        <v>0</v>
      </c>
      <c r="AN94" s="69">
        <f>IF(AM94=1,1,IF(AM$25=$A94,1,IF(INDEX(Data!$B$128:$I$143,MATCH(AN$36,Data!$A$128:$A$143,0),MATCH($A94,Data!$B$127:$I$127,0))=1,1,IF(INDEX(Data!$B$128:$I$143,MATCH(AN$36,Data!$A$128:$A$143,0),MATCH($A94,Data!$B$127:$I$127,0))=0,2,0))))</f>
        <v>0</v>
      </c>
      <c r="AO94" s="69">
        <f>IF(AN94=1,1,IF(AN$25=$A94,1,IF(INDEX(Data!$B$128:$I$143,MATCH(AO$36,Data!$A$128:$A$143,0),MATCH($A94,Data!$B$127:$I$127,0))=1,1,IF(INDEX(Data!$B$128:$I$143,MATCH(AO$36,Data!$A$128:$A$143,0),MATCH($A94,Data!$B$127:$I$127,0))=0,2,0))))</f>
        <v>0</v>
      </c>
      <c r="AP94" s="69">
        <f>IF(AO94=1,1,IF(AO$25=$A94,1,IF(INDEX(Data!$B$128:$I$143,MATCH(AP$36,Data!$A$128:$A$143,0),MATCH($A94,Data!$B$127:$I$127,0))=1,1,IF(INDEX(Data!$B$128:$I$143,MATCH(AP$36,Data!$A$128:$A$143,0),MATCH($A94,Data!$B$127:$I$127,0))=0,2,0))))</f>
        <v>0</v>
      </c>
      <c r="AQ94" s="69">
        <f>IF(AP94=1,1,IF(AP$25=$A94,1,IF(INDEX(Data!$B$128:$I$143,MATCH(AQ$36,Data!$A$128:$A$143,0),MATCH($A94,Data!$B$127:$I$127,0))=1,1,IF(INDEX(Data!$B$128:$I$143,MATCH(AQ$36,Data!$A$128:$A$143,0),MATCH($A94,Data!$B$127:$I$127,0))=0,2,0))))</f>
        <v>0</v>
      </c>
      <c r="AR94" s="69">
        <f>IF(AQ94=1,1,IF(AQ$25=$A94,1,IF(INDEX(Data!$B$128:$I$143,MATCH(AR$36,Data!$A$128:$A$143,0),MATCH($A94,Data!$B$127:$I$127,0))=1,1,IF(INDEX(Data!$B$128:$I$143,MATCH(AR$36,Data!$A$128:$A$143,0),MATCH($A94,Data!$B$127:$I$127,0))=0,2,0))))</f>
        <v>0</v>
      </c>
      <c r="AS94" s="69">
        <f>IF(AR94=1,1,IF(AR$25=$A94,1,IF(INDEX(Data!$B$128:$I$143,MATCH(AS$36,Data!$A$128:$A$143,0),MATCH($A94,Data!$B$127:$I$127,0))=1,1,IF(INDEX(Data!$B$128:$I$143,MATCH(AS$36,Data!$A$128:$A$143,0),MATCH($A94,Data!$B$127:$I$127,0))=0,2,0))))</f>
        <v>0</v>
      </c>
      <c r="AT94" s="69">
        <f>IF(AS94=1,1,IF(AS$25=$A94,1,IF(INDEX(Data!$B$128:$I$143,MATCH(AT$36,Data!$A$128:$A$143,0),MATCH($A94,Data!$B$127:$I$127,0))=1,1,IF(INDEX(Data!$B$128:$I$143,MATCH(AT$36,Data!$A$128:$A$143,0),MATCH($A94,Data!$B$127:$I$127,0))=0,2,0))))</f>
        <v>0</v>
      </c>
      <c r="AU94" s="69">
        <f>IF(AT94=1,1,IF(AT$25=$A94,1,IF(INDEX(Data!$B$128:$I$143,MATCH(AU$36,Data!$A$128:$A$143,0),MATCH($A94,Data!$B$127:$I$127,0))=1,1,IF(INDEX(Data!$B$128:$I$143,MATCH(AU$36,Data!$A$128:$A$143,0),MATCH($A94,Data!$B$127:$I$127,0))=0,2,0))))</f>
        <v>0</v>
      </c>
      <c r="AV94" s="69">
        <f>IF(AU94=1,1,IF(AU$25=$A94,1,IF(INDEX(Data!$B$128:$I$143,MATCH(AV$36,Data!$A$128:$A$143,0),MATCH($A94,Data!$B$127:$I$127,0))=1,1,IF(INDEX(Data!$B$128:$I$143,MATCH(AV$36,Data!$A$128:$A$143,0),MATCH($A94,Data!$B$127:$I$127,0))=0,2,0))))</f>
        <v>0</v>
      </c>
      <c r="AW94" s="69">
        <f>IF(AV94=1,1,IF(AV$25=$A94,1,IF(INDEX(Data!$B$128:$I$143,MATCH(AW$36,Data!$A$128:$A$143,0),MATCH($A94,Data!$B$127:$I$127,0))=1,1,IF(INDEX(Data!$B$128:$I$143,MATCH(AW$36,Data!$A$128:$A$143,0),MATCH($A94,Data!$B$127:$I$127,0))=0,2,0))))</f>
        <v>0</v>
      </c>
      <c r="AX94" s="69">
        <f>IF(AW94=1,1,IF(AW$25=$A94,1,IF(INDEX(Data!$B$128:$I$143,MATCH(AX$36,Data!$A$128:$A$143,0),MATCH($A94,Data!$B$127:$I$127,0))=1,1,IF(INDEX(Data!$B$128:$I$143,MATCH(AX$36,Data!$A$128:$A$143,0),MATCH($A94,Data!$B$127:$I$127,0))=0,2,0))))</f>
        <v>0</v>
      </c>
      <c r="AY94" s="69">
        <f>IF(AX94=1,1,IF(AX$25=$A94,1,IF(INDEX(Data!$B$128:$I$143,MATCH(AY$36,Data!$A$128:$A$143,0),MATCH($A94,Data!$B$127:$I$127,0))=1,1,IF(INDEX(Data!$B$128:$I$143,MATCH(AY$36,Data!$A$128:$A$143,0),MATCH($A94,Data!$B$127:$I$127,0))=0,2,0))))</f>
        <v>0</v>
      </c>
    </row>
    <row r="95" spans="1:51">
      <c r="A95" s="63" t="s">
        <v>13</v>
      </c>
      <c r="B95" s="69">
        <f>IF(A95=1,1,IF(A$25=$A95,1,IF(INDEX(Data!$B$128:$I$143,MATCH(B$36,Data!$A$128:$A$143,0),MATCH($A95,Data!$B$127:$I$127,0))=1,1,IF(INDEX(Data!$B$128:$I$143,MATCH(B$36,Data!$A$128:$A$143,0),MATCH($A95,Data!$B$127:$I$127,0))=0,2,0))))</f>
        <v>1</v>
      </c>
      <c r="C95" s="69">
        <f>IF(B95=1,1,IF(B$25=$A95,1,IF(INDEX(Data!$B$128:$I$143,MATCH(C$36,Data!$A$128:$A$143,0),MATCH($A95,Data!$B$127:$I$127,0))=1,1,IF(INDEX(Data!$B$128:$I$143,MATCH(C$36,Data!$A$128:$A$143,0),MATCH($A95,Data!$B$127:$I$127,0))=0,2,0))))</f>
        <v>1</v>
      </c>
      <c r="D95" s="69">
        <f>IF(C95=1,1,IF(C$25=$A95,1,IF(INDEX(Data!$B$128:$I$143,MATCH(D$36,Data!$A$128:$A$143,0),MATCH($A95,Data!$B$127:$I$127,0))=1,1,IF(INDEX(Data!$B$128:$I$143,MATCH(D$36,Data!$A$128:$A$143,0),MATCH($A95,Data!$B$127:$I$127,0))=0,2,0))))</f>
        <v>1</v>
      </c>
      <c r="E95" s="69">
        <f>IF(D95=1,1,IF(D$25=$A95,1,IF(INDEX(Data!$B$128:$I$143,MATCH(E$36,Data!$A$128:$A$143,0),MATCH($A95,Data!$B$127:$I$127,0))=1,1,IF(INDEX(Data!$B$128:$I$143,MATCH(E$36,Data!$A$128:$A$143,0),MATCH($A95,Data!$B$127:$I$127,0))=0,2,0))))</f>
        <v>1</v>
      </c>
      <c r="F95" s="69">
        <f>IF(E95=1,1,IF(E$25=$A95,1,IF(INDEX(Data!$B$128:$I$143,MATCH(F$36,Data!$A$128:$A$143,0),MATCH($A95,Data!$B$127:$I$127,0))=1,1,IF(INDEX(Data!$B$128:$I$143,MATCH(F$36,Data!$A$128:$A$143,0),MATCH($A95,Data!$B$127:$I$127,0))=0,2,0))))</f>
        <v>1</v>
      </c>
      <c r="G95" s="69">
        <f>IF(F95=1,1,IF(F$25=$A95,1,IF(INDEX(Data!$B$128:$I$143,MATCH(G$36,Data!$A$128:$A$143,0),MATCH($A95,Data!$B$127:$I$127,0))=1,1,IF(INDEX(Data!$B$128:$I$143,MATCH(G$36,Data!$A$128:$A$143,0),MATCH($A95,Data!$B$127:$I$127,0))=0,2,0))))</f>
        <v>1</v>
      </c>
      <c r="H95" s="69">
        <f>IF(G95=1,1,IF(G$25=$A95,1,IF(INDEX(Data!$B$128:$I$143,MATCH(H$36,Data!$A$128:$A$143,0),MATCH($A95,Data!$B$127:$I$127,0))=1,1,IF(INDEX(Data!$B$128:$I$143,MATCH(H$36,Data!$A$128:$A$143,0),MATCH($A95,Data!$B$127:$I$127,0))=0,2,0))))</f>
        <v>1</v>
      </c>
      <c r="I95" s="69">
        <f>IF(H95=1,1,IF(H$25=$A95,1,IF(INDEX(Data!$B$128:$I$143,MATCH(I$36,Data!$A$128:$A$143,0),MATCH($A95,Data!$B$127:$I$127,0))=1,1,IF(INDEX(Data!$B$128:$I$143,MATCH(I$36,Data!$A$128:$A$143,0),MATCH($A95,Data!$B$127:$I$127,0))=0,2,0))))</f>
        <v>1</v>
      </c>
      <c r="J95" s="69">
        <f>IF(I95=1,1,IF(I$25=$A95,1,IF(INDEX(Data!$B$128:$I$143,MATCH(J$36,Data!$A$128:$A$143,0),MATCH($A95,Data!$B$127:$I$127,0))=1,1,IF(INDEX(Data!$B$128:$I$143,MATCH(J$36,Data!$A$128:$A$143,0),MATCH($A95,Data!$B$127:$I$127,0))=0,2,0))))</f>
        <v>1</v>
      </c>
      <c r="K95" s="69">
        <f>IF(J95=1,1,IF(J$25=$A95,1,IF(INDEX(Data!$B$128:$I$143,MATCH(K$36,Data!$A$128:$A$143,0),MATCH($A95,Data!$B$127:$I$127,0))=1,1,IF(INDEX(Data!$B$128:$I$143,MATCH(K$36,Data!$A$128:$A$143,0),MATCH($A95,Data!$B$127:$I$127,0))=0,2,0))))</f>
        <v>1</v>
      </c>
      <c r="L95" s="69">
        <f>IF(K95=1,1,IF(K$25=$A95,1,IF(INDEX(Data!$B$128:$I$143,MATCH(L$36,Data!$A$128:$A$143,0),MATCH($A95,Data!$B$127:$I$127,0))=1,1,IF(INDEX(Data!$B$128:$I$143,MATCH(L$36,Data!$A$128:$A$143,0),MATCH($A95,Data!$B$127:$I$127,0))=0,2,0))))</f>
        <v>1</v>
      </c>
      <c r="M95" s="69">
        <f>IF(L95=1,1,IF(L$25=$A95,1,IF(INDEX(Data!$B$128:$I$143,MATCH(M$36,Data!$A$128:$A$143,0),MATCH($A95,Data!$B$127:$I$127,0))=1,1,IF(INDEX(Data!$B$128:$I$143,MATCH(M$36,Data!$A$128:$A$143,0),MATCH($A95,Data!$B$127:$I$127,0))=0,2,0))))</f>
        <v>1</v>
      </c>
      <c r="N95" s="69">
        <f>IF(M95=1,1,IF(M$25=$A95,1,IF(INDEX(Data!$B$128:$I$143,MATCH(N$36,Data!$A$128:$A$143,0),MATCH($A95,Data!$B$127:$I$127,0))=1,1,IF(INDEX(Data!$B$128:$I$143,MATCH(N$36,Data!$A$128:$A$143,0),MATCH($A95,Data!$B$127:$I$127,0))=0,2,0))))</f>
        <v>1</v>
      </c>
      <c r="O95" s="69">
        <f>IF(N95=1,1,IF(N$25=$A95,1,IF(INDEX(Data!$B$128:$I$143,MATCH(O$36,Data!$A$128:$A$143,0),MATCH($A95,Data!$B$127:$I$127,0))=1,1,IF(INDEX(Data!$B$128:$I$143,MATCH(O$36,Data!$A$128:$A$143,0),MATCH($A95,Data!$B$127:$I$127,0))=0,2,0))))</f>
        <v>1</v>
      </c>
      <c r="P95" s="69">
        <f>IF(O95=1,1,IF(O$25=$A95,1,IF(INDEX(Data!$B$128:$I$143,MATCH(P$36,Data!$A$128:$A$143,0),MATCH($A95,Data!$B$127:$I$127,0))=1,1,IF(INDEX(Data!$B$128:$I$143,MATCH(P$36,Data!$A$128:$A$143,0),MATCH($A95,Data!$B$127:$I$127,0))=0,2,0))))</f>
        <v>1</v>
      </c>
      <c r="Q95" s="69">
        <f>IF(P95=1,1,IF(P$25=$A95,1,IF(INDEX(Data!$B$128:$I$143,MATCH(Q$36,Data!$A$128:$A$143,0),MATCH($A95,Data!$B$127:$I$127,0))=1,1,IF(INDEX(Data!$B$128:$I$143,MATCH(Q$36,Data!$A$128:$A$143,0),MATCH($A95,Data!$B$127:$I$127,0))=0,2,0))))</f>
        <v>1</v>
      </c>
      <c r="R95" s="69">
        <f>IF(Q95=1,1,IF(Q$25=$A95,1,IF(INDEX(Data!$B$128:$I$143,MATCH(R$36,Data!$A$128:$A$143,0),MATCH($A95,Data!$B$127:$I$127,0))=1,1,IF(INDEX(Data!$B$128:$I$143,MATCH(R$36,Data!$A$128:$A$143,0),MATCH($A95,Data!$B$127:$I$127,0))=0,2,0))))</f>
        <v>1</v>
      </c>
      <c r="S95" s="69">
        <f>IF(R95=1,1,IF(R$25=$A95,1,IF(INDEX(Data!$B$128:$I$143,MATCH(S$36,Data!$A$128:$A$143,0),MATCH($A95,Data!$B$127:$I$127,0))=1,1,IF(INDEX(Data!$B$128:$I$143,MATCH(S$36,Data!$A$128:$A$143,0),MATCH($A95,Data!$B$127:$I$127,0))=0,2,0))))</f>
        <v>1</v>
      </c>
      <c r="T95" s="69">
        <f>IF(S95=1,1,IF(S$25=$A95,1,IF(INDEX(Data!$B$128:$I$143,MATCH(T$36,Data!$A$128:$A$143,0),MATCH($A95,Data!$B$127:$I$127,0))=1,1,IF(INDEX(Data!$B$128:$I$143,MATCH(T$36,Data!$A$128:$A$143,0),MATCH($A95,Data!$B$127:$I$127,0))=0,2,0))))</f>
        <v>1</v>
      </c>
      <c r="U95" s="69">
        <f>IF(T95=1,1,IF(T$25=$A95,1,IF(INDEX(Data!$B$128:$I$143,MATCH(U$36,Data!$A$128:$A$143,0),MATCH($A95,Data!$B$127:$I$127,0))=1,1,IF(INDEX(Data!$B$128:$I$143,MATCH(U$36,Data!$A$128:$A$143,0),MATCH($A95,Data!$B$127:$I$127,0))=0,2,0))))</f>
        <v>1</v>
      </c>
      <c r="V95" s="69">
        <f>IF(U95=1,1,IF(U$25=$A95,1,IF(INDEX(Data!$B$128:$I$143,MATCH(V$36,Data!$A$128:$A$143,0),MATCH($A95,Data!$B$127:$I$127,0))=1,1,IF(INDEX(Data!$B$128:$I$143,MATCH(V$36,Data!$A$128:$A$143,0),MATCH($A95,Data!$B$127:$I$127,0))=0,2,0))))</f>
        <v>1</v>
      </c>
      <c r="W95" s="69">
        <f>IF(V95=1,1,IF(V$25=$A95,1,IF(INDEX(Data!$B$128:$I$143,MATCH(W$36,Data!$A$128:$A$143,0),MATCH($A95,Data!$B$127:$I$127,0))=1,1,IF(INDEX(Data!$B$128:$I$143,MATCH(W$36,Data!$A$128:$A$143,0),MATCH($A95,Data!$B$127:$I$127,0))=0,2,0))))</f>
        <v>1</v>
      </c>
      <c r="X95" s="69">
        <f>IF(W95=1,1,IF(W$25=$A95,1,IF(INDEX(Data!$B$128:$I$143,MATCH(X$36,Data!$A$128:$A$143,0),MATCH($A95,Data!$B$127:$I$127,0))=1,1,IF(INDEX(Data!$B$128:$I$143,MATCH(X$36,Data!$A$128:$A$143,0),MATCH($A95,Data!$B$127:$I$127,0))=0,2,0))))</f>
        <v>1</v>
      </c>
      <c r="Y95" s="69">
        <f>IF(X95=1,1,IF(X$25=$A95,1,IF(INDEX(Data!$B$128:$I$143,MATCH(Y$36,Data!$A$128:$A$143,0),MATCH($A95,Data!$B$127:$I$127,0))=1,1,IF(INDEX(Data!$B$128:$I$143,MATCH(Y$36,Data!$A$128:$A$143,0),MATCH($A95,Data!$B$127:$I$127,0))=0,2,0))))</f>
        <v>1</v>
      </c>
      <c r="Z95" s="69">
        <f>IF(Y95=1,1,IF(Y$25=$A95,1,IF(INDEX(Data!$B$128:$I$143,MATCH(Z$36,Data!$A$128:$A$143,0),MATCH($A95,Data!$B$127:$I$127,0))=1,1,IF(INDEX(Data!$B$128:$I$143,MATCH(Z$36,Data!$A$128:$A$143,0),MATCH($A95,Data!$B$127:$I$127,0))=0,2,0))))</f>
        <v>1</v>
      </c>
      <c r="AA95" s="69">
        <f>IF(Z95=1,1,IF(Z$25=$A95,1,IF(INDEX(Data!$B$128:$I$143,MATCH(AA$36,Data!$A$128:$A$143,0),MATCH($A95,Data!$B$127:$I$127,0))=1,1,IF(INDEX(Data!$B$128:$I$143,MATCH(AA$36,Data!$A$128:$A$143,0),MATCH($A95,Data!$B$127:$I$127,0))=0,2,0))))</f>
        <v>1</v>
      </c>
      <c r="AB95" s="69">
        <f>IF(AA95=1,1,IF(AA$25=$A95,1,IF(INDEX(Data!$B$128:$I$143,MATCH(AB$36,Data!$A$128:$A$143,0),MATCH($A95,Data!$B$127:$I$127,0))=1,1,IF(INDEX(Data!$B$128:$I$143,MATCH(AB$36,Data!$A$128:$A$143,0),MATCH($A95,Data!$B$127:$I$127,0))=0,2,0))))</f>
        <v>1</v>
      </c>
      <c r="AC95" s="69">
        <f>IF(AB95=1,1,IF(AB$25=$A95,1,IF(INDEX(Data!$B$128:$I$143,MATCH(AC$36,Data!$A$128:$A$143,0),MATCH($A95,Data!$B$127:$I$127,0))=1,1,IF(INDEX(Data!$B$128:$I$143,MATCH(AC$36,Data!$A$128:$A$143,0),MATCH($A95,Data!$B$127:$I$127,0))=0,2,0))))</f>
        <v>1</v>
      </c>
      <c r="AD95" s="69">
        <f>IF(AC95=1,1,IF(AC$25=$A95,1,IF(INDEX(Data!$B$128:$I$143,MATCH(AD$36,Data!$A$128:$A$143,0),MATCH($A95,Data!$B$127:$I$127,0))=1,1,IF(INDEX(Data!$B$128:$I$143,MATCH(AD$36,Data!$A$128:$A$143,0),MATCH($A95,Data!$B$127:$I$127,0))=0,2,0))))</f>
        <v>1</v>
      </c>
      <c r="AE95" s="69">
        <f>IF(AD95=1,1,IF(AD$25=$A95,1,IF(INDEX(Data!$B$128:$I$143,MATCH(AE$36,Data!$A$128:$A$143,0),MATCH($A95,Data!$B$127:$I$127,0))=1,1,IF(INDEX(Data!$B$128:$I$143,MATCH(AE$36,Data!$A$128:$A$143,0),MATCH($A95,Data!$B$127:$I$127,0))=0,2,0))))</f>
        <v>1</v>
      </c>
      <c r="AF95" s="69">
        <f>IF(AE95=1,1,IF(AE$25=$A95,1,IF(INDEX(Data!$B$128:$I$143,MATCH(AF$36,Data!$A$128:$A$143,0),MATCH($A95,Data!$B$127:$I$127,0))=1,1,IF(INDEX(Data!$B$128:$I$143,MATCH(AF$36,Data!$A$128:$A$143,0),MATCH($A95,Data!$B$127:$I$127,0))=0,2,0))))</f>
        <v>1</v>
      </c>
      <c r="AG95" s="69">
        <f>IF(AF95=1,1,IF(AF$25=$A95,1,IF(INDEX(Data!$B$128:$I$143,MATCH(AG$36,Data!$A$128:$A$143,0),MATCH($A95,Data!$B$127:$I$127,0))=1,1,IF(INDEX(Data!$B$128:$I$143,MATCH(AG$36,Data!$A$128:$A$143,0),MATCH($A95,Data!$B$127:$I$127,0))=0,2,0))))</f>
        <v>1</v>
      </c>
      <c r="AH95" s="69">
        <f>IF(AG95=1,1,IF(AG$25=$A95,1,IF(INDEX(Data!$B$128:$I$143,MATCH(AH$36,Data!$A$128:$A$143,0),MATCH($A95,Data!$B$127:$I$127,0))=1,1,IF(INDEX(Data!$B$128:$I$143,MATCH(AH$36,Data!$A$128:$A$143,0),MATCH($A95,Data!$B$127:$I$127,0))=0,2,0))))</f>
        <v>1</v>
      </c>
      <c r="AI95" s="69">
        <f>IF(AH95=1,1,IF(AH$25=$A95,1,IF(INDEX(Data!$B$128:$I$143,MATCH(AI$36,Data!$A$128:$A$143,0),MATCH($A95,Data!$B$127:$I$127,0))=1,1,IF(INDEX(Data!$B$128:$I$143,MATCH(AI$36,Data!$A$128:$A$143,0),MATCH($A95,Data!$B$127:$I$127,0))=0,2,0))))</f>
        <v>1</v>
      </c>
      <c r="AJ95" s="69">
        <f>IF(AI95=1,1,IF(AI$25=$A95,1,IF(INDEX(Data!$B$128:$I$143,MATCH(AJ$36,Data!$A$128:$A$143,0),MATCH($A95,Data!$B$127:$I$127,0))=1,1,IF(INDEX(Data!$B$128:$I$143,MATCH(AJ$36,Data!$A$128:$A$143,0),MATCH($A95,Data!$B$127:$I$127,0))=0,2,0))))</f>
        <v>1</v>
      </c>
      <c r="AK95" s="69">
        <f>IF(AJ95=1,1,IF(AJ$25=$A95,1,IF(INDEX(Data!$B$128:$I$143,MATCH(AK$36,Data!$A$128:$A$143,0),MATCH($A95,Data!$B$127:$I$127,0))=1,1,IF(INDEX(Data!$B$128:$I$143,MATCH(AK$36,Data!$A$128:$A$143,0),MATCH($A95,Data!$B$127:$I$127,0))=0,2,0))))</f>
        <v>1</v>
      </c>
      <c r="AL95" s="69">
        <f>IF(AK95=1,1,IF(AK$25=$A95,1,IF(INDEX(Data!$B$128:$I$143,MATCH(AL$36,Data!$A$128:$A$143,0),MATCH($A95,Data!$B$127:$I$127,0))=1,1,IF(INDEX(Data!$B$128:$I$143,MATCH(AL$36,Data!$A$128:$A$143,0),MATCH($A95,Data!$B$127:$I$127,0))=0,2,0))))</f>
        <v>1</v>
      </c>
      <c r="AM95" s="69">
        <f>IF(AL95=1,1,IF(AL$25=$A95,1,IF(INDEX(Data!$B$128:$I$143,MATCH(AM$36,Data!$A$128:$A$143,0),MATCH($A95,Data!$B$127:$I$127,0))=1,1,IF(INDEX(Data!$B$128:$I$143,MATCH(AM$36,Data!$A$128:$A$143,0),MATCH($A95,Data!$B$127:$I$127,0))=0,2,0))))</f>
        <v>1</v>
      </c>
      <c r="AN95" s="69">
        <f>IF(AM95=1,1,IF(AM$25=$A95,1,IF(INDEX(Data!$B$128:$I$143,MATCH(AN$36,Data!$A$128:$A$143,0),MATCH($A95,Data!$B$127:$I$127,0))=1,1,IF(INDEX(Data!$B$128:$I$143,MATCH(AN$36,Data!$A$128:$A$143,0),MATCH($A95,Data!$B$127:$I$127,0))=0,2,0))))</f>
        <v>1</v>
      </c>
      <c r="AO95" s="69">
        <f>IF(AN95=1,1,IF(AN$25=$A95,1,IF(INDEX(Data!$B$128:$I$143,MATCH(AO$36,Data!$A$128:$A$143,0),MATCH($A95,Data!$B$127:$I$127,0))=1,1,IF(INDEX(Data!$B$128:$I$143,MATCH(AO$36,Data!$A$128:$A$143,0),MATCH($A95,Data!$B$127:$I$127,0))=0,2,0))))</f>
        <v>1</v>
      </c>
      <c r="AP95" s="69">
        <f>IF(AO95=1,1,IF(AO$25=$A95,1,IF(INDEX(Data!$B$128:$I$143,MATCH(AP$36,Data!$A$128:$A$143,0),MATCH($A95,Data!$B$127:$I$127,0))=1,1,IF(INDEX(Data!$B$128:$I$143,MATCH(AP$36,Data!$A$128:$A$143,0),MATCH($A95,Data!$B$127:$I$127,0))=0,2,0))))</f>
        <v>1</v>
      </c>
      <c r="AQ95" s="69">
        <f>IF(AP95=1,1,IF(AP$25=$A95,1,IF(INDEX(Data!$B$128:$I$143,MATCH(AQ$36,Data!$A$128:$A$143,0),MATCH($A95,Data!$B$127:$I$127,0))=1,1,IF(INDEX(Data!$B$128:$I$143,MATCH(AQ$36,Data!$A$128:$A$143,0),MATCH($A95,Data!$B$127:$I$127,0))=0,2,0))))</f>
        <v>1</v>
      </c>
      <c r="AR95" s="69">
        <f>IF(AQ95=1,1,IF(AQ$25=$A95,1,IF(INDEX(Data!$B$128:$I$143,MATCH(AR$36,Data!$A$128:$A$143,0),MATCH($A95,Data!$B$127:$I$127,0))=1,1,IF(INDEX(Data!$B$128:$I$143,MATCH(AR$36,Data!$A$128:$A$143,0),MATCH($A95,Data!$B$127:$I$127,0))=0,2,0))))</f>
        <v>1</v>
      </c>
      <c r="AS95" s="69">
        <f>IF(AR95=1,1,IF(AR$25=$A95,1,IF(INDEX(Data!$B$128:$I$143,MATCH(AS$36,Data!$A$128:$A$143,0),MATCH($A95,Data!$B$127:$I$127,0))=1,1,IF(INDEX(Data!$B$128:$I$143,MATCH(AS$36,Data!$A$128:$A$143,0),MATCH($A95,Data!$B$127:$I$127,0))=0,2,0))))</f>
        <v>1</v>
      </c>
      <c r="AT95" s="69">
        <f>IF(AS95=1,1,IF(AS$25=$A95,1,IF(INDEX(Data!$B$128:$I$143,MATCH(AT$36,Data!$A$128:$A$143,0),MATCH($A95,Data!$B$127:$I$127,0))=1,1,IF(INDEX(Data!$B$128:$I$143,MATCH(AT$36,Data!$A$128:$A$143,0),MATCH($A95,Data!$B$127:$I$127,0))=0,2,0))))</f>
        <v>1</v>
      </c>
      <c r="AU95" s="69">
        <f>IF(AT95=1,1,IF(AT$25=$A95,1,IF(INDEX(Data!$B$128:$I$143,MATCH(AU$36,Data!$A$128:$A$143,0),MATCH($A95,Data!$B$127:$I$127,0))=1,1,IF(INDEX(Data!$B$128:$I$143,MATCH(AU$36,Data!$A$128:$A$143,0),MATCH($A95,Data!$B$127:$I$127,0))=0,2,0))))</f>
        <v>1</v>
      </c>
      <c r="AV95" s="69">
        <f>IF(AU95=1,1,IF(AU$25=$A95,1,IF(INDEX(Data!$B$128:$I$143,MATCH(AV$36,Data!$A$128:$A$143,0),MATCH($A95,Data!$B$127:$I$127,0))=1,1,IF(INDEX(Data!$B$128:$I$143,MATCH(AV$36,Data!$A$128:$A$143,0),MATCH($A95,Data!$B$127:$I$127,0))=0,2,0))))</f>
        <v>1</v>
      </c>
      <c r="AW95" s="69">
        <f>IF(AV95=1,1,IF(AV$25=$A95,1,IF(INDEX(Data!$B$128:$I$143,MATCH(AW$36,Data!$A$128:$A$143,0),MATCH($A95,Data!$B$127:$I$127,0))=1,1,IF(INDEX(Data!$B$128:$I$143,MATCH(AW$36,Data!$A$128:$A$143,0),MATCH($A95,Data!$B$127:$I$127,0))=0,2,0))))</f>
        <v>1</v>
      </c>
      <c r="AX95" s="69">
        <f>IF(AW95=1,1,IF(AW$25=$A95,1,IF(INDEX(Data!$B$128:$I$143,MATCH(AX$36,Data!$A$128:$A$143,0),MATCH($A95,Data!$B$127:$I$127,0))=1,1,IF(INDEX(Data!$B$128:$I$143,MATCH(AX$36,Data!$A$128:$A$143,0),MATCH($A95,Data!$B$127:$I$127,0))=0,2,0))))</f>
        <v>1</v>
      </c>
      <c r="AY95" s="69">
        <f>IF(AX95=1,1,IF(AX$25=$A95,1,IF(INDEX(Data!$B$128:$I$143,MATCH(AY$36,Data!$A$128:$A$143,0),MATCH($A95,Data!$B$127:$I$127,0))=1,1,IF(INDEX(Data!$B$128:$I$143,MATCH(AY$36,Data!$A$128:$A$143,0),MATCH($A95,Data!$B$127:$I$127,0))=0,2,0))))</f>
        <v>1</v>
      </c>
    </row>
    <row r="96" spans="1:51">
      <c r="A96" s="63" t="s">
        <v>22</v>
      </c>
      <c r="B96" s="69">
        <f>IF(A96=1,1,IF(A$25=$A96,1,IF(INDEX(Data!$B$128:$I$143,MATCH(B$36,Data!$A$128:$A$143,0),MATCH($A96,Data!$B$127:$I$127,0))=1,1,IF(INDEX(Data!$B$128:$I$143,MATCH(B$36,Data!$A$128:$A$143,0),MATCH($A96,Data!$B$127:$I$127,0))=0,2,0))))</f>
        <v>0</v>
      </c>
      <c r="C96" s="69">
        <f>IF(B96=1,1,IF(B$25=$A96,1,IF(INDEX(Data!$B$128:$I$143,MATCH(C$36,Data!$A$128:$A$143,0),MATCH($A96,Data!$B$127:$I$127,0))=1,1,IF(INDEX(Data!$B$128:$I$143,MATCH(C$36,Data!$A$128:$A$143,0),MATCH($A96,Data!$B$127:$I$127,0))=0,2,0))))</f>
        <v>0</v>
      </c>
      <c r="D96" s="69">
        <f>IF(C96=1,1,IF(C$25=$A96,1,IF(INDEX(Data!$B$128:$I$143,MATCH(D$36,Data!$A$128:$A$143,0),MATCH($A96,Data!$B$127:$I$127,0))=1,1,IF(INDEX(Data!$B$128:$I$143,MATCH(D$36,Data!$A$128:$A$143,0),MATCH($A96,Data!$B$127:$I$127,0))=0,2,0))))</f>
        <v>0</v>
      </c>
      <c r="E96" s="69">
        <f>IF(D96=1,1,IF(D$25=$A96,1,IF(INDEX(Data!$B$128:$I$143,MATCH(E$36,Data!$A$128:$A$143,0),MATCH($A96,Data!$B$127:$I$127,0))=1,1,IF(INDEX(Data!$B$128:$I$143,MATCH(E$36,Data!$A$128:$A$143,0),MATCH($A96,Data!$B$127:$I$127,0))=0,2,0))))</f>
        <v>0</v>
      </c>
      <c r="F96" s="69">
        <f>IF(E96=1,1,IF(E$25=$A96,1,IF(INDEX(Data!$B$128:$I$143,MATCH(F$36,Data!$A$128:$A$143,0),MATCH($A96,Data!$B$127:$I$127,0))=1,1,IF(INDEX(Data!$B$128:$I$143,MATCH(F$36,Data!$A$128:$A$143,0),MATCH($A96,Data!$B$127:$I$127,0))=0,2,0))))</f>
        <v>0</v>
      </c>
      <c r="G96" s="69">
        <f>IF(F96=1,1,IF(F$25=$A96,1,IF(INDEX(Data!$B$128:$I$143,MATCH(G$36,Data!$A$128:$A$143,0),MATCH($A96,Data!$B$127:$I$127,0))=1,1,IF(INDEX(Data!$B$128:$I$143,MATCH(G$36,Data!$A$128:$A$143,0),MATCH($A96,Data!$B$127:$I$127,0))=0,2,0))))</f>
        <v>0</v>
      </c>
      <c r="H96" s="69">
        <f>IF(G96=1,1,IF(G$25=$A96,1,IF(INDEX(Data!$B$128:$I$143,MATCH(H$36,Data!$A$128:$A$143,0),MATCH($A96,Data!$B$127:$I$127,0))=1,1,IF(INDEX(Data!$B$128:$I$143,MATCH(H$36,Data!$A$128:$A$143,0),MATCH($A96,Data!$B$127:$I$127,0))=0,2,0))))</f>
        <v>0</v>
      </c>
      <c r="I96" s="69">
        <f>IF(H96=1,1,IF(H$25=$A96,1,IF(INDEX(Data!$B$128:$I$143,MATCH(I$36,Data!$A$128:$A$143,0),MATCH($A96,Data!$B$127:$I$127,0))=1,1,IF(INDEX(Data!$B$128:$I$143,MATCH(I$36,Data!$A$128:$A$143,0),MATCH($A96,Data!$B$127:$I$127,0))=0,2,0))))</f>
        <v>0</v>
      </c>
      <c r="J96" s="69">
        <f>IF(I96=1,1,IF(I$25=$A96,1,IF(INDEX(Data!$B$128:$I$143,MATCH(J$36,Data!$A$128:$A$143,0),MATCH($A96,Data!$B$127:$I$127,0))=1,1,IF(INDEX(Data!$B$128:$I$143,MATCH(J$36,Data!$A$128:$A$143,0),MATCH($A96,Data!$B$127:$I$127,0))=0,2,0))))</f>
        <v>0</v>
      </c>
      <c r="K96" s="69">
        <f>IF(J96=1,1,IF(J$25=$A96,1,IF(INDEX(Data!$B$128:$I$143,MATCH(K$36,Data!$A$128:$A$143,0),MATCH($A96,Data!$B$127:$I$127,0))=1,1,IF(INDEX(Data!$B$128:$I$143,MATCH(K$36,Data!$A$128:$A$143,0),MATCH($A96,Data!$B$127:$I$127,0))=0,2,0))))</f>
        <v>0</v>
      </c>
      <c r="L96" s="69">
        <f>IF(K96=1,1,IF(K$25=$A96,1,IF(INDEX(Data!$B$128:$I$143,MATCH(L$36,Data!$A$128:$A$143,0),MATCH($A96,Data!$B$127:$I$127,0))=1,1,IF(INDEX(Data!$B$128:$I$143,MATCH(L$36,Data!$A$128:$A$143,0),MATCH($A96,Data!$B$127:$I$127,0))=0,2,0))))</f>
        <v>0</v>
      </c>
      <c r="M96" s="69">
        <f>IF(L96=1,1,IF(L$25=$A96,1,IF(INDEX(Data!$B$128:$I$143,MATCH(M$36,Data!$A$128:$A$143,0),MATCH($A96,Data!$B$127:$I$127,0))=1,1,IF(INDEX(Data!$B$128:$I$143,MATCH(M$36,Data!$A$128:$A$143,0),MATCH($A96,Data!$B$127:$I$127,0))=0,2,0))))</f>
        <v>0</v>
      </c>
      <c r="N96" s="69">
        <f>IF(M96=1,1,IF(M$25=$A96,1,IF(INDEX(Data!$B$128:$I$143,MATCH(N$36,Data!$A$128:$A$143,0),MATCH($A96,Data!$B$127:$I$127,0))=1,1,IF(INDEX(Data!$B$128:$I$143,MATCH(N$36,Data!$A$128:$A$143,0),MATCH($A96,Data!$B$127:$I$127,0))=0,2,0))))</f>
        <v>0</v>
      </c>
      <c r="O96" s="69">
        <f>IF(N96=1,1,IF(N$25=$A96,1,IF(INDEX(Data!$B$128:$I$143,MATCH(O$36,Data!$A$128:$A$143,0),MATCH($A96,Data!$B$127:$I$127,0))=1,1,IF(INDEX(Data!$B$128:$I$143,MATCH(O$36,Data!$A$128:$A$143,0),MATCH($A96,Data!$B$127:$I$127,0))=0,2,0))))</f>
        <v>0</v>
      </c>
      <c r="P96" s="69">
        <f>IF(O96=1,1,IF(O$25=$A96,1,IF(INDEX(Data!$B$128:$I$143,MATCH(P$36,Data!$A$128:$A$143,0),MATCH($A96,Data!$B$127:$I$127,0))=1,1,IF(INDEX(Data!$B$128:$I$143,MATCH(P$36,Data!$A$128:$A$143,0),MATCH($A96,Data!$B$127:$I$127,0))=0,2,0))))</f>
        <v>0</v>
      </c>
      <c r="Q96" s="69">
        <f>IF(P96=1,1,IF(P$25=$A96,1,IF(INDEX(Data!$B$128:$I$143,MATCH(Q$36,Data!$A$128:$A$143,0),MATCH($A96,Data!$B$127:$I$127,0))=1,1,IF(INDEX(Data!$B$128:$I$143,MATCH(Q$36,Data!$A$128:$A$143,0),MATCH($A96,Data!$B$127:$I$127,0))=0,2,0))))</f>
        <v>0</v>
      </c>
      <c r="R96" s="69">
        <f>IF(Q96=1,1,IF(Q$25=$A96,1,IF(INDEX(Data!$B$128:$I$143,MATCH(R$36,Data!$A$128:$A$143,0),MATCH($A96,Data!$B$127:$I$127,0))=1,1,IF(INDEX(Data!$B$128:$I$143,MATCH(R$36,Data!$A$128:$A$143,0),MATCH($A96,Data!$B$127:$I$127,0))=0,2,0))))</f>
        <v>0</v>
      </c>
      <c r="S96" s="69">
        <f>IF(R96=1,1,IF(R$25=$A96,1,IF(INDEX(Data!$B$128:$I$143,MATCH(S$36,Data!$A$128:$A$143,0),MATCH($A96,Data!$B$127:$I$127,0))=1,1,IF(INDEX(Data!$B$128:$I$143,MATCH(S$36,Data!$A$128:$A$143,0),MATCH($A96,Data!$B$127:$I$127,0))=0,2,0))))</f>
        <v>0</v>
      </c>
      <c r="T96" s="69">
        <f>IF(S96=1,1,IF(S$25=$A96,1,IF(INDEX(Data!$B$128:$I$143,MATCH(T$36,Data!$A$128:$A$143,0),MATCH($A96,Data!$B$127:$I$127,0))=1,1,IF(INDEX(Data!$B$128:$I$143,MATCH(T$36,Data!$A$128:$A$143,0),MATCH($A96,Data!$B$127:$I$127,0))=0,2,0))))</f>
        <v>0</v>
      </c>
      <c r="U96" s="69">
        <f>IF(T96=1,1,IF(T$25=$A96,1,IF(INDEX(Data!$B$128:$I$143,MATCH(U$36,Data!$A$128:$A$143,0),MATCH($A96,Data!$B$127:$I$127,0))=1,1,IF(INDEX(Data!$B$128:$I$143,MATCH(U$36,Data!$A$128:$A$143,0),MATCH($A96,Data!$B$127:$I$127,0))=0,2,0))))</f>
        <v>0</v>
      </c>
      <c r="V96" s="69">
        <f>IF(U96=1,1,IF(U$25=$A96,1,IF(INDEX(Data!$B$128:$I$143,MATCH(V$36,Data!$A$128:$A$143,0),MATCH($A96,Data!$B$127:$I$127,0))=1,1,IF(INDEX(Data!$B$128:$I$143,MATCH(V$36,Data!$A$128:$A$143,0),MATCH($A96,Data!$B$127:$I$127,0))=0,2,0))))</f>
        <v>0</v>
      </c>
      <c r="W96" s="69">
        <f>IF(V96=1,1,IF(V$25=$A96,1,IF(INDEX(Data!$B$128:$I$143,MATCH(W$36,Data!$A$128:$A$143,0),MATCH($A96,Data!$B$127:$I$127,0))=1,1,IF(INDEX(Data!$B$128:$I$143,MATCH(W$36,Data!$A$128:$A$143,0),MATCH($A96,Data!$B$127:$I$127,0))=0,2,0))))</f>
        <v>0</v>
      </c>
      <c r="X96" s="69">
        <f>IF(W96=1,1,IF(W$25=$A96,1,IF(INDEX(Data!$B$128:$I$143,MATCH(X$36,Data!$A$128:$A$143,0),MATCH($A96,Data!$B$127:$I$127,0))=1,1,IF(INDEX(Data!$B$128:$I$143,MATCH(X$36,Data!$A$128:$A$143,0),MATCH($A96,Data!$B$127:$I$127,0))=0,2,0))))</f>
        <v>0</v>
      </c>
      <c r="Y96" s="69">
        <f>IF(X96=1,1,IF(X$25=$A96,1,IF(INDEX(Data!$B$128:$I$143,MATCH(Y$36,Data!$A$128:$A$143,0),MATCH($A96,Data!$B$127:$I$127,0))=1,1,IF(INDEX(Data!$B$128:$I$143,MATCH(Y$36,Data!$A$128:$A$143,0),MATCH($A96,Data!$B$127:$I$127,0))=0,2,0))))</f>
        <v>0</v>
      </c>
      <c r="Z96" s="69">
        <f>IF(Y96=1,1,IF(Y$25=$A96,1,IF(INDEX(Data!$B$128:$I$143,MATCH(Z$36,Data!$A$128:$A$143,0),MATCH($A96,Data!$B$127:$I$127,0))=1,1,IF(INDEX(Data!$B$128:$I$143,MATCH(Z$36,Data!$A$128:$A$143,0),MATCH($A96,Data!$B$127:$I$127,0))=0,2,0))))</f>
        <v>0</v>
      </c>
      <c r="AA96" s="69">
        <f>IF(Z96=1,1,IF(Z$25=$A96,1,IF(INDEX(Data!$B$128:$I$143,MATCH(AA$36,Data!$A$128:$A$143,0),MATCH($A96,Data!$B$127:$I$127,0))=1,1,IF(INDEX(Data!$B$128:$I$143,MATCH(AA$36,Data!$A$128:$A$143,0),MATCH($A96,Data!$B$127:$I$127,0))=0,2,0))))</f>
        <v>0</v>
      </c>
      <c r="AB96" s="69">
        <f>IF(AA96=1,1,IF(AA$25=$A96,1,IF(INDEX(Data!$B$128:$I$143,MATCH(AB$36,Data!$A$128:$A$143,0),MATCH($A96,Data!$B$127:$I$127,0))=1,1,IF(INDEX(Data!$B$128:$I$143,MATCH(AB$36,Data!$A$128:$A$143,0),MATCH($A96,Data!$B$127:$I$127,0))=0,2,0))))</f>
        <v>0</v>
      </c>
      <c r="AC96" s="69">
        <f>IF(AB96=1,1,IF(AB$25=$A96,1,IF(INDEX(Data!$B$128:$I$143,MATCH(AC$36,Data!$A$128:$A$143,0),MATCH($A96,Data!$B$127:$I$127,0))=1,1,IF(INDEX(Data!$B$128:$I$143,MATCH(AC$36,Data!$A$128:$A$143,0),MATCH($A96,Data!$B$127:$I$127,0))=0,2,0))))</f>
        <v>0</v>
      </c>
      <c r="AD96" s="69">
        <f>IF(AC96=1,1,IF(AC$25=$A96,1,IF(INDEX(Data!$B$128:$I$143,MATCH(AD$36,Data!$A$128:$A$143,0),MATCH($A96,Data!$B$127:$I$127,0))=1,1,IF(INDEX(Data!$B$128:$I$143,MATCH(AD$36,Data!$A$128:$A$143,0),MATCH($A96,Data!$B$127:$I$127,0))=0,2,0))))</f>
        <v>0</v>
      </c>
      <c r="AE96" s="69">
        <f>IF(AD96=1,1,IF(AD$25=$A96,1,IF(INDEX(Data!$B$128:$I$143,MATCH(AE$36,Data!$A$128:$A$143,0),MATCH($A96,Data!$B$127:$I$127,0))=1,1,IF(INDEX(Data!$B$128:$I$143,MATCH(AE$36,Data!$A$128:$A$143,0),MATCH($A96,Data!$B$127:$I$127,0))=0,2,0))))</f>
        <v>0</v>
      </c>
      <c r="AF96" s="69">
        <f>IF(AE96=1,1,IF(AE$25=$A96,1,IF(INDEX(Data!$B$128:$I$143,MATCH(AF$36,Data!$A$128:$A$143,0),MATCH($A96,Data!$B$127:$I$127,0))=1,1,IF(INDEX(Data!$B$128:$I$143,MATCH(AF$36,Data!$A$128:$A$143,0),MATCH($A96,Data!$B$127:$I$127,0))=0,2,0))))</f>
        <v>0</v>
      </c>
      <c r="AG96" s="69">
        <f>IF(AF96=1,1,IF(AF$25=$A96,1,IF(INDEX(Data!$B$128:$I$143,MATCH(AG$36,Data!$A$128:$A$143,0),MATCH($A96,Data!$B$127:$I$127,0))=1,1,IF(INDEX(Data!$B$128:$I$143,MATCH(AG$36,Data!$A$128:$A$143,0),MATCH($A96,Data!$B$127:$I$127,0))=0,2,0))))</f>
        <v>0</v>
      </c>
      <c r="AH96" s="69">
        <f>IF(AG96=1,1,IF(AG$25=$A96,1,IF(INDEX(Data!$B$128:$I$143,MATCH(AH$36,Data!$A$128:$A$143,0),MATCH($A96,Data!$B$127:$I$127,0))=1,1,IF(INDEX(Data!$B$128:$I$143,MATCH(AH$36,Data!$A$128:$A$143,0),MATCH($A96,Data!$B$127:$I$127,0))=0,2,0))))</f>
        <v>0</v>
      </c>
      <c r="AI96" s="69">
        <f>IF(AH96=1,1,IF(AH$25=$A96,1,IF(INDEX(Data!$B$128:$I$143,MATCH(AI$36,Data!$A$128:$A$143,0),MATCH($A96,Data!$B$127:$I$127,0))=1,1,IF(INDEX(Data!$B$128:$I$143,MATCH(AI$36,Data!$A$128:$A$143,0),MATCH($A96,Data!$B$127:$I$127,0))=0,2,0))))</f>
        <v>0</v>
      </c>
      <c r="AJ96" s="69">
        <f>IF(AI96=1,1,IF(AI$25=$A96,1,IF(INDEX(Data!$B$128:$I$143,MATCH(AJ$36,Data!$A$128:$A$143,0),MATCH($A96,Data!$B$127:$I$127,0))=1,1,IF(INDEX(Data!$B$128:$I$143,MATCH(AJ$36,Data!$A$128:$A$143,0),MATCH($A96,Data!$B$127:$I$127,0))=0,2,0))))</f>
        <v>0</v>
      </c>
      <c r="AK96" s="69">
        <f>IF(AJ96=1,1,IF(AJ$25=$A96,1,IF(INDEX(Data!$B$128:$I$143,MATCH(AK$36,Data!$A$128:$A$143,0),MATCH($A96,Data!$B$127:$I$127,0))=1,1,IF(INDEX(Data!$B$128:$I$143,MATCH(AK$36,Data!$A$128:$A$143,0),MATCH($A96,Data!$B$127:$I$127,0))=0,2,0))))</f>
        <v>0</v>
      </c>
      <c r="AL96" s="69">
        <f>IF(AK96=1,1,IF(AK$25=$A96,1,IF(INDEX(Data!$B$128:$I$143,MATCH(AL$36,Data!$A$128:$A$143,0),MATCH($A96,Data!$B$127:$I$127,0))=1,1,IF(INDEX(Data!$B$128:$I$143,MATCH(AL$36,Data!$A$128:$A$143,0),MATCH($A96,Data!$B$127:$I$127,0))=0,2,0))))</f>
        <v>0</v>
      </c>
      <c r="AM96" s="69">
        <f>IF(AL96=1,1,IF(AL$25=$A96,1,IF(INDEX(Data!$B$128:$I$143,MATCH(AM$36,Data!$A$128:$A$143,0),MATCH($A96,Data!$B$127:$I$127,0))=1,1,IF(INDEX(Data!$B$128:$I$143,MATCH(AM$36,Data!$A$128:$A$143,0),MATCH($A96,Data!$B$127:$I$127,0))=0,2,0))))</f>
        <v>0</v>
      </c>
      <c r="AN96" s="69">
        <f>IF(AM96=1,1,IF(AM$25=$A96,1,IF(INDEX(Data!$B$128:$I$143,MATCH(AN$36,Data!$A$128:$A$143,0),MATCH($A96,Data!$B$127:$I$127,0))=1,1,IF(INDEX(Data!$B$128:$I$143,MATCH(AN$36,Data!$A$128:$A$143,0),MATCH($A96,Data!$B$127:$I$127,0))=0,2,0))))</f>
        <v>0</v>
      </c>
      <c r="AO96" s="69">
        <f>IF(AN96=1,1,IF(AN$25=$A96,1,IF(INDEX(Data!$B$128:$I$143,MATCH(AO$36,Data!$A$128:$A$143,0),MATCH($A96,Data!$B$127:$I$127,0))=1,1,IF(INDEX(Data!$B$128:$I$143,MATCH(AO$36,Data!$A$128:$A$143,0),MATCH($A96,Data!$B$127:$I$127,0))=0,2,0))))</f>
        <v>0</v>
      </c>
      <c r="AP96" s="69">
        <f>IF(AO96=1,1,IF(AO$25=$A96,1,IF(INDEX(Data!$B$128:$I$143,MATCH(AP$36,Data!$A$128:$A$143,0),MATCH($A96,Data!$B$127:$I$127,0))=1,1,IF(INDEX(Data!$B$128:$I$143,MATCH(AP$36,Data!$A$128:$A$143,0),MATCH($A96,Data!$B$127:$I$127,0))=0,2,0))))</f>
        <v>0</v>
      </c>
      <c r="AQ96" s="69">
        <f>IF(AP96=1,1,IF(AP$25=$A96,1,IF(INDEX(Data!$B$128:$I$143,MATCH(AQ$36,Data!$A$128:$A$143,0),MATCH($A96,Data!$B$127:$I$127,0))=1,1,IF(INDEX(Data!$B$128:$I$143,MATCH(AQ$36,Data!$A$128:$A$143,0),MATCH($A96,Data!$B$127:$I$127,0))=0,2,0))))</f>
        <v>0</v>
      </c>
      <c r="AR96" s="69">
        <f>IF(AQ96=1,1,IF(AQ$25=$A96,1,IF(INDEX(Data!$B$128:$I$143,MATCH(AR$36,Data!$A$128:$A$143,0),MATCH($A96,Data!$B$127:$I$127,0))=1,1,IF(INDEX(Data!$B$128:$I$143,MATCH(AR$36,Data!$A$128:$A$143,0),MATCH($A96,Data!$B$127:$I$127,0))=0,2,0))))</f>
        <v>0</v>
      </c>
      <c r="AS96" s="69">
        <f>IF(AR96=1,1,IF(AR$25=$A96,1,IF(INDEX(Data!$B$128:$I$143,MATCH(AS$36,Data!$A$128:$A$143,0),MATCH($A96,Data!$B$127:$I$127,0))=1,1,IF(INDEX(Data!$B$128:$I$143,MATCH(AS$36,Data!$A$128:$A$143,0),MATCH($A96,Data!$B$127:$I$127,0))=0,2,0))))</f>
        <v>0</v>
      </c>
      <c r="AT96" s="69">
        <f>IF(AS96=1,1,IF(AS$25=$A96,1,IF(INDEX(Data!$B$128:$I$143,MATCH(AT$36,Data!$A$128:$A$143,0),MATCH($A96,Data!$B$127:$I$127,0))=1,1,IF(INDEX(Data!$B$128:$I$143,MATCH(AT$36,Data!$A$128:$A$143,0),MATCH($A96,Data!$B$127:$I$127,0))=0,2,0))))</f>
        <v>0</v>
      </c>
      <c r="AU96" s="69">
        <f>IF(AT96=1,1,IF(AT$25=$A96,1,IF(INDEX(Data!$B$128:$I$143,MATCH(AU$36,Data!$A$128:$A$143,0),MATCH($A96,Data!$B$127:$I$127,0))=1,1,IF(INDEX(Data!$B$128:$I$143,MATCH(AU$36,Data!$A$128:$A$143,0),MATCH($A96,Data!$B$127:$I$127,0))=0,2,0))))</f>
        <v>0</v>
      </c>
      <c r="AV96" s="69">
        <f>IF(AU96=1,1,IF(AU$25=$A96,1,IF(INDEX(Data!$B$128:$I$143,MATCH(AV$36,Data!$A$128:$A$143,0),MATCH($A96,Data!$B$127:$I$127,0))=1,1,IF(INDEX(Data!$B$128:$I$143,MATCH(AV$36,Data!$A$128:$A$143,0),MATCH($A96,Data!$B$127:$I$127,0))=0,2,0))))</f>
        <v>0</v>
      </c>
      <c r="AW96" s="69">
        <f>IF(AV96=1,1,IF(AV$25=$A96,1,IF(INDEX(Data!$B$128:$I$143,MATCH(AW$36,Data!$A$128:$A$143,0),MATCH($A96,Data!$B$127:$I$127,0))=1,1,IF(INDEX(Data!$B$128:$I$143,MATCH(AW$36,Data!$A$128:$A$143,0),MATCH($A96,Data!$B$127:$I$127,0))=0,2,0))))</f>
        <v>0</v>
      </c>
      <c r="AX96" s="69">
        <f>IF(AW96=1,1,IF(AW$25=$A96,1,IF(INDEX(Data!$B$128:$I$143,MATCH(AX$36,Data!$A$128:$A$143,0),MATCH($A96,Data!$B$127:$I$127,0))=1,1,IF(INDEX(Data!$B$128:$I$143,MATCH(AX$36,Data!$A$128:$A$143,0),MATCH($A96,Data!$B$127:$I$127,0))=0,2,0))))</f>
        <v>0</v>
      </c>
      <c r="AY96" s="69">
        <f>IF(AX96=1,1,IF(AX$25=$A96,1,IF(INDEX(Data!$B$128:$I$143,MATCH(AY$36,Data!$A$128:$A$143,0),MATCH($A96,Data!$B$127:$I$127,0))=1,1,IF(INDEX(Data!$B$128:$I$143,MATCH(AY$36,Data!$A$128:$A$143,0),MATCH($A96,Data!$B$127:$I$127,0))=0,2,0))))</f>
        <v>0</v>
      </c>
    </row>
    <row r="97" spans="1:51">
      <c r="A97" s="63" t="s">
        <v>14</v>
      </c>
      <c r="B97" s="69">
        <f>IF(A97=1,1,IF(A$25=$A97,1,IF(INDEX(Data!$B$128:$I$143,MATCH(B$36,Data!$A$128:$A$143,0),MATCH($A97,Data!$B$127:$I$127,0))=1,1,IF(INDEX(Data!$B$128:$I$143,MATCH(B$36,Data!$A$128:$A$143,0),MATCH($A97,Data!$B$127:$I$127,0))=0,2,0))))</f>
        <v>1</v>
      </c>
      <c r="C97" s="69">
        <f>IF(B97=1,1,IF(B$25=$A97,1,IF(INDEX(Data!$B$128:$I$143,MATCH(C$36,Data!$A$128:$A$143,0),MATCH($A97,Data!$B$127:$I$127,0))=1,1,IF(INDEX(Data!$B$128:$I$143,MATCH(C$36,Data!$A$128:$A$143,0),MATCH($A97,Data!$B$127:$I$127,0))=0,2,0))))</f>
        <v>1</v>
      </c>
      <c r="D97" s="69">
        <f>IF(C97=1,1,IF(C$25=$A97,1,IF(INDEX(Data!$B$128:$I$143,MATCH(D$36,Data!$A$128:$A$143,0),MATCH($A97,Data!$B$127:$I$127,0))=1,1,IF(INDEX(Data!$B$128:$I$143,MATCH(D$36,Data!$A$128:$A$143,0),MATCH($A97,Data!$B$127:$I$127,0))=0,2,0))))</f>
        <v>1</v>
      </c>
      <c r="E97" s="69">
        <f>IF(D97=1,1,IF(D$25=$A97,1,IF(INDEX(Data!$B$128:$I$143,MATCH(E$36,Data!$A$128:$A$143,0),MATCH($A97,Data!$B$127:$I$127,0))=1,1,IF(INDEX(Data!$B$128:$I$143,MATCH(E$36,Data!$A$128:$A$143,0),MATCH($A97,Data!$B$127:$I$127,0))=0,2,0))))</f>
        <v>1</v>
      </c>
      <c r="F97" s="69">
        <f>IF(E97=1,1,IF(E$25=$A97,1,IF(INDEX(Data!$B$128:$I$143,MATCH(F$36,Data!$A$128:$A$143,0),MATCH($A97,Data!$B$127:$I$127,0))=1,1,IF(INDEX(Data!$B$128:$I$143,MATCH(F$36,Data!$A$128:$A$143,0),MATCH($A97,Data!$B$127:$I$127,0))=0,2,0))))</f>
        <v>1</v>
      </c>
      <c r="G97" s="69">
        <f>IF(F97=1,1,IF(F$25=$A97,1,IF(INDEX(Data!$B$128:$I$143,MATCH(G$36,Data!$A$128:$A$143,0),MATCH($A97,Data!$B$127:$I$127,0))=1,1,IF(INDEX(Data!$B$128:$I$143,MATCH(G$36,Data!$A$128:$A$143,0),MATCH($A97,Data!$B$127:$I$127,0))=0,2,0))))</f>
        <v>1</v>
      </c>
      <c r="H97" s="69">
        <f>IF(G97=1,1,IF(G$25=$A97,1,IF(INDEX(Data!$B$128:$I$143,MATCH(H$36,Data!$A$128:$A$143,0),MATCH($A97,Data!$B$127:$I$127,0))=1,1,IF(INDEX(Data!$B$128:$I$143,MATCH(H$36,Data!$A$128:$A$143,0),MATCH($A97,Data!$B$127:$I$127,0))=0,2,0))))</f>
        <v>1</v>
      </c>
      <c r="I97" s="69">
        <f>IF(H97=1,1,IF(H$25=$A97,1,IF(INDEX(Data!$B$128:$I$143,MATCH(I$36,Data!$A$128:$A$143,0),MATCH($A97,Data!$B$127:$I$127,0))=1,1,IF(INDEX(Data!$B$128:$I$143,MATCH(I$36,Data!$A$128:$A$143,0),MATCH($A97,Data!$B$127:$I$127,0))=0,2,0))))</f>
        <v>1</v>
      </c>
      <c r="J97" s="69">
        <f>IF(I97=1,1,IF(I$25=$A97,1,IF(INDEX(Data!$B$128:$I$143,MATCH(J$36,Data!$A$128:$A$143,0),MATCH($A97,Data!$B$127:$I$127,0))=1,1,IF(INDEX(Data!$B$128:$I$143,MATCH(J$36,Data!$A$128:$A$143,0),MATCH($A97,Data!$B$127:$I$127,0))=0,2,0))))</f>
        <v>1</v>
      </c>
      <c r="K97" s="69">
        <f>IF(J97=1,1,IF(J$25=$A97,1,IF(INDEX(Data!$B$128:$I$143,MATCH(K$36,Data!$A$128:$A$143,0),MATCH($A97,Data!$B$127:$I$127,0))=1,1,IF(INDEX(Data!$B$128:$I$143,MATCH(K$36,Data!$A$128:$A$143,0),MATCH($A97,Data!$B$127:$I$127,0))=0,2,0))))</f>
        <v>1</v>
      </c>
      <c r="L97" s="69">
        <f>IF(K97=1,1,IF(K$25=$A97,1,IF(INDEX(Data!$B$128:$I$143,MATCH(L$36,Data!$A$128:$A$143,0),MATCH($A97,Data!$B$127:$I$127,0))=1,1,IF(INDEX(Data!$B$128:$I$143,MATCH(L$36,Data!$A$128:$A$143,0),MATCH($A97,Data!$B$127:$I$127,0))=0,2,0))))</f>
        <v>1</v>
      </c>
      <c r="M97" s="69">
        <f>IF(L97=1,1,IF(L$25=$A97,1,IF(INDEX(Data!$B$128:$I$143,MATCH(M$36,Data!$A$128:$A$143,0),MATCH($A97,Data!$B$127:$I$127,0))=1,1,IF(INDEX(Data!$B$128:$I$143,MATCH(M$36,Data!$A$128:$A$143,0),MATCH($A97,Data!$B$127:$I$127,0))=0,2,0))))</f>
        <v>1</v>
      </c>
      <c r="N97" s="69">
        <f>IF(M97=1,1,IF(M$25=$A97,1,IF(INDEX(Data!$B$128:$I$143,MATCH(N$36,Data!$A$128:$A$143,0),MATCH($A97,Data!$B$127:$I$127,0))=1,1,IF(INDEX(Data!$B$128:$I$143,MATCH(N$36,Data!$A$128:$A$143,0),MATCH($A97,Data!$B$127:$I$127,0))=0,2,0))))</f>
        <v>1</v>
      </c>
      <c r="O97" s="69">
        <f>IF(N97=1,1,IF(N$25=$A97,1,IF(INDEX(Data!$B$128:$I$143,MATCH(O$36,Data!$A$128:$A$143,0),MATCH($A97,Data!$B$127:$I$127,0))=1,1,IF(INDEX(Data!$B$128:$I$143,MATCH(O$36,Data!$A$128:$A$143,0),MATCH($A97,Data!$B$127:$I$127,0))=0,2,0))))</f>
        <v>1</v>
      </c>
      <c r="P97" s="69">
        <f>IF(O97=1,1,IF(O$25=$A97,1,IF(INDEX(Data!$B$128:$I$143,MATCH(P$36,Data!$A$128:$A$143,0),MATCH($A97,Data!$B$127:$I$127,0))=1,1,IF(INDEX(Data!$B$128:$I$143,MATCH(P$36,Data!$A$128:$A$143,0),MATCH($A97,Data!$B$127:$I$127,0))=0,2,0))))</f>
        <v>1</v>
      </c>
      <c r="Q97" s="69">
        <f>IF(P97=1,1,IF(P$25=$A97,1,IF(INDEX(Data!$B$128:$I$143,MATCH(Q$36,Data!$A$128:$A$143,0),MATCH($A97,Data!$B$127:$I$127,0))=1,1,IF(INDEX(Data!$B$128:$I$143,MATCH(Q$36,Data!$A$128:$A$143,0),MATCH($A97,Data!$B$127:$I$127,0))=0,2,0))))</f>
        <v>1</v>
      </c>
      <c r="R97" s="69">
        <f>IF(Q97=1,1,IF(Q$25=$A97,1,IF(INDEX(Data!$B$128:$I$143,MATCH(R$36,Data!$A$128:$A$143,0),MATCH($A97,Data!$B$127:$I$127,0))=1,1,IF(INDEX(Data!$B$128:$I$143,MATCH(R$36,Data!$A$128:$A$143,0),MATCH($A97,Data!$B$127:$I$127,0))=0,2,0))))</f>
        <v>1</v>
      </c>
      <c r="S97" s="69">
        <f>IF(R97=1,1,IF(R$25=$A97,1,IF(INDEX(Data!$B$128:$I$143,MATCH(S$36,Data!$A$128:$A$143,0),MATCH($A97,Data!$B$127:$I$127,0))=1,1,IF(INDEX(Data!$B$128:$I$143,MATCH(S$36,Data!$A$128:$A$143,0),MATCH($A97,Data!$B$127:$I$127,0))=0,2,0))))</f>
        <v>1</v>
      </c>
      <c r="T97" s="69">
        <f>IF(S97=1,1,IF(S$25=$A97,1,IF(INDEX(Data!$B$128:$I$143,MATCH(T$36,Data!$A$128:$A$143,0),MATCH($A97,Data!$B$127:$I$127,0))=1,1,IF(INDEX(Data!$B$128:$I$143,MATCH(T$36,Data!$A$128:$A$143,0),MATCH($A97,Data!$B$127:$I$127,0))=0,2,0))))</f>
        <v>1</v>
      </c>
      <c r="U97" s="69">
        <f>IF(T97=1,1,IF(T$25=$A97,1,IF(INDEX(Data!$B$128:$I$143,MATCH(U$36,Data!$A$128:$A$143,0),MATCH($A97,Data!$B$127:$I$127,0))=1,1,IF(INDEX(Data!$B$128:$I$143,MATCH(U$36,Data!$A$128:$A$143,0),MATCH($A97,Data!$B$127:$I$127,0))=0,2,0))))</f>
        <v>1</v>
      </c>
      <c r="V97" s="69">
        <f>IF(U97=1,1,IF(U$25=$A97,1,IF(INDEX(Data!$B$128:$I$143,MATCH(V$36,Data!$A$128:$A$143,0),MATCH($A97,Data!$B$127:$I$127,0))=1,1,IF(INDEX(Data!$B$128:$I$143,MATCH(V$36,Data!$A$128:$A$143,0),MATCH($A97,Data!$B$127:$I$127,0))=0,2,0))))</f>
        <v>1</v>
      </c>
      <c r="W97" s="69">
        <f>IF(V97=1,1,IF(V$25=$A97,1,IF(INDEX(Data!$B$128:$I$143,MATCH(W$36,Data!$A$128:$A$143,0),MATCH($A97,Data!$B$127:$I$127,0))=1,1,IF(INDEX(Data!$B$128:$I$143,MATCH(W$36,Data!$A$128:$A$143,0),MATCH($A97,Data!$B$127:$I$127,0))=0,2,0))))</f>
        <v>1</v>
      </c>
      <c r="X97" s="69">
        <f>IF(W97=1,1,IF(W$25=$A97,1,IF(INDEX(Data!$B$128:$I$143,MATCH(X$36,Data!$A$128:$A$143,0),MATCH($A97,Data!$B$127:$I$127,0))=1,1,IF(INDEX(Data!$B$128:$I$143,MATCH(X$36,Data!$A$128:$A$143,0),MATCH($A97,Data!$B$127:$I$127,0))=0,2,0))))</f>
        <v>1</v>
      </c>
      <c r="Y97" s="69">
        <f>IF(X97=1,1,IF(X$25=$A97,1,IF(INDEX(Data!$B$128:$I$143,MATCH(Y$36,Data!$A$128:$A$143,0),MATCH($A97,Data!$B$127:$I$127,0))=1,1,IF(INDEX(Data!$B$128:$I$143,MATCH(Y$36,Data!$A$128:$A$143,0),MATCH($A97,Data!$B$127:$I$127,0))=0,2,0))))</f>
        <v>1</v>
      </c>
      <c r="Z97" s="69">
        <f>IF(Y97=1,1,IF(Y$25=$A97,1,IF(INDEX(Data!$B$128:$I$143,MATCH(Z$36,Data!$A$128:$A$143,0),MATCH($A97,Data!$B$127:$I$127,0))=1,1,IF(INDEX(Data!$B$128:$I$143,MATCH(Z$36,Data!$A$128:$A$143,0),MATCH($A97,Data!$B$127:$I$127,0))=0,2,0))))</f>
        <v>1</v>
      </c>
      <c r="AA97" s="69">
        <f>IF(Z97=1,1,IF(Z$25=$A97,1,IF(INDEX(Data!$B$128:$I$143,MATCH(AA$36,Data!$A$128:$A$143,0),MATCH($A97,Data!$B$127:$I$127,0))=1,1,IF(INDEX(Data!$B$128:$I$143,MATCH(AA$36,Data!$A$128:$A$143,0),MATCH($A97,Data!$B$127:$I$127,0))=0,2,0))))</f>
        <v>1</v>
      </c>
      <c r="AB97" s="69">
        <f>IF(AA97=1,1,IF(AA$25=$A97,1,IF(INDEX(Data!$B$128:$I$143,MATCH(AB$36,Data!$A$128:$A$143,0),MATCH($A97,Data!$B$127:$I$127,0))=1,1,IF(INDEX(Data!$B$128:$I$143,MATCH(AB$36,Data!$A$128:$A$143,0),MATCH($A97,Data!$B$127:$I$127,0))=0,2,0))))</f>
        <v>1</v>
      </c>
      <c r="AC97" s="69">
        <f>IF(AB97=1,1,IF(AB$25=$A97,1,IF(INDEX(Data!$B$128:$I$143,MATCH(AC$36,Data!$A$128:$A$143,0),MATCH($A97,Data!$B$127:$I$127,0))=1,1,IF(INDEX(Data!$B$128:$I$143,MATCH(AC$36,Data!$A$128:$A$143,0),MATCH($A97,Data!$B$127:$I$127,0))=0,2,0))))</f>
        <v>1</v>
      </c>
      <c r="AD97" s="69">
        <f>IF(AC97=1,1,IF(AC$25=$A97,1,IF(INDEX(Data!$B$128:$I$143,MATCH(AD$36,Data!$A$128:$A$143,0),MATCH($A97,Data!$B$127:$I$127,0))=1,1,IF(INDEX(Data!$B$128:$I$143,MATCH(AD$36,Data!$A$128:$A$143,0),MATCH($A97,Data!$B$127:$I$127,0))=0,2,0))))</f>
        <v>1</v>
      </c>
      <c r="AE97" s="69">
        <f>IF(AD97=1,1,IF(AD$25=$A97,1,IF(INDEX(Data!$B$128:$I$143,MATCH(AE$36,Data!$A$128:$A$143,0),MATCH($A97,Data!$B$127:$I$127,0))=1,1,IF(INDEX(Data!$B$128:$I$143,MATCH(AE$36,Data!$A$128:$A$143,0),MATCH($A97,Data!$B$127:$I$127,0))=0,2,0))))</f>
        <v>1</v>
      </c>
      <c r="AF97" s="69">
        <f>IF(AE97=1,1,IF(AE$25=$A97,1,IF(INDEX(Data!$B$128:$I$143,MATCH(AF$36,Data!$A$128:$A$143,0),MATCH($A97,Data!$B$127:$I$127,0))=1,1,IF(INDEX(Data!$B$128:$I$143,MATCH(AF$36,Data!$A$128:$A$143,0),MATCH($A97,Data!$B$127:$I$127,0))=0,2,0))))</f>
        <v>1</v>
      </c>
      <c r="AG97" s="69">
        <f>IF(AF97=1,1,IF(AF$25=$A97,1,IF(INDEX(Data!$B$128:$I$143,MATCH(AG$36,Data!$A$128:$A$143,0),MATCH($A97,Data!$B$127:$I$127,0))=1,1,IF(INDEX(Data!$B$128:$I$143,MATCH(AG$36,Data!$A$128:$A$143,0),MATCH($A97,Data!$B$127:$I$127,0))=0,2,0))))</f>
        <v>1</v>
      </c>
      <c r="AH97" s="69">
        <f>IF(AG97=1,1,IF(AG$25=$A97,1,IF(INDEX(Data!$B$128:$I$143,MATCH(AH$36,Data!$A$128:$A$143,0),MATCH($A97,Data!$B$127:$I$127,0))=1,1,IF(INDEX(Data!$B$128:$I$143,MATCH(AH$36,Data!$A$128:$A$143,0),MATCH($A97,Data!$B$127:$I$127,0))=0,2,0))))</f>
        <v>1</v>
      </c>
      <c r="AI97" s="69">
        <f>IF(AH97=1,1,IF(AH$25=$A97,1,IF(INDEX(Data!$B$128:$I$143,MATCH(AI$36,Data!$A$128:$A$143,0),MATCH($A97,Data!$B$127:$I$127,0))=1,1,IF(INDEX(Data!$B$128:$I$143,MATCH(AI$36,Data!$A$128:$A$143,0),MATCH($A97,Data!$B$127:$I$127,0))=0,2,0))))</f>
        <v>1</v>
      </c>
      <c r="AJ97" s="69">
        <f>IF(AI97=1,1,IF(AI$25=$A97,1,IF(INDEX(Data!$B$128:$I$143,MATCH(AJ$36,Data!$A$128:$A$143,0),MATCH($A97,Data!$B$127:$I$127,0))=1,1,IF(INDEX(Data!$B$128:$I$143,MATCH(AJ$36,Data!$A$128:$A$143,0),MATCH($A97,Data!$B$127:$I$127,0))=0,2,0))))</f>
        <v>1</v>
      </c>
      <c r="AK97" s="69">
        <f>IF(AJ97=1,1,IF(AJ$25=$A97,1,IF(INDEX(Data!$B$128:$I$143,MATCH(AK$36,Data!$A$128:$A$143,0),MATCH($A97,Data!$B$127:$I$127,0))=1,1,IF(INDEX(Data!$B$128:$I$143,MATCH(AK$36,Data!$A$128:$A$143,0),MATCH($A97,Data!$B$127:$I$127,0))=0,2,0))))</f>
        <v>1</v>
      </c>
      <c r="AL97" s="69">
        <f>IF(AK97=1,1,IF(AK$25=$A97,1,IF(INDEX(Data!$B$128:$I$143,MATCH(AL$36,Data!$A$128:$A$143,0),MATCH($A97,Data!$B$127:$I$127,0))=1,1,IF(INDEX(Data!$B$128:$I$143,MATCH(AL$36,Data!$A$128:$A$143,0),MATCH($A97,Data!$B$127:$I$127,0))=0,2,0))))</f>
        <v>1</v>
      </c>
      <c r="AM97" s="69">
        <f>IF(AL97=1,1,IF(AL$25=$A97,1,IF(INDEX(Data!$B$128:$I$143,MATCH(AM$36,Data!$A$128:$A$143,0),MATCH($A97,Data!$B$127:$I$127,0))=1,1,IF(INDEX(Data!$B$128:$I$143,MATCH(AM$36,Data!$A$128:$A$143,0),MATCH($A97,Data!$B$127:$I$127,0))=0,2,0))))</f>
        <v>1</v>
      </c>
      <c r="AN97" s="69">
        <f>IF(AM97=1,1,IF(AM$25=$A97,1,IF(INDEX(Data!$B$128:$I$143,MATCH(AN$36,Data!$A$128:$A$143,0),MATCH($A97,Data!$B$127:$I$127,0))=1,1,IF(INDEX(Data!$B$128:$I$143,MATCH(AN$36,Data!$A$128:$A$143,0),MATCH($A97,Data!$B$127:$I$127,0))=0,2,0))))</f>
        <v>1</v>
      </c>
      <c r="AO97" s="69">
        <f>IF(AN97=1,1,IF(AN$25=$A97,1,IF(INDEX(Data!$B$128:$I$143,MATCH(AO$36,Data!$A$128:$A$143,0),MATCH($A97,Data!$B$127:$I$127,0))=1,1,IF(INDEX(Data!$B$128:$I$143,MATCH(AO$36,Data!$A$128:$A$143,0),MATCH($A97,Data!$B$127:$I$127,0))=0,2,0))))</f>
        <v>1</v>
      </c>
      <c r="AP97" s="69">
        <f>IF(AO97=1,1,IF(AO$25=$A97,1,IF(INDEX(Data!$B$128:$I$143,MATCH(AP$36,Data!$A$128:$A$143,0),MATCH($A97,Data!$B$127:$I$127,0))=1,1,IF(INDEX(Data!$B$128:$I$143,MATCH(AP$36,Data!$A$128:$A$143,0),MATCH($A97,Data!$B$127:$I$127,0))=0,2,0))))</f>
        <v>1</v>
      </c>
      <c r="AQ97" s="69">
        <f>IF(AP97=1,1,IF(AP$25=$A97,1,IF(INDEX(Data!$B$128:$I$143,MATCH(AQ$36,Data!$A$128:$A$143,0),MATCH($A97,Data!$B$127:$I$127,0))=1,1,IF(INDEX(Data!$B$128:$I$143,MATCH(AQ$36,Data!$A$128:$A$143,0),MATCH($A97,Data!$B$127:$I$127,0))=0,2,0))))</f>
        <v>1</v>
      </c>
      <c r="AR97" s="69">
        <f>IF(AQ97=1,1,IF(AQ$25=$A97,1,IF(INDEX(Data!$B$128:$I$143,MATCH(AR$36,Data!$A$128:$A$143,0),MATCH($A97,Data!$B$127:$I$127,0))=1,1,IF(INDEX(Data!$B$128:$I$143,MATCH(AR$36,Data!$A$128:$A$143,0),MATCH($A97,Data!$B$127:$I$127,0))=0,2,0))))</f>
        <v>1</v>
      </c>
      <c r="AS97" s="69">
        <f>IF(AR97=1,1,IF(AR$25=$A97,1,IF(INDEX(Data!$B$128:$I$143,MATCH(AS$36,Data!$A$128:$A$143,0),MATCH($A97,Data!$B$127:$I$127,0))=1,1,IF(INDEX(Data!$B$128:$I$143,MATCH(AS$36,Data!$A$128:$A$143,0),MATCH($A97,Data!$B$127:$I$127,0))=0,2,0))))</f>
        <v>1</v>
      </c>
      <c r="AT97" s="69">
        <f>IF(AS97=1,1,IF(AS$25=$A97,1,IF(INDEX(Data!$B$128:$I$143,MATCH(AT$36,Data!$A$128:$A$143,0),MATCH($A97,Data!$B$127:$I$127,0))=1,1,IF(INDEX(Data!$B$128:$I$143,MATCH(AT$36,Data!$A$128:$A$143,0),MATCH($A97,Data!$B$127:$I$127,0))=0,2,0))))</f>
        <v>1</v>
      </c>
      <c r="AU97" s="69">
        <f>IF(AT97=1,1,IF(AT$25=$A97,1,IF(INDEX(Data!$B$128:$I$143,MATCH(AU$36,Data!$A$128:$A$143,0),MATCH($A97,Data!$B$127:$I$127,0))=1,1,IF(INDEX(Data!$B$128:$I$143,MATCH(AU$36,Data!$A$128:$A$143,0),MATCH($A97,Data!$B$127:$I$127,0))=0,2,0))))</f>
        <v>1</v>
      </c>
      <c r="AV97" s="69">
        <f>IF(AU97=1,1,IF(AU$25=$A97,1,IF(INDEX(Data!$B$128:$I$143,MATCH(AV$36,Data!$A$128:$A$143,0),MATCH($A97,Data!$B$127:$I$127,0))=1,1,IF(INDEX(Data!$B$128:$I$143,MATCH(AV$36,Data!$A$128:$A$143,0),MATCH($A97,Data!$B$127:$I$127,0))=0,2,0))))</f>
        <v>1</v>
      </c>
      <c r="AW97" s="69">
        <f>IF(AV97=1,1,IF(AV$25=$A97,1,IF(INDEX(Data!$B$128:$I$143,MATCH(AW$36,Data!$A$128:$A$143,0),MATCH($A97,Data!$B$127:$I$127,0))=1,1,IF(INDEX(Data!$B$128:$I$143,MATCH(AW$36,Data!$A$128:$A$143,0),MATCH($A97,Data!$B$127:$I$127,0))=0,2,0))))</f>
        <v>1</v>
      </c>
      <c r="AX97" s="69">
        <f>IF(AW97=1,1,IF(AW$25=$A97,1,IF(INDEX(Data!$B$128:$I$143,MATCH(AX$36,Data!$A$128:$A$143,0),MATCH($A97,Data!$B$127:$I$127,0))=1,1,IF(INDEX(Data!$B$128:$I$143,MATCH(AX$36,Data!$A$128:$A$143,0),MATCH($A97,Data!$B$127:$I$127,0))=0,2,0))))</f>
        <v>1</v>
      </c>
      <c r="AY97" s="69">
        <f>IF(AX97=1,1,IF(AX$25=$A97,1,IF(INDEX(Data!$B$128:$I$143,MATCH(AY$36,Data!$A$128:$A$143,0),MATCH($A97,Data!$B$127:$I$127,0))=1,1,IF(INDEX(Data!$B$128:$I$143,MATCH(AY$36,Data!$A$128:$A$143,0),MATCH($A97,Data!$B$127:$I$127,0))=0,2,0))))</f>
        <v>1</v>
      </c>
    </row>
    <row r="98" spans="1:51">
      <c r="A98" s="63" t="s">
        <v>15</v>
      </c>
      <c r="B98" s="69">
        <f>IF(A98=1,1,IF(A$25=$A98,1,IF(INDEX(Data!$B$128:$I$143,MATCH(B$36,Data!$A$128:$A$143,0),MATCH($A98,Data!$B$127:$I$127,0))=1,1,IF(INDEX(Data!$B$128:$I$143,MATCH(B$36,Data!$A$128:$A$143,0),MATCH($A98,Data!$B$127:$I$127,0))=0,2,0))))</f>
        <v>1</v>
      </c>
      <c r="C98" s="69">
        <f>IF(B98=1,1,IF(B$25=$A98,1,IF(INDEX(Data!$B$128:$I$143,MATCH(C$36,Data!$A$128:$A$143,0),MATCH($A98,Data!$B$127:$I$127,0))=1,1,IF(INDEX(Data!$B$128:$I$143,MATCH(C$36,Data!$A$128:$A$143,0),MATCH($A98,Data!$B$127:$I$127,0))=0,2,0))))</f>
        <v>1</v>
      </c>
      <c r="D98" s="69">
        <f>IF(C98=1,1,IF(C$25=$A98,1,IF(INDEX(Data!$B$128:$I$143,MATCH(D$36,Data!$A$128:$A$143,0),MATCH($A98,Data!$B$127:$I$127,0))=1,1,IF(INDEX(Data!$B$128:$I$143,MATCH(D$36,Data!$A$128:$A$143,0),MATCH($A98,Data!$B$127:$I$127,0))=0,2,0))))</f>
        <v>1</v>
      </c>
      <c r="E98" s="69">
        <f>IF(D98=1,1,IF(D$25=$A98,1,IF(INDEX(Data!$B$128:$I$143,MATCH(E$36,Data!$A$128:$A$143,0),MATCH($A98,Data!$B$127:$I$127,0))=1,1,IF(INDEX(Data!$B$128:$I$143,MATCH(E$36,Data!$A$128:$A$143,0),MATCH($A98,Data!$B$127:$I$127,0))=0,2,0))))</f>
        <v>1</v>
      </c>
      <c r="F98" s="69">
        <f>IF(E98=1,1,IF(E$25=$A98,1,IF(INDEX(Data!$B$128:$I$143,MATCH(F$36,Data!$A$128:$A$143,0),MATCH($A98,Data!$B$127:$I$127,0))=1,1,IF(INDEX(Data!$B$128:$I$143,MATCH(F$36,Data!$A$128:$A$143,0),MATCH($A98,Data!$B$127:$I$127,0))=0,2,0))))</f>
        <v>1</v>
      </c>
      <c r="G98" s="69">
        <f>IF(F98=1,1,IF(F$25=$A98,1,IF(INDEX(Data!$B$128:$I$143,MATCH(G$36,Data!$A$128:$A$143,0),MATCH($A98,Data!$B$127:$I$127,0))=1,1,IF(INDEX(Data!$B$128:$I$143,MATCH(G$36,Data!$A$128:$A$143,0),MATCH($A98,Data!$B$127:$I$127,0))=0,2,0))))</f>
        <v>1</v>
      </c>
      <c r="H98" s="69">
        <f>IF(G98=1,1,IF(G$25=$A98,1,IF(INDEX(Data!$B$128:$I$143,MATCH(H$36,Data!$A$128:$A$143,0),MATCH($A98,Data!$B$127:$I$127,0))=1,1,IF(INDEX(Data!$B$128:$I$143,MATCH(H$36,Data!$A$128:$A$143,0),MATCH($A98,Data!$B$127:$I$127,0))=0,2,0))))</f>
        <v>1</v>
      </c>
      <c r="I98" s="69">
        <f>IF(H98=1,1,IF(H$25=$A98,1,IF(INDEX(Data!$B$128:$I$143,MATCH(I$36,Data!$A$128:$A$143,0),MATCH($A98,Data!$B$127:$I$127,0))=1,1,IF(INDEX(Data!$B$128:$I$143,MATCH(I$36,Data!$A$128:$A$143,0),MATCH($A98,Data!$B$127:$I$127,0))=0,2,0))))</f>
        <v>1</v>
      </c>
      <c r="J98" s="69">
        <f>IF(I98=1,1,IF(I$25=$A98,1,IF(INDEX(Data!$B$128:$I$143,MATCH(J$36,Data!$A$128:$A$143,0),MATCH($A98,Data!$B$127:$I$127,0))=1,1,IF(INDEX(Data!$B$128:$I$143,MATCH(J$36,Data!$A$128:$A$143,0),MATCH($A98,Data!$B$127:$I$127,0))=0,2,0))))</f>
        <v>1</v>
      </c>
      <c r="K98" s="69">
        <f>IF(J98=1,1,IF(J$25=$A98,1,IF(INDEX(Data!$B$128:$I$143,MATCH(K$36,Data!$A$128:$A$143,0),MATCH($A98,Data!$B$127:$I$127,0))=1,1,IF(INDEX(Data!$B$128:$I$143,MATCH(K$36,Data!$A$128:$A$143,0),MATCH($A98,Data!$B$127:$I$127,0))=0,2,0))))</f>
        <v>1</v>
      </c>
      <c r="L98" s="69">
        <f>IF(K98=1,1,IF(K$25=$A98,1,IF(INDEX(Data!$B$128:$I$143,MATCH(L$36,Data!$A$128:$A$143,0),MATCH($A98,Data!$B$127:$I$127,0))=1,1,IF(INDEX(Data!$B$128:$I$143,MATCH(L$36,Data!$A$128:$A$143,0),MATCH($A98,Data!$B$127:$I$127,0))=0,2,0))))</f>
        <v>1</v>
      </c>
      <c r="M98" s="69">
        <f>IF(L98=1,1,IF(L$25=$A98,1,IF(INDEX(Data!$B$128:$I$143,MATCH(M$36,Data!$A$128:$A$143,0),MATCH($A98,Data!$B$127:$I$127,0))=1,1,IF(INDEX(Data!$B$128:$I$143,MATCH(M$36,Data!$A$128:$A$143,0),MATCH($A98,Data!$B$127:$I$127,0))=0,2,0))))</f>
        <v>1</v>
      </c>
      <c r="N98" s="69">
        <f>IF(M98=1,1,IF(M$25=$A98,1,IF(INDEX(Data!$B$128:$I$143,MATCH(N$36,Data!$A$128:$A$143,0),MATCH($A98,Data!$B$127:$I$127,0))=1,1,IF(INDEX(Data!$B$128:$I$143,MATCH(N$36,Data!$A$128:$A$143,0),MATCH($A98,Data!$B$127:$I$127,0))=0,2,0))))</f>
        <v>1</v>
      </c>
      <c r="O98" s="69">
        <f>IF(N98=1,1,IF(N$25=$A98,1,IF(INDEX(Data!$B$128:$I$143,MATCH(O$36,Data!$A$128:$A$143,0),MATCH($A98,Data!$B$127:$I$127,0))=1,1,IF(INDEX(Data!$B$128:$I$143,MATCH(O$36,Data!$A$128:$A$143,0),MATCH($A98,Data!$B$127:$I$127,0))=0,2,0))))</f>
        <v>1</v>
      </c>
      <c r="P98" s="69">
        <f>IF(O98=1,1,IF(O$25=$A98,1,IF(INDEX(Data!$B$128:$I$143,MATCH(P$36,Data!$A$128:$A$143,0),MATCH($A98,Data!$B$127:$I$127,0))=1,1,IF(INDEX(Data!$B$128:$I$143,MATCH(P$36,Data!$A$128:$A$143,0),MATCH($A98,Data!$B$127:$I$127,0))=0,2,0))))</f>
        <v>1</v>
      </c>
      <c r="Q98" s="69">
        <f>IF(P98=1,1,IF(P$25=$A98,1,IF(INDEX(Data!$B$128:$I$143,MATCH(Q$36,Data!$A$128:$A$143,0),MATCH($A98,Data!$B$127:$I$127,0))=1,1,IF(INDEX(Data!$B$128:$I$143,MATCH(Q$36,Data!$A$128:$A$143,0),MATCH($A98,Data!$B$127:$I$127,0))=0,2,0))))</f>
        <v>1</v>
      </c>
      <c r="R98" s="69">
        <f>IF(Q98=1,1,IF(Q$25=$A98,1,IF(INDEX(Data!$B$128:$I$143,MATCH(R$36,Data!$A$128:$A$143,0),MATCH($A98,Data!$B$127:$I$127,0))=1,1,IF(INDEX(Data!$B$128:$I$143,MATCH(R$36,Data!$A$128:$A$143,0),MATCH($A98,Data!$B$127:$I$127,0))=0,2,0))))</f>
        <v>1</v>
      </c>
      <c r="S98" s="69">
        <f>IF(R98=1,1,IF(R$25=$A98,1,IF(INDEX(Data!$B$128:$I$143,MATCH(S$36,Data!$A$128:$A$143,0),MATCH($A98,Data!$B$127:$I$127,0))=1,1,IF(INDEX(Data!$B$128:$I$143,MATCH(S$36,Data!$A$128:$A$143,0),MATCH($A98,Data!$B$127:$I$127,0))=0,2,0))))</f>
        <v>1</v>
      </c>
      <c r="T98" s="69">
        <f>IF(S98=1,1,IF(S$25=$A98,1,IF(INDEX(Data!$B$128:$I$143,MATCH(T$36,Data!$A$128:$A$143,0),MATCH($A98,Data!$B$127:$I$127,0))=1,1,IF(INDEX(Data!$B$128:$I$143,MATCH(T$36,Data!$A$128:$A$143,0),MATCH($A98,Data!$B$127:$I$127,0))=0,2,0))))</f>
        <v>1</v>
      </c>
      <c r="U98" s="69">
        <f>IF(T98=1,1,IF(T$25=$A98,1,IF(INDEX(Data!$B$128:$I$143,MATCH(U$36,Data!$A$128:$A$143,0),MATCH($A98,Data!$B$127:$I$127,0))=1,1,IF(INDEX(Data!$B$128:$I$143,MATCH(U$36,Data!$A$128:$A$143,0),MATCH($A98,Data!$B$127:$I$127,0))=0,2,0))))</f>
        <v>1</v>
      </c>
      <c r="V98" s="69">
        <f>IF(U98=1,1,IF(U$25=$A98,1,IF(INDEX(Data!$B$128:$I$143,MATCH(V$36,Data!$A$128:$A$143,0),MATCH($A98,Data!$B$127:$I$127,0))=1,1,IF(INDEX(Data!$B$128:$I$143,MATCH(V$36,Data!$A$128:$A$143,0),MATCH($A98,Data!$B$127:$I$127,0))=0,2,0))))</f>
        <v>1</v>
      </c>
      <c r="W98" s="69">
        <f>IF(V98=1,1,IF(V$25=$A98,1,IF(INDEX(Data!$B$128:$I$143,MATCH(W$36,Data!$A$128:$A$143,0),MATCH($A98,Data!$B$127:$I$127,0))=1,1,IF(INDEX(Data!$B$128:$I$143,MATCH(W$36,Data!$A$128:$A$143,0),MATCH($A98,Data!$B$127:$I$127,0))=0,2,0))))</f>
        <v>1</v>
      </c>
      <c r="X98" s="69">
        <f>IF(W98=1,1,IF(W$25=$A98,1,IF(INDEX(Data!$B$128:$I$143,MATCH(X$36,Data!$A$128:$A$143,0),MATCH($A98,Data!$B$127:$I$127,0))=1,1,IF(INDEX(Data!$B$128:$I$143,MATCH(X$36,Data!$A$128:$A$143,0),MATCH($A98,Data!$B$127:$I$127,0))=0,2,0))))</f>
        <v>1</v>
      </c>
      <c r="Y98" s="69">
        <f>IF(X98=1,1,IF(X$25=$A98,1,IF(INDEX(Data!$B$128:$I$143,MATCH(Y$36,Data!$A$128:$A$143,0),MATCH($A98,Data!$B$127:$I$127,0))=1,1,IF(INDEX(Data!$B$128:$I$143,MATCH(Y$36,Data!$A$128:$A$143,0),MATCH($A98,Data!$B$127:$I$127,0))=0,2,0))))</f>
        <v>1</v>
      </c>
      <c r="Z98" s="69">
        <f>IF(Y98=1,1,IF(Y$25=$A98,1,IF(INDEX(Data!$B$128:$I$143,MATCH(Z$36,Data!$A$128:$A$143,0),MATCH($A98,Data!$B$127:$I$127,0))=1,1,IF(INDEX(Data!$B$128:$I$143,MATCH(Z$36,Data!$A$128:$A$143,0),MATCH($A98,Data!$B$127:$I$127,0))=0,2,0))))</f>
        <v>1</v>
      </c>
      <c r="AA98" s="69">
        <f>IF(Z98=1,1,IF(Z$25=$A98,1,IF(INDEX(Data!$B$128:$I$143,MATCH(AA$36,Data!$A$128:$A$143,0),MATCH($A98,Data!$B$127:$I$127,0))=1,1,IF(INDEX(Data!$B$128:$I$143,MATCH(AA$36,Data!$A$128:$A$143,0),MATCH($A98,Data!$B$127:$I$127,0))=0,2,0))))</f>
        <v>1</v>
      </c>
      <c r="AB98" s="69">
        <f>IF(AA98=1,1,IF(AA$25=$A98,1,IF(INDEX(Data!$B$128:$I$143,MATCH(AB$36,Data!$A$128:$A$143,0),MATCH($A98,Data!$B$127:$I$127,0))=1,1,IF(INDEX(Data!$B$128:$I$143,MATCH(AB$36,Data!$A$128:$A$143,0),MATCH($A98,Data!$B$127:$I$127,0))=0,2,0))))</f>
        <v>1</v>
      </c>
      <c r="AC98" s="69">
        <f>IF(AB98=1,1,IF(AB$25=$A98,1,IF(INDEX(Data!$B$128:$I$143,MATCH(AC$36,Data!$A$128:$A$143,0),MATCH($A98,Data!$B$127:$I$127,0))=1,1,IF(INDEX(Data!$B$128:$I$143,MATCH(AC$36,Data!$A$128:$A$143,0),MATCH($A98,Data!$B$127:$I$127,0))=0,2,0))))</f>
        <v>1</v>
      </c>
      <c r="AD98" s="69">
        <f>IF(AC98=1,1,IF(AC$25=$A98,1,IF(INDEX(Data!$B$128:$I$143,MATCH(AD$36,Data!$A$128:$A$143,0),MATCH($A98,Data!$B$127:$I$127,0))=1,1,IF(INDEX(Data!$B$128:$I$143,MATCH(AD$36,Data!$A$128:$A$143,0),MATCH($A98,Data!$B$127:$I$127,0))=0,2,0))))</f>
        <v>1</v>
      </c>
      <c r="AE98" s="69">
        <f>IF(AD98=1,1,IF(AD$25=$A98,1,IF(INDEX(Data!$B$128:$I$143,MATCH(AE$36,Data!$A$128:$A$143,0),MATCH($A98,Data!$B$127:$I$127,0))=1,1,IF(INDEX(Data!$B$128:$I$143,MATCH(AE$36,Data!$A$128:$A$143,0),MATCH($A98,Data!$B$127:$I$127,0))=0,2,0))))</f>
        <v>1</v>
      </c>
      <c r="AF98" s="69">
        <f>IF(AE98=1,1,IF(AE$25=$A98,1,IF(INDEX(Data!$B$128:$I$143,MATCH(AF$36,Data!$A$128:$A$143,0),MATCH($A98,Data!$B$127:$I$127,0))=1,1,IF(INDEX(Data!$B$128:$I$143,MATCH(AF$36,Data!$A$128:$A$143,0),MATCH($A98,Data!$B$127:$I$127,0))=0,2,0))))</f>
        <v>1</v>
      </c>
      <c r="AG98" s="69">
        <f>IF(AF98=1,1,IF(AF$25=$A98,1,IF(INDEX(Data!$B$128:$I$143,MATCH(AG$36,Data!$A$128:$A$143,0),MATCH($A98,Data!$B$127:$I$127,0))=1,1,IF(INDEX(Data!$B$128:$I$143,MATCH(AG$36,Data!$A$128:$A$143,0),MATCH($A98,Data!$B$127:$I$127,0))=0,2,0))))</f>
        <v>1</v>
      </c>
      <c r="AH98" s="69">
        <f>IF(AG98=1,1,IF(AG$25=$A98,1,IF(INDEX(Data!$B$128:$I$143,MATCH(AH$36,Data!$A$128:$A$143,0),MATCH($A98,Data!$B$127:$I$127,0))=1,1,IF(INDEX(Data!$B$128:$I$143,MATCH(AH$36,Data!$A$128:$A$143,0),MATCH($A98,Data!$B$127:$I$127,0))=0,2,0))))</f>
        <v>1</v>
      </c>
      <c r="AI98" s="69">
        <f>IF(AH98=1,1,IF(AH$25=$A98,1,IF(INDEX(Data!$B$128:$I$143,MATCH(AI$36,Data!$A$128:$A$143,0),MATCH($A98,Data!$B$127:$I$127,0))=1,1,IF(INDEX(Data!$B$128:$I$143,MATCH(AI$36,Data!$A$128:$A$143,0),MATCH($A98,Data!$B$127:$I$127,0))=0,2,0))))</f>
        <v>1</v>
      </c>
      <c r="AJ98" s="69">
        <f>IF(AI98=1,1,IF(AI$25=$A98,1,IF(INDEX(Data!$B$128:$I$143,MATCH(AJ$36,Data!$A$128:$A$143,0),MATCH($A98,Data!$B$127:$I$127,0))=1,1,IF(INDEX(Data!$B$128:$I$143,MATCH(AJ$36,Data!$A$128:$A$143,0),MATCH($A98,Data!$B$127:$I$127,0))=0,2,0))))</f>
        <v>1</v>
      </c>
      <c r="AK98" s="69">
        <f>IF(AJ98=1,1,IF(AJ$25=$A98,1,IF(INDEX(Data!$B$128:$I$143,MATCH(AK$36,Data!$A$128:$A$143,0),MATCH($A98,Data!$B$127:$I$127,0))=1,1,IF(INDEX(Data!$B$128:$I$143,MATCH(AK$36,Data!$A$128:$A$143,0),MATCH($A98,Data!$B$127:$I$127,0))=0,2,0))))</f>
        <v>1</v>
      </c>
      <c r="AL98" s="69">
        <f>IF(AK98=1,1,IF(AK$25=$A98,1,IF(INDEX(Data!$B$128:$I$143,MATCH(AL$36,Data!$A$128:$A$143,0),MATCH($A98,Data!$B$127:$I$127,0))=1,1,IF(INDEX(Data!$B$128:$I$143,MATCH(AL$36,Data!$A$128:$A$143,0),MATCH($A98,Data!$B$127:$I$127,0))=0,2,0))))</f>
        <v>1</v>
      </c>
      <c r="AM98" s="69">
        <f>IF(AL98=1,1,IF(AL$25=$A98,1,IF(INDEX(Data!$B$128:$I$143,MATCH(AM$36,Data!$A$128:$A$143,0),MATCH($A98,Data!$B$127:$I$127,0))=1,1,IF(INDEX(Data!$B$128:$I$143,MATCH(AM$36,Data!$A$128:$A$143,0),MATCH($A98,Data!$B$127:$I$127,0))=0,2,0))))</f>
        <v>1</v>
      </c>
      <c r="AN98" s="69">
        <f>IF(AM98=1,1,IF(AM$25=$A98,1,IF(INDEX(Data!$B$128:$I$143,MATCH(AN$36,Data!$A$128:$A$143,0),MATCH($A98,Data!$B$127:$I$127,0))=1,1,IF(INDEX(Data!$B$128:$I$143,MATCH(AN$36,Data!$A$128:$A$143,0),MATCH($A98,Data!$B$127:$I$127,0))=0,2,0))))</f>
        <v>1</v>
      </c>
      <c r="AO98" s="69">
        <f>IF(AN98=1,1,IF(AN$25=$A98,1,IF(INDEX(Data!$B$128:$I$143,MATCH(AO$36,Data!$A$128:$A$143,0),MATCH($A98,Data!$B$127:$I$127,0))=1,1,IF(INDEX(Data!$B$128:$I$143,MATCH(AO$36,Data!$A$128:$A$143,0),MATCH($A98,Data!$B$127:$I$127,0))=0,2,0))))</f>
        <v>1</v>
      </c>
      <c r="AP98" s="69">
        <f>IF(AO98=1,1,IF(AO$25=$A98,1,IF(INDEX(Data!$B$128:$I$143,MATCH(AP$36,Data!$A$128:$A$143,0),MATCH($A98,Data!$B$127:$I$127,0))=1,1,IF(INDEX(Data!$B$128:$I$143,MATCH(AP$36,Data!$A$128:$A$143,0),MATCH($A98,Data!$B$127:$I$127,0))=0,2,0))))</f>
        <v>1</v>
      </c>
      <c r="AQ98" s="69">
        <f>IF(AP98=1,1,IF(AP$25=$A98,1,IF(INDEX(Data!$B$128:$I$143,MATCH(AQ$36,Data!$A$128:$A$143,0),MATCH($A98,Data!$B$127:$I$127,0))=1,1,IF(INDEX(Data!$B$128:$I$143,MATCH(AQ$36,Data!$A$128:$A$143,0),MATCH($A98,Data!$B$127:$I$127,0))=0,2,0))))</f>
        <v>1</v>
      </c>
      <c r="AR98" s="69">
        <f>IF(AQ98=1,1,IF(AQ$25=$A98,1,IF(INDEX(Data!$B$128:$I$143,MATCH(AR$36,Data!$A$128:$A$143,0),MATCH($A98,Data!$B$127:$I$127,0))=1,1,IF(INDEX(Data!$B$128:$I$143,MATCH(AR$36,Data!$A$128:$A$143,0),MATCH($A98,Data!$B$127:$I$127,0))=0,2,0))))</f>
        <v>1</v>
      </c>
      <c r="AS98" s="69">
        <f>IF(AR98=1,1,IF(AR$25=$A98,1,IF(INDEX(Data!$B$128:$I$143,MATCH(AS$36,Data!$A$128:$A$143,0),MATCH($A98,Data!$B$127:$I$127,0))=1,1,IF(INDEX(Data!$B$128:$I$143,MATCH(AS$36,Data!$A$128:$A$143,0),MATCH($A98,Data!$B$127:$I$127,0))=0,2,0))))</f>
        <v>1</v>
      </c>
      <c r="AT98" s="69">
        <f>IF(AS98=1,1,IF(AS$25=$A98,1,IF(INDEX(Data!$B$128:$I$143,MATCH(AT$36,Data!$A$128:$A$143,0),MATCH($A98,Data!$B$127:$I$127,0))=1,1,IF(INDEX(Data!$B$128:$I$143,MATCH(AT$36,Data!$A$128:$A$143,0),MATCH($A98,Data!$B$127:$I$127,0))=0,2,0))))</f>
        <v>1</v>
      </c>
      <c r="AU98" s="69">
        <f>IF(AT98=1,1,IF(AT$25=$A98,1,IF(INDEX(Data!$B$128:$I$143,MATCH(AU$36,Data!$A$128:$A$143,0),MATCH($A98,Data!$B$127:$I$127,0))=1,1,IF(INDEX(Data!$B$128:$I$143,MATCH(AU$36,Data!$A$128:$A$143,0),MATCH($A98,Data!$B$127:$I$127,0))=0,2,0))))</f>
        <v>1</v>
      </c>
      <c r="AV98" s="69">
        <f>IF(AU98=1,1,IF(AU$25=$A98,1,IF(INDEX(Data!$B$128:$I$143,MATCH(AV$36,Data!$A$128:$A$143,0),MATCH($A98,Data!$B$127:$I$127,0))=1,1,IF(INDEX(Data!$B$128:$I$143,MATCH(AV$36,Data!$A$128:$A$143,0),MATCH($A98,Data!$B$127:$I$127,0))=0,2,0))))</f>
        <v>1</v>
      </c>
      <c r="AW98" s="69">
        <f>IF(AV98=1,1,IF(AV$25=$A98,1,IF(INDEX(Data!$B$128:$I$143,MATCH(AW$36,Data!$A$128:$A$143,0),MATCH($A98,Data!$B$127:$I$127,0))=1,1,IF(INDEX(Data!$B$128:$I$143,MATCH(AW$36,Data!$A$128:$A$143,0),MATCH($A98,Data!$B$127:$I$127,0))=0,2,0))))</f>
        <v>1</v>
      </c>
      <c r="AX98" s="69">
        <f>IF(AW98=1,1,IF(AW$25=$A98,1,IF(INDEX(Data!$B$128:$I$143,MATCH(AX$36,Data!$A$128:$A$143,0),MATCH($A98,Data!$B$127:$I$127,0))=1,1,IF(INDEX(Data!$B$128:$I$143,MATCH(AX$36,Data!$A$128:$A$143,0),MATCH($A98,Data!$B$127:$I$127,0))=0,2,0))))</f>
        <v>1</v>
      </c>
      <c r="AY98" s="69">
        <f>IF(AX98=1,1,IF(AX$25=$A98,1,IF(INDEX(Data!$B$128:$I$143,MATCH(AY$36,Data!$A$128:$A$143,0),MATCH($A98,Data!$B$127:$I$127,0))=1,1,IF(INDEX(Data!$B$128:$I$143,MATCH(AY$36,Data!$A$128:$A$143,0),MATCH($A98,Data!$B$127:$I$127,0))=0,2,0))))</f>
        <v>1</v>
      </c>
    </row>
    <row r="99" spans="1:51">
      <c r="A99" s="63" t="s">
        <v>16</v>
      </c>
      <c r="B99" s="69">
        <f>IF(A99=1,1,IF(A$25=$A99,1,IF(INDEX(Data!$B$128:$I$143,MATCH(B$36,Data!$A$128:$A$143,0),MATCH($A99,Data!$B$127:$I$127,0))=1,1,IF(INDEX(Data!$B$128:$I$143,MATCH(B$36,Data!$A$128:$A$143,0),MATCH($A99,Data!$B$127:$I$127,0))=0,2,0))))</f>
        <v>0</v>
      </c>
      <c r="C99" s="69">
        <f>IF(B99=1,1,IF(B$25=$A99,1,IF(INDEX(Data!$B$128:$I$143,MATCH(C$36,Data!$A$128:$A$143,0),MATCH($A99,Data!$B$127:$I$127,0))=1,1,IF(INDEX(Data!$B$128:$I$143,MATCH(C$36,Data!$A$128:$A$143,0),MATCH($A99,Data!$B$127:$I$127,0))=0,2,0))))</f>
        <v>0</v>
      </c>
      <c r="D99" s="69">
        <f>IF(C99=1,1,IF(C$25=$A99,1,IF(INDEX(Data!$B$128:$I$143,MATCH(D$36,Data!$A$128:$A$143,0),MATCH($A99,Data!$B$127:$I$127,0))=1,1,IF(INDEX(Data!$B$128:$I$143,MATCH(D$36,Data!$A$128:$A$143,0),MATCH($A99,Data!$B$127:$I$127,0))=0,2,0))))</f>
        <v>0</v>
      </c>
      <c r="E99" s="69">
        <f>IF(D99=1,1,IF(D$25=$A99,1,IF(INDEX(Data!$B$128:$I$143,MATCH(E$36,Data!$A$128:$A$143,0),MATCH($A99,Data!$B$127:$I$127,0))=1,1,IF(INDEX(Data!$B$128:$I$143,MATCH(E$36,Data!$A$128:$A$143,0),MATCH($A99,Data!$B$127:$I$127,0))=0,2,0))))</f>
        <v>0</v>
      </c>
      <c r="F99" s="69">
        <f>IF(E99=1,1,IF(E$25=$A99,1,IF(INDEX(Data!$B$128:$I$143,MATCH(F$36,Data!$A$128:$A$143,0),MATCH($A99,Data!$B$127:$I$127,0))=1,1,IF(INDEX(Data!$B$128:$I$143,MATCH(F$36,Data!$A$128:$A$143,0),MATCH($A99,Data!$B$127:$I$127,0))=0,2,0))))</f>
        <v>0</v>
      </c>
      <c r="G99" s="69">
        <f>IF(F99=1,1,IF(F$25=$A99,1,IF(INDEX(Data!$B$128:$I$143,MATCH(G$36,Data!$A$128:$A$143,0),MATCH($A99,Data!$B$127:$I$127,0))=1,1,IF(INDEX(Data!$B$128:$I$143,MATCH(G$36,Data!$A$128:$A$143,0),MATCH($A99,Data!$B$127:$I$127,0))=0,2,0))))</f>
        <v>0</v>
      </c>
      <c r="H99" s="69">
        <f>IF(G99=1,1,IF(G$25=$A99,1,IF(INDEX(Data!$B$128:$I$143,MATCH(H$36,Data!$A$128:$A$143,0),MATCH($A99,Data!$B$127:$I$127,0))=1,1,IF(INDEX(Data!$B$128:$I$143,MATCH(H$36,Data!$A$128:$A$143,0),MATCH($A99,Data!$B$127:$I$127,0))=0,2,0))))</f>
        <v>0</v>
      </c>
      <c r="I99" s="69">
        <f>IF(H99=1,1,IF(H$25=$A99,1,IF(INDEX(Data!$B$128:$I$143,MATCH(I$36,Data!$A$128:$A$143,0),MATCH($A99,Data!$B$127:$I$127,0))=1,1,IF(INDEX(Data!$B$128:$I$143,MATCH(I$36,Data!$A$128:$A$143,0),MATCH($A99,Data!$B$127:$I$127,0))=0,2,0))))</f>
        <v>0</v>
      </c>
      <c r="J99" s="69">
        <f>IF(I99=1,1,IF(I$25=$A99,1,IF(INDEX(Data!$B$128:$I$143,MATCH(J$36,Data!$A$128:$A$143,0),MATCH($A99,Data!$B$127:$I$127,0))=1,1,IF(INDEX(Data!$B$128:$I$143,MATCH(J$36,Data!$A$128:$A$143,0),MATCH($A99,Data!$B$127:$I$127,0))=0,2,0))))</f>
        <v>0</v>
      </c>
      <c r="K99" s="69">
        <f>IF(J99=1,1,IF(J$25=$A99,1,IF(INDEX(Data!$B$128:$I$143,MATCH(K$36,Data!$A$128:$A$143,0),MATCH($A99,Data!$B$127:$I$127,0))=1,1,IF(INDEX(Data!$B$128:$I$143,MATCH(K$36,Data!$A$128:$A$143,0),MATCH($A99,Data!$B$127:$I$127,0))=0,2,0))))</f>
        <v>0</v>
      </c>
      <c r="L99" s="69">
        <f>IF(K99=1,1,IF(K$25=$A99,1,IF(INDEX(Data!$B$128:$I$143,MATCH(L$36,Data!$A$128:$A$143,0),MATCH($A99,Data!$B$127:$I$127,0))=1,1,IF(INDEX(Data!$B$128:$I$143,MATCH(L$36,Data!$A$128:$A$143,0),MATCH($A99,Data!$B$127:$I$127,0))=0,2,0))))</f>
        <v>0</v>
      </c>
      <c r="M99" s="69">
        <f>IF(L99=1,1,IF(L$25=$A99,1,IF(INDEX(Data!$B$128:$I$143,MATCH(M$36,Data!$A$128:$A$143,0),MATCH($A99,Data!$B$127:$I$127,0))=1,1,IF(INDEX(Data!$B$128:$I$143,MATCH(M$36,Data!$A$128:$A$143,0),MATCH($A99,Data!$B$127:$I$127,0))=0,2,0))))</f>
        <v>0</v>
      </c>
      <c r="N99" s="69">
        <f>IF(M99=1,1,IF(M$25=$A99,1,IF(INDEX(Data!$B$128:$I$143,MATCH(N$36,Data!$A$128:$A$143,0),MATCH($A99,Data!$B$127:$I$127,0))=1,1,IF(INDEX(Data!$B$128:$I$143,MATCH(N$36,Data!$A$128:$A$143,0),MATCH($A99,Data!$B$127:$I$127,0))=0,2,0))))</f>
        <v>0</v>
      </c>
      <c r="O99" s="69">
        <f>IF(N99=1,1,IF(N$25=$A99,1,IF(INDEX(Data!$B$128:$I$143,MATCH(O$36,Data!$A$128:$A$143,0),MATCH($A99,Data!$B$127:$I$127,0))=1,1,IF(INDEX(Data!$B$128:$I$143,MATCH(O$36,Data!$A$128:$A$143,0),MATCH($A99,Data!$B$127:$I$127,0))=0,2,0))))</f>
        <v>0</v>
      </c>
      <c r="P99" s="69">
        <f>IF(O99=1,1,IF(O$25=$A99,1,IF(INDEX(Data!$B$128:$I$143,MATCH(P$36,Data!$A$128:$A$143,0),MATCH($A99,Data!$B$127:$I$127,0))=1,1,IF(INDEX(Data!$B$128:$I$143,MATCH(P$36,Data!$A$128:$A$143,0),MATCH($A99,Data!$B$127:$I$127,0))=0,2,0))))</f>
        <v>0</v>
      </c>
      <c r="Q99" s="69">
        <f>IF(P99=1,1,IF(P$25=$A99,1,IF(INDEX(Data!$B$128:$I$143,MATCH(Q$36,Data!$A$128:$A$143,0),MATCH($A99,Data!$B$127:$I$127,0))=1,1,IF(INDEX(Data!$B$128:$I$143,MATCH(Q$36,Data!$A$128:$A$143,0),MATCH($A99,Data!$B$127:$I$127,0))=0,2,0))))</f>
        <v>0</v>
      </c>
      <c r="R99" s="69">
        <f>IF(Q99=1,1,IF(Q$25=$A99,1,IF(INDEX(Data!$B$128:$I$143,MATCH(R$36,Data!$A$128:$A$143,0),MATCH($A99,Data!$B$127:$I$127,0))=1,1,IF(INDEX(Data!$B$128:$I$143,MATCH(R$36,Data!$A$128:$A$143,0),MATCH($A99,Data!$B$127:$I$127,0))=0,2,0))))</f>
        <v>0</v>
      </c>
      <c r="S99" s="69">
        <f>IF(R99=1,1,IF(R$25=$A99,1,IF(INDEX(Data!$B$128:$I$143,MATCH(S$36,Data!$A$128:$A$143,0),MATCH($A99,Data!$B$127:$I$127,0))=1,1,IF(INDEX(Data!$B$128:$I$143,MATCH(S$36,Data!$A$128:$A$143,0),MATCH($A99,Data!$B$127:$I$127,0))=0,2,0))))</f>
        <v>0</v>
      </c>
      <c r="T99" s="69">
        <f>IF(S99=1,1,IF(S$25=$A99,1,IF(INDEX(Data!$B$128:$I$143,MATCH(T$36,Data!$A$128:$A$143,0),MATCH($A99,Data!$B$127:$I$127,0))=1,1,IF(INDEX(Data!$B$128:$I$143,MATCH(T$36,Data!$A$128:$A$143,0),MATCH($A99,Data!$B$127:$I$127,0))=0,2,0))))</f>
        <v>0</v>
      </c>
      <c r="U99" s="69">
        <f>IF(T99=1,1,IF(T$25=$A99,1,IF(INDEX(Data!$B$128:$I$143,MATCH(U$36,Data!$A$128:$A$143,0),MATCH($A99,Data!$B$127:$I$127,0))=1,1,IF(INDEX(Data!$B$128:$I$143,MATCH(U$36,Data!$A$128:$A$143,0),MATCH($A99,Data!$B$127:$I$127,0))=0,2,0))))</f>
        <v>0</v>
      </c>
      <c r="V99" s="69">
        <f>IF(U99=1,1,IF(U$25=$A99,1,IF(INDEX(Data!$B$128:$I$143,MATCH(V$36,Data!$A$128:$A$143,0),MATCH($A99,Data!$B$127:$I$127,0))=1,1,IF(INDEX(Data!$B$128:$I$143,MATCH(V$36,Data!$A$128:$A$143,0),MATCH($A99,Data!$B$127:$I$127,0))=0,2,0))))</f>
        <v>0</v>
      </c>
      <c r="W99" s="69">
        <f>IF(V99=1,1,IF(V$25=$A99,1,IF(INDEX(Data!$B$128:$I$143,MATCH(W$36,Data!$A$128:$A$143,0),MATCH($A99,Data!$B$127:$I$127,0))=1,1,IF(INDEX(Data!$B$128:$I$143,MATCH(W$36,Data!$A$128:$A$143,0),MATCH($A99,Data!$B$127:$I$127,0))=0,2,0))))</f>
        <v>0</v>
      </c>
      <c r="X99" s="69">
        <f>IF(W99=1,1,IF(W$25=$A99,1,IF(INDEX(Data!$B$128:$I$143,MATCH(X$36,Data!$A$128:$A$143,0),MATCH($A99,Data!$B$127:$I$127,0))=1,1,IF(INDEX(Data!$B$128:$I$143,MATCH(X$36,Data!$A$128:$A$143,0),MATCH($A99,Data!$B$127:$I$127,0))=0,2,0))))</f>
        <v>0</v>
      </c>
      <c r="Y99" s="69">
        <f>IF(X99=1,1,IF(X$25=$A99,1,IF(INDEX(Data!$B$128:$I$143,MATCH(Y$36,Data!$A$128:$A$143,0),MATCH($A99,Data!$B$127:$I$127,0))=1,1,IF(INDEX(Data!$B$128:$I$143,MATCH(Y$36,Data!$A$128:$A$143,0),MATCH($A99,Data!$B$127:$I$127,0))=0,2,0))))</f>
        <v>0</v>
      </c>
      <c r="Z99" s="69">
        <f>IF(Y99=1,1,IF(Y$25=$A99,1,IF(INDEX(Data!$B$128:$I$143,MATCH(Z$36,Data!$A$128:$A$143,0),MATCH($A99,Data!$B$127:$I$127,0))=1,1,IF(INDEX(Data!$B$128:$I$143,MATCH(Z$36,Data!$A$128:$A$143,0),MATCH($A99,Data!$B$127:$I$127,0))=0,2,0))))</f>
        <v>0</v>
      </c>
      <c r="AA99" s="69">
        <f>IF(Z99=1,1,IF(Z$25=$A99,1,IF(INDEX(Data!$B$128:$I$143,MATCH(AA$36,Data!$A$128:$A$143,0),MATCH($A99,Data!$B$127:$I$127,0))=1,1,IF(INDEX(Data!$B$128:$I$143,MATCH(AA$36,Data!$A$128:$A$143,0),MATCH($A99,Data!$B$127:$I$127,0))=0,2,0))))</f>
        <v>0</v>
      </c>
      <c r="AB99" s="69">
        <f>IF(AA99=1,1,IF(AA$25=$A99,1,IF(INDEX(Data!$B$128:$I$143,MATCH(AB$36,Data!$A$128:$A$143,0),MATCH($A99,Data!$B$127:$I$127,0))=1,1,IF(INDEX(Data!$B$128:$I$143,MATCH(AB$36,Data!$A$128:$A$143,0),MATCH($A99,Data!$B$127:$I$127,0))=0,2,0))))</f>
        <v>0</v>
      </c>
      <c r="AC99" s="69">
        <f>IF(AB99=1,1,IF(AB$25=$A99,1,IF(INDEX(Data!$B$128:$I$143,MATCH(AC$36,Data!$A$128:$A$143,0),MATCH($A99,Data!$B$127:$I$127,0))=1,1,IF(INDEX(Data!$B$128:$I$143,MATCH(AC$36,Data!$A$128:$A$143,0),MATCH($A99,Data!$B$127:$I$127,0))=0,2,0))))</f>
        <v>0</v>
      </c>
      <c r="AD99" s="69">
        <f>IF(AC99=1,1,IF(AC$25=$A99,1,IF(INDEX(Data!$B$128:$I$143,MATCH(AD$36,Data!$A$128:$A$143,0),MATCH($A99,Data!$B$127:$I$127,0))=1,1,IF(INDEX(Data!$B$128:$I$143,MATCH(AD$36,Data!$A$128:$A$143,0),MATCH($A99,Data!$B$127:$I$127,0))=0,2,0))))</f>
        <v>0</v>
      </c>
      <c r="AE99" s="69">
        <f>IF(AD99=1,1,IF(AD$25=$A99,1,IF(INDEX(Data!$B$128:$I$143,MATCH(AE$36,Data!$A$128:$A$143,0),MATCH($A99,Data!$B$127:$I$127,0))=1,1,IF(INDEX(Data!$B$128:$I$143,MATCH(AE$36,Data!$A$128:$A$143,0),MATCH($A99,Data!$B$127:$I$127,0))=0,2,0))))</f>
        <v>0</v>
      </c>
      <c r="AF99" s="69">
        <f>IF(AE99=1,1,IF(AE$25=$A99,1,IF(INDEX(Data!$B$128:$I$143,MATCH(AF$36,Data!$A$128:$A$143,0),MATCH($A99,Data!$B$127:$I$127,0))=1,1,IF(INDEX(Data!$B$128:$I$143,MATCH(AF$36,Data!$A$128:$A$143,0),MATCH($A99,Data!$B$127:$I$127,0))=0,2,0))))</f>
        <v>0</v>
      </c>
      <c r="AG99" s="69">
        <f>IF(AF99=1,1,IF(AF$25=$A99,1,IF(INDEX(Data!$B$128:$I$143,MATCH(AG$36,Data!$A$128:$A$143,0),MATCH($A99,Data!$B$127:$I$127,0))=1,1,IF(INDEX(Data!$B$128:$I$143,MATCH(AG$36,Data!$A$128:$A$143,0),MATCH($A99,Data!$B$127:$I$127,0))=0,2,0))))</f>
        <v>0</v>
      </c>
      <c r="AH99" s="69">
        <f>IF(AG99=1,1,IF(AG$25=$A99,1,IF(INDEX(Data!$B$128:$I$143,MATCH(AH$36,Data!$A$128:$A$143,0),MATCH($A99,Data!$B$127:$I$127,0))=1,1,IF(INDEX(Data!$B$128:$I$143,MATCH(AH$36,Data!$A$128:$A$143,0),MATCH($A99,Data!$B$127:$I$127,0))=0,2,0))))</f>
        <v>0</v>
      </c>
      <c r="AI99" s="69">
        <f>IF(AH99=1,1,IF(AH$25=$A99,1,IF(INDEX(Data!$B$128:$I$143,MATCH(AI$36,Data!$A$128:$A$143,0),MATCH($A99,Data!$B$127:$I$127,0))=1,1,IF(INDEX(Data!$B$128:$I$143,MATCH(AI$36,Data!$A$128:$A$143,0),MATCH($A99,Data!$B$127:$I$127,0))=0,2,0))))</f>
        <v>0</v>
      </c>
      <c r="AJ99" s="69">
        <f>IF(AI99=1,1,IF(AI$25=$A99,1,IF(INDEX(Data!$B$128:$I$143,MATCH(AJ$36,Data!$A$128:$A$143,0),MATCH($A99,Data!$B$127:$I$127,0))=1,1,IF(INDEX(Data!$B$128:$I$143,MATCH(AJ$36,Data!$A$128:$A$143,0),MATCH($A99,Data!$B$127:$I$127,0))=0,2,0))))</f>
        <v>0</v>
      </c>
      <c r="AK99" s="69">
        <f>IF(AJ99=1,1,IF(AJ$25=$A99,1,IF(INDEX(Data!$B$128:$I$143,MATCH(AK$36,Data!$A$128:$A$143,0),MATCH($A99,Data!$B$127:$I$127,0))=1,1,IF(INDEX(Data!$B$128:$I$143,MATCH(AK$36,Data!$A$128:$A$143,0),MATCH($A99,Data!$B$127:$I$127,0))=0,2,0))))</f>
        <v>0</v>
      </c>
      <c r="AL99" s="69">
        <f>IF(AK99=1,1,IF(AK$25=$A99,1,IF(INDEX(Data!$B$128:$I$143,MATCH(AL$36,Data!$A$128:$A$143,0),MATCH($A99,Data!$B$127:$I$127,0))=1,1,IF(INDEX(Data!$B$128:$I$143,MATCH(AL$36,Data!$A$128:$A$143,0),MATCH($A99,Data!$B$127:$I$127,0))=0,2,0))))</f>
        <v>0</v>
      </c>
      <c r="AM99" s="69">
        <f>IF(AL99=1,1,IF(AL$25=$A99,1,IF(INDEX(Data!$B$128:$I$143,MATCH(AM$36,Data!$A$128:$A$143,0),MATCH($A99,Data!$B$127:$I$127,0))=1,1,IF(INDEX(Data!$B$128:$I$143,MATCH(AM$36,Data!$A$128:$A$143,0),MATCH($A99,Data!$B$127:$I$127,0))=0,2,0))))</f>
        <v>0</v>
      </c>
      <c r="AN99" s="69">
        <f>IF(AM99=1,1,IF(AM$25=$A99,1,IF(INDEX(Data!$B$128:$I$143,MATCH(AN$36,Data!$A$128:$A$143,0),MATCH($A99,Data!$B$127:$I$127,0))=1,1,IF(INDEX(Data!$B$128:$I$143,MATCH(AN$36,Data!$A$128:$A$143,0),MATCH($A99,Data!$B$127:$I$127,0))=0,2,0))))</f>
        <v>0</v>
      </c>
      <c r="AO99" s="69">
        <f>IF(AN99=1,1,IF(AN$25=$A99,1,IF(INDEX(Data!$B$128:$I$143,MATCH(AO$36,Data!$A$128:$A$143,0),MATCH($A99,Data!$B$127:$I$127,0))=1,1,IF(INDEX(Data!$B$128:$I$143,MATCH(AO$36,Data!$A$128:$A$143,0),MATCH($A99,Data!$B$127:$I$127,0))=0,2,0))))</f>
        <v>0</v>
      </c>
      <c r="AP99" s="69">
        <f>IF(AO99=1,1,IF(AO$25=$A99,1,IF(INDEX(Data!$B$128:$I$143,MATCH(AP$36,Data!$A$128:$A$143,0),MATCH($A99,Data!$B$127:$I$127,0))=1,1,IF(INDEX(Data!$B$128:$I$143,MATCH(AP$36,Data!$A$128:$A$143,0),MATCH($A99,Data!$B$127:$I$127,0))=0,2,0))))</f>
        <v>0</v>
      </c>
      <c r="AQ99" s="69">
        <f>IF(AP99=1,1,IF(AP$25=$A99,1,IF(INDEX(Data!$B$128:$I$143,MATCH(AQ$36,Data!$A$128:$A$143,0),MATCH($A99,Data!$B$127:$I$127,0))=1,1,IF(INDEX(Data!$B$128:$I$143,MATCH(AQ$36,Data!$A$128:$A$143,0),MATCH($A99,Data!$B$127:$I$127,0))=0,2,0))))</f>
        <v>0</v>
      </c>
      <c r="AR99" s="69">
        <f>IF(AQ99=1,1,IF(AQ$25=$A99,1,IF(INDEX(Data!$B$128:$I$143,MATCH(AR$36,Data!$A$128:$A$143,0),MATCH($A99,Data!$B$127:$I$127,0))=1,1,IF(INDEX(Data!$B$128:$I$143,MATCH(AR$36,Data!$A$128:$A$143,0),MATCH($A99,Data!$B$127:$I$127,0))=0,2,0))))</f>
        <v>0</v>
      </c>
      <c r="AS99" s="69">
        <f>IF(AR99=1,1,IF(AR$25=$A99,1,IF(INDEX(Data!$B$128:$I$143,MATCH(AS$36,Data!$A$128:$A$143,0),MATCH($A99,Data!$B$127:$I$127,0))=1,1,IF(INDEX(Data!$B$128:$I$143,MATCH(AS$36,Data!$A$128:$A$143,0),MATCH($A99,Data!$B$127:$I$127,0))=0,2,0))))</f>
        <v>0</v>
      </c>
      <c r="AT99" s="69">
        <f>IF(AS99=1,1,IF(AS$25=$A99,1,IF(INDEX(Data!$B$128:$I$143,MATCH(AT$36,Data!$A$128:$A$143,0),MATCH($A99,Data!$B$127:$I$127,0))=1,1,IF(INDEX(Data!$B$128:$I$143,MATCH(AT$36,Data!$A$128:$A$143,0),MATCH($A99,Data!$B$127:$I$127,0))=0,2,0))))</f>
        <v>0</v>
      </c>
      <c r="AU99" s="69">
        <f>IF(AT99=1,1,IF(AT$25=$A99,1,IF(INDEX(Data!$B$128:$I$143,MATCH(AU$36,Data!$A$128:$A$143,0),MATCH($A99,Data!$B$127:$I$127,0))=1,1,IF(INDEX(Data!$B$128:$I$143,MATCH(AU$36,Data!$A$128:$A$143,0),MATCH($A99,Data!$B$127:$I$127,0))=0,2,0))))</f>
        <v>0</v>
      </c>
      <c r="AV99" s="69">
        <f>IF(AU99=1,1,IF(AU$25=$A99,1,IF(INDEX(Data!$B$128:$I$143,MATCH(AV$36,Data!$A$128:$A$143,0),MATCH($A99,Data!$B$127:$I$127,0))=1,1,IF(INDEX(Data!$B$128:$I$143,MATCH(AV$36,Data!$A$128:$A$143,0),MATCH($A99,Data!$B$127:$I$127,0))=0,2,0))))</f>
        <v>0</v>
      </c>
      <c r="AW99" s="69">
        <f>IF(AV99=1,1,IF(AV$25=$A99,1,IF(INDEX(Data!$B$128:$I$143,MATCH(AW$36,Data!$A$128:$A$143,0),MATCH($A99,Data!$B$127:$I$127,0))=1,1,IF(INDEX(Data!$B$128:$I$143,MATCH(AW$36,Data!$A$128:$A$143,0),MATCH($A99,Data!$B$127:$I$127,0))=0,2,0))))</f>
        <v>0</v>
      </c>
      <c r="AX99" s="69">
        <f>IF(AW99=1,1,IF(AW$25=$A99,1,IF(INDEX(Data!$B$128:$I$143,MATCH(AX$36,Data!$A$128:$A$143,0),MATCH($A99,Data!$B$127:$I$127,0))=1,1,IF(INDEX(Data!$B$128:$I$143,MATCH(AX$36,Data!$A$128:$A$143,0),MATCH($A99,Data!$B$127:$I$127,0))=0,2,0))))</f>
        <v>0</v>
      </c>
      <c r="AY99" s="69">
        <f>IF(AX99=1,1,IF(AX$25=$A99,1,IF(INDEX(Data!$B$128:$I$143,MATCH(AY$36,Data!$A$128:$A$143,0),MATCH($A99,Data!$B$127:$I$127,0))=1,1,IF(INDEX(Data!$B$128:$I$143,MATCH(AY$36,Data!$A$128:$A$143,0),MATCH($A99,Data!$B$127:$I$127,0))=0,2,0))))</f>
        <v>0</v>
      </c>
    </row>
    <row r="114" spans="1:52" ht="21">
      <c r="A114" s="103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7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41" xml:space="preserve"> IF((1 - (B258 - 1)/20)*100 &lt;= 100, IF((1 - (B258 - 1)/20)*100 &gt;= 0, (1 - (B258 - 1)/20)*100, 0), 100)</f>
        <v>0</v>
      </c>
      <c r="C118" s="8">
        <f t="shared" si="41"/>
        <v>0</v>
      </c>
      <c r="D118" s="8">
        <f t="shared" si="41"/>
        <v>30.000000000000004</v>
      </c>
      <c r="E118" s="8">
        <f t="shared" si="41"/>
        <v>44.999999999999993</v>
      </c>
      <c r="F118" s="8">
        <f t="shared" si="41"/>
        <v>44.999999999999993</v>
      </c>
      <c r="G118" s="8">
        <f t="shared" si="41"/>
        <v>50</v>
      </c>
      <c r="H118" s="8">
        <f t="shared" si="41"/>
        <v>50</v>
      </c>
      <c r="I118" s="8">
        <f t="shared" si="41"/>
        <v>55.000000000000007</v>
      </c>
      <c r="J118" s="26">
        <f t="shared" si="41"/>
        <v>55.000000000000007</v>
      </c>
      <c r="K118" s="8">
        <f t="shared" si="41"/>
        <v>65</v>
      </c>
      <c r="L118" s="28">
        <f t="shared" si="41"/>
        <v>75</v>
      </c>
      <c r="M118" s="8">
        <f t="shared" si="41"/>
        <v>75</v>
      </c>
      <c r="N118" s="8">
        <f t="shared" si="41"/>
        <v>75</v>
      </c>
      <c r="O118" s="8">
        <f t="shared" si="41"/>
        <v>80</v>
      </c>
      <c r="P118" s="8">
        <f t="shared" si="41"/>
        <v>80</v>
      </c>
      <c r="Q118" s="8">
        <f t="shared" si="41"/>
        <v>85</v>
      </c>
      <c r="R118" s="8">
        <f t="shared" si="41"/>
        <v>85</v>
      </c>
      <c r="S118" s="8">
        <f t="shared" si="41"/>
        <v>85</v>
      </c>
      <c r="T118" s="8">
        <f t="shared" si="41"/>
        <v>90</v>
      </c>
      <c r="U118" s="8">
        <f t="shared" si="41"/>
        <v>90</v>
      </c>
      <c r="V118" s="8">
        <f t="shared" si="41"/>
        <v>95</v>
      </c>
      <c r="W118" s="8">
        <f t="shared" si="41"/>
        <v>95</v>
      </c>
      <c r="X118" s="8">
        <f t="shared" si="41"/>
        <v>95</v>
      </c>
      <c r="Y118" s="8">
        <f t="shared" si="41"/>
        <v>100</v>
      </c>
      <c r="Z118" s="8">
        <f t="shared" si="41"/>
        <v>100</v>
      </c>
      <c r="AA118" s="8">
        <f t="shared" si="41"/>
        <v>100</v>
      </c>
      <c r="AB118" s="8">
        <f t="shared" si="41"/>
        <v>100</v>
      </c>
      <c r="AC118" s="8">
        <f t="shared" si="41"/>
        <v>100</v>
      </c>
      <c r="AD118" s="8">
        <f t="shared" si="41"/>
        <v>100</v>
      </c>
      <c r="AE118" s="8">
        <f t="shared" si="41"/>
        <v>100</v>
      </c>
      <c r="AF118" s="8">
        <f t="shared" si="41"/>
        <v>100</v>
      </c>
      <c r="AG118" s="8">
        <f t="shared" si="41"/>
        <v>100</v>
      </c>
      <c r="AH118" s="8">
        <f t="shared" si="41"/>
        <v>100</v>
      </c>
      <c r="AI118" s="8">
        <f t="shared" si="41"/>
        <v>100</v>
      </c>
      <c r="AJ118" s="8">
        <f t="shared" si="41"/>
        <v>100</v>
      </c>
      <c r="AK118" s="8">
        <f t="shared" si="41"/>
        <v>100</v>
      </c>
      <c r="AL118" s="8">
        <f t="shared" si="41"/>
        <v>100</v>
      </c>
      <c r="AM118" s="8">
        <f t="shared" si="41"/>
        <v>100</v>
      </c>
      <c r="AN118" s="8">
        <f t="shared" si="41"/>
        <v>100</v>
      </c>
      <c r="AO118" s="8">
        <f t="shared" si="41"/>
        <v>100</v>
      </c>
      <c r="AP118" s="8">
        <f t="shared" si="41"/>
        <v>100</v>
      </c>
      <c r="AQ118" s="8">
        <f t="shared" si="41"/>
        <v>100</v>
      </c>
      <c r="AR118" s="8">
        <f t="shared" si="41"/>
        <v>100</v>
      </c>
      <c r="AS118" s="8">
        <f t="shared" si="41"/>
        <v>100</v>
      </c>
      <c r="AT118" s="8">
        <f t="shared" si="41"/>
        <v>100</v>
      </c>
      <c r="AU118" s="8">
        <f t="shared" si="41"/>
        <v>100</v>
      </c>
      <c r="AV118" s="8">
        <f t="shared" si="41"/>
        <v>100</v>
      </c>
      <c r="AW118" s="8">
        <f t="shared" si="41"/>
        <v>100</v>
      </c>
      <c r="AX118" s="8">
        <f t="shared" si="41"/>
        <v>100</v>
      </c>
      <c r="AY118" s="8">
        <f t="shared" si="41"/>
        <v>100</v>
      </c>
      <c r="AZ118" s="8"/>
    </row>
    <row r="119" spans="1:52">
      <c r="A119" s="8" t="s">
        <v>57</v>
      </c>
      <c r="B119" s="8">
        <f t="shared" si="41"/>
        <v>0</v>
      </c>
      <c r="C119" s="8">
        <f t="shared" si="41"/>
        <v>0</v>
      </c>
      <c r="D119" s="8">
        <f t="shared" si="41"/>
        <v>40</v>
      </c>
      <c r="E119" s="8">
        <f t="shared" si="41"/>
        <v>60</v>
      </c>
      <c r="F119" s="8">
        <f t="shared" si="41"/>
        <v>60</v>
      </c>
      <c r="G119" s="8">
        <f t="shared" si="41"/>
        <v>65</v>
      </c>
      <c r="H119" s="8">
        <f t="shared" si="41"/>
        <v>65</v>
      </c>
      <c r="I119" s="8">
        <f t="shared" si="41"/>
        <v>70</v>
      </c>
      <c r="J119" s="26">
        <f t="shared" si="41"/>
        <v>70</v>
      </c>
      <c r="K119" s="8">
        <f t="shared" si="41"/>
        <v>85</v>
      </c>
      <c r="L119" s="28">
        <f t="shared" si="41"/>
        <v>95</v>
      </c>
      <c r="M119" s="8">
        <f t="shared" si="41"/>
        <v>95</v>
      </c>
      <c r="N119" s="8">
        <f t="shared" si="41"/>
        <v>100</v>
      </c>
      <c r="O119" s="8">
        <f t="shared" si="41"/>
        <v>100</v>
      </c>
      <c r="P119" s="8">
        <f t="shared" si="41"/>
        <v>100</v>
      </c>
      <c r="Q119" s="8">
        <f t="shared" si="41"/>
        <v>100</v>
      </c>
      <c r="R119" s="8">
        <f t="shared" si="41"/>
        <v>100</v>
      </c>
      <c r="S119" s="8">
        <f t="shared" si="41"/>
        <v>100</v>
      </c>
      <c r="T119" s="8">
        <f t="shared" si="41"/>
        <v>100</v>
      </c>
      <c r="U119" s="8">
        <f t="shared" si="41"/>
        <v>100</v>
      </c>
      <c r="V119" s="8">
        <f t="shared" si="41"/>
        <v>100</v>
      </c>
      <c r="W119" s="8">
        <f t="shared" si="41"/>
        <v>100</v>
      </c>
      <c r="X119" s="8">
        <f t="shared" si="41"/>
        <v>100</v>
      </c>
      <c r="Y119" s="8">
        <f t="shared" si="41"/>
        <v>100</v>
      </c>
      <c r="Z119" s="8">
        <f t="shared" si="41"/>
        <v>100</v>
      </c>
      <c r="AA119" s="8">
        <f t="shared" si="41"/>
        <v>100</v>
      </c>
      <c r="AB119" s="8">
        <f t="shared" si="41"/>
        <v>100</v>
      </c>
      <c r="AC119" s="8">
        <f t="shared" si="41"/>
        <v>100</v>
      </c>
      <c r="AD119" s="8">
        <f t="shared" si="41"/>
        <v>100</v>
      </c>
      <c r="AE119" s="8">
        <f t="shared" si="41"/>
        <v>100</v>
      </c>
      <c r="AF119" s="8">
        <f t="shared" si="41"/>
        <v>100</v>
      </c>
      <c r="AG119" s="8">
        <f t="shared" si="41"/>
        <v>100</v>
      </c>
      <c r="AH119" s="8">
        <f t="shared" si="41"/>
        <v>100</v>
      </c>
      <c r="AI119" s="8">
        <f t="shared" si="41"/>
        <v>100</v>
      </c>
      <c r="AJ119" s="8">
        <f t="shared" si="41"/>
        <v>100</v>
      </c>
      <c r="AK119" s="8">
        <f t="shared" si="41"/>
        <v>100</v>
      </c>
      <c r="AL119" s="8">
        <f t="shared" si="41"/>
        <v>100</v>
      </c>
      <c r="AM119" s="8">
        <f t="shared" si="41"/>
        <v>100</v>
      </c>
      <c r="AN119" s="8">
        <f t="shared" si="41"/>
        <v>100</v>
      </c>
      <c r="AO119" s="8">
        <f t="shared" si="41"/>
        <v>100</v>
      </c>
      <c r="AP119" s="8">
        <f t="shared" si="41"/>
        <v>100</v>
      </c>
      <c r="AQ119" s="8">
        <f t="shared" si="41"/>
        <v>100</v>
      </c>
      <c r="AR119" s="8">
        <f t="shared" si="41"/>
        <v>100</v>
      </c>
      <c r="AS119" s="8">
        <f t="shared" si="41"/>
        <v>100</v>
      </c>
      <c r="AT119" s="8">
        <f t="shared" si="41"/>
        <v>100</v>
      </c>
      <c r="AU119" s="8">
        <f t="shared" si="41"/>
        <v>100</v>
      </c>
      <c r="AV119" s="8">
        <f t="shared" si="41"/>
        <v>100</v>
      </c>
      <c r="AW119" s="8">
        <f t="shared" si="41"/>
        <v>100</v>
      </c>
      <c r="AX119" s="8">
        <f t="shared" si="41"/>
        <v>100</v>
      </c>
      <c r="AY119" s="8">
        <f t="shared" si="41"/>
        <v>100</v>
      </c>
      <c r="AZ119" s="8"/>
    </row>
    <row r="120" spans="1:52">
      <c r="A120" s="8" t="s">
        <v>58</v>
      </c>
      <c r="B120" s="8">
        <f t="shared" si="41"/>
        <v>0</v>
      </c>
      <c r="C120" s="8">
        <f t="shared" si="41"/>
        <v>0</v>
      </c>
      <c r="D120" s="8">
        <f t="shared" si="41"/>
        <v>40</v>
      </c>
      <c r="E120" s="8">
        <f t="shared" si="41"/>
        <v>60</v>
      </c>
      <c r="F120" s="8">
        <f t="shared" si="41"/>
        <v>60</v>
      </c>
      <c r="G120" s="8">
        <f t="shared" si="41"/>
        <v>65</v>
      </c>
      <c r="H120" s="8">
        <f t="shared" si="41"/>
        <v>65</v>
      </c>
      <c r="I120" s="8">
        <f t="shared" si="41"/>
        <v>70</v>
      </c>
      <c r="J120" s="26">
        <f t="shared" si="41"/>
        <v>70</v>
      </c>
      <c r="K120" s="8">
        <f t="shared" si="41"/>
        <v>85</v>
      </c>
      <c r="L120" s="28">
        <f t="shared" si="41"/>
        <v>95</v>
      </c>
      <c r="M120" s="8">
        <f t="shared" si="41"/>
        <v>95</v>
      </c>
      <c r="N120" s="8">
        <f t="shared" si="41"/>
        <v>100</v>
      </c>
      <c r="O120" s="8">
        <f t="shared" si="41"/>
        <v>100</v>
      </c>
      <c r="P120" s="8">
        <f t="shared" si="41"/>
        <v>100</v>
      </c>
      <c r="Q120" s="8">
        <f t="shared" si="41"/>
        <v>100</v>
      </c>
      <c r="R120" s="8">
        <f t="shared" si="41"/>
        <v>100</v>
      </c>
      <c r="S120" s="8">
        <f t="shared" si="41"/>
        <v>100</v>
      </c>
      <c r="T120" s="8">
        <f t="shared" si="41"/>
        <v>100</v>
      </c>
      <c r="U120" s="8">
        <f t="shared" si="41"/>
        <v>100</v>
      </c>
      <c r="V120" s="8">
        <f t="shared" si="41"/>
        <v>100</v>
      </c>
      <c r="W120" s="8">
        <f t="shared" si="41"/>
        <v>100</v>
      </c>
      <c r="X120" s="8">
        <f t="shared" si="41"/>
        <v>100</v>
      </c>
      <c r="Y120" s="8">
        <f t="shared" si="41"/>
        <v>100</v>
      </c>
      <c r="Z120" s="8">
        <f t="shared" si="41"/>
        <v>100</v>
      </c>
      <c r="AA120" s="8">
        <f t="shared" si="41"/>
        <v>100</v>
      </c>
      <c r="AB120" s="8">
        <f t="shared" si="41"/>
        <v>100</v>
      </c>
      <c r="AC120" s="8">
        <f t="shared" si="41"/>
        <v>100</v>
      </c>
      <c r="AD120" s="8">
        <f t="shared" si="41"/>
        <v>100</v>
      </c>
      <c r="AE120" s="8">
        <f t="shared" si="41"/>
        <v>100</v>
      </c>
      <c r="AF120" s="8">
        <f t="shared" si="41"/>
        <v>100</v>
      </c>
      <c r="AG120" s="8">
        <f t="shared" si="41"/>
        <v>100</v>
      </c>
      <c r="AH120" s="8">
        <f t="shared" si="41"/>
        <v>100</v>
      </c>
      <c r="AI120" s="8">
        <f t="shared" si="41"/>
        <v>100</v>
      </c>
      <c r="AJ120" s="8">
        <f t="shared" si="41"/>
        <v>100</v>
      </c>
      <c r="AK120" s="8">
        <f t="shared" si="41"/>
        <v>100</v>
      </c>
      <c r="AL120" s="8">
        <f t="shared" si="41"/>
        <v>100</v>
      </c>
      <c r="AM120" s="8">
        <f t="shared" si="41"/>
        <v>100</v>
      </c>
      <c r="AN120" s="8">
        <f t="shared" si="41"/>
        <v>100</v>
      </c>
      <c r="AO120" s="8">
        <f t="shared" si="41"/>
        <v>100</v>
      </c>
      <c r="AP120" s="8">
        <f t="shared" si="41"/>
        <v>100</v>
      </c>
      <c r="AQ120" s="8">
        <f t="shared" si="41"/>
        <v>100</v>
      </c>
      <c r="AR120" s="8">
        <f t="shared" si="41"/>
        <v>100</v>
      </c>
      <c r="AS120" s="8">
        <f t="shared" si="41"/>
        <v>100</v>
      </c>
      <c r="AT120" s="8">
        <f t="shared" si="41"/>
        <v>100</v>
      </c>
      <c r="AU120" s="8">
        <f t="shared" si="41"/>
        <v>100</v>
      </c>
      <c r="AV120" s="8">
        <f t="shared" si="41"/>
        <v>100</v>
      </c>
      <c r="AW120" s="8">
        <f t="shared" si="41"/>
        <v>100</v>
      </c>
      <c r="AX120" s="8">
        <f t="shared" si="41"/>
        <v>100</v>
      </c>
      <c r="AY120" s="8">
        <f t="shared" si="41"/>
        <v>100</v>
      </c>
      <c r="AZ120" s="8"/>
    </row>
    <row r="121" spans="1:52">
      <c r="A121" s="8" t="s">
        <v>59</v>
      </c>
      <c r="B121" s="8">
        <f t="shared" si="41"/>
        <v>0</v>
      </c>
      <c r="C121" s="8">
        <f t="shared" si="41"/>
        <v>0</v>
      </c>
      <c r="D121" s="8">
        <f t="shared" si="41"/>
        <v>40</v>
      </c>
      <c r="E121" s="8">
        <f t="shared" si="41"/>
        <v>55.000000000000007</v>
      </c>
      <c r="F121" s="8">
        <f t="shared" si="41"/>
        <v>55.000000000000007</v>
      </c>
      <c r="G121" s="8">
        <f t="shared" si="41"/>
        <v>60</v>
      </c>
      <c r="H121" s="8">
        <f t="shared" si="41"/>
        <v>60</v>
      </c>
      <c r="I121" s="8">
        <f t="shared" si="41"/>
        <v>65</v>
      </c>
      <c r="J121" s="26">
        <f t="shared" si="41"/>
        <v>65</v>
      </c>
      <c r="K121" s="8">
        <f t="shared" si="41"/>
        <v>80</v>
      </c>
      <c r="L121" s="28">
        <f t="shared" si="41"/>
        <v>90</v>
      </c>
      <c r="M121" s="8">
        <f t="shared" si="41"/>
        <v>90</v>
      </c>
      <c r="N121" s="8">
        <f t="shared" si="41"/>
        <v>95</v>
      </c>
      <c r="O121" s="8">
        <f t="shared" si="41"/>
        <v>95</v>
      </c>
      <c r="P121" s="8">
        <f t="shared" si="41"/>
        <v>100</v>
      </c>
      <c r="Q121" s="8">
        <f t="shared" si="41"/>
        <v>100</v>
      </c>
      <c r="R121" s="8">
        <f t="shared" si="41"/>
        <v>100</v>
      </c>
      <c r="S121" s="8">
        <f t="shared" si="41"/>
        <v>100</v>
      </c>
      <c r="T121" s="8">
        <f t="shared" si="41"/>
        <v>100</v>
      </c>
      <c r="U121" s="8">
        <f t="shared" si="41"/>
        <v>100</v>
      </c>
      <c r="V121" s="8">
        <f t="shared" si="41"/>
        <v>100</v>
      </c>
      <c r="W121" s="8">
        <f t="shared" si="41"/>
        <v>100</v>
      </c>
      <c r="X121" s="8">
        <f t="shared" si="41"/>
        <v>100</v>
      </c>
      <c r="Y121" s="8">
        <f t="shared" si="41"/>
        <v>100</v>
      </c>
      <c r="Z121" s="8">
        <f t="shared" si="41"/>
        <v>100</v>
      </c>
      <c r="AA121" s="8">
        <f t="shared" si="41"/>
        <v>100</v>
      </c>
      <c r="AB121" s="8">
        <f t="shared" si="41"/>
        <v>100</v>
      </c>
      <c r="AC121" s="8">
        <f t="shared" si="41"/>
        <v>100</v>
      </c>
      <c r="AD121" s="8">
        <f t="shared" si="41"/>
        <v>100</v>
      </c>
      <c r="AE121" s="8">
        <f t="shared" si="41"/>
        <v>100</v>
      </c>
      <c r="AF121" s="8">
        <f t="shared" si="41"/>
        <v>100</v>
      </c>
      <c r="AG121" s="8">
        <f t="shared" si="41"/>
        <v>100</v>
      </c>
      <c r="AH121" s="8">
        <f t="shared" si="41"/>
        <v>100</v>
      </c>
      <c r="AI121" s="8">
        <f t="shared" si="41"/>
        <v>100</v>
      </c>
      <c r="AJ121" s="8">
        <f t="shared" si="41"/>
        <v>100</v>
      </c>
      <c r="AK121" s="8">
        <f t="shared" si="41"/>
        <v>100</v>
      </c>
      <c r="AL121" s="8">
        <f t="shared" si="41"/>
        <v>100</v>
      </c>
      <c r="AM121" s="8">
        <f t="shared" si="41"/>
        <v>100</v>
      </c>
      <c r="AN121" s="8">
        <f t="shared" si="41"/>
        <v>100</v>
      </c>
      <c r="AO121" s="8">
        <f t="shared" si="41"/>
        <v>100</v>
      </c>
      <c r="AP121" s="8">
        <f t="shared" si="41"/>
        <v>100</v>
      </c>
      <c r="AQ121" s="8">
        <f t="shared" si="41"/>
        <v>100</v>
      </c>
      <c r="AR121" s="8">
        <f t="shared" si="41"/>
        <v>100</v>
      </c>
      <c r="AS121" s="8">
        <f t="shared" si="41"/>
        <v>100</v>
      </c>
      <c r="AT121" s="8">
        <f t="shared" si="41"/>
        <v>100</v>
      </c>
      <c r="AU121" s="8">
        <f t="shared" si="41"/>
        <v>100</v>
      </c>
      <c r="AV121" s="8">
        <f t="shared" si="41"/>
        <v>100</v>
      </c>
      <c r="AW121" s="8">
        <f t="shared" si="41"/>
        <v>100</v>
      </c>
      <c r="AX121" s="8">
        <f t="shared" si="41"/>
        <v>100</v>
      </c>
      <c r="AY121" s="8">
        <f t="shared" si="41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42" xml:space="preserve"> IF((1 - (B263 - 1)/20)*100 &lt;= 100, IF((1 - (B263 - 1)/20)*100 &gt;= 0, (1 - (B263 - 1)/20)*100, 0), 100)</f>
        <v>0</v>
      </c>
      <c r="C123" s="8">
        <f t="shared" si="42"/>
        <v>0</v>
      </c>
      <c r="D123" s="8">
        <f t="shared" si="42"/>
        <v>0</v>
      </c>
      <c r="E123" s="8">
        <f t="shared" si="42"/>
        <v>0</v>
      </c>
      <c r="F123" s="8">
        <f t="shared" si="42"/>
        <v>0</v>
      </c>
      <c r="G123" s="8">
        <f t="shared" si="42"/>
        <v>0</v>
      </c>
      <c r="H123" s="8">
        <f t="shared" si="42"/>
        <v>0</v>
      </c>
      <c r="I123" s="8">
        <f t="shared" si="42"/>
        <v>5.0000000000000044</v>
      </c>
      <c r="J123" s="26">
        <f t="shared" si="42"/>
        <v>5.0000000000000044</v>
      </c>
      <c r="K123" s="8">
        <f t="shared" si="42"/>
        <v>15.000000000000002</v>
      </c>
      <c r="L123" s="28">
        <f t="shared" si="42"/>
        <v>25</v>
      </c>
      <c r="M123" s="8">
        <f t="shared" si="42"/>
        <v>25</v>
      </c>
      <c r="N123" s="8">
        <f t="shared" si="42"/>
        <v>25</v>
      </c>
      <c r="O123" s="8">
        <f t="shared" si="42"/>
        <v>30.000000000000004</v>
      </c>
      <c r="P123" s="8">
        <f t="shared" si="42"/>
        <v>30.000000000000004</v>
      </c>
      <c r="Q123" s="8">
        <f t="shared" si="42"/>
        <v>35</v>
      </c>
      <c r="R123" s="8">
        <f t="shared" si="42"/>
        <v>35</v>
      </c>
      <c r="S123" s="8">
        <f t="shared" si="42"/>
        <v>35</v>
      </c>
      <c r="T123" s="8">
        <f t="shared" si="42"/>
        <v>40</v>
      </c>
      <c r="U123" s="8">
        <f t="shared" si="42"/>
        <v>40</v>
      </c>
      <c r="V123" s="8">
        <f t="shared" si="42"/>
        <v>44.999999999999993</v>
      </c>
      <c r="W123" s="8">
        <f t="shared" si="42"/>
        <v>44.999999999999993</v>
      </c>
      <c r="X123" s="8">
        <f t="shared" si="42"/>
        <v>44.999999999999993</v>
      </c>
      <c r="Y123" s="8">
        <f t="shared" si="42"/>
        <v>50</v>
      </c>
      <c r="Z123" s="8">
        <f t="shared" si="42"/>
        <v>50</v>
      </c>
      <c r="AA123" s="8">
        <f t="shared" si="42"/>
        <v>55.000000000000007</v>
      </c>
      <c r="AB123" s="8">
        <f t="shared" si="42"/>
        <v>55.000000000000007</v>
      </c>
      <c r="AC123" s="8">
        <f t="shared" si="42"/>
        <v>55.000000000000007</v>
      </c>
      <c r="AD123" s="8">
        <f t="shared" si="42"/>
        <v>60</v>
      </c>
      <c r="AE123" s="8">
        <f t="shared" si="42"/>
        <v>60</v>
      </c>
      <c r="AF123" s="8">
        <f t="shared" si="42"/>
        <v>65</v>
      </c>
      <c r="AG123" s="8">
        <f t="shared" si="42"/>
        <v>65</v>
      </c>
      <c r="AH123" s="8">
        <f t="shared" si="42"/>
        <v>65</v>
      </c>
      <c r="AI123" s="8">
        <f t="shared" si="42"/>
        <v>70</v>
      </c>
      <c r="AJ123" s="8">
        <f t="shared" si="42"/>
        <v>70</v>
      </c>
      <c r="AK123" s="8">
        <f t="shared" si="42"/>
        <v>75</v>
      </c>
      <c r="AL123" s="8">
        <f t="shared" si="42"/>
        <v>75</v>
      </c>
      <c r="AM123" s="8">
        <f t="shared" si="42"/>
        <v>75</v>
      </c>
      <c r="AN123" s="8">
        <f t="shared" si="42"/>
        <v>80</v>
      </c>
      <c r="AO123" s="8">
        <f t="shared" si="42"/>
        <v>80</v>
      </c>
      <c r="AP123" s="8">
        <f t="shared" si="42"/>
        <v>85</v>
      </c>
      <c r="AQ123" s="8">
        <f t="shared" si="42"/>
        <v>85</v>
      </c>
      <c r="AR123" s="8">
        <f t="shared" si="42"/>
        <v>85</v>
      </c>
      <c r="AS123" s="8">
        <f t="shared" si="42"/>
        <v>90</v>
      </c>
      <c r="AT123" s="8">
        <f t="shared" si="42"/>
        <v>90</v>
      </c>
      <c r="AU123" s="8">
        <f t="shared" si="42"/>
        <v>95</v>
      </c>
      <c r="AV123" s="8">
        <f t="shared" si="42"/>
        <v>95</v>
      </c>
      <c r="AW123" s="8">
        <f t="shared" si="42"/>
        <v>95</v>
      </c>
      <c r="AX123" s="8">
        <f t="shared" si="42"/>
        <v>100</v>
      </c>
      <c r="AY123" s="8">
        <f t="shared" si="42"/>
        <v>100</v>
      </c>
      <c r="AZ123" s="8"/>
    </row>
    <row r="124" spans="1:52">
      <c r="A124" s="8" t="s">
        <v>57</v>
      </c>
      <c r="B124" s="8">
        <f t="shared" si="42"/>
        <v>0</v>
      </c>
      <c r="C124" s="8">
        <f t="shared" si="42"/>
        <v>0</v>
      </c>
      <c r="D124" s="8">
        <f t="shared" si="42"/>
        <v>0</v>
      </c>
      <c r="E124" s="8">
        <f t="shared" si="42"/>
        <v>9.9999999999999982</v>
      </c>
      <c r="F124" s="8">
        <f t="shared" si="42"/>
        <v>9.9999999999999982</v>
      </c>
      <c r="G124" s="8">
        <f t="shared" si="42"/>
        <v>15.000000000000002</v>
      </c>
      <c r="H124" s="8">
        <f t="shared" si="42"/>
        <v>15.000000000000002</v>
      </c>
      <c r="I124" s="8">
        <f t="shared" si="42"/>
        <v>19.999999999999996</v>
      </c>
      <c r="J124" s="26">
        <f t="shared" si="42"/>
        <v>19.999999999999996</v>
      </c>
      <c r="K124" s="8">
        <f t="shared" si="42"/>
        <v>35</v>
      </c>
      <c r="L124" s="28">
        <f t="shared" si="42"/>
        <v>44.999999999999993</v>
      </c>
      <c r="M124" s="8">
        <f t="shared" si="42"/>
        <v>44.999999999999993</v>
      </c>
      <c r="N124" s="8">
        <f t="shared" si="42"/>
        <v>50</v>
      </c>
      <c r="O124" s="8">
        <f t="shared" si="42"/>
        <v>50</v>
      </c>
      <c r="P124" s="8">
        <f t="shared" si="42"/>
        <v>55.000000000000007</v>
      </c>
      <c r="Q124" s="8">
        <f t="shared" si="42"/>
        <v>55.000000000000007</v>
      </c>
      <c r="R124" s="8">
        <f t="shared" si="42"/>
        <v>60</v>
      </c>
      <c r="S124" s="8">
        <f t="shared" si="42"/>
        <v>60</v>
      </c>
      <c r="T124" s="8">
        <f t="shared" si="42"/>
        <v>65</v>
      </c>
      <c r="U124" s="8">
        <f t="shared" si="42"/>
        <v>65</v>
      </c>
      <c r="V124" s="8">
        <f t="shared" si="42"/>
        <v>70</v>
      </c>
      <c r="W124" s="8">
        <f t="shared" si="42"/>
        <v>70</v>
      </c>
      <c r="X124" s="8">
        <f t="shared" si="42"/>
        <v>75</v>
      </c>
      <c r="Y124" s="8">
        <f t="shared" si="42"/>
        <v>75</v>
      </c>
      <c r="Z124" s="8">
        <f t="shared" si="42"/>
        <v>80</v>
      </c>
      <c r="AA124" s="8">
        <f t="shared" si="42"/>
        <v>80</v>
      </c>
      <c r="AB124" s="8">
        <f t="shared" si="42"/>
        <v>85</v>
      </c>
      <c r="AC124" s="8">
        <f t="shared" si="42"/>
        <v>85</v>
      </c>
      <c r="AD124" s="8">
        <f t="shared" si="42"/>
        <v>90</v>
      </c>
      <c r="AE124" s="8">
        <f t="shared" si="42"/>
        <v>90</v>
      </c>
      <c r="AF124" s="8">
        <f t="shared" si="42"/>
        <v>95</v>
      </c>
      <c r="AG124" s="8">
        <f t="shared" si="42"/>
        <v>95</v>
      </c>
      <c r="AH124" s="8">
        <f t="shared" si="42"/>
        <v>100</v>
      </c>
      <c r="AI124" s="8">
        <f t="shared" si="42"/>
        <v>100</v>
      </c>
      <c r="AJ124" s="8">
        <f t="shared" si="42"/>
        <v>100</v>
      </c>
      <c r="AK124" s="8">
        <f t="shared" si="42"/>
        <v>100</v>
      </c>
      <c r="AL124" s="8">
        <f t="shared" si="42"/>
        <v>100</v>
      </c>
      <c r="AM124" s="8">
        <f t="shared" si="42"/>
        <v>100</v>
      </c>
      <c r="AN124" s="8">
        <f t="shared" si="42"/>
        <v>100</v>
      </c>
      <c r="AO124" s="8">
        <f t="shared" si="42"/>
        <v>100</v>
      </c>
      <c r="AP124" s="8">
        <f t="shared" si="42"/>
        <v>100</v>
      </c>
      <c r="AQ124" s="8">
        <f t="shared" si="42"/>
        <v>100</v>
      </c>
      <c r="AR124" s="8">
        <f t="shared" si="42"/>
        <v>100</v>
      </c>
      <c r="AS124" s="8">
        <f t="shared" si="42"/>
        <v>100</v>
      </c>
      <c r="AT124" s="8">
        <f t="shared" si="42"/>
        <v>100</v>
      </c>
      <c r="AU124" s="8">
        <f t="shared" si="42"/>
        <v>100</v>
      </c>
      <c r="AV124" s="8">
        <f t="shared" si="42"/>
        <v>100</v>
      </c>
      <c r="AW124" s="8">
        <f t="shared" si="42"/>
        <v>100</v>
      </c>
      <c r="AX124" s="8">
        <f t="shared" si="42"/>
        <v>100</v>
      </c>
      <c r="AY124" s="8">
        <f t="shared" si="42"/>
        <v>100</v>
      </c>
      <c r="AZ124" s="8"/>
    </row>
    <row r="125" spans="1:52">
      <c r="A125" s="8" t="s">
        <v>58</v>
      </c>
      <c r="B125" s="8">
        <f t="shared" si="42"/>
        <v>0</v>
      </c>
      <c r="C125" s="8">
        <f t="shared" si="42"/>
        <v>0</v>
      </c>
      <c r="D125" s="8">
        <f t="shared" si="42"/>
        <v>0</v>
      </c>
      <c r="E125" s="8">
        <f t="shared" si="42"/>
        <v>9.9999999999999982</v>
      </c>
      <c r="F125" s="8">
        <f t="shared" si="42"/>
        <v>9.9999999999999982</v>
      </c>
      <c r="G125" s="8">
        <f t="shared" si="42"/>
        <v>15.000000000000002</v>
      </c>
      <c r="H125" s="8">
        <f t="shared" si="42"/>
        <v>15.000000000000002</v>
      </c>
      <c r="I125" s="8">
        <f t="shared" si="42"/>
        <v>19.999999999999996</v>
      </c>
      <c r="J125" s="26">
        <f t="shared" si="42"/>
        <v>19.999999999999996</v>
      </c>
      <c r="K125" s="8">
        <f t="shared" si="42"/>
        <v>35</v>
      </c>
      <c r="L125" s="28">
        <f t="shared" si="42"/>
        <v>44.999999999999993</v>
      </c>
      <c r="M125" s="8">
        <f t="shared" si="42"/>
        <v>44.999999999999993</v>
      </c>
      <c r="N125" s="8">
        <f t="shared" si="42"/>
        <v>50</v>
      </c>
      <c r="O125" s="8">
        <f t="shared" si="42"/>
        <v>50</v>
      </c>
      <c r="P125" s="8">
        <f t="shared" si="42"/>
        <v>55.000000000000007</v>
      </c>
      <c r="Q125" s="8">
        <f t="shared" si="42"/>
        <v>55.000000000000007</v>
      </c>
      <c r="R125" s="8">
        <f t="shared" si="42"/>
        <v>60</v>
      </c>
      <c r="S125" s="8">
        <f t="shared" si="42"/>
        <v>60</v>
      </c>
      <c r="T125" s="8">
        <f t="shared" si="42"/>
        <v>65</v>
      </c>
      <c r="U125" s="8">
        <f t="shared" si="42"/>
        <v>65</v>
      </c>
      <c r="V125" s="8">
        <f t="shared" si="42"/>
        <v>70</v>
      </c>
      <c r="W125" s="8">
        <f t="shared" si="42"/>
        <v>70</v>
      </c>
      <c r="X125" s="8">
        <f t="shared" si="42"/>
        <v>75</v>
      </c>
      <c r="Y125" s="8">
        <f t="shared" si="42"/>
        <v>75</v>
      </c>
      <c r="Z125" s="8">
        <f t="shared" si="42"/>
        <v>80</v>
      </c>
      <c r="AA125" s="8">
        <f t="shared" si="42"/>
        <v>80</v>
      </c>
      <c r="AB125" s="8">
        <f t="shared" si="42"/>
        <v>85</v>
      </c>
      <c r="AC125" s="8">
        <f t="shared" si="42"/>
        <v>85</v>
      </c>
      <c r="AD125" s="8">
        <f t="shared" si="42"/>
        <v>90</v>
      </c>
      <c r="AE125" s="8">
        <f t="shared" si="42"/>
        <v>90</v>
      </c>
      <c r="AF125" s="8">
        <f t="shared" si="42"/>
        <v>95</v>
      </c>
      <c r="AG125" s="8">
        <f t="shared" si="42"/>
        <v>95</v>
      </c>
      <c r="AH125" s="8">
        <f t="shared" si="42"/>
        <v>100</v>
      </c>
      <c r="AI125" s="8">
        <f t="shared" si="42"/>
        <v>100</v>
      </c>
      <c r="AJ125" s="8">
        <f t="shared" si="42"/>
        <v>100</v>
      </c>
      <c r="AK125" s="8">
        <f t="shared" si="42"/>
        <v>100</v>
      </c>
      <c r="AL125" s="8">
        <f t="shared" si="42"/>
        <v>100</v>
      </c>
      <c r="AM125" s="8">
        <f t="shared" si="42"/>
        <v>100</v>
      </c>
      <c r="AN125" s="8">
        <f t="shared" si="42"/>
        <v>100</v>
      </c>
      <c r="AO125" s="8">
        <f t="shared" si="42"/>
        <v>100</v>
      </c>
      <c r="AP125" s="8">
        <f t="shared" si="42"/>
        <v>100</v>
      </c>
      <c r="AQ125" s="8">
        <f t="shared" si="42"/>
        <v>100</v>
      </c>
      <c r="AR125" s="8">
        <f t="shared" si="42"/>
        <v>100</v>
      </c>
      <c r="AS125" s="8">
        <f t="shared" si="42"/>
        <v>100</v>
      </c>
      <c r="AT125" s="8">
        <f t="shared" si="42"/>
        <v>100</v>
      </c>
      <c r="AU125" s="8">
        <f t="shared" si="42"/>
        <v>100</v>
      </c>
      <c r="AV125" s="8">
        <f t="shared" si="42"/>
        <v>100</v>
      </c>
      <c r="AW125" s="8">
        <f t="shared" si="42"/>
        <v>100</v>
      </c>
      <c r="AX125" s="8">
        <f t="shared" si="42"/>
        <v>100</v>
      </c>
      <c r="AY125" s="8">
        <f t="shared" si="42"/>
        <v>100</v>
      </c>
      <c r="AZ125" s="8"/>
    </row>
    <row r="126" spans="1:52">
      <c r="A126" s="8" t="s">
        <v>59</v>
      </c>
      <c r="B126" s="8">
        <f t="shared" si="42"/>
        <v>0</v>
      </c>
      <c r="C126" s="8">
        <f t="shared" si="42"/>
        <v>0</v>
      </c>
      <c r="D126" s="8">
        <f t="shared" si="42"/>
        <v>0</v>
      </c>
      <c r="E126" s="8">
        <f t="shared" si="42"/>
        <v>5.0000000000000044</v>
      </c>
      <c r="F126" s="8">
        <f t="shared" si="42"/>
        <v>5.0000000000000044</v>
      </c>
      <c r="G126" s="8">
        <f t="shared" si="42"/>
        <v>9.9999999999999982</v>
      </c>
      <c r="H126" s="8">
        <f t="shared" si="42"/>
        <v>9.9999999999999982</v>
      </c>
      <c r="I126" s="8">
        <f t="shared" si="42"/>
        <v>15.000000000000002</v>
      </c>
      <c r="J126" s="26">
        <f t="shared" si="42"/>
        <v>15.000000000000002</v>
      </c>
      <c r="K126" s="8">
        <f t="shared" si="42"/>
        <v>30.000000000000004</v>
      </c>
      <c r="L126" s="28">
        <f t="shared" si="42"/>
        <v>40</v>
      </c>
      <c r="M126" s="8">
        <f t="shared" si="42"/>
        <v>40</v>
      </c>
      <c r="N126" s="8">
        <f t="shared" si="42"/>
        <v>44.999999999999993</v>
      </c>
      <c r="O126" s="8">
        <f t="shared" si="42"/>
        <v>44.999999999999993</v>
      </c>
      <c r="P126" s="8">
        <f t="shared" si="42"/>
        <v>50</v>
      </c>
      <c r="Q126" s="8">
        <f t="shared" si="42"/>
        <v>50</v>
      </c>
      <c r="R126" s="8">
        <f t="shared" si="42"/>
        <v>55.000000000000007</v>
      </c>
      <c r="S126" s="8">
        <f t="shared" si="42"/>
        <v>55.000000000000007</v>
      </c>
      <c r="T126" s="8">
        <f t="shared" si="42"/>
        <v>60</v>
      </c>
      <c r="U126" s="8">
        <f t="shared" si="42"/>
        <v>60</v>
      </c>
      <c r="V126" s="8">
        <f t="shared" si="42"/>
        <v>65</v>
      </c>
      <c r="W126" s="8">
        <f t="shared" si="42"/>
        <v>70</v>
      </c>
      <c r="X126" s="8">
        <f t="shared" si="42"/>
        <v>75</v>
      </c>
      <c r="Y126" s="8">
        <f t="shared" si="42"/>
        <v>75</v>
      </c>
      <c r="Z126" s="8">
        <f t="shared" si="42"/>
        <v>80</v>
      </c>
      <c r="AA126" s="8">
        <f t="shared" si="42"/>
        <v>80</v>
      </c>
      <c r="AB126" s="8">
        <f t="shared" si="42"/>
        <v>85</v>
      </c>
      <c r="AC126" s="8">
        <f t="shared" si="42"/>
        <v>85</v>
      </c>
      <c r="AD126" s="8">
        <f t="shared" si="42"/>
        <v>90</v>
      </c>
      <c r="AE126" s="8">
        <f t="shared" si="42"/>
        <v>90</v>
      </c>
      <c r="AF126" s="8">
        <f t="shared" si="42"/>
        <v>95</v>
      </c>
      <c r="AG126" s="8">
        <f t="shared" si="42"/>
        <v>95</v>
      </c>
      <c r="AH126" s="8">
        <f t="shared" si="42"/>
        <v>100</v>
      </c>
      <c r="AI126" s="8">
        <f t="shared" si="42"/>
        <v>100</v>
      </c>
      <c r="AJ126" s="8">
        <f t="shared" si="42"/>
        <v>100</v>
      </c>
      <c r="AK126" s="8">
        <f t="shared" si="42"/>
        <v>100</v>
      </c>
      <c r="AL126" s="8">
        <f t="shared" si="42"/>
        <v>100</v>
      </c>
      <c r="AM126" s="8">
        <f t="shared" si="42"/>
        <v>100</v>
      </c>
      <c r="AN126" s="8">
        <f t="shared" si="42"/>
        <v>100</v>
      </c>
      <c r="AO126" s="8">
        <f t="shared" si="42"/>
        <v>100</v>
      </c>
      <c r="AP126" s="8">
        <f t="shared" si="42"/>
        <v>100</v>
      </c>
      <c r="AQ126" s="8">
        <f t="shared" si="42"/>
        <v>100</v>
      </c>
      <c r="AR126" s="8">
        <f t="shared" si="42"/>
        <v>100</v>
      </c>
      <c r="AS126" s="8">
        <f t="shared" si="42"/>
        <v>100</v>
      </c>
      <c r="AT126" s="8">
        <f t="shared" si="42"/>
        <v>100</v>
      </c>
      <c r="AU126" s="8">
        <f t="shared" si="42"/>
        <v>100</v>
      </c>
      <c r="AV126" s="8">
        <f t="shared" si="42"/>
        <v>100</v>
      </c>
      <c r="AW126" s="8">
        <f t="shared" si="42"/>
        <v>100</v>
      </c>
      <c r="AX126" s="8">
        <f t="shared" si="42"/>
        <v>100</v>
      </c>
      <c r="AY126" s="8">
        <f t="shared" si="42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43" xml:space="preserve"> IF((1 - (B268 - 1)/20)*100 &lt;= 100, IF((1 - (B268 - 1)/20)*100 &gt;= 0, (1 - (B268 - 1)/20)*100, 0), 100)</f>
        <v>0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0</v>
      </c>
      <c r="H128" s="8">
        <f t="shared" si="43"/>
        <v>0</v>
      </c>
      <c r="I128" s="8">
        <f t="shared" si="43"/>
        <v>0</v>
      </c>
      <c r="J128" s="26">
        <f t="shared" si="43"/>
        <v>0</v>
      </c>
      <c r="K128" s="8">
        <f t="shared" si="43"/>
        <v>0</v>
      </c>
      <c r="L128" s="28">
        <f t="shared" si="43"/>
        <v>0</v>
      </c>
      <c r="M128" s="8">
        <f t="shared" si="43"/>
        <v>0</v>
      </c>
      <c r="N128" s="8">
        <f t="shared" si="43"/>
        <v>0</v>
      </c>
      <c r="O128" s="8">
        <f t="shared" si="43"/>
        <v>0</v>
      </c>
      <c r="P128" s="8">
        <f t="shared" si="43"/>
        <v>0</v>
      </c>
      <c r="Q128" s="8">
        <f t="shared" si="43"/>
        <v>0</v>
      </c>
      <c r="R128" s="8">
        <f t="shared" si="43"/>
        <v>0</v>
      </c>
      <c r="S128" s="8">
        <f t="shared" si="43"/>
        <v>0</v>
      </c>
      <c r="T128" s="8">
        <f t="shared" si="43"/>
        <v>0</v>
      </c>
      <c r="U128" s="8">
        <f t="shared" si="43"/>
        <v>0</v>
      </c>
      <c r="V128" s="8">
        <f t="shared" si="43"/>
        <v>0</v>
      </c>
      <c r="W128" s="8">
        <f t="shared" si="43"/>
        <v>0</v>
      </c>
      <c r="X128" s="8">
        <f t="shared" si="43"/>
        <v>0</v>
      </c>
      <c r="Y128" s="8">
        <f t="shared" si="43"/>
        <v>0</v>
      </c>
      <c r="Z128" s="8">
        <f t="shared" si="43"/>
        <v>0</v>
      </c>
      <c r="AA128" s="8">
        <f t="shared" si="43"/>
        <v>5.0000000000000044</v>
      </c>
      <c r="AB128" s="8">
        <f t="shared" si="43"/>
        <v>5.0000000000000044</v>
      </c>
      <c r="AC128" s="8">
        <f t="shared" si="43"/>
        <v>5.0000000000000044</v>
      </c>
      <c r="AD128" s="8">
        <f t="shared" si="43"/>
        <v>9.9999999999999982</v>
      </c>
      <c r="AE128" s="8">
        <f t="shared" si="43"/>
        <v>9.9999999999999982</v>
      </c>
      <c r="AF128" s="8">
        <f t="shared" si="43"/>
        <v>15.000000000000002</v>
      </c>
      <c r="AG128" s="8">
        <f t="shared" si="43"/>
        <v>15.000000000000002</v>
      </c>
      <c r="AH128" s="8">
        <f t="shared" si="43"/>
        <v>15.000000000000002</v>
      </c>
      <c r="AI128" s="8">
        <f t="shared" si="43"/>
        <v>19.999999999999996</v>
      </c>
      <c r="AJ128" s="8">
        <f t="shared" si="43"/>
        <v>19.999999999999996</v>
      </c>
      <c r="AK128" s="8">
        <f t="shared" si="43"/>
        <v>25</v>
      </c>
      <c r="AL128" s="8">
        <f t="shared" si="43"/>
        <v>25</v>
      </c>
      <c r="AM128" s="8">
        <f t="shared" si="43"/>
        <v>25</v>
      </c>
      <c r="AN128" s="8">
        <f t="shared" si="43"/>
        <v>30.000000000000004</v>
      </c>
      <c r="AO128" s="8">
        <f t="shared" si="43"/>
        <v>30.000000000000004</v>
      </c>
      <c r="AP128" s="8">
        <f t="shared" si="43"/>
        <v>35</v>
      </c>
      <c r="AQ128" s="8">
        <f t="shared" si="43"/>
        <v>35</v>
      </c>
      <c r="AR128" s="8">
        <f t="shared" si="43"/>
        <v>35</v>
      </c>
      <c r="AS128" s="8">
        <f t="shared" si="43"/>
        <v>40</v>
      </c>
      <c r="AT128" s="8">
        <f t="shared" si="43"/>
        <v>40</v>
      </c>
      <c r="AU128" s="8">
        <f t="shared" si="43"/>
        <v>44.999999999999993</v>
      </c>
      <c r="AV128" s="8">
        <f t="shared" si="43"/>
        <v>44.999999999999993</v>
      </c>
      <c r="AW128" s="8">
        <f t="shared" si="43"/>
        <v>44.999999999999993</v>
      </c>
      <c r="AX128" s="8">
        <f t="shared" si="43"/>
        <v>50</v>
      </c>
      <c r="AY128" s="8">
        <f t="shared" si="43"/>
        <v>50</v>
      </c>
      <c r="AZ128" s="8"/>
    </row>
    <row r="129" spans="1:52">
      <c r="A129" s="8" t="s">
        <v>57</v>
      </c>
      <c r="B129" s="8">
        <f t="shared" si="43"/>
        <v>0</v>
      </c>
      <c r="C129" s="8">
        <f t="shared" si="43"/>
        <v>0</v>
      </c>
      <c r="D129" s="8">
        <f t="shared" si="43"/>
        <v>0</v>
      </c>
      <c r="E129" s="8">
        <f t="shared" si="43"/>
        <v>0</v>
      </c>
      <c r="F129" s="8">
        <f t="shared" si="43"/>
        <v>0</v>
      </c>
      <c r="G129" s="8">
        <f t="shared" si="43"/>
        <v>0</v>
      </c>
      <c r="H129" s="8">
        <f t="shared" si="43"/>
        <v>0</v>
      </c>
      <c r="I129" s="8">
        <f t="shared" si="43"/>
        <v>0</v>
      </c>
      <c r="J129" s="26">
        <f t="shared" si="43"/>
        <v>0</v>
      </c>
      <c r="K129" s="8">
        <f t="shared" si="43"/>
        <v>0</v>
      </c>
      <c r="L129" s="28">
        <f t="shared" si="43"/>
        <v>0</v>
      </c>
      <c r="M129" s="8">
        <f t="shared" si="43"/>
        <v>0</v>
      </c>
      <c r="N129" s="8">
        <f t="shared" si="43"/>
        <v>0</v>
      </c>
      <c r="O129" s="8">
        <f t="shared" si="43"/>
        <v>0</v>
      </c>
      <c r="P129" s="8">
        <f t="shared" si="43"/>
        <v>5.0000000000000044</v>
      </c>
      <c r="Q129" s="8">
        <f t="shared" si="43"/>
        <v>5.0000000000000044</v>
      </c>
      <c r="R129" s="8">
        <f t="shared" si="43"/>
        <v>9.9999999999999982</v>
      </c>
      <c r="S129" s="8">
        <f t="shared" si="43"/>
        <v>9.9999999999999982</v>
      </c>
      <c r="T129" s="8">
        <f t="shared" si="43"/>
        <v>15.000000000000002</v>
      </c>
      <c r="U129" s="8">
        <f t="shared" si="43"/>
        <v>15.000000000000002</v>
      </c>
      <c r="V129" s="8">
        <f t="shared" si="43"/>
        <v>19.999999999999996</v>
      </c>
      <c r="W129" s="8">
        <f t="shared" si="43"/>
        <v>19.999999999999996</v>
      </c>
      <c r="X129" s="8">
        <f t="shared" si="43"/>
        <v>25</v>
      </c>
      <c r="Y129" s="8">
        <f t="shared" si="43"/>
        <v>25</v>
      </c>
      <c r="Z129" s="8">
        <f t="shared" si="43"/>
        <v>30.000000000000004</v>
      </c>
      <c r="AA129" s="8">
        <f t="shared" si="43"/>
        <v>30.000000000000004</v>
      </c>
      <c r="AB129" s="8">
        <f t="shared" si="43"/>
        <v>35</v>
      </c>
      <c r="AC129" s="8">
        <f t="shared" si="43"/>
        <v>35</v>
      </c>
      <c r="AD129" s="8">
        <f t="shared" si="43"/>
        <v>40</v>
      </c>
      <c r="AE129" s="8">
        <f t="shared" si="43"/>
        <v>40</v>
      </c>
      <c r="AF129" s="8">
        <f t="shared" si="43"/>
        <v>44.999999999999993</v>
      </c>
      <c r="AG129" s="8">
        <f t="shared" si="43"/>
        <v>44.999999999999993</v>
      </c>
      <c r="AH129" s="8">
        <f t="shared" si="43"/>
        <v>50</v>
      </c>
      <c r="AI129" s="8">
        <f t="shared" si="43"/>
        <v>50</v>
      </c>
      <c r="AJ129" s="8">
        <f t="shared" si="43"/>
        <v>55.000000000000007</v>
      </c>
      <c r="AK129" s="8">
        <f t="shared" si="43"/>
        <v>55.000000000000007</v>
      </c>
      <c r="AL129" s="8">
        <f t="shared" si="43"/>
        <v>60</v>
      </c>
      <c r="AM129" s="8">
        <f t="shared" si="43"/>
        <v>60</v>
      </c>
      <c r="AN129" s="8">
        <f t="shared" si="43"/>
        <v>65</v>
      </c>
      <c r="AO129" s="8">
        <f t="shared" si="43"/>
        <v>65</v>
      </c>
      <c r="AP129" s="8">
        <f t="shared" si="43"/>
        <v>70</v>
      </c>
      <c r="AQ129" s="8">
        <f t="shared" si="43"/>
        <v>70</v>
      </c>
      <c r="AR129" s="8">
        <f t="shared" si="43"/>
        <v>75</v>
      </c>
      <c r="AS129" s="8">
        <f t="shared" si="43"/>
        <v>75</v>
      </c>
      <c r="AT129" s="8">
        <f t="shared" si="43"/>
        <v>80</v>
      </c>
      <c r="AU129" s="8">
        <f t="shared" si="43"/>
        <v>80</v>
      </c>
      <c r="AV129" s="8">
        <f t="shared" si="43"/>
        <v>85</v>
      </c>
      <c r="AW129" s="8">
        <f t="shared" si="43"/>
        <v>85</v>
      </c>
      <c r="AX129" s="8">
        <f t="shared" si="43"/>
        <v>90</v>
      </c>
      <c r="AY129" s="8">
        <f t="shared" si="43"/>
        <v>90</v>
      </c>
      <c r="AZ129" s="8"/>
    </row>
    <row r="130" spans="1:52">
      <c r="A130" s="8" t="s">
        <v>58</v>
      </c>
      <c r="B130" s="8">
        <f t="shared" si="43"/>
        <v>0</v>
      </c>
      <c r="C130" s="8">
        <f t="shared" si="43"/>
        <v>0</v>
      </c>
      <c r="D130" s="8">
        <f t="shared" si="43"/>
        <v>0</v>
      </c>
      <c r="E130" s="8">
        <f t="shared" si="43"/>
        <v>0</v>
      </c>
      <c r="F130" s="8">
        <f t="shared" si="43"/>
        <v>0</v>
      </c>
      <c r="G130" s="8">
        <f t="shared" si="43"/>
        <v>0</v>
      </c>
      <c r="H130" s="8">
        <f t="shared" si="43"/>
        <v>0</v>
      </c>
      <c r="I130" s="8">
        <f t="shared" si="43"/>
        <v>0</v>
      </c>
      <c r="J130" s="26">
        <f t="shared" si="43"/>
        <v>0</v>
      </c>
      <c r="K130" s="8">
        <f t="shared" si="43"/>
        <v>0</v>
      </c>
      <c r="L130" s="28">
        <f t="shared" si="43"/>
        <v>0</v>
      </c>
      <c r="M130" s="8">
        <f t="shared" si="43"/>
        <v>0</v>
      </c>
      <c r="N130" s="8">
        <f t="shared" si="43"/>
        <v>0</v>
      </c>
      <c r="O130" s="8">
        <f t="shared" si="43"/>
        <v>0</v>
      </c>
      <c r="P130" s="8">
        <f t="shared" si="43"/>
        <v>5.0000000000000044</v>
      </c>
      <c r="Q130" s="8">
        <f t="shared" si="43"/>
        <v>5.0000000000000044</v>
      </c>
      <c r="R130" s="8">
        <f t="shared" si="43"/>
        <v>9.9999999999999982</v>
      </c>
      <c r="S130" s="8">
        <f t="shared" si="43"/>
        <v>9.9999999999999982</v>
      </c>
      <c r="T130" s="8">
        <f t="shared" si="43"/>
        <v>15.000000000000002</v>
      </c>
      <c r="U130" s="8">
        <f t="shared" si="43"/>
        <v>15.000000000000002</v>
      </c>
      <c r="V130" s="8">
        <f t="shared" si="43"/>
        <v>19.999999999999996</v>
      </c>
      <c r="W130" s="8">
        <f t="shared" si="43"/>
        <v>19.999999999999996</v>
      </c>
      <c r="X130" s="8">
        <f t="shared" si="43"/>
        <v>25</v>
      </c>
      <c r="Y130" s="8">
        <f t="shared" si="43"/>
        <v>25</v>
      </c>
      <c r="Z130" s="8">
        <f t="shared" si="43"/>
        <v>30.000000000000004</v>
      </c>
      <c r="AA130" s="8">
        <f t="shared" si="43"/>
        <v>30.000000000000004</v>
      </c>
      <c r="AB130" s="8">
        <f t="shared" si="43"/>
        <v>35</v>
      </c>
      <c r="AC130" s="8">
        <f t="shared" si="43"/>
        <v>35</v>
      </c>
      <c r="AD130" s="8">
        <f t="shared" si="43"/>
        <v>40</v>
      </c>
      <c r="AE130" s="8">
        <f t="shared" si="43"/>
        <v>40</v>
      </c>
      <c r="AF130" s="8">
        <f t="shared" si="43"/>
        <v>44.999999999999993</v>
      </c>
      <c r="AG130" s="8">
        <f t="shared" si="43"/>
        <v>44.999999999999993</v>
      </c>
      <c r="AH130" s="8">
        <f t="shared" si="43"/>
        <v>50</v>
      </c>
      <c r="AI130" s="8">
        <f t="shared" si="43"/>
        <v>50</v>
      </c>
      <c r="AJ130" s="8">
        <f t="shared" si="43"/>
        <v>55.000000000000007</v>
      </c>
      <c r="AK130" s="8">
        <f t="shared" si="43"/>
        <v>55.000000000000007</v>
      </c>
      <c r="AL130" s="8">
        <f t="shared" si="43"/>
        <v>60</v>
      </c>
      <c r="AM130" s="8">
        <f t="shared" si="43"/>
        <v>60</v>
      </c>
      <c r="AN130" s="8">
        <f t="shared" si="43"/>
        <v>65</v>
      </c>
      <c r="AO130" s="8">
        <f t="shared" si="43"/>
        <v>65</v>
      </c>
      <c r="AP130" s="8">
        <f t="shared" si="43"/>
        <v>70</v>
      </c>
      <c r="AQ130" s="8">
        <f t="shared" si="43"/>
        <v>70</v>
      </c>
      <c r="AR130" s="8">
        <f t="shared" si="43"/>
        <v>75</v>
      </c>
      <c r="AS130" s="8">
        <f t="shared" si="43"/>
        <v>75</v>
      </c>
      <c r="AT130" s="8">
        <f t="shared" si="43"/>
        <v>80</v>
      </c>
      <c r="AU130" s="8">
        <f t="shared" si="43"/>
        <v>80</v>
      </c>
      <c r="AV130" s="8">
        <f t="shared" si="43"/>
        <v>85</v>
      </c>
      <c r="AW130" s="8">
        <f t="shared" si="43"/>
        <v>85</v>
      </c>
      <c r="AX130" s="8">
        <f t="shared" si="43"/>
        <v>90</v>
      </c>
      <c r="AY130" s="8">
        <f t="shared" si="43"/>
        <v>90</v>
      </c>
      <c r="AZ130" s="8"/>
    </row>
    <row r="131" spans="1:52">
      <c r="A131" s="8" t="s">
        <v>59</v>
      </c>
      <c r="B131" s="8">
        <f t="shared" si="43"/>
        <v>0</v>
      </c>
      <c r="C131" s="8">
        <f t="shared" si="43"/>
        <v>0</v>
      </c>
      <c r="D131" s="8">
        <f t="shared" si="43"/>
        <v>0</v>
      </c>
      <c r="E131" s="8">
        <f t="shared" si="43"/>
        <v>0</v>
      </c>
      <c r="F131" s="8">
        <f t="shared" si="43"/>
        <v>0</v>
      </c>
      <c r="G131" s="8">
        <f t="shared" si="43"/>
        <v>0</v>
      </c>
      <c r="H131" s="8">
        <f t="shared" si="43"/>
        <v>0</v>
      </c>
      <c r="I131" s="8">
        <f t="shared" si="43"/>
        <v>0</v>
      </c>
      <c r="J131" s="26">
        <f t="shared" si="43"/>
        <v>0</v>
      </c>
      <c r="K131" s="8">
        <f t="shared" si="43"/>
        <v>0</v>
      </c>
      <c r="L131" s="28">
        <f t="shared" si="43"/>
        <v>0</v>
      </c>
      <c r="M131" s="8">
        <f t="shared" si="43"/>
        <v>0</v>
      </c>
      <c r="N131" s="8">
        <f t="shared" si="43"/>
        <v>0</v>
      </c>
      <c r="O131" s="8">
        <f t="shared" si="43"/>
        <v>0</v>
      </c>
      <c r="P131" s="8">
        <f t="shared" si="43"/>
        <v>0</v>
      </c>
      <c r="Q131" s="8">
        <f t="shared" si="43"/>
        <v>0</v>
      </c>
      <c r="R131" s="8">
        <f t="shared" si="43"/>
        <v>5.0000000000000044</v>
      </c>
      <c r="S131" s="8">
        <f t="shared" si="43"/>
        <v>5.0000000000000044</v>
      </c>
      <c r="T131" s="8">
        <f t="shared" si="43"/>
        <v>9.9999999999999982</v>
      </c>
      <c r="U131" s="8">
        <f t="shared" si="43"/>
        <v>9.9999999999999982</v>
      </c>
      <c r="V131" s="8">
        <f t="shared" si="43"/>
        <v>15.000000000000002</v>
      </c>
      <c r="W131" s="8">
        <f t="shared" si="43"/>
        <v>19.999999999999996</v>
      </c>
      <c r="X131" s="8">
        <f t="shared" si="43"/>
        <v>25</v>
      </c>
      <c r="Y131" s="8">
        <f t="shared" si="43"/>
        <v>25</v>
      </c>
      <c r="Z131" s="8">
        <f t="shared" si="43"/>
        <v>30.000000000000004</v>
      </c>
      <c r="AA131" s="8">
        <f t="shared" si="43"/>
        <v>30.000000000000004</v>
      </c>
      <c r="AB131" s="8">
        <f t="shared" si="43"/>
        <v>35</v>
      </c>
      <c r="AC131" s="8">
        <f t="shared" si="43"/>
        <v>35</v>
      </c>
      <c r="AD131" s="8">
        <f t="shared" si="43"/>
        <v>40</v>
      </c>
      <c r="AE131" s="8">
        <f t="shared" si="43"/>
        <v>40</v>
      </c>
      <c r="AF131" s="8">
        <f t="shared" si="43"/>
        <v>44.999999999999993</v>
      </c>
      <c r="AG131" s="8">
        <f t="shared" si="43"/>
        <v>44.999999999999993</v>
      </c>
      <c r="AH131" s="8">
        <f t="shared" si="43"/>
        <v>50</v>
      </c>
      <c r="AI131" s="8">
        <f t="shared" si="43"/>
        <v>50</v>
      </c>
      <c r="AJ131" s="8">
        <f t="shared" si="43"/>
        <v>55.000000000000007</v>
      </c>
      <c r="AK131" s="8">
        <f t="shared" si="43"/>
        <v>55.000000000000007</v>
      </c>
      <c r="AL131" s="8">
        <f t="shared" si="43"/>
        <v>60</v>
      </c>
      <c r="AM131" s="8">
        <f t="shared" si="43"/>
        <v>60</v>
      </c>
      <c r="AN131" s="8">
        <f t="shared" si="43"/>
        <v>65</v>
      </c>
      <c r="AO131" s="8">
        <f t="shared" si="43"/>
        <v>65</v>
      </c>
      <c r="AP131" s="8">
        <f t="shared" si="43"/>
        <v>70</v>
      </c>
      <c r="AQ131" s="8">
        <f t="shared" si="43"/>
        <v>70</v>
      </c>
      <c r="AR131" s="8">
        <f t="shared" si="43"/>
        <v>75</v>
      </c>
      <c r="AS131" s="8">
        <f t="shared" si="43"/>
        <v>75</v>
      </c>
      <c r="AT131" s="8">
        <f t="shared" si="43"/>
        <v>80</v>
      </c>
      <c r="AU131" s="8">
        <f t="shared" si="43"/>
        <v>80</v>
      </c>
      <c r="AV131" s="8">
        <f t="shared" si="43"/>
        <v>85</v>
      </c>
      <c r="AW131" s="8">
        <f t="shared" si="43"/>
        <v>85</v>
      </c>
      <c r="AX131" s="8">
        <f t="shared" si="43"/>
        <v>90</v>
      </c>
      <c r="AY131" s="8">
        <f t="shared" si="43"/>
        <v>90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4" xml:space="preserve"> IF((1 - (B275 - 1)/20)*100 &lt;= 100, IF((1 - (B275 - 1)/20)*100 &gt;= 0, (1 - (B275 - 1)/20)*100, 0), 100)</f>
        <v>0</v>
      </c>
      <c r="C135" s="8">
        <f t="shared" si="44"/>
        <v>0</v>
      </c>
      <c r="D135" s="8">
        <f t="shared" si="44"/>
        <v>70</v>
      </c>
      <c r="E135" s="8">
        <f t="shared" si="44"/>
        <v>75</v>
      </c>
      <c r="F135" s="8">
        <f t="shared" si="44"/>
        <v>75</v>
      </c>
      <c r="G135" s="8">
        <f t="shared" si="44"/>
        <v>100</v>
      </c>
      <c r="H135" s="8">
        <f t="shared" si="44"/>
        <v>100</v>
      </c>
      <c r="I135" s="8">
        <f t="shared" si="44"/>
        <v>100</v>
      </c>
      <c r="J135" s="26">
        <f t="shared" si="44"/>
        <v>100</v>
      </c>
      <c r="K135" s="8">
        <f t="shared" si="44"/>
        <v>100</v>
      </c>
      <c r="L135" s="28">
        <f t="shared" si="44"/>
        <v>100</v>
      </c>
      <c r="M135" s="8">
        <f t="shared" si="44"/>
        <v>100</v>
      </c>
      <c r="N135" s="8">
        <f t="shared" si="44"/>
        <v>100</v>
      </c>
      <c r="O135" s="8">
        <f t="shared" si="44"/>
        <v>100</v>
      </c>
      <c r="P135" s="8">
        <f t="shared" si="44"/>
        <v>100</v>
      </c>
      <c r="Q135" s="8">
        <f t="shared" si="44"/>
        <v>100</v>
      </c>
      <c r="R135" s="8">
        <f t="shared" si="44"/>
        <v>100</v>
      </c>
      <c r="S135" s="8">
        <f t="shared" si="44"/>
        <v>100</v>
      </c>
      <c r="T135" s="8">
        <f t="shared" si="44"/>
        <v>100</v>
      </c>
      <c r="U135" s="8">
        <f t="shared" si="44"/>
        <v>100</v>
      </c>
      <c r="V135" s="8">
        <f t="shared" si="44"/>
        <v>100</v>
      </c>
      <c r="W135" s="8">
        <f t="shared" si="44"/>
        <v>100</v>
      </c>
      <c r="X135" s="8">
        <f t="shared" si="44"/>
        <v>100</v>
      </c>
      <c r="Y135" s="8">
        <f t="shared" si="44"/>
        <v>100</v>
      </c>
      <c r="Z135" s="8">
        <f t="shared" si="44"/>
        <v>100</v>
      </c>
      <c r="AA135" s="8">
        <f t="shared" si="44"/>
        <v>100</v>
      </c>
      <c r="AB135" s="8">
        <f t="shared" si="44"/>
        <v>100</v>
      </c>
      <c r="AC135" s="8">
        <f t="shared" si="44"/>
        <v>100</v>
      </c>
      <c r="AD135" s="8">
        <f t="shared" si="44"/>
        <v>100</v>
      </c>
      <c r="AE135" s="8">
        <f t="shared" si="44"/>
        <v>100</v>
      </c>
      <c r="AF135" s="8">
        <f t="shared" si="44"/>
        <v>100</v>
      </c>
      <c r="AG135" s="8">
        <f t="shared" si="44"/>
        <v>100</v>
      </c>
      <c r="AH135" s="8">
        <f t="shared" si="44"/>
        <v>100</v>
      </c>
      <c r="AI135" s="8">
        <f t="shared" si="44"/>
        <v>100</v>
      </c>
      <c r="AJ135" s="8">
        <f t="shared" si="44"/>
        <v>100</v>
      </c>
      <c r="AK135" s="8">
        <f t="shared" si="44"/>
        <v>100</v>
      </c>
      <c r="AL135" s="8">
        <f t="shared" si="44"/>
        <v>100</v>
      </c>
      <c r="AM135" s="8">
        <f t="shared" si="44"/>
        <v>100</v>
      </c>
      <c r="AN135" s="8">
        <f t="shared" si="44"/>
        <v>100</v>
      </c>
      <c r="AO135" s="8">
        <f t="shared" si="44"/>
        <v>100</v>
      </c>
      <c r="AP135" s="8">
        <f t="shared" si="44"/>
        <v>100</v>
      </c>
      <c r="AQ135" s="8">
        <f t="shared" si="44"/>
        <v>100</v>
      </c>
      <c r="AR135" s="8">
        <f t="shared" si="44"/>
        <v>100</v>
      </c>
      <c r="AS135" s="8">
        <f t="shared" si="44"/>
        <v>100</v>
      </c>
      <c r="AT135" s="8">
        <f t="shared" si="44"/>
        <v>100</v>
      </c>
      <c r="AU135" s="8">
        <f t="shared" si="44"/>
        <v>100</v>
      </c>
      <c r="AV135" s="8">
        <f t="shared" si="44"/>
        <v>100</v>
      </c>
      <c r="AW135" s="8">
        <f t="shared" si="44"/>
        <v>100</v>
      </c>
      <c r="AX135" s="8">
        <f t="shared" si="44"/>
        <v>100</v>
      </c>
      <c r="AY135" s="8">
        <f t="shared" si="44"/>
        <v>100</v>
      </c>
      <c r="AZ135" s="8"/>
    </row>
    <row r="136" spans="1:52">
      <c r="A136" s="8" t="s">
        <v>57</v>
      </c>
      <c r="B136" s="8">
        <f t="shared" si="44"/>
        <v>0</v>
      </c>
      <c r="C136" s="8">
        <f t="shared" si="44"/>
        <v>0</v>
      </c>
      <c r="D136" s="8">
        <f t="shared" si="44"/>
        <v>80</v>
      </c>
      <c r="E136" s="8">
        <f t="shared" si="44"/>
        <v>90</v>
      </c>
      <c r="F136" s="8">
        <f t="shared" si="44"/>
        <v>90</v>
      </c>
      <c r="G136" s="8">
        <f t="shared" si="44"/>
        <v>100</v>
      </c>
      <c r="H136" s="8">
        <f t="shared" si="44"/>
        <v>100</v>
      </c>
      <c r="I136" s="8">
        <f t="shared" si="44"/>
        <v>100</v>
      </c>
      <c r="J136" s="26">
        <f t="shared" si="44"/>
        <v>100</v>
      </c>
      <c r="K136" s="8">
        <f t="shared" si="44"/>
        <v>100</v>
      </c>
      <c r="L136" s="28">
        <f t="shared" si="44"/>
        <v>100</v>
      </c>
      <c r="M136" s="8">
        <f t="shared" si="44"/>
        <v>100</v>
      </c>
      <c r="N136" s="8">
        <f t="shared" si="44"/>
        <v>100</v>
      </c>
      <c r="O136" s="8">
        <f t="shared" si="44"/>
        <v>100</v>
      </c>
      <c r="P136" s="8">
        <f t="shared" si="44"/>
        <v>100</v>
      </c>
      <c r="Q136" s="8">
        <f t="shared" si="44"/>
        <v>100</v>
      </c>
      <c r="R136" s="8">
        <f t="shared" si="44"/>
        <v>100</v>
      </c>
      <c r="S136" s="8">
        <f t="shared" si="44"/>
        <v>100</v>
      </c>
      <c r="T136" s="8">
        <f t="shared" si="44"/>
        <v>100</v>
      </c>
      <c r="U136" s="8">
        <f t="shared" si="44"/>
        <v>100</v>
      </c>
      <c r="V136" s="8">
        <f t="shared" si="44"/>
        <v>100</v>
      </c>
      <c r="W136" s="8">
        <f t="shared" si="44"/>
        <v>100</v>
      </c>
      <c r="X136" s="8">
        <f t="shared" si="44"/>
        <v>100</v>
      </c>
      <c r="Y136" s="8">
        <f t="shared" si="44"/>
        <v>100</v>
      </c>
      <c r="Z136" s="8">
        <f t="shared" si="44"/>
        <v>100</v>
      </c>
      <c r="AA136" s="8">
        <f t="shared" si="44"/>
        <v>100</v>
      </c>
      <c r="AB136" s="8">
        <f t="shared" si="44"/>
        <v>100</v>
      </c>
      <c r="AC136" s="8">
        <f t="shared" si="44"/>
        <v>100</v>
      </c>
      <c r="AD136" s="8">
        <f t="shared" si="44"/>
        <v>100</v>
      </c>
      <c r="AE136" s="8">
        <f t="shared" si="44"/>
        <v>100</v>
      </c>
      <c r="AF136" s="8">
        <f t="shared" si="44"/>
        <v>100</v>
      </c>
      <c r="AG136" s="8">
        <f t="shared" si="44"/>
        <v>100</v>
      </c>
      <c r="AH136" s="8">
        <f t="shared" si="44"/>
        <v>100</v>
      </c>
      <c r="AI136" s="8">
        <f t="shared" si="44"/>
        <v>100</v>
      </c>
      <c r="AJ136" s="8">
        <f t="shared" si="44"/>
        <v>100</v>
      </c>
      <c r="AK136" s="8">
        <f t="shared" si="44"/>
        <v>100</v>
      </c>
      <c r="AL136" s="8">
        <f t="shared" si="44"/>
        <v>100</v>
      </c>
      <c r="AM136" s="8">
        <f t="shared" si="44"/>
        <v>100</v>
      </c>
      <c r="AN136" s="8">
        <f t="shared" si="44"/>
        <v>100</v>
      </c>
      <c r="AO136" s="8">
        <f t="shared" si="44"/>
        <v>100</v>
      </c>
      <c r="AP136" s="8">
        <f t="shared" si="44"/>
        <v>100</v>
      </c>
      <c r="AQ136" s="8">
        <f t="shared" si="44"/>
        <v>100</v>
      </c>
      <c r="AR136" s="8">
        <f t="shared" si="44"/>
        <v>100</v>
      </c>
      <c r="AS136" s="8">
        <f t="shared" si="44"/>
        <v>100</v>
      </c>
      <c r="AT136" s="8">
        <f t="shared" si="44"/>
        <v>100</v>
      </c>
      <c r="AU136" s="8">
        <f t="shared" si="44"/>
        <v>100</v>
      </c>
      <c r="AV136" s="8">
        <f t="shared" si="44"/>
        <v>100</v>
      </c>
      <c r="AW136" s="8">
        <f t="shared" si="44"/>
        <v>100</v>
      </c>
      <c r="AX136" s="8">
        <f t="shared" si="44"/>
        <v>100</v>
      </c>
      <c r="AY136" s="8">
        <f t="shared" si="44"/>
        <v>100</v>
      </c>
      <c r="AZ136" s="8"/>
    </row>
    <row r="137" spans="1:52">
      <c r="A137" s="8" t="s">
        <v>58</v>
      </c>
      <c r="B137" s="8">
        <f t="shared" si="44"/>
        <v>0</v>
      </c>
      <c r="C137" s="8">
        <f t="shared" si="44"/>
        <v>0</v>
      </c>
      <c r="D137" s="8">
        <f t="shared" si="44"/>
        <v>80</v>
      </c>
      <c r="E137" s="8">
        <f t="shared" si="44"/>
        <v>90</v>
      </c>
      <c r="F137" s="8">
        <f t="shared" si="44"/>
        <v>90</v>
      </c>
      <c r="G137" s="8">
        <f t="shared" si="44"/>
        <v>100</v>
      </c>
      <c r="H137" s="8">
        <f t="shared" si="44"/>
        <v>100</v>
      </c>
      <c r="I137" s="8">
        <f t="shared" si="44"/>
        <v>100</v>
      </c>
      <c r="J137" s="26">
        <f t="shared" si="44"/>
        <v>100</v>
      </c>
      <c r="K137" s="8">
        <f t="shared" si="44"/>
        <v>100</v>
      </c>
      <c r="L137" s="28">
        <f t="shared" si="44"/>
        <v>100</v>
      </c>
      <c r="M137" s="8">
        <f t="shared" si="44"/>
        <v>100</v>
      </c>
      <c r="N137" s="8">
        <f t="shared" si="44"/>
        <v>100</v>
      </c>
      <c r="O137" s="8">
        <f t="shared" si="44"/>
        <v>100</v>
      </c>
      <c r="P137" s="8">
        <f t="shared" si="44"/>
        <v>100</v>
      </c>
      <c r="Q137" s="8">
        <f t="shared" si="44"/>
        <v>100</v>
      </c>
      <c r="R137" s="8">
        <f t="shared" si="44"/>
        <v>100</v>
      </c>
      <c r="S137" s="8">
        <f t="shared" si="44"/>
        <v>100</v>
      </c>
      <c r="T137" s="8">
        <f t="shared" si="44"/>
        <v>100</v>
      </c>
      <c r="U137" s="8">
        <f t="shared" si="44"/>
        <v>100</v>
      </c>
      <c r="V137" s="8">
        <f t="shared" si="44"/>
        <v>100</v>
      </c>
      <c r="W137" s="8">
        <f t="shared" si="44"/>
        <v>100</v>
      </c>
      <c r="X137" s="8">
        <f t="shared" si="44"/>
        <v>100</v>
      </c>
      <c r="Y137" s="8">
        <f t="shared" si="44"/>
        <v>100</v>
      </c>
      <c r="Z137" s="8">
        <f t="shared" si="44"/>
        <v>100</v>
      </c>
      <c r="AA137" s="8">
        <f t="shared" si="44"/>
        <v>100</v>
      </c>
      <c r="AB137" s="8">
        <f t="shared" si="44"/>
        <v>100</v>
      </c>
      <c r="AC137" s="8">
        <f t="shared" si="44"/>
        <v>100</v>
      </c>
      <c r="AD137" s="8">
        <f t="shared" si="44"/>
        <v>100</v>
      </c>
      <c r="AE137" s="8">
        <f t="shared" si="44"/>
        <v>100</v>
      </c>
      <c r="AF137" s="8">
        <f t="shared" si="44"/>
        <v>100</v>
      </c>
      <c r="AG137" s="8">
        <f t="shared" si="44"/>
        <v>100</v>
      </c>
      <c r="AH137" s="8">
        <f t="shared" si="44"/>
        <v>100</v>
      </c>
      <c r="AI137" s="8">
        <f t="shared" si="44"/>
        <v>100</v>
      </c>
      <c r="AJ137" s="8">
        <f t="shared" si="44"/>
        <v>100</v>
      </c>
      <c r="AK137" s="8">
        <f t="shared" si="44"/>
        <v>100</v>
      </c>
      <c r="AL137" s="8">
        <f t="shared" si="44"/>
        <v>100</v>
      </c>
      <c r="AM137" s="8">
        <f t="shared" si="44"/>
        <v>100</v>
      </c>
      <c r="AN137" s="8">
        <f t="shared" si="44"/>
        <v>100</v>
      </c>
      <c r="AO137" s="8">
        <f t="shared" si="44"/>
        <v>100</v>
      </c>
      <c r="AP137" s="8">
        <f t="shared" si="44"/>
        <v>100</v>
      </c>
      <c r="AQ137" s="8">
        <f t="shared" si="44"/>
        <v>100</v>
      </c>
      <c r="AR137" s="8">
        <f t="shared" si="44"/>
        <v>100</v>
      </c>
      <c r="AS137" s="8">
        <f t="shared" si="44"/>
        <v>100</v>
      </c>
      <c r="AT137" s="8">
        <f t="shared" si="44"/>
        <v>100</v>
      </c>
      <c r="AU137" s="8">
        <f t="shared" si="44"/>
        <v>100</v>
      </c>
      <c r="AV137" s="8">
        <f t="shared" si="44"/>
        <v>100</v>
      </c>
      <c r="AW137" s="8">
        <f t="shared" si="44"/>
        <v>100</v>
      </c>
      <c r="AX137" s="8">
        <f t="shared" si="44"/>
        <v>100</v>
      </c>
      <c r="AY137" s="8">
        <f t="shared" si="44"/>
        <v>100</v>
      </c>
      <c r="AZ137" s="8"/>
    </row>
    <row r="138" spans="1:52">
      <c r="A138" s="8" t="s">
        <v>59</v>
      </c>
      <c r="B138" s="8">
        <f t="shared" si="44"/>
        <v>0</v>
      </c>
      <c r="C138" s="8">
        <f t="shared" si="44"/>
        <v>0</v>
      </c>
      <c r="D138" s="8">
        <f t="shared" si="44"/>
        <v>80</v>
      </c>
      <c r="E138" s="8">
        <f t="shared" si="44"/>
        <v>85</v>
      </c>
      <c r="F138" s="8">
        <f t="shared" si="44"/>
        <v>85</v>
      </c>
      <c r="G138" s="8">
        <f t="shared" si="44"/>
        <v>100</v>
      </c>
      <c r="H138" s="8">
        <f t="shared" si="44"/>
        <v>100</v>
      </c>
      <c r="I138" s="8">
        <f t="shared" si="44"/>
        <v>100</v>
      </c>
      <c r="J138" s="26">
        <f t="shared" si="44"/>
        <v>100</v>
      </c>
      <c r="K138" s="8">
        <f t="shared" si="44"/>
        <v>100</v>
      </c>
      <c r="L138" s="28">
        <f t="shared" si="44"/>
        <v>100</v>
      </c>
      <c r="M138" s="8">
        <f t="shared" si="44"/>
        <v>100</v>
      </c>
      <c r="N138" s="8">
        <f t="shared" si="44"/>
        <v>100</v>
      </c>
      <c r="O138" s="8">
        <f t="shared" si="44"/>
        <v>100</v>
      </c>
      <c r="P138" s="8">
        <f t="shared" si="44"/>
        <v>100</v>
      </c>
      <c r="Q138" s="8">
        <f t="shared" si="44"/>
        <v>100</v>
      </c>
      <c r="R138" s="8">
        <f t="shared" si="44"/>
        <v>100</v>
      </c>
      <c r="S138" s="8">
        <f t="shared" si="44"/>
        <v>100</v>
      </c>
      <c r="T138" s="8">
        <f t="shared" si="44"/>
        <v>100</v>
      </c>
      <c r="U138" s="8">
        <f t="shared" si="44"/>
        <v>100</v>
      </c>
      <c r="V138" s="8">
        <f t="shared" si="44"/>
        <v>100</v>
      </c>
      <c r="W138" s="8">
        <f t="shared" si="44"/>
        <v>100</v>
      </c>
      <c r="X138" s="8">
        <f t="shared" si="44"/>
        <v>100</v>
      </c>
      <c r="Y138" s="8">
        <f t="shared" si="44"/>
        <v>100</v>
      </c>
      <c r="Z138" s="8">
        <f t="shared" si="44"/>
        <v>100</v>
      </c>
      <c r="AA138" s="8">
        <f t="shared" si="44"/>
        <v>100</v>
      </c>
      <c r="AB138" s="8">
        <f t="shared" si="44"/>
        <v>100</v>
      </c>
      <c r="AC138" s="8">
        <f t="shared" si="44"/>
        <v>100</v>
      </c>
      <c r="AD138" s="8">
        <f t="shared" si="44"/>
        <v>100</v>
      </c>
      <c r="AE138" s="8">
        <f t="shared" si="44"/>
        <v>100</v>
      </c>
      <c r="AF138" s="8">
        <f t="shared" si="44"/>
        <v>100</v>
      </c>
      <c r="AG138" s="8">
        <f t="shared" si="44"/>
        <v>100</v>
      </c>
      <c r="AH138" s="8">
        <f t="shared" si="44"/>
        <v>100</v>
      </c>
      <c r="AI138" s="8">
        <f t="shared" si="44"/>
        <v>100</v>
      </c>
      <c r="AJ138" s="8">
        <f t="shared" si="44"/>
        <v>100</v>
      </c>
      <c r="AK138" s="8">
        <f t="shared" si="44"/>
        <v>100</v>
      </c>
      <c r="AL138" s="8">
        <f t="shared" si="44"/>
        <v>100</v>
      </c>
      <c r="AM138" s="8">
        <f t="shared" si="44"/>
        <v>100</v>
      </c>
      <c r="AN138" s="8">
        <f t="shared" si="44"/>
        <v>100</v>
      </c>
      <c r="AO138" s="8">
        <f t="shared" si="44"/>
        <v>100</v>
      </c>
      <c r="AP138" s="8">
        <f t="shared" si="44"/>
        <v>100</v>
      </c>
      <c r="AQ138" s="8">
        <f t="shared" si="44"/>
        <v>100</v>
      </c>
      <c r="AR138" s="8">
        <f t="shared" si="44"/>
        <v>100</v>
      </c>
      <c r="AS138" s="8">
        <f t="shared" si="44"/>
        <v>100</v>
      </c>
      <c r="AT138" s="8">
        <f t="shared" si="44"/>
        <v>100</v>
      </c>
      <c r="AU138" s="8">
        <f t="shared" si="44"/>
        <v>100</v>
      </c>
      <c r="AV138" s="8">
        <f t="shared" si="44"/>
        <v>100</v>
      </c>
      <c r="AW138" s="8">
        <f t="shared" si="44"/>
        <v>100</v>
      </c>
      <c r="AX138" s="8">
        <f t="shared" si="44"/>
        <v>100</v>
      </c>
      <c r="AY138" s="8">
        <f t="shared" si="44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5" xml:space="preserve"> IF((1 - (B280 - 1)/20)*100 &lt;= 100, IF((1 - (B280 - 1)/20)*100 &gt;= 0, (1 - (B280 - 1)/20)*100, 0), 100)</f>
        <v>0</v>
      </c>
      <c r="C140" s="8">
        <f t="shared" si="45"/>
        <v>0</v>
      </c>
      <c r="D140" s="8">
        <f t="shared" si="45"/>
        <v>44.999999999999993</v>
      </c>
      <c r="E140" s="8">
        <f t="shared" si="45"/>
        <v>50</v>
      </c>
      <c r="F140" s="8">
        <f t="shared" si="45"/>
        <v>50</v>
      </c>
      <c r="G140" s="8">
        <f t="shared" si="45"/>
        <v>75</v>
      </c>
      <c r="H140" s="8">
        <f t="shared" si="45"/>
        <v>85</v>
      </c>
      <c r="I140" s="8">
        <f t="shared" si="45"/>
        <v>100</v>
      </c>
      <c r="J140" s="26">
        <f t="shared" si="45"/>
        <v>100</v>
      </c>
      <c r="K140" s="8">
        <f t="shared" si="45"/>
        <v>100</v>
      </c>
      <c r="L140" s="28">
        <f t="shared" si="45"/>
        <v>100</v>
      </c>
      <c r="M140" s="8">
        <f t="shared" si="45"/>
        <v>100</v>
      </c>
      <c r="N140" s="8">
        <f t="shared" si="45"/>
        <v>100</v>
      </c>
      <c r="O140" s="8">
        <f t="shared" si="45"/>
        <v>100</v>
      </c>
      <c r="P140" s="8">
        <f t="shared" si="45"/>
        <v>100</v>
      </c>
      <c r="Q140" s="8">
        <f t="shared" si="45"/>
        <v>100</v>
      </c>
      <c r="R140" s="8">
        <f t="shared" si="45"/>
        <v>100</v>
      </c>
      <c r="S140" s="8">
        <f t="shared" si="45"/>
        <v>100</v>
      </c>
      <c r="T140" s="8">
        <f t="shared" si="45"/>
        <v>100</v>
      </c>
      <c r="U140" s="8">
        <f t="shared" si="45"/>
        <v>100</v>
      </c>
      <c r="V140" s="8">
        <f t="shared" si="45"/>
        <v>100</v>
      </c>
      <c r="W140" s="8">
        <f t="shared" si="45"/>
        <v>100</v>
      </c>
      <c r="X140" s="8">
        <f t="shared" si="45"/>
        <v>100</v>
      </c>
      <c r="Y140" s="8">
        <f t="shared" si="45"/>
        <v>100</v>
      </c>
      <c r="Z140" s="8">
        <f t="shared" si="45"/>
        <v>100</v>
      </c>
      <c r="AA140" s="8">
        <f t="shared" si="45"/>
        <v>100</v>
      </c>
      <c r="AB140" s="8">
        <f t="shared" si="45"/>
        <v>100</v>
      </c>
      <c r="AC140" s="8">
        <f t="shared" si="45"/>
        <v>100</v>
      </c>
      <c r="AD140" s="8">
        <f t="shared" si="45"/>
        <v>100</v>
      </c>
      <c r="AE140" s="8">
        <f t="shared" si="45"/>
        <v>100</v>
      </c>
      <c r="AF140" s="8">
        <f t="shared" si="45"/>
        <v>100</v>
      </c>
      <c r="AG140" s="8">
        <f t="shared" si="45"/>
        <v>100</v>
      </c>
      <c r="AH140" s="8">
        <f t="shared" si="45"/>
        <v>100</v>
      </c>
      <c r="AI140" s="8">
        <f t="shared" si="45"/>
        <v>100</v>
      </c>
      <c r="AJ140" s="8">
        <f t="shared" si="45"/>
        <v>100</v>
      </c>
      <c r="AK140" s="8">
        <f t="shared" si="45"/>
        <v>100</v>
      </c>
      <c r="AL140" s="8">
        <f t="shared" si="45"/>
        <v>100</v>
      </c>
      <c r="AM140" s="8">
        <f t="shared" si="45"/>
        <v>100</v>
      </c>
      <c r="AN140" s="8">
        <f t="shared" si="45"/>
        <v>100</v>
      </c>
      <c r="AO140" s="8">
        <f t="shared" si="45"/>
        <v>100</v>
      </c>
      <c r="AP140" s="8">
        <f t="shared" si="45"/>
        <v>100</v>
      </c>
      <c r="AQ140" s="8">
        <f t="shared" si="45"/>
        <v>100</v>
      </c>
      <c r="AR140" s="8">
        <f t="shared" si="45"/>
        <v>100</v>
      </c>
      <c r="AS140" s="8">
        <f t="shared" si="45"/>
        <v>100</v>
      </c>
      <c r="AT140" s="8">
        <f t="shared" si="45"/>
        <v>100</v>
      </c>
      <c r="AU140" s="8">
        <f t="shared" si="45"/>
        <v>100</v>
      </c>
      <c r="AV140" s="8">
        <f t="shared" si="45"/>
        <v>100</v>
      </c>
      <c r="AW140" s="8">
        <f t="shared" si="45"/>
        <v>100</v>
      </c>
      <c r="AX140" s="8">
        <f t="shared" si="45"/>
        <v>100</v>
      </c>
      <c r="AY140" s="8">
        <f t="shared" si="45"/>
        <v>100</v>
      </c>
      <c r="AZ140" s="8"/>
    </row>
    <row r="141" spans="1:52">
      <c r="A141" s="8" t="s">
        <v>57</v>
      </c>
      <c r="B141" s="8">
        <f t="shared" si="45"/>
        <v>0</v>
      </c>
      <c r="C141" s="8">
        <f t="shared" si="45"/>
        <v>0</v>
      </c>
      <c r="D141" s="8">
        <f t="shared" si="45"/>
        <v>55.000000000000007</v>
      </c>
      <c r="E141" s="8">
        <f t="shared" si="45"/>
        <v>65</v>
      </c>
      <c r="F141" s="8">
        <f t="shared" si="45"/>
        <v>65</v>
      </c>
      <c r="G141" s="8">
        <f t="shared" si="45"/>
        <v>90</v>
      </c>
      <c r="H141" s="8">
        <f t="shared" si="45"/>
        <v>100</v>
      </c>
      <c r="I141" s="8">
        <f t="shared" si="45"/>
        <v>100</v>
      </c>
      <c r="J141" s="26">
        <f t="shared" si="45"/>
        <v>100</v>
      </c>
      <c r="K141" s="8">
        <f t="shared" si="45"/>
        <v>100</v>
      </c>
      <c r="L141" s="28">
        <f t="shared" si="45"/>
        <v>100</v>
      </c>
      <c r="M141" s="8">
        <f t="shared" si="45"/>
        <v>100</v>
      </c>
      <c r="N141" s="8">
        <f t="shared" si="45"/>
        <v>100</v>
      </c>
      <c r="O141" s="8">
        <f t="shared" si="45"/>
        <v>100</v>
      </c>
      <c r="P141" s="8">
        <f t="shared" si="45"/>
        <v>100</v>
      </c>
      <c r="Q141" s="8">
        <f t="shared" si="45"/>
        <v>100</v>
      </c>
      <c r="R141" s="8">
        <f t="shared" si="45"/>
        <v>100</v>
      </c>
      <c r="S141" s="8">
        <f t="shared" si="45"/>
        <v>100</v>
      </c>
      <c r="T141" s="8">
        <f t="shared" si="45"/>
        <v>100</v>
      </c>
      <c r="U141" s="8">
        <f t="shared" si="45"/>
        <v>100</v>
      </c>
      <c r="V141" s="8">
        <f t="shared" si="45"/>
        <v>100</v>
      </c>
      <c r="W141" s="8">
        <f t="shared" si="45"/>
        <v>100</v>
      </c>
      <c r="X141" s="8">
        <f t="shared" si="45"/>
        <v>100</v>
      </c>
      <c r="Y141" s="8">
        <f t="shared" si="45"/>
        <v>100</v>
      </c>
      <c r="Z141" s="8">
        <f t="shared" si="45"/>
        <v>100</v>
      </c>
      <c r="AA141" s="8">
        <f t="shared" si="45"/>
        <v>100</v>
      </c>
      <c r="AB141" s="8">
        <f t="shared" si="45"/>
        <v>100</v>
      </c>
      <c r="AC141" s="8">
        <f t="shared" si="45"/>
        <v>100</v>
      </c>
      <c r="AD141" s="8">
        <f t="shared" si="45"/>
        <v>100</v>
      </c>
      <c r="AE141" s="8">
        <f t="shared" si="45"/>
        <v>100</v>
      </c>
      <c r="AF141" s="8">
        <f t="shared" si="45"/>
        <v>100</v>
      </c>
      <c r="AG141" s="8">
        <f t="shared" si="45"/>
        <v>100</v>
      </c>
      <c r="AH141" s="8">
        <f t="shared" si="45"/>
        <v>100</v>
      </c>
      <c r="AI141" s="8">
        <f t="shared" si="45"/>
        <v>100</v>
      </c>
      <c r="AJ141" s="8">
        <f t="shared" si="45"/>
        <v>100</v>
      </c>
      <c r="AK141" s="8">
        <f t="shared" si="45"/>
        <v>100</v>
      </c>
      <c r="AL141" s="8">
        <f t="shared" si="45"/>
        <v>100</v>
      </c>
      <c r="AM141" s="8">
        <f t="shared" si="45"/>
        <v>100</v>
      </c>
      <c r="AN141" s="8">
        <f t="shared" si="45"/>
        <v>100</v>
      </c>
      <c r="AO141" s="8">
        <f t="shared" si="45"/>
        <v>100</v>
      </c>
      <c r="AP141" s="8">
        <f t="shared" si="45"/>
        <v>100</v>
      </c>
      <c r="AQ141" s="8">
        <f t="shared" si="45"/>
        <v>100</v>
      </c>
      <c r="AR141" s="8">
        <f t="shared" si="45"/>
        <v>100</v>
      </c>
      <c r="AS141" s="8">
        <f t="shared" si="45"/>
        <v>100</v>
      </c>
      <c r="AT141" s="8">
        <f t="shared" si="45"/>
        <v>100</v>
      </c>
      <c r="AU141" s="8">
        <f t="shared" si="45"/>
        <v>100</v>
      </c>
      <c r="AV141" s="8">
        <f t="shared" si="45"/>
        <v>100</v>
      </c>
      <c r="AW141" s="8">
        <f t="shared" si="45"/>
        <v>100</v>
      </c>
      <c r="AX141" s="8">
        <f t="shared" si="45"/>
        <v>100</v>
      </c>
      <c r="AY141" s="8">
        <f t="shared" si="45"/>
        <v>100</v>
      </c>
      <c r="AZ141" s="8"/>
    </row>
    <row r="142" spans="1:52">
      <c r="A142" s="8" t="s">
        <v>58</v>
      </c>
      <c r="B142" s="8">
        <f t="shared" si="45"/>
        <v>0</v>
      </c>
      <c r="C142" s="8">
        <f t="shared" si="45"/>
        <v>0</v>
      </c>
      <c r="D142" s="8">
        <f t="shared" si="45"/>
        <v>55.000000000000007</v>
      </c>
      <c r="E142" s="8">
        <f t="shared" si="45"/>
        <v>65</v>
      </c>
      <c r="F142" s="8">
        <f t="shared" si="45"/>
        <v>65</v>
      </c>
      <c r="G142" s="8">
        <f t="shared" si="45"/>
        <v>90</v>
      </c>
      <c r="H142" s="8">
        <f t="shared" si="45"/>
        <v>100</v>
      </c>
      <c r="I142" s="8">
        <f t="shared" si="45"/>
        <v>100</v>
      </c>
      <c r="J142" s="26">
        <f t="shared" si="45"/>
        <v>100</v>
      </c>
      <c r="K142" s="8">
        <f t="shared" si="45"/>
        <v>100</v>
      </c>
      <c r="L142" s="28">
        <f t="shared" si="45"/>
        <v>100</v>
      </c>
      <c r="M142" s="8">
        <f t="shared" si="45"/>
        <v>100</v>
      </c>
      <c r="N142" s="8">
        <f t="shared" si="45"/>
        <v>100</v>
      </c>
      <c r="O142" s="8">
        <f t="shared" si="45"/>
        <v>100</v>
      </c>
      <c r="P142" s="8">
        <f t="shared" si="45"/>
        <v>100</v>
      </c>
      <c r="Q142" s="8">
        <f t="shared" si="45"/>
        <v>100</v>
      </c>
      <c r="R142" s="8">
        <f t="shared" si="45"/>
        <v>100</v>
      </c>
      <c r="S142" s="8">
        <f t="shared" si="45"/>
        <v>100</v>
      </c>
      <c r="T142" s="8">
        <f t="shared" si="45"/>
        <v>100</v>
      </c>
      <c r="U142" s="8">
        <f t="shared" si="45"/>
        <v>100</v>
      </c>
      <c r="V142" s="8">
        <f t="shared" si="45"/>
        <v>100</v>
      </c>
      <c r="W142" s="8">
        <f t="shared" si="45"/>
        <v>100</v>
      </c>
      <c r="X142" s="8">
        <f t="shared" si="45"/>
        <v>100</v>
      </c>
      <c r="Y142" s="8">
        <f t="shared" si="45"/>
        <v>100</v>
      </c>
      <c r="Z142" s="8">
        <f t="shared" si="45"/>
        <v>100</v>
      </c>
      <c r="AA142" s="8">
        <f t="shared" si="45"/>
        <v>100</v>
      </c>
      <c r="AB142" s="8">
        <f t="shared" si="45"/>
        <v>100</v>
      </c>
      <c r="AC142" s="8">
        <f t="shared" si="45"/>
        <v>100</v>
      </c>
      <c r="AD142" s="8">
        <f t="shared" si="45"/>
        <v>100</v>
      </c>
      <c r="AE142" s="8">
        <f t="shared" si="45"/>
        <v>100</v>
      </c>
      <c r="AF142" s="8">
        <f t="shared" si="45"/>
        <v>100</v>
      </c>
      <c r="AG142" s="8">
        <f t="shared" si="45"/>
        <v>100</v>
      </c>
      <c r="AH142" s="8">
        <f t="shared" si="45"/>
        <v>100</v>
      </c>
      <c r="AI142" s="8">
        <f t="shared" si="45"/>
        <v>100</v>
      </c>
      <c r="AJ142" s="8">
        <f t="shared" si="45"/>
        <v>100</v>
      </c>
      <c r="AK142" s="8">
        <f t="shared" si="45"/>
        <v>100</v>
      </c>
      <c r="AL142" s="8">
        <f t="shared" si="45"/>
        <v>100</v>
      </c>
      <c r="AM142" s="8">
        <f t="shared" si="45"/>
        <v>100</v>
      </c>
      <c r="AN142" s="8">
        <f t="shared" si="45"/>
        <v>100</v>
      </c>
      <c r="AO142" s="8">
        <f t="shared" si="45"/>
        <v>100</v>
      </c>
      <c r="AP142" s="8">
        <f t="shared" si="45"/>
        <v>100</v>
      </c>
      <c r="AQ142" s="8">
        <f t="shared" si="45"/>
        <v>100</v>
      </c>
      <c r="AR142" s="8">
        <f t="shared" si="45"/>
        <v>100</v>
      </c>
      <c r="AS142" s="8">
        <f t="shared" si="45"/>
        <v>100</v>
      </c>
      <c r="AT142" s="8">
        <f t="shared" si="45"/>
        <v>100</v>
      </c>
      <c r="AU142" s="8">
        <f t="shared" si="45"/>
        <v>100</v>
      </c>
      <c r="AV142" s="8">
        <f t="shared" si="45"/>
        <v>100</v>
      </c>
      <c r="AW142" s="8">
        <f t="shared" si="45"/>
        <v>100</v>
      </c>
      <c r="AX142" s="8">
        <f t="shared" si="45"/>
        <v>100</v>
      </c>
      <c r="AY142" s="8">
        <f t="shared" si="45"/>
        <v>100</v>
      </c>
      <c r="AZ142" s="8"/>
    </row>
    <row r="143" spans="1:52">
      <c r="A143" s="8" t="s">
        <v>59</v>
      </c>
      <c r="B143" s="8">
        <f t="shared" si="45"/>
        <v>0</v>
      </c>
      <c r="C143" s="8">
        <f t="shared" si="45"/>
        <v>0</v>
      </c>
      <c r="D143" s="8">
        <f t="shared" si="45"/>
        <v>55.000000000000007</v>
      </c>
      <c r="E143" s="8">
        <f t="shared" si="45"/>
        <v>60</v>
      </c>
      <c r="F143" s="8">
        <f t="shared" si="45"/>
        <v>60</v>
      </c>
      <c r="G143" s="8">
        <f t="shared" si="45"/>
        <v>85</v>
      </c>
      <c r="H143" s="8">
        <f t="shared" si="45"/>
        <v>95</v>
      </c>
      <c r="I143" s="8">
        <f t="shared" si="45"/>
        <v>100</v>
      </c>
      <c r="J143" s="26">
        <f t="shared" si="45"/>
        <v>100</v>
      </c>
      <c r="K143" s="8">
        <f t="shared" si="45"/>
        <v>100</v>
      </c>
      <c r="L143" s="28">
        <f t="shared" si="45"/>
        <v>100</v>
      </c>
      <c r="M143" s="8">
        <f t="shared" si="45"/>
        <v>100</v>
      </c>
      <c r="N143" s="8">
        <f t="shared" si="45"/>
        <v>100</v>
      </c>
      <c r="O143" s="8">
        <f t="shared" si="45"/>
        <v>100</v>
      </c>
      <c r="P143" s="8">
        <f t="shared" si="45"/>
        <v>100</v>
      </c>
      <c r="Q143" s="8">
        <f t="shared" si="45"/>
        <v>100</v>
      </c>
      <c r="R143" s="8">
        <f t="shared" si="45"/>
        <v>100</v>
      </c>
      <c r="S143" s="8">
        <f t="shared" si="45"/>
        <v>100</v>
      </c>
      <c r="T143" s="8">
        <f t="shared" si="45"/>
        <v>100</v>
      </c>
      <c r="U143" s="8">
        <f t="shared" si="45"/>
        <v>100</v>
      </c>
      <c r="V143" s="8">
        <f t="shared" si="45"/>
        <v>100</v>
      </c>
      <c r="W143" s="8">
        <f t="shared" si="45"/>
        <v>100</v>
      </c>
      <c r="X143" s="8">
        <f t="shared" si="45"/>
        <v>100</v>
      </c>
      <c r="Y143" s="8">
        <f t="shared" si="45"/>
        <v>100</v>
      </c>
      <c r="Z143" s="8">
        <f t="shared" si="45"/>
        <v>100</v>
      </c>
      <c r="AA143" s="8">
        <f t="shared" si="45"/>
        <v>100</v>
      </c>
      <c r="AB143" s="8">
        <f t="shared" si="45"/>
        <v>100</v>
      </c>
      <c r="AC143" s="8">
        <f t="shared" si="45"/>
        <v>100</v>
      </c>
      <c r="AD143" s="8">
        <f t="shared" si="45"/>
        <v>100</v>
      </c>
      <c r="AE143" s="8">
        <f t="shared" si="45"/>
        <v>100</v>
      </c>
      <c r="AF143" s="8">
        <f t="shared" si="45"/>
        <v>100</v>
      </c>
      <c r="AG143" s="8">
        <f t="shared" si="45"/>
        <v>100</v>
      </c>
      <c r="AH143" s="8">
        <f t="shared" si="45"/>
        <v>100</v>
      </c>
      <c r="AI143" s="8">
        <f t="shared" si="45"/>
        <v>100</v>
      </c>
      <c r="AJ143" s="8">
        <f t="shared" si="45"/>
        <v>100</v>
      </c>
      <c r="AK143" s="8">
        <f t="shared" si="45"/>
        <v>100</v>
      </c>
      <c r="AL143" s="8">
        <f t="shared" si="45"/>
        <v>100</v>
      </c>
      <c r="AM143" s="8">
        <f t="shared" si="45"/>
        <v>100</v>
      </c>
      <c r="AN143" s="8">
        <f t="shared" si="45"/>
        <v>100</v>
      </c>
      <c r="AO143" s="8">
        <f t="shared" si="45"/>
        <v>100</v>
      </c>
      <c r="AP143" s="8">
        <f t="shared" si="45"/>
        <v>100</v>
      </c>
      <c r="AQ143" s="8">
        <f t="shared" si="45"/>
        <v>100</v>
      </c>
      <c r="AR143" s="8">
        <f t="shared" si="45"/>
        <v>100</v>
      </c>
      <c r="AS143" s="8">
        <f t="shared" si="45"/>
        <v>100</v>
      </c>
      <c r="AT143" s="8">
        <f t="shared" si="45"/>
        <v>100</v>
      </c>
      <c r="AU143" s="8">
        <f t="shared" si="45"/>
        <v>100</v>
      </c>
      <c r="AV143" s="8">
        <f t="shared" si="45"/>
        <v>100</v>
      </c>
      <c r="AW143" s="8">
        <f t="shared" si="45"/>
        <v>100</v>
      </c>
      <c r="AX143" s="8">
        <f t="shared" si="45"/>
        <v>100</v>
      </c>
      <c r="AY143" s="8">
        <f t="shared" si="45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6" xml:space="preserve"> IF((1 - (B285 - 1)/20)*100 &lt;= 100, IF((1 - (B285 - 1)/20)*100 &gt;= 0, (1 - (B285 - 1)/20)*100, 0), 100)</f>
        <v>0</v>
      </c>
      <c r="C145" s="8">
        <f t="shared" si="46"/>
        <v>0</v>
      </c>
      <c r="D145" s="8">
        <f t="shared" si="46"/>
        <v>19.999999999999996</v>
      </c>
      <c r="E145" s="8">
        <f t="shared" si="46"/>
        <v>25</v>
      </c>
      <c r="F145" s="8">
        <f t="shared" si="46"/>
        <v>25</v>
      </c>
      <c r="G145" s="8">
        <f t="shared" si="46"/>
        <v>50</v>
      </c>
      <c r="H145" s="8">
        <f t="shared" si="46"/>
        <v>60</v>
      </c>
      <c r="I145" s="8">
        <f t="shared" si="46"/>
        <v>80</v>
      </c>
      <c r="J145" s="26">
        <f t="shared" si="46"/>
        <v>90</v>
      </c>
      <c r="K145" s="8">
        <f t="shared" si="46"/>
        <v>100</v>
      </c>
      <c r="L145" s="28">
        <f t="shared" si="46"/>
        <v>100</v>
      </c>
      <c r="M145" s="8">
        <f t="shared" si="46"/>
        <v>100</v>
      </c>
      <c r="N145" s="8">
        <f t="shared" si="46"/>
        <v>100</v>
      </c>
      <c r="O145" s="8">
        <f t="shared" si="46"/>
        <v>100</v>
      </c>
      <c r="P145" s="8">
        <f t="shared" si="46"/>
        <v>100</v>
      </c>
      <c r="Q145" s="8">
        <f t="shared" si="46"/>
        <v>100</v>
      </c>
      <c r="R145" s="8">
        <f t="shared" si="46"/>
        <v>100</v>
      </c>
      <c r="S145" s="8">
        <f t="shared" si="46"/>
        <v>100</v>
      </c>
      <c r="T145" s="8">
        <f t="shared" si="46"/>
        <v>100</v>
      </c>
      <c r="U145" s="8">
        <f t="shared" si="46"/>
        <v>100</v>
      </c>
      <c r="V145" s="8">
        <f t="shared" si="46"/>
        <v>100</v>
      </c>
      <c r="W145" s="8">
        <f t="shared" si="46"/>
        <v>100</v>
      </c>
      <c r="X145" s="8">
        <f t="shared" si="46"/>
        <v>100</v>
      </c>
      <c r="Y145" s="8">
        <f t="shared" si="46"/>
        <v>100</v>
      </c>
      <c r="Z145" s="8">
        <f t="shared" si="46"/>
        <v>100</v>
      </c>
      <c r="AA145" s="8">
        <f t="shared" si="46"/>
        <v>100</v>
      </c>
      <c r="AB145" s="8">
        <f t="shared" si="46"/>
        <v>100</v>
      </c>
      <c r="AC145" s="8">
        <f t="shared" si="46"/>
        <v>100</v>
      </c>
      <c r="AD145" s="8">
        <f t="shared" si="46"/>
        <v>100</v>
      </c>
      <c r="AE145" s="8">
        <f t="shared" si="46"/>
        <v>100</v>
      </c>
      <c r="AF145" s="8">
        <f t="shared" si="46"/>
        <v>100</v>
      </c>
      <c r="AG145" s="8">
        <f t="shared" si="46"/>
        <v>100</v>
      </c>
      <c r="AH145" s="8">
        <f t="shared" si="46"/>
        <v>100</v>
      </c>
      <c r="AI145" s="8">
        <f t="shared" si="46"/>
        <v>100</v>
      </c>
      <c r="AJ145" s="8">
        <f t="shared" si="46"/>
        <v>100</v>
      </c>
      <c r="AK145" s="8">
        <f t="shared" si="46"/>
        <v>100</v>
      </c>
      <c r="AL145" s="8">
        <f t="shared" si="46"/>
        <v>100</v>
      </c>
      <c r="AM145" s="8">
        <f t="shared" si="46"/>
        <v>100</v>
      </c>
      <c r="AN145" s="8">
        <f t="shared" si="46"/>
        <v>100</v>
      </c>
      <c r="AO145" s="8">
        <f t="shared" si="46"/>
        <v>100</v>
      </c>
      <c r="AP145" s="8">
        <f t="shared" si="46"/>
        <v>100</v>
      </c>
      <c r="AQ145" s="8">
        <f t="shared" si="46"/>
        <v>100</v>
      </c>
      <c r="AR145" s="8">
        <f t="shared" si="46"/>
        <v>100</v>
      </c>
      <c r="AS145" s="8">
        <f t="shared" si="46"/>
        <v>100</v>
      </c>
      <c r="AT145" s="8">
        <f t="shared" si="46"/>
        <v>100</v>
      </c>
      <c r="AU145" s="8">
        <f t="shared" si="46"/>
        <v>100</v>
      </c>
      <c r="AV145" s="8">
        <f t="shared" si="46"/>
        <v>100</v>
      </c>
      <c r="AW145" s="8">
        <f t="shared" si="46"/>
        <v>100</v>
      </c>
      <c r="AX145" s="8">
        <f t="shared" si="46"/>
        <v>100</v>
      </c>
      <c r="AY145" s="8">
        <f t="shared" si="46"/>
        <v>100</v>
      </c>
      <c r="AZ145" s="8"/>
    </row>
    <row r="146" spans="1:52">
      <c r="A146" s="8" t="s">
        <v>57</v>
      </c>
      <c r="B146" s="8">
        <f t="shared" si="46"/>
        <v>0</v>
      </c>
      <c r="C146" s="8">
        <f t="shared" si="46"/>
        <v>0</v>
      </c>
      <c r="D146" s="8">
        <f t="shared" si="46"/>
        <v>30.000000000000004</v>
      </c>
      <c r="E146" s="8">
        <f t="shared" si="46"/>
        <v>40</v>
      </c>
      <c r="F146" s="8">
        <f t="shared" si="46"/>
        <v>40</v>
      </c>
      <c r="G146" s="8">
        <f t="shared" si="46"/>
        <v>65</v>
      </c>
      <c r="H146" s="8">
        <f t="shared" si="46"/>
        <v>75</v>
      </c>
      <c r="I146" s="8">
        <f t="shared" si="46"/>
        <v>95</v>
      </c>
      <c r="J146" s="26">
        <f t="shared" si="46"/>
        <v>100</v>
      </c>
      <c r="K146" s="8">
        <f t="shared" si="46"/>
        <v>100</v>
      </c>
      <c r="L146" s="28">
        <f t="shared" si="46"/>
        <v>100</v>
      </c>
      <c r="M146" s="8">
        <f t="shared" si="46"/>
        <v>100</v>
      </c>
      <c r="N146" s="8">
        <f t="shared" si="46"/>
        <v>100</v>
      </c>
      <c r="O146" s="8">
        <f t="shared" si="46"/>
        <v>100</v>
      </c>
      <c r="P146" s="8">
        <f t="shared" si="46"/>
        <v>100</v>
      </c>
      <c r="Q146" s="8">
        <f t="shared" si="46"/>
        <v>100</v>
      </c>
      <c r="R146" s="8">
        <f t="shared" si="46"/>
        <v>100</v>
      </c>
      <c r="S146" s="8">
        <f t="shared" si="46"/>
        <v>100</v>
      </c>
      <c r="T146" s="8">
        <f t="shared" si="46"/>
        <v>100</v>
      </c>
      <c r="U146" s="8">
        <f t="shared" si="46"/>
        <v>100</v>
      </c>
      <c r="V146" s="8">
        <f t="shared" si="46"/>
        <v>100</v>
      </c>
      <c r="W146" s="8">
        <f t="shared" si="46"/>
        <v>100</v>
      </c>
      <c r="X146" s="8">
        <f t="shared" si="46"/>
        <v>100</v>
      </c>
      <c r="Y146" s="8">
        <f t="shared" si="46"/>
        <v>100</v>
      </c>
      <c r="Z146" s="8">
        <f t="shared" si="46"/>
        <v>100</v>
      </c>
      <c r="AA146" s="8">
        <f t="shared" si="46"/>
        <v>100</v>
      </c>
      <c r="AB146" s="8">
        <f t="shared" si="46"/>
        <v>100</v>
      </c>
      <c r="AC146" s="8">
        <f t="shared" si="46"/>
        <v>100</v>
      </c>
      <c r="AD146" s="8">
        <f t="shared" si="46"/>
        <v>100</v>
      </c>
      <c r="AE146" s="8">
        <f t="shared" si="46"/>
        <v>100</v>
      </c>
      <c r="AF146" s="8">
        <f t="shared" si="46"/>
        <v>100</v>
      </c>
      <c r="AG146" s="8">
        <f t="shared" si="46"/>
        <v>100</v>
      </c>
      <c r="AH146" s="8">
        <f t="shared" si="46"/>
        <v>100</v>
      </c>
      <c r="AI146" s="8">
        <f t="shared" si="46"/>
        <v>100</v>
      </c>
      <c r="AJ146" s="8">
        <f t="shared" si="46"/>
        <v>100</v>
      </c>
      <c r="AK146" s="8">
        <f t="shared" si="46"/>
        <v>100</v>
      </c>
      <c r="AL146" s="8">
        <f t="shared" si="46"/>
        <v>100</v>
      </c>
      <c r="AM146" s="8">
        <f t="shared" si="46"/>
        <v>100</v>
      </c>
      <c r="AN146" s="8">
        <f t="shared" si="46"/>
        <v>100</v>
      </c>
      <c r="AO146" s="8">
        <f t="shared" si="46"/>
        <v>100</v>
      </c>
      <c r="AP146" s="8">
        <f t="shared" si="46"/>
        <v>100</v>
      </c>
      <c r="AQ146" s="8">
        <f t="shared" si="46"/>
        <v>100</v>
      </c>
      <c r="AR146" s="8">
        <f t="shared" si="46"/>
        <v>100</v>
      </c>
      <c r="AS146" s="8">
        <f t="shared" si="46"/>
        <v>100</v>
      </c>
      <c r="AT146" s="8">
        <f t="shared" si="46"/>
        <v>100</v>
      </c>
      <c r="AU146" s="8">
        <f t="shared" si="46"/>
        <v>100</v>
      </c>
      <c r="AV146" s="8">
        <f t="shared" si="46"/>
        <v>100</v>
      </c>
      <c r="AW146" s="8">
        <f t="shared" si="46"/>
        <v>100</v>
      </c>
      <c r="AX146" s="8">
        <f t="shared" si="46"/>
        <v>100</v>
      </c>
      <c r="AY146" s="8">
        <f t="shared" si="46"/>
        <v>100</v>
      </c>
      <c r="AZ146" s="8"/>
    </row>
    <row r="147" spans="1:52">
      <c r="A147" s="8" t="s">
        <v>58</v>
      </c>
      <c r="B147" s="8">
        <f t="shared" si="46"/>
        <v>0</v>
      </c>
      <c r="C147" s="8">
        <f t="shared" si="46"/>
        <v>0</v>
      </c>
      <c r="D147" s="8">
        <f t="shared" si="46"/>
        <v>30.000000000000004</v>
      </c>
      <c r="E147" s="8">
        <f t="shared" si="46"/>
        <v>40</v>
      </c>
      <c r="F147" s="8">
        <f t="shared" si="46"/>
        <v>40</v>
      </c>
      <c r="G147" s="8">
        <f t="shared" si="46"/>
        <v>65</v>
      </c>
      <c r="H147" s="8">
        <f t="shared" si="46"/>
        <v>75</v>
      </c>
      <c r="I147" s="8">
        <f t="shared" si="46"/>
        <v>95</v>
      </c>
      <c r="J147" s="26">
        <f t="shared" si="46"/>
        <v>100</v>
      </c>
      <c r="K147" s="8">
        <f t="shared" si="46"/>
        <v>100</v>
      </c>
      <c r="L147" s="28">
        <f t="shared" si="46"/>
        <v>100</v>
      </c>
      <c r="M147" s="8">
        <f t="shared" si="46"/>
        <v>100</v>
      </c>
      <c r="N147" s="8">
        <f t="shared" si="46"/>
        <v>100</v>
      </c>
      <c r="O147" s="8">
        <f t="shared" si="46"/>
        <v>100</v>
      </c>
      <c r="P147" s="8">
        <f t="shared" si="46"/>
        <v>100</v>
      </c>
      <c r="Q147" s="8">
        <f t="shared" si="46"/>
        <v>100</v>
      </c>
      <c r="R147" s="8">
        <f t="shared" si="46"/>
        <v>100</v>
      </c>
      <c r="S147" s="8">
        <f t="shared" si="46"/>
        <v>100</v>
      </c>
      <c r="T147" s="8">
        <f t="shared" si="46"/>
        <v>100</v>
      </c>
      <c r="U147" s="8">
        <f t="shared" si="46"/>
        <v>100</v>
      </c>
      <c r="V147" s="8">
        <f t="shared" si="46"/>
        <v>100</v>
      </c>
      <c r="W147" s="8">
        <f t="shared" si="46"/>
        <v>100</v>
      </c>
      <c r="X147" s="8">
        <f t="shared" si="46"/>
        <v>100</v>
      </c>
      <c r="Y147" s="8">
        <f t="shared" si="46"/>
        <v>100</v>
      </c>
      <c r="Z147" s="8">
        <f t="shared" si="46"/>
        <v>100</v>
      </c>
      <c r="AA147" s="8">
        <f t="shared" si="46"/>
        <v>100</v>
      </c>
      <c r="AB147" s="8">
        <f t="shared" si="46"/>
        <v>100</v>
      </c>
      <c r="AC147" s="8">
        <f t="shared" si="46"/>
        <v>100</v>
      </c>
      <c r="AD147" s="8">
        <f t="shared" si="46"/>
        <v>100</v>
      </c>
      <c r="AE147" s="8">
        <f t="shared" si="46"/>
        <v>100</v>
      </c>
      <c r="AF147" s="8">
        <f t="shared" si="46"/>
        <v>100</v>
      </c>
      <c r="AG147" s="8">
        <f t="shared" si="46"/>
        <v>100</v>
      </c>
      <c r="AH147" s="8">
        <f t="shared" si="46"/>
        <v>100</v>
      </c>
      <c r="AI147" s="8">
        <f t="shared" si="46"/>
        <v>100</v>
      </c>
      <c r="AJ147" s="8">
        <f t="shared" si="46"/>
        <v>100</v>
      </c>
      <c r="AK147" s="8">
        <f t="shared" si="46"/>
        <v>100</v>
      </c>
      <c r="AL147" s="8">
        <f t="shared" si="46"/>
        <v>100</v>
      </c>
      <c r="AM147" s="8">
        <f t="shared" si="46"/>
        <v>100</v>
      </c>
      <c r="AN147" s="8">
        <f t="shared" si="46"/>
        <v>100</v>
      </c>
      <c r="AO147" s="8">
        <f t="shared" si="46"/>
        <v>100</v>
      </c>
      <c r="AP147" s="8">
        <f t="shared" si="46"/>
        <v>100</v>
      </c>
      <c r="AQ147" s="8">
        <f t="shared" si="46"/>
        <v>100</v>
      </c>
      <c r="AR147" s="8">
        <f t="shared" si="46"/>
        <v>100</v>
      </c>
      <c r="AS147" s="8">
        <f t="shared" si="46"/>
        <v>100</v>
      </c>
      <c r="AT147" s="8">
        <f t="shared" si="46"/>
        <v>100</v>
      </c>
      <c r="AU147" s="8">
        <f t="shared" si="46"/>
        <v>100</v>
      </c>
      <c r="AV147" s="8">
        <f t="shared" si="46"/>
        <v>100</v>
      </c>
      <c r="AW147" s="8">
        <f t="shared" si="46"/>
        <v>100</v>
      </c>
      <c r="AX147" s="8">
        <f t="shared" si="46"/>
        <v>100</v>
      </c>
      <c r="AY147" s="8">
        <f t="shared" si="46"/>
        <v>100</v>
      </c>
      <c r="AZ147" s="8"/>
    </row>
    <row r="148" spans="1:52">
      <c r="A148" s="8" t="s">
        <v>59</v>
      </c>
      <c r="B148" s="8">
        <f t="shared" si="46"/>
        <v>0</v>
      </c>
      <c r="C148" s="8">
        <f t="shared" si="46"/>
        <v>0</v>
      </c>
      <c r="D148" s="8">
        <f t="shared" si="46"/>
        <v>30.000000000000004</v>
      </c>
      <c r="E148" s="8">
        <f t="shared" si="46"/>
        <v>35</v>
      </c>
      <c r="F148" s="8">
        <f t="shared" si="46"/>
        <v>35</v>
      </c>
      <c r="G148" s="8">
        <f t="shared" si="46"/>
        <v>60</v>
      </c>
      <c r="H148" s="8">
        <f t="shared" si="46"/>
        <v>70</v>
      </c>
      <c r="I148" s="8">
        <f t="shared" si="46"/>
        <v>90</v>
      </c>
      <c r="J148" s="26">
        <f t="shared" si="46"/>
        <v>100</v>
      </c>
      <c r="K148" s="8">
        <f t="shared" si="46"/>
        <v>100</v>
      </c>
      <c r="L148" s="28">
        <f t="shared" si="46"/>
        <v>100</v>
      </c>
      <c r="M148" s="8">
        <f t="shared" si="46"/>
        <v>100</v>
      </c>
      <c r="N148" s="8">
        <f t="shared" si="46"/>
        <v>100</v>
      </c>
      <c r="O148" s="8">
        <f t="shared" si="46"/>
        <v>100</v>
      </c>
      <c r="P148" s="8">
        <f t="shared" si="46"/>
        <v>100</v>
      </c>
      <c r="Q148" s="8">
        <f t="shared" si="46"/>
        <v>100</v>
      </c>
      <c r="R148" s="8">
        <f t="shared" si="46"/>
        <v>100</v>
      </c>
      <c r="S148" s="8">
        <f t="shared" si="46"/>
        <v>100</v>
      </c>
      <c r="T148" s="8">
        <f t="shared" si="46"/>
        <v>100</v>
      </c>
      <c r="U148" s="8">
        <f t="shared" si="46"/>
        <v>100</v>
      </c>
      <c r="V148" s="8">
        <f t="shared" si="46"/>
        <v>100</v>
      </c>
      <c r="W148" s="8">
        <f t="shared" si="46"/>
        <v>100</v>
      </c>
      <c r="X148" s="8">
        <f t="shared" si="46"/>
        <v>100</v>
      </c>
      <c r="Y148" s="8">
        <f t="shared" si="46"/>
        <v>100</v>
      </c>
      <c r="Z148" s="8">
        <f t="shared" si="46"/>
        <v>100</v>
      </c>
      <c r="AA148" s="8">
        <f t="shared" si="46"/>
        <v>100</v>
      </c>
      <c r="AB148" s="8">
        <f t="shared" si="46"/>
        <v>100</v>
      </c>
      <c r="AC148" s="8">
        <f t="shared" si="46"/>
        <v>100</v>
      </c>
      <c r="AD148" s="8">
        <f t="shared" si="46"/>
        <v>100</v>
      </c>
      <c r="AE148" s="8">
        <f t="shared" si="46"/>
        <v>100</v>
      </c>
      <c r="AF148" s="8">
        <f t="shared" si="46"/>
        <v>100</v>
      </c>
      <c r="AG148" s="8">
        <f t="shared" si="46"/>
        <v>100</v>
      </c>
      <c r="AH148" s="8">
        <f t="shared" si="46"/>
        <v>100</v>
      </c>
      <c r="AI148" s="8">
        <f t="shared" si="46"/>
        <v>100</v>
      </c>
      <c r="AJ148" s="8">
        <f t="shared" si="46"/>
        <v>100</v>
      </c>
      <c r="AK148" s="8">
        <f t="shared" si="46"/>
        <v>100</v>
      </c>
      <c r="AL148" s="8">
        <f t="shared" si="46"/>
        <v>100</v>
      </c>
      <c r="AM148" s="8">
        <f t="shared" si="46"/>
        <v>100</v>
      </c>
      <c r="AN148" s="8">
        <f t="shared" si="46"/>
        <v>100</v>
      </c>
      <c r="AO148" s="8">
        <f t="shared" si="46"/>
        <v>100</v>
      </c>
      <c r="AP148" s="8">
        <f t="shared" si="46"/>
        <v>100</v>
      </c>
      <c r="AQ148" s="8">
        <f t="shared" si="46"/>
        <v>100</v>
      </c>
      <c r="AR148" s="8">
        <f t="shared" si="46"/>
        <v>100</v>
      </c>
      <c r="AS148" s="8">
        <f t="shared" si="46"/>
        <v>100</v>
      </c>
      <c r="AT148" s="8">
        <f t="shared" si="46"/>
        <v>100</v>
      </c>
      <c r="AU148" s="8">
        <f t="shared" si="46"/>
        <v>100</v>
      </c>
      <c r="AV148" s="8">
        <f t="shared" si="46"/>
        <v>100</v>
      </c>
      <c r="AW148" s="8">
        <f t="shared" si="46"/>
        <v>100</v>
      </c>
      <c r="AX148" s="8">
        <f t="shared" si="46"/>
        <v>100</v>
      </c>
      <c r="AY148" s="8">
        <f t="shared" si="46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7" xml:space="preserve"> IF((1 - (B292 - 1)/20)*100 &lt;= 100, IF((1 - (B292 - 1)/20)*100 &gt;= 0, (1 - (B292 - 1)/20)*100, 0), 100)</f>
        <v>0</v>
      </c>
      <c r="C152" s="8">
        <f t="shared" si="47"/>
        <v>0</v>
      </c>
      <c r="D152" s="8">
        <f t="shared" si="47"/>
        <v>44.999999999999993</v>
      </c>
      <c r="E152" s="8">
        <f t="shared" si="47"/>
        <v>50</v>
      </c>
      <c r="F152" s="8">
        <f t="shared" si="47"/>
        <v>50</v>
      </c>
      <c r="G152" s="8">
        <f t="shared" si="47"/>
        <v>75</v>
      </c>
      <c r="H152" s="8">
        <f t="shared" si="47"/>
        <v>85</v>
      </c>
      <c r="I152" s="8">
        <f t="shared" si="47"/>
        <v>100</v>
      </c>
      <c r="J152" s="26">
        <f t="shared" si="47"/>
        <v>100</v>
      </c>
      <c r="K152" s="8">
        <f t="shared" si="47"/>
        <v>100</v>
      </c>
      <c r="L152" s="28">
        <f t="shared" si="47"/>
        <v>100</v>
      </c>
      <c r="M152" s="8">
        <f t="shared" si="47"/>
        <v>100</v>
      </c>
      <c r="N152" s="8">
        <f t="shared" si="47"/>
        <v>100</v>
      </c>
      <c r="O152" s="8">
        <f t="shared" si="47"/>
        <v>100</v>
      </c>
      <c r="P152" s="8">
        <f t="shared" si="47"/>
        <v>100</v>
      </c>
      <c r="Q152" s="8">
        <f t="shared" si="47"/>
        <v>100</v>
      </c>
      <c r="R152" s="8">
        <f t="shared" si="47"/>
        <v>100</v>
      </c>
      <c r="S152" s="8">
        <f t="shared" si="47"/>
        <v>100</v>
      </c>
      <c r="T152" s="8">
        <f t="shared" si="47"/>
        <v>100</v>
      </c>
      <c r="U152" s="8">
        <f t="shared" si="47"/>
        <v>100</v>
      </c>
      <c r="V152" s="8">
        <f t="shared" si="47"/>
        <v>100</v>
      </c>
      <c r="W152" s="8">
        <f t="shared" si="47"/>
        <v>100</v>
      </c>
      <c r="X152" s="8">
        <f t="shared" si="47"/>
        <v>100</v>
      </c>
      <c r="Y152" s="8">
        <f t="shared" si="47"/>
        <v>100</v>
      </c>
      <c r="Z152" s="8">
        <f t="shared" si="47"/>
        <v>100</v>
      </c>
      <c r="AA152" s="8">
        <f t="shared" si="47"/>
        <v>100</v>
      </c>
      <c r="AB152" s="8">
        <f t="shared" si="47"/>
        <v>100</v>
      </c>
      <c r="AC152" s="8">
        <f t="shared" si="47"/>
        <v>100</v>
      </c>
      <c r="AD152" s="8">
        <f t="shared" si="47"/>
        <v>100</v>
      </c>
      <c r="AE152" s="8">
        <f t="shared" si="47"/>
        <v>100</v>
      </c>
      <c r="AF152" s="8">
        <f t="shared" si="47"/>
        <v>100</v>
      </c>
      <c r="AG152" s="8">
        <f t="shared" si="47"/>
        <v>100</v>
      </c>
      <c r="AH152" s="8">
        <f t="shared" si="47"/>
        <v>100</v>
      </c>
      <c r="AI152" s="8">
        <f t="shared" si="47"/>
        <v>100</v>
      </c>
      <c r="AJ152" s="8">
        <f t="shared" si="47"/>
        <v>100</v>
      </c>
      <c r="AK152" s="8">
        <f t="shared" si="47"/>
        <v>100</v>
      </c>
      <c r="AL152" s="8">
        <f t="shared" si="47"/>
        <v>100</v>
      </c>
      <c r="AM152" s="8">
        <f t="shared" si="47"/>
        <v>100</v>
      </c>
      <c r="AN152" s="8">
        <f t="shared" si="47"/>
        <v>100</v>
      </c>
      <c r="AO152" s="8">
        <f t="shared" si="47"/>
        <v>100</v>
      </c>
      <c r="AP152" s="8">
        <f t="shared" si="47"/>
        <v>100</v>
      </c>
      <c r="AQ152" s="8">
        <f t="shared" si="47"/>
        <v>100</v>
      </c>
      <c r="AR152" s="8">
        <f t="shared" si="47"/>
        <v>100</v>
      </c>
      <c r="AS152" s="8">
        <f t="shared" si="47"/>
        <v>100</v>
      </c>
      <c r="AT152" s="8">
        <f t="shared" si="47"/>
        <v>100</v>
      </c>
      <c r="AU152" s="8">
        <f t="shared" si="47"/>
        <v>100</v>
      </c>
      <c r="AV152" s="8">
        <f t="shared" si="47"/>
        <v>100</v>
      </c>
      <c r="AW152" s="8">
        <f t="shared" si="47"/>
        <v>100</v>
      </c>
      <c r="AX152" s="8">
        <f t="shared" si="47"/>
        <v>100</v>
      </c>
      <c r="AY152" s="8">
        <f t="shared" si="47"/>
        <v>100</v>
      </c>
      <c r="AZ152" s="8"/>
    </row>
    <row r="153" spans="1:52">
      <c r="A153" s="8" t="s">
        <v>57</v>
      </c>
      <c r="B153" s="8">
        <f t="shared" si="47"/>
        <v>0</v>
      </c>
      <c r="C153" s="8">
        <f t="shared" si="47"/>
        <v>0</v>
      </c>
      <c r="D153" s="8">
        <f t="shared" si="47"/>
        <v>55.000000000000007</v>
      </c>
      <c r="E153" s="8">
        <f t="shared" si="47"/>
        <v>65</v>
      </c>
      <c r="F153" s="8">
        <f t="shared" si="47"/>
        <v>65</v>
      </c>
      <c r="G153" s="8">
        <f t="shared" si="47"/>
        <v>90</v>
      </c>
      <c r="H153" s="8">
        <f t="shared" si="47"/>
        <v>100</v>
      </c>
      <c r="I153" s="8">
        <f t="shared" si="47"/>
        <v>100</v>
      </c>
      <c r="J153" s="26">
        <f t="shared" si="47"/>
        <v>100</v>
      </c>
      <c r="K153" s="8">
        <f t="shared" si="47"/>
        <v>100</v>
      </c>
      <c r="L153" s="28">
        <f t="shared" si="47"/>
        <v>100</v>
      </c>
      <c r="M153" s="8">
        <f t="shared" si="47"/>
        <v>100</v>
      </c>
      <c r="N153" s="8">
        <f t="shared" si="47"/>
        <v>100</v>
      </c>
      <c r="O153" s="8">
        <f t="shared" si="47"/>
        <v>100</v>
      </c>
      <c r="P153" s="8">
        <f t="shared" si="47"/>
        <v>100</v>
      </c>
      <c r="Q153" s="8">
        <f t="shared" si="47"/>
        <v>100</v>
      </c>
      <c r="R153" s="8">
        <f t="shared" si="47"/>
        <v>100</v>
      </c>
      <c r="S153" s="8">
        <f t="shared" si="47"/>
        <v>100</v>
      </c>
      <c r="T153" s="8">
        <f t="shared" si="47"/>
        <v>100</v>
      </c>
      <c r="U153" s="8">
        <f t="shared" si="47"/>
        <v>100</v>
      </c>
      <c r="V153" s="8">
        <f t="shared" si="47"/>
        <v>100</v>
      </c>
      <c r="W153" s="8">
        <f t="shared" si="47"/>
        <v>100</v>
      </c>
      <c r="X153" s="8">
        <f t="shared" si="47"/>
        <v>100</v>
      </c>
      <c r="Y153" s="8">
        <f t="shared" si="47"/>
        <v>100</v>
      </c>
      <c r="Z153" s="8">
        <f t="shared" si="47"/>
        <v>100</v>
      </c>
      <c r="AA153" s="8">
        <f t="shared" si="47"/>
        <v>100</v>
      </c>
      <c r="AB153" s="8">
        <f t="shared" si="47"/>
        <v>100</v>
      </c>
      <c r="AC153" s="8">
        <f t="shared" si="47"/>
        <v>100</v>
      </c>
      <c r="AD153" s="8">
        <f t="shared" si="47"/>
        <v>100</v>
      </c>
      <c r="AE153" s="8">
        <f t="shared" si="47"/>
        <v>100</v>
      </c>
      <c r="AF153" s="8">
        <f t="shared" si="47"/>
        <v>100</v>
      </c>
      <c r="AG153" s="8">
        <f t="shared" si="47"/>
        <v>100</v>
      </c>
      <c r="AH153" s="8">
        <f t="shared" si="47"/>
        <v>100</v>
      </c>
      <c r="AI153" s="8">
        <f t="shared" si="47"/>
        <v>100</v>
      </c>
      <c r="AJ153" s="8">
        <f t="shared" si="47"/>
        <v>100</v>
      </c>
      <c r="AK153" s="8">
        <f t="shared" si="47"/>
        <v>100</v>
      </c>
      <c r="AL153" s="8">
        <f t="shared" si="47"/>
        <v>100</v>
      </c>
      <c r="AM153" s="8">
        <f t="shared" si="47"/>
        <v>100</v>
      </c>
      <c r="AN153" s="8">
        <f t="shared" si="47"/>
        <v>100</v>
      </c>
      <c r="AO153" s="8">
        <f t="shared" si="47"/>
        <v>100</v>
      </c>
      <c r="AP153" s="8">
        <f t="shared" si="47"/>
        <v>100</v>
      </c>
      <c r="AQ153" s="8">
        <f t="shared" si="47"/>
        <v>100</v>
      </c>
      <c r="AR153" s="8">
        <f t="shared" si="47"/>
        <v>100</v>
      </c>
      <c r="AS153" s="8">
        <f t="shared" si="47"/>
        <v>100</v>
      </c>
      <c r="AT153" s="8">
        <f t="shared" si="47"/>
        <v>100</v>
      </c>
      <c r="AU153" s="8">
        <f t="shared" si="47"/>
        <v>100</v>
      </c>
      <c r="AV153" s="8">
        <f t="shared" si="47"/>
        <v>100</v>
      </c>
      <c r="AW153" s="8">
        <f t="shared" si="47"/>
        <v>100</v>
      </c>
      <c r="AX153" s="8">
        <f t="shared" si="47"/>
        <v>100</v>
      </c>
      <c r="AY153" s="8">
        <f t="shared" si="47"/>
        <v>100</v>
      </c>
      <c r="AZ153" s="8"/>
    </row>
    <row r="154" spans="1:52">
      <c r="A154" s="8" t="s">
        <v>58</v>
      </c>
      <c r="B154" s="8">
        <f t="shared" si="47"/>
        <v>0</v>
      </c>
      <c r="C154" s="8">
        <f t="shared" si="47"/>
        <v>0</v>
      </c>
      <c r="D154" s="8">
        <f t="shared" si="47"/>
        <v>55.000000000000007</v>
      </c>
      <c r="E154" s="8">
        <f t="shared" si="47"/>
        <v>65</v>
      </c>
      <c r="F154" s="8">
        <f t="shared" si="47"/>
        <v>65</v>
      </c>
      <c r="G154" s="8">
        <f t="shared" si="47"/>
        <v>90</v>
      </c>
      <c r="H154" s="8">
        <f t="shared" si="47"/>
        <v>100</v>
      </c>
      <c r="I154" s="8">
        <f t="shared" si="47"/>
        <v>100</v>
      </c>
      <c r="J154" s="26">
        <f t="shared" si="47"/>
        <v>100</v>
      </c>
      <c r="K154" s="8">
        <f t="shared" si="47"/>
        <v>100</v>
      </c>
      <c r="L154" s="28">
        <f t="shared" si="47"/>
        <v>100</v>
      </c>
      <c r="M154" s="8">
        <f t="shared" si="47"/>
        <v>100</v>
      </c>
      <c r="N154" s="8">
        <f t="shared" si="47"/>
        <v>100</v>
      </c>
      <c r="O154" s="8">
        <f t="shared" si="47"/>
        <v>100</v>
      </c>
      <c r="P154" s="8">
        <f t="shared" si="47"/>
        <v>100</v>
      </c>
      <c r="Q154" s="8">
        <f t="shared" si="47"/>
        <v>100</v>
      </c>
      <c r="R154" s="8">
        <f t="shared" si="47"/>
        <v>100</v>
      </c>
      <c r="S154" s="8">
        <f t="shared" si="47"/>
        <v>100</v>
      </c>
      <c r="T154" s="8">
        <f t="shared" si="47"/>
        <v>100</v>
      </c>
      <c r="U154" s="8">
        <f t="shared" si="47"/>
        <v>100</v>
      </c>
      <c r="V154" s="8">
        <f t="shared" si="47"/>
        <v>100</v>
      </c>
      <c r="W154" s="8">
        <f t="shared" si="47"/>
        <v>100</v>
      </c>
      <c r="X154" s="8">
        <f t="shared" si="47"/>
        <v>100</v>
      </c>
      <c r="Y154" s="8">
        <f t="shared" si="47"/>
        <v>100</v>
      </c>
      <c r="Z154" s="8">
        <f t="shared" si="47"/>
        <v>100</v>
      </c>
      <c r="AA154" s="8">
        <f t="shared" si="47"/>
        <v>100</v>
      </c>
      <c r="AB154" s="8">
        <f t="shared" si="47"/>
        <v>100</v>
      </c>
      <c r="AC154" s="8">
        <f t="shared" si="47"/>
        <v>100</v>
      </c>
      <c r="AD154" s="8">
        <f t="shared" si="47"/>
        <v>100</v>
      </c>
      <c r="AE154" s="8">
        <f t="shared" si="47"/>
        <v>100</v>
      </c>
      <c r="AF154" s="8">
        <f t="shared" si="47"/>
        <v>100</v>
      </c>
      <c r="AG154" s="8">
        <f t="shared" si="47"/>
        <v>100</v>
      </c>
      <c r="AH154" s="8">
        <f t="shared" si="47"/>
        <v>100</v>
      </c>
      <c r="AI154" s="8">
        <f t="shared" si="47"/>
        <v>100</v>
      </c>
      <c r="AJ154" s="8">
        <f t="shared" si="47"/>
        <v>100</v>
      </c>
      <c r="AK154" s="8">
        <f t="shared" si="47"/>
        <v>100</v>
      </c>
      <c r="AL154" s="8">
        <f t="shared" si="47"/>
        <v>100</v>
      </c>
      <c r="AM154" s="8">
        <f t="shared" si="47"/>
        <v>100</v>
      </c>
      <c r="AN154" s="8">
        <f t="shared" si="47"/>
        <v>100</v>
      </c>
      <c r="AO154" s="8">
        <f t="shared" si="47"/>
        <v>100</v>
      </c>
      <c r="AP154" s="8">
        <f t="shared" si="47"/>
        <v>100</v>
      </c>
      <c r="AQ154" s="8">
        <f t="shared" si="47"/>
        <v>100</v>
      </c>
      <c r="AR154" s="8">
        <f t="shared" si="47"/>
        <v>100</v>
      </c>
      <c r="AS154" s="8">
        <f t="shared" si="47"/>
        <v>100</v>
      </c>
      <c r="AT154" s="8">
        <f t="shared" si="47"/>
        <v>100</v>
      </c>
      <c r="AU154" s="8">
        <f t="shared" si="47"/>
        <v>100</v>
      </c>
      <c r="AV154" s="8">
        <f t="shared" si="47"/>
        <v>100</v>
      </c>
      <c r="AW154" s="8">
        <f t="shared" si="47"/>
        <v>100</v>
      </c>
      <c r="AX154" s="8">
        <f t="shared" si="47"/>
        <v>100</v>
      </c>
      <c r="AY154" s="8">
        <f t="shared" si="47"/>
        <v>100</v>
      </c>
      <c r="AZ154" s="8"/>
    </row>
    <row r="155" spans="1:52">
      <c r="A155" s="8" t="s">
        <v>59</v>
      </c>
      <c r="B155" s="8">
        <f t="shared" si="47"/>
        <v>0</v>
      </c>
      <c r="C155" s="8">
        <f t="shared" si="47"/>
        <v>0</v>
      </c>
      <c r="D155" s="8">
        <f t="shared" si="47"/>
        <v>55.000000000000007</v>
      </c>
      <c r="E155" s="8">
        <f t="shared" si="47"/>
        <v>60</v>
      </c>
      <c r="F155" s="8">
        <f t="shared" si="47"/>
        <v>60</v>
      </c>
      <c r="G155" s="8">
        <f t="shared" si="47"/>
        <v>85</v>
      </c>
      <c r="H155" s="8">
        <f t="shared" si="47"/>
        <v>95</v>
      </c>
      <c r="I155" s="8">
        <f t="shared" si="47"/>
        <v>100</v>
      </c>
      <c r="J155" s="26">
        <f t="shared" si="47"/>
        <v>100</v>
      </c>
      <c r="K155" s="8">
        <f t="shared" si="47"/>
        <v>100</v>
      </c>
      <c r="L155" s="28">
        <f t="shared" si="47"/>
        <v>100</v>
      </c>
      <c r="M155" s="8">
        <f t="shared" si="47"/>
        <v>100</v>
      </c>
      <c r="N155" s="8">
        <f t="shared" si="47"/>
        <v>100</v>
      </c>
      <c r="O155" s="8">
        <f t="shared" si="47"/>
        <v>100</v>
      </c>
      <c r="P155" s="8">
        <f t="shared" si="47"/>
        <v>100</v>
      </c>
      <c r="Q155" s="8">
        <f t="shared" si="47"/>
        <v>100</v>
      </c>
      <c r="R155" s="8">
        <f t="shared" si="47"/>
        <v>100</v>
      </c>
      <c r="S155" s="8">
        <f t="shared" si="47"/>
        <v>100</v>
      </c>
      <c r="T155" s="8">
        <f t="shared" si="47"/>
        <v>100</v>
      </c>
      <c r="U155" s="8">
        <f t="shared" si="47"/>
        <v>100</v>
      </c>
      <c r="V155" s="8">
        <f t="shared" si="47"/>
        <v>100</v>
      </c>
      <c r="W155" s="8">
        <f t="shared" si="47"/>
        <v>100</v>
      </c>
      <c r="X155" s="8">
        <f t="shared" si="47"/>
        <v>100</v>
      </c>
      <c r="Y155" s="8">
        <f t="shared" si="47"/>
        <v>100</v>
      </c>
      <c r="Z155" s="8">
        <f t="shared" si="47"/>
        <v>100</v>
      </c>
      <c r="AA155" s="8">
        <f t="shared" si="47"/>
        <v>100</v>
      </c>
      <c r="AB155" s="8">
        <f t="shared" si="47"/>
        <v>100</v>
      </c>
      <c r="AC155" s="8">
        <f t="shared" si="47"/>
        <v>100</v>
      </c>
      <c r="AD155" s="8">
        <f t="shared" si="47"/>
        <v>100</v>
      </c>
      <c r="AE155" s="8">
        <f t="shared" si="47"/>
        <v>100</v>
      </c>
      <c r="AF155" s="8">
        <f t="shared" si="47"/>
        <v>100</v>
      </c>
      <c r="AG155" s="8">
        <f t="shared" si="47"/>
        <v>100</v>
      </c>
      <c r="AH155" s="8">
        <f t="shared" si="47"/>
        <v>100</v>
      </c>
      <c r="AI155" s="8">
        <f t="shared" si="47"/>
        <v>100</v>
      </c>
      <c r="AJ155" s="8">
        <f t="shared" si="47"/>
        <v>100</v>
      </c>
      <c r="AK155" s="8">
        <f t="shared" si="47"/>
        <v>100</v>
      </c>
      <c r="AL155" s="8">
        <f t="shared" si="47"/>
        <v>100</v>
      </c>
      <c r="AM155" s="8">
        <f t="shared" si="47"/>
        <v>100</v>
      </c>
      <c r="AN155" s="8">
        <f t="shared" si="47"/>
        <v>100</v>
      </c>
      <c r="AO155" s="8">
        <f t="shared" si="47"/>
        <v>100</v>
      </c>
      <c r="AP155" s="8">
        <f t="shared" si="47"/>
        <v>100</v>
      </c>
      <c r="AQ155" s="8">
        <f t="shared" si="47"/>
        <v>100</v>
      </c>
      <c r="AR155" s="8">
        <f t="shared" si="47"/>
        <v>100</v>
      </c>
      <c r="AS155" s="8">
        <f t="shared" si="47"/>
        <v>100</v>
      </c>
      <c r="AT155" s="8">
        <f t="shared" si="47"/>
        <v>100</v>
      </c>
      <c r="AU155" s="8">
        <f t="shared" si="47"/>
        <v>100</v>
      </c>
      <c r="AV155" s="8">
        <f t="shared" si="47"/>
        <v>100</v>
      </c>
      <c r="AW155" s="8">
        <f t="shared" si="47"/>
        <v>100</v>
      </c>
      <c r="AX155" s="8">
        <f t="shared" si="47"/>
        <v>100</v>
      </c>
      <c r="AY155" s="8">
        <f t="shared" si="47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8" xml:space="preserve"> IF((1 - (B297 - 1)/20)*100 &lt;= 100, IF((1 - (B297 - 1)/20)*100 &gt;= 0, (1 - (B297 - 1)/20)*100, 0), 100)</f>
        <v>0</v>
      </c>
      <c r="C157" s="8">
        <f t="shared" si="48"/>
        <v>0</v>
      </c>
      <c r="D157" s="8">
        <f t="shared" si="48"/>
        <v>19.999999999999996</v>
      </c>
      <c r="E157" s="8">
        <f t="shared" si="48"/>
        <v>25</v>
      </c>
      <c r="F157" s="8">
        <f t="shared" si="48"/>
        <v>25</v>
      </c>
      <c r="G157" s="8">
        <f t="shared" si="48"/>
        <v>50</v>
      </c>
      <c r="H157" s="8">
        <f t="shared" si="48"/>
        <v>60</v>
      </c>
      <c r="I157" s="8">
        <f t="shared" si="48"/>
        <v>80</v>
      </c>
      <c r="J157" s="26">
        <f t="shared" si="48"/>
        <v>90</v>
      </c>
      <c r="K157" s="8">
        <f t="shared" si="48"/>
        <v>100</v>
      </c>
      <c r="L157" s="28">
        <f t="shared" si="48"/>
        <v>100</v>
      </c>
      <c r="M157" s="8">
        <f t="shared" si="48"/>
        <v>100</v>
      </c>
      <c r="N157" s="8">
        <f t="shared" si="48"/>
        <v>100</v>
      </c>
      <c r="O157" s="8">
        <f t="shared" si="48"/>
        <v>100</v>
      </c>
      <c r="P157" s="8">
        <f t="shared" si="48"/>
        <v>100</v>
      </c>
      <c r="Q157" s="8">
        <f t="shared" si="48"/>
        <v>100</v>
      </c>
      <c r="R157" s="8">
        <f t="shared" si="48"/>
        <v>100</v>
      </c>
      <c r="S157" s="8">
        <f t="shared" si="48"/>
        <v>100</v>
      </c>
      <c r="T157" s="8">
        <f t="shared" si="48"/>
        <v>100</v>
      </c>
      <c r="U157" s="8">
        <f t="shared" si="48"/>
        <v>100</v>
      </c>
      <c r="V157" s="8">
        <f t="shared" si="48"/>
        <v>100</v>
      </c>
      <c r="W157" s="8">
        <f t="shared" si="48"/>
        <v>100</v>
      </c>
      <c r="X157" s="8">
        <f t="shared" si="48"/>
        <v>100</v>
      </c>
      <c r="Y157" s="8">
        <f t="shared" si="48"/>
        <v>100</v>
      </c>
      <c r="Z157" s="8">
        <f t="shared" si="48"/>
        <v>100</v>
      </c>
      <c r="AA157" s="8">
        <f t="shared" si="48"/>
        <v>100</v>
      </c>
      <c r="AB157" s="8">
        <f t="shared" si="48"/>
        <v>100</v>
      </c>
      <c r="AC157" s="8">
        <f t="shared" si="48"/>
        <v>100</v>
      </c>
      <c r="AD157" s="8">
        <f t="shared" si="48"/>
        <v>100</v>
      </c>
      <c r="AE157" s="8">
        <f t="shared" si="48"/>
        <v>100</v>
      </c>
      <c r="AF157" s="8">
        <f t="shared" si="48"/>
        <v>100</v>
      </c>
      <c r="AG157" s="8">
        <f t="shared" si="48"/>
        <v>100</v>
      </c>
      <c r="AH157" s="8">
        <f t="shared" si="48"/>
        <v>100</v>
      </c>
      <c r="AI157" s="8">
        <f t="shared" si="48"/>
        <v>100</v>
      </c>
      <c r="AJ157" s="8">
        <f t="shared" si="48"/>
        <v>100</v>
      </c>
      <c r="AK157" s="8">
        <f t="shared" si="48"/>
        <v>100</v>
      </c>
      <c r="AL157" s="8">
        <f t="shared" si="48"/>
        <v>100</v>
      </c>
      <c r="AM157" s="8">
        <f t="shared" si="48"/>
        <v>100</v>
      </c>
      <c r="AN157" s="8">
        <f t="shared" si="48"/>
        <v>100</v>
      </c>
      <c r="AO157" s="8">
        <f t="shared" si="48"/>
        <v>100</v>
      </c>
      <c r="AP157" s="8">
        <f t="shared" si="48"/>
        <v>100</v>
      </c>
      <c r="AQ157" s="8">
        <f t="shared" si="48"/>
        <v>100</v>
      </c>
      <c r="AR157" s="8">
        <f t="shared" si="48"/>
        <v>100</v>
      </c>
      <c r="AS157" s="8">
        <f t="shared" si="48"/>
        <v>100</v>
      </c>
      <c r="AT157" s="8">
        <f t="shared" si="48"/>
        <v>100</v>
      </c>
      <c r="AU157" s="8">
        <f t="shared" si="48"/>
        <v>100</v>
      </c>
      <c r="AV157" s="8">
        <f t="shared" si="48"/>
        <v>100</v>
      </c>
      <c r="AW157" s="8">
        <f t="shared" si="48"/>
        <v>100</v>
      </c>
      <c r="AX157" s="8">
        <f t="shared" si="48"/>
        <v>100</v>
      </c>
      <c r="AY157" s="8">
        <f t="shared" si="48"/>
        <v>100</v>
      </c>
      <c r="AZ157" s="8"/>
    </row>
    <row r="158" spans="1:52">
      <c r="A158" s="8" t="s">
        <v>57</v>
      </c>
      <c r="B158" s="8">
        <f t="shared" si="48"/>
        <v>0</v>
      </c>
      <c r="C158" s="8">
        <f t="shared" si="48"/>
        <v>0</v>
      </c>
      <c r="D158" s="8">
        <f t="shared" si="48"/>
        <v>30.000000000000004</v>
      </c>
      <c r="E158" s="8">
        <f t="shared" si="48"/>
        <v>40</v>
      </c>
      <c r="F158" s="8">
        <f t="shared" si="48"/>
        <v>40</v>
      </c>
      <c r="G158" s="8">
        <f t="shared" si="48"/>
        <v>65</v>
      </c>
      <c r="H158" s="8">
        <f t="shared" si="48"/>
        <v>75</v>
      </c>
      <c r="I158" s="8">
        <f t="shared" si="48"/>
        <v>95</v>
      </c>
      <c r="J158" s="26">
        <f t="shared" si="48"/>
        <v>100</v>
      </c>
      <c r="K158" s="8">
        <f t="shared" si="48"/>
        <v>100</v>
      </c>
      <c r="L158" s="28">
        <f t="shared" si="48"/>
        <v>100</v>
      </c>
      <c r="M158" s="8">
        <f t="shared" si="48"/>
        <v>100</v>
      </c>
      <c r="N158" s="8">
        <f t="shared" si="48"/>
        <v>100</v>
      </c>
      <c r="O158" s="8">
        <f t="shared" si="48"/>
        <v>100</v>
      </c>
      <c r="P158" s="8">
        <f t="shared" si="48"/>
        <v>100</v>
      </c>
      <c r="Q158" s="8">
        <f t="shared" si="48"/>
        <v>100</v>
      </c>
      <c r="R158" s="8">
        <f t="shared" si="48"/>
        <v>100</v>
      </c>
      <c r="S158" s="8">
        <f t="shared" si="48"/>
        <v>100</v>
      </c>
      <c r="T158" s="8">
        <f t="shared" si="48"/>
        <v>100</v>
      </c>
      <c r="U158" s="8">
        <f t="shared" si="48"/>
        <v>100</v>
      </c>
      <c r="V158" s="8">
        <f t="shared" si="48"/>
        <v>100</v>
      </c>
      <c r="W158" s="8">
        <f t="shared" si="48"/>
        <v>100</v>
      </c>
      <c r="X158" s="8">
        <f t="shared" si="48"/>
        <v>100</v>
      </c>
      <c r="Y158" s="8">
        <f t="shared" si="48"/>
        <v>100</v>
      </c>
      <c r="Z158" s="8">
        <f t="shared" si="48"/>
        <v>100</v>
      </c>
      <c r="AA158" s="8">
        <f t="shared" si="48"/>
        <v>100</v>
      </c>
      <c r="AB158" s="8">
        <f t="shared" si="48"/>
        <v>100</v>
      </c>
      <c r="AC158" s="8">
        <f t="shared" si="48"/>
        <v>100</v>
      </c>
      <c r="AD158" s="8">
        <f t="shared" si="48"/>
        <v>100</v>
      </c>
      <c r="AE158" s="8">
        <f t="shared" si="48"/>
        <v>100</v>
      </c>
      <c r="AF158" s="8">
        <f t="shared" si="48"/>
        <v>100</v>
      </c>
      <c r="AG158" s="8">
        <f t="shared" si="48"/>
        <v>100</v>
      </c>
      <c r="AH158" s="8">
        <f t="shared" si="48"/>
        <v>100</v>
      </c>
      <c r="AI158" s="8">
        <f t="shared" si="48"/>
        <v>100</v>
      </c>
      <c r="AJ158" s="8">
        <f t="shared" si="48"/>
        <v>100</v>
      </c>
      <c r="AK158" s="8">
        <f t="shared" si="48"/>
        <v>100</v>
      </c>
      <c r="AL158" s="8">
        <f t="shared" si="48"/>
        <v>100</v>
      </c>
      <c r="AM158" s="8">
        <f t="shared" si="48"/>
        <v>100</v>
      </c>
      <c r="AN158" s="8">
        <f t="shared" si="48"/>
        <v>100</v>
      </c>
      <c r="AO158" s="8">
        <f t="shared" si="48"/>
        <v>100</v>
      </c>
      <c r="AP158" s="8">
        <f t="shared" si="48"/>
        <v>100</v>
      </c>
      <c r="AQ158" s="8">
        <f t="shared" si="48"/>
        <v>100</v>
      </c>
      <c r="AR158" s="8">
        <f t="shared" si="48"/>
        <v>100</v>
      </c>
      <c r="AS158" s="8">
        <f t="shared" si="48"/>
        <v>100</v>
      </c>
      <c r="AT158" s="8">
        <f t="shared" si="48"/>
        <v>100</v>
      </c>
      <c r="AU158" s="8">
        <f t="shared" si="48"/>
        <v>100</v>
      </c>
      <c r="AV158" s="8">
        <f t="shared" si="48"/>
        <v>100</v>
      </c>
      <c r="AW158" s="8">
        <f t="shared" si="48"/>
        <v>100</v>
      </c>
      <c r="AX158" s="8">
        <f t="shared" si="48"/>
        <v>100</v>
      </c>
      <c r="AY158" s="8">
        <f t="shared" si="48"/>
        <v>100</v>
      </c>
      <c r="AZ158" s="8"/>
    </row>
    <row r="159" spans="1:52">
      <c r="A159" s="8" t="s">
        <v>58</v>
      </c>
      <c r="B159" s="8">
        <f t="shared" si="48"/>
        <v>0</v>
      </c>
      <c r="C159" s="8">
        <f t="shared" si="48"/>
        <v>0</v>
      </c>
      <c r="D159" s="8">
        <f t="shared" si="48"/>
        <v>30.000000000000004</v>
      </c>
      <c r="E159" s="8">
        <f t="shared" si="48"/>
        <v>40</v>
      </c>
      <c r="F159" s="8">
        <f t="shared" si="48"/>
        <v>40</v>
      </c>
      <c r="G159" s="8">
        <f t="shared" si="48"/>
        <v>65</v>
      </c>
      <c r="H159" s="8">
        <f t="shared" si="48"/>
        <v>75</v>
      </c>
      <c r="I159" s="8">
        <f t="shared" si="48"/>
        <v>95</v>
      </c>
      <c r="J159" s="26">
        <f t="shared" si="48"/>
        <v>100</v>
      </c>
      <c r="K159" s="8">
        <f t="shared" si="48"/>
        <v>100</v>
      </c>
      <c r="L159" s="28">
        <f t="shared" si="48"/>
        <v>100</v>
      </c>
      <c r="M159" s="8">
        <f t="shared" si="48"/>
        <v>100</v>
      </c>
      <c r="N159" s="8">
        <f t="shared" si="48"/>
        <v>100</v>
      </c>
      <c r="O159" s="8">
        <f t="shared" si="48"/>
        <v>100</v>
      </c>
      <c r="P159" s="8">
        <f t="shared" si="48"/>
        <v>100</v>
      </c>
      <c r="Q159" s="8">
        <f t="shared" si="48"/>
        <v>100</v>
      </c>
      <c r="R159" s="8">
        <f t="shared" si="48"/>
        <v>100</v>
      </c>
      <c r="S159" s="8">
        <f t="shared" si="48"/>
        <v>100</v>
      </c>
      <c r="T159" s="8">
        <f t="shared" si="48"/>
        <v>100</v>
      </c>
      <c r="U159" s="8">
        <f t="shared" si="48"/>
        <v>100</v>
      </c>
      <c r="V159" s="8">
        <f t="shared" si="48"/>
        <v>100</v>
      </c>
      <c r="W159" s="8">
        <f t="shared" si="48"/>
        <v>100</v>
      </c>
      <c r="X159" s="8">
        <f t="shared" si="48"/>
        <v>100</v>
      </c>
      <c r="Y159" s="8">
        <f t="shared" si="48"/>
        <v>100</v>
      </c>
      <c r="Z159" s="8">
        <f t="shared" si="48"/>
        <v>100</v>
      </c>
      <c r="AA159" s="8">
        <f t="shared" si="48"/>
        <v>100</v>
      </c>
      <c r="AB159" s="8">
        <f t="shared" si="48"/>
        <v>100</v>
      </c>
      <c r="AC159" s="8">
        <f t="shared" si="48"/>
        <v>100</v>
      </c>
      <c r="AD159" s="8">
        <f t="shared" si="48"/>
        <v>100</v>
      </c>
      <c r="AE159" s="8">
        <f t="shared" si="48"/>
        <v>100</v>
      </c>
      <c r="AF159" s="8">
        <f t="shared" si="48"/>
        <v>100</v>
      </c>
      <c r="AG159" s="8">
        <f t="shared" si="48"/>
        <v>100</v>
      </c>
      <c r="AH159" s="8">
        <f t="shared" si="48"/>
        <v>100</v>
      </c>
      <c r="AI159" s="8">
        <f t="shared" si="48"/>
        <v>100</v>
      </c>
      <c r="AJ159" s="8">
        <f t="shared" si="48"/>
        <v>100</v>
      </c>
      <c r="AK159" s="8">
        <f t="shared" si="48"/>
        <v>100</v>
      </c>
      <c r="AL159" s="8">
        <f t="shared" si="48"/>
        <v>100</v>
      </c>
      <c r="AM159" s="8">
        <f t="shared" si="48"/>
        <v>100</v>
      </c>
      <c r="AN159" s="8">
        <f t="shared" si="48"/>
        <v>100</v>
      </c>
      <c r="AO159" s="8">
        <f t="shared" si="48"/>
        <v>100</v>
      </c>
      <c r="AP159" s="8">
        <f t="shared" si="48"/>
        <v>100</v>
      </c>
      <c r="AQ159" s="8">
        <f t="shared" si="48"/>
        <v>100</v>
      </c>
      <c r="AR159" s="8">
        <f t="shared" si="48"/>
        <v>100</v>
      </c>
      <c r="AS159" s="8">
        <f t="shared" si="48"/>
        <v>100</v>
      </c>
      <c r="AT159" s="8">
        <f t="shared" si="48"/>
        <v>100</v>
      </c>
      <c r="AU159" s="8">
        <f t="shared" si="48"/>
        <v>100</v>
      </c>
      <c r="AV159" s="8">
        <f t="shared" si="48"/>
        <v>100</v>
      </c>
      <c r="AW159" s="8">
        <f t="shared" si="48"/>
        <v>100</v>
      </c>
      <c r="AX159" s="8">
        <f t="shared" si="48"/>
        <v>100</v>
      </c>
      <c r="AY159" s="8">
        <f t="shared" si="48"/>
        <v>100</v>
      </c>
      <c r="AZ159" s="8"/>
    </row>
    <row r="160" spans="1:52">
      <c r="A160" s="8" t="s">
        <v>59</v>
      </c>
      <c r="B160" s="8">
        <f t="shared" si="48"/>
        <v>0</v>
      </c>
      <c r="C160" s="8">
        <f t="shared" si="48"/>
        <v>0</v>
      </c>
      <c r="D160" s="8">
        <f t="shared" si="48"/>
        <v>30.000000000000004</v>
      </c>
      <c r="E160" s="8">
        <f t="shared" si="48"/>
        <v>35</v>
      </c>
      <c r="F160" s="8">
        <f t="shared" si="48"/>
        <v>35</v>
      </c>
      <c r="G160" s="8">
        <f t="shared" si="48"/>
        <v>60</v>
      </c>
      <c r="H160" s="8">
        <f t="shared" si="48"/>
        <v>70</v>
      </c>
      <c r="I160" s="8">
        <f t="shared" si="48"/>
        <v>90</v>
      </c>
      <c r="J160" s="26">
        <f t="shared" si="48"/>
        <v>100</v>
      </c>
      <c r="K160" s="8">
        <f t="shared" si="48"/>
        <v>100</v>
      </c>
      <c r="L160" s="28">
        <f t="shared" si="48"/>
        <v>100</v>
      </c>
      <c r="M160" s="8">
        <f t="shared" si="48"/>
        <v>100</v>
      </c>
      <c r="N160" s="8">
        <f t="shared" si="48"/>
        <v>100</v>
      </c>
      <c r="O160" s="8">
        <f t="shared" si="48"/>
        <v>100</v>
      </c>
      <c r="P160" s="8">
        <f t="shared" si="48"/>
        <v>100</v>
      </c>
      <c r="Q160" s="8">
        <f t="shared" si="48"/>
        <v>100</v>
      </c>
      <c r="R160" s="8">
        <f t="shared" si="48"/>
        <v>100</v>
      </c>
      <c r="S160" s="8">
        <f t="shared" si="48"/>
        <v>100</v>
      </c>
      <c r="T160" s="8">
        <f t="shared" si="48"/>
        <v>100</v>
      </c>
      <c r="U160" s="8">
        <f t="shared" si="48"/>
        <v>100</v>
      </c>
      <c r="V160" s="8">
        <f t="shared" si="48"/>
        <v>100</v>
      </c>
      <c r="W160" s="8">
        <f t="shared" si="48"/>
        <v>100</v>
      </c>
      <c r="X160" s="8">
        <f t="shared" si="48"/>
        <v>100</v>
      </c>
      <c r="Y160" s="8">
        <f t="shared" si="48"/>
        <v>100</v>
      </c>
      <c r="Z160" s="8">
        <f t="shared" si="48"/>
        <v>100</v>
      </c>
      <c r="AA160" s="8">
        <f t="shared" si="48"/>
        <v>100</v>
      </c>
      <c r="AB160" s="8">
        <f t="shared" si="48"/>
        <v>100</v>
      </c>
      <c r="AC160" s="8">
        <f t="shared" si="48"/>
        <v>100</v>
      </c>
      <c r="AD160" s="8">
        <f t="shared" si="48"/>
        <v>100</v>
      </c>
      <c r="AE160" s="8">
        <f t="shared" si="48"/>
        <v>100</v>
      </c>
      <c r="AF160" s="8">
        <f t="shared" si="48"/>
        <v>100</v>
      </c>
      <c r="AG160" s="8">
        <f t="shared" si="48"/>
        <v>100</v>
      </c>
      <c r="AH160" s="8">
        <f t="shared" si="48"/>
        <v>100</v>
      </c>
      <c r="AI160" s="8">
        <f t="shared" si="48"/>
        <v>100</v>
      </c>
      <c r="AJ160" s="8">
        <f t="shared" si="48"/>
        <v>100</v>
      </c>
      <c r="AK160" s="8">
        <f t="shared" si="48"/>
        <v>100</v>
      </c>
      <c r="AL160" s="8">
        <f t="shared" si="48"/>
        <v>100</v>
      </c>
      <c r="AM160" s="8">
        <f t="shared" si="48"/>
        <v>100</v>
      </c>
      <c r="AN160" s="8">
        <f t="shared" si="48"/>
        <v>100</v>
      </c>
      <c r="AO160" s="8">
        <f t="shared" si="48"/>
        <v>100</v>
      </c>
      <c r="AP160" s="8">
        <f t="shared" si="48"/>
        <v>100</v>
      </c>
      <c r="AQ160" s="8">
        <f t="shared" si="48"/>
        <v>100</v>
      </c>
      <c r="AR160" s="8">
        <f t="shared" si="48"/>
        <v>100</v>
      </c>
      <c r="AS160" s="8">
        <f t="shared" si="48"/>
        <v>100</v>
      </c>
      <c r="AT160" s="8">
        <f t="shared" si="48"/>
        <v>100</v>
      </c>
      <c r="AU160" s="8">
        <f t="shared" si="48"/>
        <v>100</v>
      </c>
      <c r="AV160" s="8">
        <f t="shared" si="48"/>
        <v>100</v>
      </c>
      <c r="AW160" s="8">
        <f t="shared" si="48"/>
        <v>100</v>
      </c>
      <c r="AX160" s="8">
        <f t="shared" si="48"/>
        <v>100</v>
      </c>
      <c r="AY160" s="8">
        <f t="shared" si="48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9" xml:space="preserve"> IF((1 - (B302 - 1)/20)*100 &lt;= 100, IF((1 - (B302 - 1)/20)*100 &gt;= 0, (1 - (B302 - 1)/20)*100, 0), 100)</f>
        <v>0</v>
      </c>
      <c r="C162" s="8">
        <f t="shared" si="49"/>
        <v>0</v>
      </c>
      <c r="D162" s="8">
        <f t="shared" si="49"/>
        <v>0</v>
      </c>
      <c r="E162" s="8">
        <f t="shared" si="49"/>
        <v>0</v>
      </c>
      <c r="F162" s="8">
        <f t="shared" si="49"/>
        <v>0</v>
      </c>
      <c r="G162" s="8">
        <f t="shared" si="49"/>
        <v>25</v>
      </c>
      <c r="H162" s="8">
        <f t="shared" si="49"/>
        <v>35</v>
      </c>
      <c r="I162" s="8">
        <f t="shared" si="49"/>
        <v>55.000000000000007</v>
      </c>
      <c r="J162" s="26">
        <f t="shared" si="49"/>
        <v>65</v>
      </c>
      <c r="K162" s="8">
        <f t="shared" si="49"/>
        <v>75</v>
      </c>
      <c r="L162" s="28">
        <f t="shared" si="49"/>
        <v>85</v>
      </c>
      <c r="M162" s="8">
        <f t="shared" si="49"/>
        <v>85</v>
      </c>
      <c r="N162" s="8">
        <f t="shared" si="49"/>
        <v>85</v>
      </c>
      <c r="O162" s="8">
        <f t="shared" si="49"/>
        <v>90</v>
      </c>
      <c r="P162" s="8">
        <f t="shared" si="49"/>
        <v>90</v>
      </c>
      <c r="Q162" s="8">
        <f t="shared" si="49"/>
        <v>95</v>
      </c>
      <c r="R162" s="8">
        <f t="shared" si="49"/>
        <v>95</v>
      </c>
      <c r="S162" s="8">
        <f t="shared" si="49"/>
        <v>95</v>
      </c>
      <c r="T162" s="8">
        <f t="shared" si="49"/>
        <v>100</v>
      </c>
      <c r="U162" s="8">
        <f t="shared" si="49"/>
        <v>100</v>
      </c>
      <c r="V162" s="8">
        <f t="shared" si="49"/>
        <v>100</v>
      </c>
      <c r="W162" s="8">
        <f t="shared" si="49"/>
        <v>100</v>
      </c>
      <c r="X162" s="8">
        <f t="shared" si="49"/>
        <v>100</v>
      </c>
      <c r="Y162" s="8">
        <f t="shared" si="49"/>
        <v>100</v>
      </c>
      <c r="Z162" s="8">
        <f t="shared" si="49"/>
        <v>100</v>
      </c>
      <c r="AA162" s="8">
        <f t="shared" si="49"/>
        <v>100</v>
      </c>
      <c r="AB162" s="8">
        <f t="shared" si="49"/>
        <v>100</v>
      </c>
      <c r="AC162" s="8">
        <f t="shared" si="49"/>
        <v>100</v>
      </c>
      <c r="AD162" s="8">
        <f t="shared" si="49"/>
        <v>100</v>
      </c>
      <c r="AE162" s="8">
        <f t="shared" si="49"/>
        <v>100</v>
      </c>
      <c r="AF162" s="8">
        <f t="shared" si="49"/>
        <v>100</v>
      </c>
      <c r="AG162" s="8">
        <f t="shared" si="49"/>
        <v>100</v>
      </c>
      <c r="AH162" s="8">
        <f t="shared" si="49"/>
        <v>100</v>
      </c>
      <c r="AI162" s="8">
        <f t="shared" si="49"/>
        <v>100</v>
      </c>
      <c r="AJ162" s="8">
        <f t="shared" si="49"/>
        <v>100</v>
      </c>
      <c r="AK162" s="8">
        <f t="shared" si="49"/>
        <v>100</v>
      </c>
      <c r="AL162" s="8">
        <f t="shared" si="49"/>
        <v>100</v>
      </c>
      <c r="AM162" s="8">
        <f t="shared" si="49"/>
        <v>100</v>
      </c>
      <c r="AN162" s="8">
        <f t="shared" si="49"/>
        <v>100</v>
      </c>
      <c r="AO162" s="8">
        <f t="shared" si="49"/>
        <v>100</v>
      </c>
      <c r="AP162" s="8">
        <f t="shared" si="49"/>
        <v>100</v>
      </c>
      <c r="AQ162" s="8">
        <f t="shared" si="49"/>
        <v>100</v>
      </c>
      <c r="AR162" s="8">
        <f t="shared" si="49"/>
        <v>100</v>
      </c>
      <c r="AS162" s="8">
        <f t="shared" si="49"/>
        <v>100</v>
      </c>
      <c r="AT162" s="8">
        <f t="shared" si="49"/>
        <v>100</v>
      </c>
      <c r="AU162" s="8">
        <f t="shared" si="49"/>
        <v>100</v>
      </c>
      <c r="AV162" s="8">
        <f t="shared" si="49"/>
        <v>100</v>
      </c>
      <c r="AW162" s="8">
        <f t="shared" si="49"/>
        <v>100</v>
      </c>
      <c r="AX162" s="8">
        <f t="shared" si="49"/>
        <v>100</v>
      </c>
      <c r="AY162" s="8">
        <f t="shared" si="49"/>
        <v>100</v>
      </c>
      <c r="AZ162" s="8"/>
    </row>
    <row r="163" spans="1:52">
      <c r="A163" s="8" t="s">
        <v>57</v>
      </c>
      <c r="B163" s="8">
        <f t="shared" si="49"/>
        <v>0</v>
      </c>
      <c r="C163" s="8">
        <f t="shared" si="49"/>
        <v>0</v>
      </c>
      <c r="D163" s="8">
        <f t="shared" si="49"/>
        <v>5.0000000000000044</v>
      </c>
      <c r="E163" s="8">
        <f t="shared" si="49"/>
        <v>15.000000000000002</v>
      </c>
      <c r="F163" s="8">
        <f t="shared" si="49"/>
        <v>15.000000000000002</v>
      </c>
      <c r="G163" s="8">
        <f t="shared" si="49"/>
        <v>40</v>
      </c>
      <c r="H163" s="8">
        <f t="shared" si="49"/>
        <v>50</v>
      </c>
      <c r="I163" s="8">
        <f t="shared" si="49"/>
        <v>70</v>
      </c>
      <c r="J163" s="26">
        <f t="shared" si="49"/>
        <v>80</v>
      </c>
      <c r="K163" s="8">
        <f t="shared" si="49"/>
        <v>95</v>
      </c>
      <c r="L163" s="28">
        <f t="shared" si="49"/>
        <v>100</v>
      </c>
      <c r="M163" s="8">
        <f t="shared" si="49"/>
        <v>100</v>
      </c>
      <c r="N163" s="8">
        <f t="shared" si="49"/>
        <v>100</v>
      </c>
      <c r="O163" s="8">
        <f t="shared" si="49"/>
        <v>100</v>
      </c>
      <c r="P163" s="8">
        <f t="shared" si="49"/>
        <v>100</v>
      </c>
      <c r="Q163" s="8">
        <f t="shared" si="49"/>
        <v>100</v>
      </c>
      <c r="R163" s="8">
        <f t="shared" si="49"/>
        <v>100</v>
      </c>
      <c r="S163" s="8">
        <f t="shared" si="49"/>
        <v>100</v>
      </c>
      <c r="T163" s="8">
        <f t="shared" si="49"/>
        <v>100</v>
      </c>
      <c r="U163" s="8">
        <f t="shared" si="49"/>
        <v>100</v>
      </c>
      <c r="V163" s="8">
        <f t="shared" si="49"/>
        <v>100</v>
      </c>
      <c r="W163" s="8">
        <f t="shared" si="49"/>
        <v>100</v>
      </c>
      <c r="X163" s="8">
        <f t="shared" si="49"/>
        <v>100</v>
      </c>
      <c r="Y163" s="8">
        <f t="shared" si="49"/>
        <v>100</v>
      </c>
      <c r="Z163" s="8">
        <f t="shared" si="49"/>
        <v>100</v>
      </c>
      <c r="AA163" s="8">
        <f t="shared" si="49"/>
        <v>100</v>
      </c>
      <c r="AB163" s="8">
        <f t="shared" si="49"/>
        <v>100</v>
      </c>
      <c r="AC163" s="8">
        <f t="shared" si="49"/>
        <v>100</v>
      </c>
      <c r="AD163" s="8">
        <f t="shared" si="49"/>
        <v>100</v>
      </c>
      <c r="AE163" s="8">
        <f t="shared" si="49"/>
        <v>100</v>
      </c>
      <c r="AF163" s="8">
        <f t="shared" si="49"/>
        <v>100</v>
      </c>
      <c r="AG163" s="8">
        <f t="shared" si="49"/>
        <v>100</v>
      </c>
      <c r="AH163" s="8">
        <f t="shared" si="49"/>
        <v>100</v>
      </c>
      <c r="AI163" s="8">
        <f t="shared" si="49"/>
        <v>100</v>
      </c>
      <c r="AJ163" s="8">
        <f t="shared" si="49"/>
        <v>100</v>
      </c>
      <c r="AK163" s="8">
        <f t="shared" si="49"/>
        <v>100</v>
      </c>
      <c r="AL163" s="8">
        <f t="shared" si="49"/>
        <v>100</v>
      </c>
      <c r="AM163" s="8">
        <f t="shared" si="49"/>
        <v>100</v>
      </c>
      <c r="AN163" s="8">
        <f t="shared" si="49"/>
        <v>100</v>
      </c>
      <c r="AO163" s="8">
        <f t="shared" si="49"/>
        <v>100</v>
      </c>
      <c r="AP163" s="8">
        <f t="shared" si="49"/>
        <v>100</v>
      </c>
      <c r="AQ163" s="8">
        <f t="shared" si="49"/>
        <v>100</v>
      </c>
      <c r="AR163" s="8">
        <f t="shared" si="49"/>
        <v>100</v>
      </c>
      <c r="AS163" s="8">
        <f t="shared" si="49"/>
        <v>100</v>
      </c>
      <c r="AT163" s="8">
        <f t="shared" si="49"/>
        <v>100</v>
      </c>
      <c r="AU163" s="8">
        <f t="shared" si="49"/>
        <v>100</v>
      </c>
      <c r="AV163" s="8">
        <f t="shared" si="49"/>
        <v>100</v>
      </c>
      <c r="AW163" s="8">
        <f t="shared" si="49"/>
        <v>100</v>
      </c>
      <c r="AX163" s="8">
        <f t="shared" si="49"/>
        <v>100</v>
      </c>
      <c r="AY163" s="8">
        <f t="shared" si="49"/>
        <v>100</v>
      </c>
      <c r="AZ163" s="8"/>
    </row>
    <row r="164" spans="1:52">
      <c r="A164" s="8" t="s">
        <v>58</v>
      </c>
      <c r="B164" s="8">
        <f t="shared" si="49"/>
        <v>0</v>
      </c>
      <c r="C164" s="8">
        <f t="shared" si="49"/>
        <v>0</v>
      </c>
      <c r="D164" s="8">
        <f t="shared" si="49"/>
        <v>5.0000000000000044</v>
      </c>
      <c r="E164" s="8">
        <f t="shared" si="49"/>
        <v>15.000000000000002</v>
      </c>
      <c r="F164" s="8">
        <f t="shared" si="49"/>
        <v>15.000000000000002</v>
      </c>
      <c r="G164" s="8">
        <f t="shared" si="49"/>
        <v>40</v>
      </c>
      <c r="H164" s="8">
        <f t="shared" si="49"/>
        <v>50</v>
      </c>
      <c r="I164" s="8">
        <f t="shared" si="49"/>
        <v>70</v>
      </c>
      <c r="J164" s="26">
        <f t="shared" si="49"/>
        <v>80</v>
      </c>
      <c r="K164" s="8">
        <f t="shared" si="49"/>
        <v>95</v>
      </c>
      <c r="L164" s="28">
        <f t="shared" si="49"/>
        <v>100</v>
      </c>
      <c r="M164" s="8">
        <f t="shared" si="49"/>
        <v>100</v>
      </c>
      <c r="N164" s="8">
        <f t="shared" si="49"/>
        <v>100</v>
      </c>
      <c r="O164" s="8">
        <f t="shared" si="49"/>
        <v>100</v>
      </c>
      <c r="P164" s="8">
        <f t="shared" si="49"/>
        <v>100</v>
      </c>
      <c r="Q164" s="8">
        <f t="shared" si="49"/>
        <v>100</v>
      </c>
      <c r="R164" s="8">
        <f t="shared" si="49"/>
        <v>100</v>
      </c>
      <c r="S164" s="8">
        <f t="shared" si="49"/>
        <v>100</v>
      </c>
      <c r="T164" s="8">
        <f t="shared" si="49"/>
        <v>100</v>
      </c>
      <c r="U164" s="8">
        <f t="shared" si="49"/>
        <v>100</v>
      </c>
      <c r="V164" s="8">
        <f t="shared" si="49"/>
        <v>100</v>
      </c>
      <c r="W164" s="8">
        <f t="shared" si="49"/>
        <v>100</v>
      </c>
      <c r="X164" s="8">
        <f t="shared" si="49"/>
        <v>100</v>
      </c>
      <c r="Y164" s="8">
        <f t="shared" si="49"/>
        <v>100</v>
      </c>
      <c r="Z164" s="8">
        <f t="shared" si="49"/>
        <v>100</v>
      </c>
      <c r="AA164" s="8">
        <f t="shared" si="49"/>
        <v>100</v>
      </c>
      <c r="AB164" s="8">
        <f t="shared" si="49"/>
        <v>100</v>
      </c>
      <c r="AC164" s="8">
        <f t="shared" si="49"/>
        <v>100</v>
      </c>
      <c r="AD164" s="8">
        <f t="shared" si="49"/>
        <v>100</v>
      </c>
      <c r="AE164" s="8">
        <f t="shared" si="49"/>
        <v>100</v>
      </c>
      <c r="AF164" s="8">
        <f t="shared" si="49"/>
        <v>100</v>
      </c>
      <c r="AG164" s="8">
        <f t="shared" si="49"/>
        <v>100</v>
      </c>
      <c r="AH164" s="8">
        <f t="shared" si="49"/>
        <v>100</v>
      </c>
      <c r="AI164" s="8">
        <f t="shared" si="49"/>
        <v>100</v>
      </c>
      <c r="AJ164" s="8">
        <f t="shared" si="49"/>
        <v>100</v>
      </c>
      <c r="AK164" s="8">
        <f t="shared" si="49"/>
        <v>100</v>
      </c>
      <c r="AL164" s="8">
        <f t="shared" si="49"/>
        <v>100</v>
      </c>
      <c r="AM164" s="8">
        <f t="shared" si="49"/>
        <v>100</v>
      </c>
      <c r="AN164" s="8">
        <f t="shared" si="49"/>
        <v>100</v>
      </c>
      <c r="AO164" s="8">
        <f t="shared" si="49"/>
        <v>100</v>
      </c>
      <c r="AP164" s="8">
        <f t="shared" si="49"/>
        <v>100</v>
      </c>
      <c r="AQ164" s="8">
        <f t="shared" si="49"/>
        <v>100</v>
      </c>
      <c r="AR164" s="8">
        <f t="shared" si="49"/>
        <v>100</v>
      </c>
      <c r="AS164" s="8">
        <f t="shared" si="49"/>
        <v>100</v>
      </c>
      <c r="AT164" s="8">
        <f t="shared" si="49"/>
        <v>100</v>
      </c>
      <c r="AU164" s="8">
        <f t="shared" si="49"/>
        <v>100</v>
      </c>
      <c r="AV164" s="8">
        <f t="shared" si="49"/>
        <v>100</v>
      </c>
      <c r="AW164" s="8">
        <f t="shared" si="49"/>
        <v>100</v>
      </c>
      <c r="AX164" s="8">
        <f t="shared" si="49"/>
        <v>100</v>
      </c>
      <c r="AY164" s="8">
        <f t="shared" si="49"/>
        <v>100</v>
      </c>
      <c r="AZ164" s="8"/>
    </row>
    <row r="165" spans="1:52">
      <c r="A165" s="8" t="s">
        <v>59</v>
      </c>
      <c r="B165" s="8">
        <f t="shared" si="49"/>
        <v>0</v>
      </c>
      <c r="C165" s="8">
        <f t="shared" si="49"/>
        <v>0</v>
      </c>
      <c r="D165" s="8">
        <f t="shared" si="49"/>
        <v>5.0000000000000044</v>
      </c>
      <c r="E165" s="8">
        <f t="shared" si="49"/>
        <v>9.9999999999999982</v>
      </c>
      <c r="F165" s="8">
        <f t="shared" si="49"/>
        <v>9.9999999999999982</v>
      </c>
      <c r="G165" s="8">
        <f t="shared" si="49"/>
        <v>35</v>
      </c>
      <c r="H165" s="8">
        <f t="shared" si="49"/>
        <v>44.999999999999993</v>
      </c>
      <c r="I165" s="8">
        <f t="shared" si="49"/>
        <v>65</v>
      </c>
      <c r="J165" s="26">
        <f t="shared" si="49"/>
        <v>75</v>
      </c>
      <c r="K165" s="8">
        <f t="shared" si="49"/>
        <v>90</v>
      </c>
      <c r="L165" s="28">
        <f t="shared" si="49"/>
        <v>100</v>
      </c>
      <c r="M165" s="8">
        <f t="shared" si="49"/>
        <v>100</v>
      </c>
      <c r="N165" s="8">
        <f t="shared" si="49"/>
        <v>100</v>
      </c>
      <c r="O165" s="8">
        <f t="shared" si="49"/>
        <v>100</v>
      </c>
      <c r="P165" s="8">
        <f t="shared" si="49"/>
        <v>100</v>
      </c>
      <c r="Q165" s="8">
        <f t="shared" si="49"/>
        <v>100</v>
      </c>
      <c r="R165" s="8">
        <f t="shared" si="49"/>
        <v>100</v>
      </c>
      <c r="S165" s="8">
        <f t="shared" si="49"/>
        <v>100</v>
      </c>
      <c r="T165" s="8">
        <f t="shared" si="49"/>
        <v>100</v>
      </c>
      <c r="U165" s="8">
        <f t="shared" si="49"/>
        <v>100</v>
      </c>
      <c r="V165" s="8">
        <f t="shared" si="49"/>
        <v>100</v>
      </c>
      <c r="W165" s="8">
        <f t="shared" si="49"/>
        <v>100</v>
      </c>
      <c r="X165" s="8">
        <f t="shared" si="49"/>
        <v>100</v>
      </c>
      <c r="Y165" s="8">
        <f t="shared" si="49"/>
        <v>100</v>
      </c>
      <c r="Z165" s="8">
        <f t="shared" si="49"/>
        <v>100</v>
      </c>
      <c r="AA165" s="8">
        <f t="shared" si="49"/>
        <v>100</v>
      </c>
      <c r="AB165" s="8">
        <f t="shared" si="49"/>
        <v>100</v>
      </c>
      <c r="AC165" s="8">
        <f t="shared" si="49"/>
        <v>100</v>
      </c>
      <c r="AD165" s="8">
        <f t="shared" si="49"/>
        <v>100</v>
      </c>
      <c r="AE165" s="8">
        <f t="shared" si="49"/>
        <v>100</v>
      </c>
      <c r="AF165" s="8">
        <f t="shared" si="49"/>
        <v>100</v>
      </c>
      <c r="AG165" s="8">
        <f t="shared" si="49"/>
        <v>100</v>
      </c>
      <c r="AH165" s="8">
        <f t="shared" si="49"/>
        <v>100</v>
      </c>
      <c r="AI165" s="8">
        <f t="shared" si="49"/>
        <v>100</v>
      </c>
      <c r="AJ165" s="8">
        <f t="shared" si="49"/>
        <v>100</v>
      </c>
      <c r="AK165" s="8">
        <f t="shared" si="49"/>
        <v>100</v>
      </c>
      <c r="AL165" s="8">
        <f t="shared" si="49"/>
        <v>100</v>
      </c>
      <c r="AM165" s="8">
        <f t="shared" si="49"/>
        <v>100</v>
      </c>
      <c r="AN165" s="8">
        <f t="shared" si="49"/>
        <v>100</v>
      </c>
      <c r="AO165" s="8">
        <f t="shared" si="49"/>
        <v>100</v>
      </c>
      <c r="AP165" s="8">
        <f t="shared" si="49"/>
        <v>100</v>
      </c>
      <c r="AQ165" s="8">
        <f t="shared" si="49"/>
        <v>100</v>
      </c>
      <c r="AR165" s="8">
        <f t="shared" si="49"/>
        <v>100</v>
      </c>
      <c r="AS165" s="8">
        <f t="shared" si="49"/>
        <v>100</v>
      </c>
      <c r="AT165" s="8">
        <f t="shared" si="49"/>
        <v>100</v>
      </c>
      <c r="AU165" s="8">
        <f t="shared" si="49"/>
        <v>100</v>
      </c>
      <c r="AV165" s="8">
        <f t="shared" si="49"/>
        <v>100</v>
      </c>
      <c r="AW165" s="8">
        <f t="shared" si="49"/>
        <v>100</v>
      </c>
      <c r="AX165" s="8">
        <f t="shared" si="49"/>
        <v>100</v>
      </c>
      <c r="AY165" s="8">
        <f t="shared" si="49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50" xml:space="preserve"> IF((1 - (B309 - 1)/20)*100 &lt;= 100, IF((1 - (B309 - 1)/20)*100 &gt;= 0, (1 - (B309 - 1)/20)*100, 0), 100)</f>
        <v>0</v>
      </c>
      <c r="C169" s="8">
        <f t="shared" si="50"/>
        <v>0</v>
      </c>
      <c r="D169" s="8">
        <f t="shared" si="50"/>
        <v>0</v>
      </c>
      <c r="E169" s="8">
        <f t="shared" si="50"/>
        <v>0</v>
      </c>
      <c r="F169" s="8">
        <f t="shared" si="50"/>
        <v>0</v>
      </c>
      <c r="G169" s="8">
        <f t="shared" si="50"/>
        <v>25</v>
      </c>
      <c r="H169" s="8">
        <f t="shared" si="50"/>
        <v>35</v>
      </c>
      <c r="I169" s="8">
        <f t="shared" si="50"/>
        <v>55.000000000000007</v>
      </c>
      <c r="J169" s="26">
        <f t="shared" si="50"/>
        <v>65</v>
      </c>
      <c r="K169" s="8">
        <f t="shared" si="50"/>
        <v>75</v>
      </c>
      <c r="L169" s="28">
        <f t="shared" si="50"/>
        <v>85</v>
      </c>
      <c r="M169" s="8">
        <f t="shared" si="50"/>
        <v>85</v>
      </c>
      <c r="N169" s="8">
        <f t="shared" si="50"/>
        <v>85</v>
      </c>
      <c r="O169" s="8">
        <f t="shared" si="50"/>
        <v>90</v>
      </c>
      <c r="P169" s="8">
        <f t="shared" si="50"/>
        <v>90</v>
      </c>
      <c r="Q169" s="8">
        <f t="shared" si="50"/>
        <v>95</v>
      </c>
      <c r="R169" s="8">
        <f t="shared" si="50"/>
        <v>95</v>
      </c>
      <c r="S169" s="8">
        <f t="shared" si="50"/>
        <v>95</v>
      </c>
      <c r="T169" s="8">
        <f t="shared" si="50"/>
        <v>100</v>
      </c>
      <c r="U169" s="8">
        <f t="shared" si="50"/>
        <v>100</v>
      </c>
      <c r="V169" s="8">
        <f t="shared" si="50"/>
        <v>100</v>
      </c>
      <c r="W169" s="8">
        <f t="shared" si="50"/>
        <v>100</v>
      </c>
      <c r="X169" s="8">
        <f t="shared" si="50"/>
        <v>100</v>
      </c>
      <c r="Y169" s="8">
        <f t="shared" si="50"/>
        <v>100</v>
      </c>
      <c r="Z169" s="8">
        <f t="shared" si="50"/>
        <v>100</v>
      </c>
      <c r="AA169" s="8">
        <f t="shared" si="50"/>
        <v>100</v>
      </c>
      <c r="AB169" s="8">
        <f t="shared" si="50"/>
        <v>100</v>
      </c>
      <c r="AC169" s="8">
        <f t="shared" si="50"/>
        <v>100</v>
      </c>
      <c r="AD169" s="8">
        <f t="shared" si="50"/>
        <v>100</v>
      </c>
      <c r="AE169" s="8">
        <f t="shared" si="50"/>
        <v>100</v>
      </c>
      <c r="AF169" s="8">
        <f t="shared" si="50"/>
        <v>100</v>
      </c>
      <c r="AG169" s="8">
        <f t="shared" si="50"/>
        <v>100</v>
      </c>
      <c r="AH169" s="8">
        <f t="shared" si="50"/>
        <v>100</v>
      </c>
      <c r="AI169" s="8">
        <f t="shared" si="50"/>
        <v>100</v>
      </c>
      <c r="AJ169" s="8">
        <f t="shared" si="50"/>
        <v>100</v>
      </c>
      <c r="AK169" s="8">
        <f t="shared" si="50"/>
        <v>100</v>
      </c>
      <c r="AL169" s="8">
        <f t="shared" si="50"/>
        <v>100</v>
      </c>
      <c r="AM169" s="8">
        <f t="shared" si="50"/>
        <v>100</v>
      </c>
      <c r="AN169" s="8">
        <f t="shared" si="50"/>
        <v>100</v>
      </c>
      <c r="AO169" s="8">
        <f t="shared" si="50"/>
        <v>100</v>
      </c>
      <c r="AP169" s="8">
        <f t="shared" si="50"/>
        <v>100</v>
      </c>
      <c r="AQ169" s="8">
        <f t="shared" si="50"/>
        <v>100</v>
      </c>
      <c r="AR169" s="8">
        <f t="shared" si="50"/>
        <v>100</v>
      </c>
      <c r="AS169" s="8">
        <f t="shared" si="50"/>
        <v>100</v>
      </c>
      <c r="AT169" s="8">
        <f t="shared" si="50"/>
        <v>100</v>
      </c>
      <c r="AU169" s="8">
        <f t="shared" si="50"/>
        <v>100</v>
      </c>
      <c r="AV169" s="8">
        <f t="shared" si="50"/>
        <v>100</v>
      </c>
      <c r="AW169" s="8">
        <f t="shared" si="50"/>
        <v>100</v>
      </c>
      <c r="AX169" s="8">
        <f t="shared" si="50"/>
        <v>100</v>
      </c>
      <c r="AY169" s="8">
        <f t="shared" si="50"/>
        <v>100</v>
      </c>
      <c r="AZ169" s="8"/>
    </row>
    <row r="170" spans="1:52">
      <c r="A170" s="8" t="s">
        <v>57</v>
      </c>
      <c r="B170" s="8">
        <f t="shared" si="50"/>
        <v>0</v>
      </c>
      <c r="C170" s="8">
        <f t="shared" si="50"/>
        <v>0</v>
      </c>
      <c r="D170" s="8">
        <f t="shared" si="50"/>
        <v>5.0000000000000044</v>
      </c>
      <c r="E170" s="8">
        <f t="shared" si="50"/>
        <v>15.000000000000002</v>
      </c>
      <c r="F170" s="8">
        <f t="shared" si="50"/>
        <v>15.000000000000002</v>
      </c>
      <c r="G170" s="8">
        <f t="shared" si="50"/>
        <v>40</v>
      </c>
      <c r="H170" s="8">
        <f t="shared" si="50"/>
        <v>50</v>
      </c>
      <c r="I170" s="8">
        <f t="shared" si="50"/>
        <v>70</v>
      </c>
      <c r="J170" s="26">
        <f t="shared" si="50"/>
        <v>80</v>
      </c>
      <c r="K170" s="8">
        <f t="shared" si="50"/>
        <v>95</v>
      </c>
      <c r="L170" s="28">
        <f t="shared" si="50"/>
        <v>100</v>
      </c>
      <c r="M170" s="8">
        <f t="shared" si="50"/>
        <v>100</v>
      </c>
      <c r="N170" s="8">
        <f t="shared" si="50"/>
        <v>100</v>
      </c>
      <c r="O170" s="8">
        <f t="shared" si="50"/>
        <v>100</v>
      </c>
      <c r="P170" s="8">
        <f t="shared" si="50"/>
        <v>100</v>
      </c>
      <c r="Q170" s="8">
        <f t="shared" si="50"/>
        <v>100</v>
      </c>
      <c r="R170" s="8">
        <f t="shared" si="50"/>
        <v>100</v>
      </c>
      <c r="S170" s="8">
        <f t="shared" si="50"/>
        <v>100</v>
      </c>
      <c r="T170" s="8">
        <f t="shared" si="50"/>
        <v>100</v>
      </c>
      <c r="U170" s="8">
        <f t="shared" si="50"/>
        <v>100</v>
      </c>
      <c r="V170" s="8">
        <f t="shared" si="50"/>
        <v>100</v>
      </c>
      <c r="W170" s="8">
        <f t="shared" si="50"/>
        <v>100</v>
      </c>
      <c r="X170" s="8">
        <f t="shared" si="50"/>
        <v>100</v>
      </c>
      <c r="Y170" s="8">
        <f t="shared" si="50"/>
        <v>100</v>
      </c>
      <c r="Z170" s="8">
        <f t="shared" si="50"/>
        <v>100</v>
      </c>
      <c r="AA170" s="8">
        <f t="shared" si="50"/>
        <v>100</v>
      </c>
      <c r="AB170" s="8">
        <f t="shared" si="50"/>
        <v>100</v>
      </c>
      <c r="AC170" s="8">
        <f t="shared" si="50"/>
        <v>100</v>
      </c>
      <c r="AD170" s="8">
        <f t="shared" si="50"/>
        <v>100</v>
      </c>
      <c r="AE170" s="8">
        <f t="shared" si="50"/>
        <v>100</v>
      </c>
      <c r="AF170" s="8">
        <f t="shared" si="50"/>
        <v>100</v>
      </c>
      <c r="AG170" s="8">
        <f t="shared" si="50"/>
        <v>100</v>
      </c>
      <c r="AH170" s="8">
        <f t="shared" si="50"/>
        <v>100</v>
      </c>
      <c r="AI170" s="8">
        <f t="shared" si="50"/>
        <v>100</v>
      </c>
      <c r="AJ170" s="8">
        <f t="shared" si="50"/>
        <v>100</v>
      </c>
      <c r="AK170" s="8">
        <f t="shared" si="50"/>
        <v>100</v>
      </c>
      <c r="AL170" s="8">
        <f t="shared" si="50"/>
        <v>100</v>
      </c>
      <c r="AM170" s="8">
        <f t="shared" si="50"/>
        <v>100</v>
      </c>
      <c r="AN170" s="8">
        <f t="shared" si="50"/>
        <v>100</v>
      </c>
      <c r="AO170" s="8">
        <f t="shared" si="50"/>
        <v>100</v>
      </c>
      <c r="AP170" s="8">
        <f t="shared" si="50"/>
        <v>100</v>
      </c>
      <c r="AQ170" s="8">
        <f t="shared" si="50"/>
        <v>100</v>
      </c>
      <c r="AR170" s="8">
        <f t="shared" si="50"/>
        <v>100</v>
      </c>
      <c r="AS170" s="8">
        <f t="shared" si="50"/>
        <v>100</v>
      </c>
      <c r="AT170" s="8">
        <f t="shared" si="50"/>
        <v>100</v>
      </c>
      <c r="AU170" s="8">
        <f t="shared" si="50"/>
        <v>100</v>
      </c>
      <c r="AV170" s="8">
        <f t="shared" si="50"/>
        <v>100</v>
      </c>
      <c r="AW170" s="8">
        <f t="shared" si="50"/>
        <v>100</v>
      </c>
      <c r="AX170" s="8">
        <f t="shared" si="50"/>
        <v>100</v>
      </c>
      <c r="AY170" s="8">
        <f t="shared" si="50"/>
        <v>100</v>
      </c>
      <c r="AZ170" s="8"/>
    </row>
    <row r="171" spans="1:52">
      <c r="A171" s="8" t="s">
        <v>58</v>
      </c>
      <c r="B171" s="8">
        <f t="shared" si="50"/>
        <v>0</v>
      </c>
      <c r="C171" s="8">
        <f t="shared" si="50"/>
        <v>0</v>
      </c>
      <c r="D171" s="8">
        <f t="shared" si="50"/>
        <v>5.0000000000000044</v>
      </c>
      <c r="E171" s="8">
        <f t="shared" si="50"/>
        <v>15.000000000000002</v>
      </c>
      <c r="F171" s="8">
        <f t="shared" si="50"/>
        <v>15.000000000000002</v>
      </c>
      <c r="G171" s="8">
        <f t="shared" si="50"/>
        <v>40</v>
      </c>
      <c r="H171" s="8">
        <f t="shared" si="50"/>
        <v>50</v>
      </c>
      <c r="I171" s="8">
        <f t="shared" si="50"/>
        <v>70</v>
      </c>
      <c r="J171" s="26">
        <f t="shared" si="50"/>
        <v>80</v>
      </c>
      <c r="K171" s="8">
        <f t="shared" si="50"/>
        <v>95</v>
      </c>
      <c r="L171" s="28">
        <f t="shared" si="50"/>
        <v>100</v>
      </c>
      <c r="M171" s="8">
        <f t="shared" si="50"/>
        <v>100</v>
      </c>
      <c r="N171" s="8">
        <f t="shared" si="50"/>
        <v>100</v>
      </c>
      <c r="O171" s="8">
        <f t="shared" si="50"/>
        <v>100</v>
      </c>
      <c r="P171" s="8">
        <f t="shared" si="50"/>
        <v>100</v>
      </c>
      <c r="Q171" s="8">
        <f t="shared" si="50"/>
        <v>100</v>
      </c>
      <c r="R171" s="8">
        <f t="shared" si="50"/>
        <v>100</v>
      </c>
      <c r="S171" s="8">
        <f t="shared" si="50"/>
        <v>100</v>
      </c>
      <c r="T171" s="8">
        <f t="shared" si="50"/>
        <v>100</v>
      </c>
      <c r="U171" s="8">
        <f t="shared" si="50"/>
        <v>100</v>
      </c>
      <c r="V171" s="8">
        <f t="shared" si="50"/>
        <v>100</v>
      </c>
      <c r="W171" s="8">
        <f t="shared" si="50"/>
        <v>100</v>
      </c>
      <c r="X171" s="8">
        <f t="shared" si="50"/>
        <v>100</v>
      </c>
      <c r="Y171" s="8">
        <f t="shared" si="50"/>
        <v>100</v>
      </c>
      <c r="Z171" s="8">
        <f t="shared" si="50"/>
        <v>100</v>
      </c>
      <c r="AA171" s="8">
        <f t="shared" si="50"/>
        <v>100</v>
      </c>
      <c r="AB171" s="8">
        <f t="shared" si="50"/>
        <v>100</v>
      </c>
      <c r="AC171" s="8">
        <f t="shared" si="50"/>
        <v>100</v>
      </c>
      <c r="AD171" s="8">
        <f t="shared" si="50"/>
        <v>100</v>
      </c>
      <c r="AE171" s="8">
        <f t="shared" si="50"/>
        <v>100</v>
      </c>
      <c r="AF171" s="8">
        <f t="shared" si="50"/>
        <v>100</v>
      </c>
      <c r="AG171" s="8">
        <f t="shared" si="50"/>
        <v>100</v>
      </c>
      <c r="AH171" s="8">
        <f t="shared" si="50"/>
        <v>100</v>
      </c>
      <c r="AI171" s="8">
        <f t="shared" si="50"/>
        <v>100</v>
      </c>
      <c r="AJ171" s="8">
        <f t="shared" si="50"/>
        <v>100</v>
      </c>
      <c r="AK171" s="8">
        <f t="shared" si="50"/>
        <v>100</v>
      </c>
      <c r="AL171" s="8">
        <f t="shared" si="50"/>
        <v>100</v>
      </c>
      <c r="AM171" s="8">
        <f t="shared" si="50"/>
        <v>100</v>
      </c>
      <c r="AN171" s="8">
        <f t="shared" si="50"/>
        <v>100</v>
      </c>
      <c r="AO171" s="8">
        <f t="shared" si="50"/>
        <v>100</v>
      </c>
      <c r="AP171" s="8">
        <f t="shared" si="50"/>
        <v>100</v>
      </c>
      <c r="AQ171" s="8">
        <f t="shared" si="50"/>
        <v>100</v>
      </c>
      <c r="AR171" s="8">
        <f t="shared" si="50"/>
        <v>100</v>
      </c>
      <c r="AS171" s="8">
        <f t="shared" si="50"/>
        <v>100</v>
      </c>
      <c r="AT171" s="8">
        <f t="shared" si="50"/>
        <v>100</v>
      </c>
      <c r="AU171" s="8">
        <f t="shared" si="50"/>
        <v>100</v>
      </c>
      <c r="AV171" s="8">
        <f t="shared" si="50"/>
        <v>100</v>
      </c>
      <c r="AW171" s="8">
        <f t="shared" si="50"/>
        <v>100</v>
      </c>
      <c r="AX171" s="8">
        <f t="shared" si="50"/>
        <v>100</v>
      </c>
      <c r="AY171" s="8">
        <f t="shared" si="50"/>
        <v>100</v>
      </c>
      <c r="AZ171" s="8"/>
    </row>
    <row r="172" spans="1:52">
      <c r="A172" s="8" t="s">
        <v>59</v>
      </c>
      <c r="B172" s="8">
        <f t="shared" si="50"/>
        <v>0</v>
      </c>
      <c r="C172" s="8">
        <f t="shared" si="50"/>
        <v>0</v>
      </c>
      <c r="D172" s="8">
        <f t="shared" si="50"/>
        <v>5.0000000000000044</v>
      </c>
      <c r="E172" s="8">
        <f t="shared" si="50"/>
        <v>9.9999999999999982</v>
      </c>
      <c r="F172" s="8">
        <f t="shared" si="50"/>
        <v>9.9999999999999982</v>
      </c>
      <c r="G172" s="8">
        <f t="shared" si="50"/>
        <v>35</v>
      </c>
      <c r="H172" s="8">
        <f t="shared" si="50"/>
        <v>44.999999999999993</v>
      </c>
      <c r="I172" s="8">
        <f t="shared" si="50"/>
        <v>65</v>
      </c>
      <c r="J172" s="26">
        <f t="shared" si="50"/>
        <v>75</v>
      </c>
      <c r="K172" s="8">
        <f t="shared" si="50"/>
        <v>90</v>
      </c>
      <c r="L172" s="28">
        <f t="shared" si="50"/>
        <v>100</v>
      </c>
      <c r="M172" s="8">
        <f t="shared" si="50"/>
        <v>100</v>
      </c>
      <c r="N172" s="8">
        <f t="shared" si="50"/>
        <v>100</v>
      </c>
      <c r="O172" s="8">
        <f t="shared" si="50"/>
        <v>100</v>
      </c>
      <c r="P172" s="8">
        <f t="shared" si="50"/>
        <v>100</v>
      </c>
      <c r="Q172" s="8">
        <f t="shared" si="50"/>
        <v>100</v>
      </c>
      <c r="R172" s="8">
        <f t="shared" si="50"/>
        <v>100</v>
      </c>
      <c r="S172" s="8">
        <f t="shared" si="50"/>
        <v>100</v>
      </c>
      <c r="T172" s="8">
        <f t="shared" si="50"/>
        <v>100</v>
      </c>
      <c r="U172" s="8">
        <f t="shared" si="50"/>
        <v>100</v>
      </c>
      <c r="V172" s="8">
        <f t="shared" si="50"/>
        <v>100</v>
      </c>
      <c r="W172" s="8">
        <f t="shared" si="50"/>
        <v>100</v>
      </c>
      <c r="X172" s="8">
        <f t="shared" si="50"/>
        <v>100</v>
      </c>
      <c r="Y172" s="8">
        <f t="shared" si="50"/>
        <v>100</v>
      </c>
      <c r="Z172" s="8">
        <f t="shared" si="50"/>
        <v>100</v>
      </c>
      <c r="AA172" s="8">
        <f t="shared" si="50"/>
        <v>100</v>
      </c>
      <c r="AB172" s="8">
        <f t="shared" si="50"/>
        <v>100</v>
      </c>
      <c r="AC172" s="8">
        <f t="shared" si="50"/>
        <v>100</v>
      </c>
      <c r="AD172" s="8">
        <f t="shared" si="50"/>
        <v>100</v>
      </c>
      <c r="AE172" s="8">
        <f t="shared" si="50"/>
        <v>100</v>
      </c>
      <c r="AF172" s="8">
        <f t="shared" si="50"/>
        <v>100</v>
      </c>
      <c r="AG172" s="8">
        <f t="shared" si="50"/>
        <v>100</v>
      </c>
      <c r="AH172" s="8">
        <f t="shared" si="50"/>
        <v>100</v>
      </c>
      <c r="AI172" s="8">
        <f t="shared" si="50"/>
        <v>100</v>
      </c>
      <c r="AJ172" s="8">
        <f t="shared" si="50"/>
        <v>100</v>
      </c>
      <c r="AK172" s="8">
        <f t="shared" si="50"/>
        <v>100</v>
      </c>
      <c r="AL172" s="8">
        <f t="shared" si="50"/>
        <v>100</v>
      </c>
      <c r="AM172" s="8">
        <f t="shared" si="50"/>
        <v>100</v>
      </c>
      <c r="AN172" s="8">
        <f t="shared" si="50"/>
        <v>100</v>
      </c>
      <c r="AO172" s="8">
        <f t="shared" si="50"/>
        <v>100</v>
      </c>
      <c r="AP172" s="8">
        <f t="shared" si="50"/>
        <v>100</v>
      </c>
      <c r="AQ172" s="8">
        <f t="shared" si="50"/>
        <v>100</v>
      </c>
      <c r="AR172" s="8">
        <f t="shared" si="50"/>
        <v>100</v>
      </c>
      <c r="AS172" s="8">
        <f t="shared" si="50"/>
        <v>100</v>
      </c>
      <c r="AT172" s="8">
        <f t="shared" si="50"/>
        <v>100</v>
      </c>
      <c r="AU172" s="8">
        <f t="shared" si="50"/>
        <v>100</v>
      </c>
      <c r="AV172" s="8">
        <f t="shared" si="50"/>
        <v>100</v>
      </c>
      <c r="AW172" s="8">
        <f t="shared" si="50"/>
        <v>100</v>
      </c>
      <c r="AX172" s="8">
        <f t="shared" si="50"/>
        <v>100</v>
      </c>
      <c r="AY172" s="8">
        <f t="shared" si="50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51" xml:space="preserve"> IF((1 - (B314 - 1)/20)*100 &lt;= 100, IF((1 - (B314 - 1)/20)*100 &gt;= 0, (1 - (B314 - 1)/20)*100, 0), 100)</f>
        <v>0</v>
      </c>
      <c r="C174" s="8">
        <f t="shared" si="51"/>
        <v>0</v>
      </c>
      <c r="D174" s="8">
        <f t="shared" si="51"/>
        <v>0</v>
      </c>
      <c r="E174" s="8">
        <f t="shared" si="51"/>
        <v>0</v>
      </c>
      <c r="F174" s="8">
        <f t="shared" si="51"/>
        <v>0</v>
      </c>
      <c r="G174" s="8">
        <f t="shared" si="51"/>
        <v>0</v>
      </c>
      <c r="H174" s="8">
        <f t="shared" si="51"/>
        <v>9.9999999999999982</v>
      </c>
      <c r="I174" s="8">
        <f t="shared" si="51"/>
        <v>30.000000000000004</v>
      </c>
      <c r="J174" s="26">
        <f t="shared" si="51"/>
        <v>40</v>
      </c>
      <c r="K174" s="8">
        <f t="shared" si="51"/>
        <v>50</v>
      </c>
      <c r="L174" s="28">
        <f t="shared" si="51"/>
        <v>60</v>
      </c>
      <c r="M174" s="8">
        <f t="shared" si="51"/>
        <v>60</v>
      </c>
      <c r="N174" s="8">
        <f t="shared" si="51"/>
        <v>60</v>
      </c>
      <c r="O174" s="8">
        <f t="shared" si="51"/>
        <v>65</v>
      </c>
      <c r="P174" s="8">
        <f t="shared" si="51"/>
        <v>65</v>
      </c>
      <c r="Q174" s="8">
        <f t="shared" si="51"/>
        <v>70</v>
      </c>
      <c r="R174" s="8">
        <f t="shared" si="51"/>
        <v>70</v>
      </c>
      <c r="S174" s="8">
        <f t="shared" si="51"/>
        <v>70</v>
      </c>
      <c r="T174" s="8">
        <f t="shared" si="51"/>
        <v>75</v>
      </c>
      <c r="U174" s="8">
        <f t="shared" si="51"/>
        <v>75</v>
      </c>
      <c r="V174" s="8">
        <f t="shared" si="51"/>
        <v>80</v>
      </c>
      <c r="W174" s="8">
        <f t="shared" si="51"/>
        <v>80</v>
      </c>
      <c r="X174" s="8">
        <f t="shared" si="51"/>
        <v>80</v>
      </c>
      <c r="Y174" s="8">
        <f t="shared" si="51"/>
        <v>85</v>
      </c>
      <c r="Z174" s="8">
        <f t="shared" si="51"/>
        <v>85</v>
      </c>
      <c r="AA174" s="8">
        <f t="shared" si="51"/>
        <v>90</v>
      </c>
      <c r="AB174" s="8">
        <f t="shared" si="51"/>
        <v>90</v>
      </c>
      <c r="AC174" s="8">
        <f t="shared" si="51"/>
        <v>90</v>
      </c>
      <c r="AD174" s="8">
        <f t="shared" si="51"/>
        <v>95</v>
      </c>
      <c r="AE174" s="8">
        <f t="shared" si="51"/>
        <v>95</v>
      </c>
      <c r="AF174" s="8">
        <f t="shared" si="51"/>
        <v>100</v>
      </c>
      <c r="AG174" s="8">
        <f t="shared" si="51"/>
        <v>100</v>
      </c>
      <c r="AH174" s="8">
        <f t="shared" si="51"/>
        <v>100</v>
      </c>
      <c r="AI174" s="8">
        <f t="shared" si="51"/>
        <v>100</v>
      </c>
      <c r="AJ174" s="8">
        <f t="shared" si="51"/>
        <v>100</v>
      </c>
      <c r="AK174" s="8">
        <f t="shared" si="51"/>
        <v>100</v>
      </c>
      <c r="AL174" s="8">
        <f t="shared" si="51"/>
        <v>100</v>
      </c>
      <c r="AM174" s="8">
        <f t="shared" si="51"/>
        <v>100</v>
      </c>
      <c r="AN174" s="8">
        <f t="shared" si="51"/>
        <v>100</v>
      </c>
      <c r="AO174" s="8">
        <f t="shared" si="51"/>
        <v>100</v>
      </c>
      <c r="AP174" s="8">
        <f t="shared" si="51"/>
        <v>100</v>
      </c>
      <c r="AQ174" s="8">
        <f t="shared" si="51"/>
        <v>100</v>
      </c>
      <c r="AR174" s="8">
        <f t="shared" si="51"/>
        <v>100</v>
      </c>
      <c r="AS174" s="8">
        <f t="shared" si="51"/>
        <v>100</v>
      </c>
      <c r="AT174" s="8">
        <f t="shared" si="51"/>
        <v>100</v>
      </c>
      <c r="AU174" s="8">
        <f t="shared" si="51"/>
        <v>100</v>
      </c>
      <c r="AV174" s="8">
        <f t="shared" si="51"/>
        <v>100</v>
      </c>
      <c r="AW174" s="8">
        <f t="shared" si="51"/>
        <v>100</v>
      </c>
      <c r="AX174" s="8">
        <f t="shared" si="51"/>
        <v>100</v>
      </c>
      <c r="AY174" s="8">
        <f t="shared" si="51"/>
        <v>100</v>
      </c>
      <c r="AZ174" s="8"/>
    </row>
    <row r="175" spans="1:52">
      <c r="A175" s="8" t="s">
        <v>57</v>
      </c>
      <c r="B175" s="8">
        <f t="shared" si="51"/>
        <v>0</v>
      </c>
      <c r="C175" s="8">
        <f t="shared" si="51"/>
        <v>0</v>
      </c>
      <c r="D175" s="8">
        <f t="shared" si="51"/>
        <v>0</v>
      </c>
      <c r="E175" s="8">
        <f t="shared" si="51"/>
        <v>0</v>
      </c>
      <c r="F175" s="8">
        <f t="shared" si="51"/>
        <v>0</v>
      </c>
      <c r="G175" s="8">
        <f t="shared" si="51"/>
        <v>15.000000000000002</v>
      </c>
      <c r="H175" s="8">
        <f t="shared" si="51"/>
        <v>25</v>
      </c>
      <c r="I175" s="8">
        <f t="shared" si="51"/>
        <v>44.999999999999993</v>
      </c>
      <c r="J175" s="26">
        <f t="shared" si="51"/>
        <v>55.000000000000007</v>
      </c>
      <c r="K175" s="8">
        <f t="shared" si="51"/>
        <v>70</v>
      </c>
      <c r="L175" s="28">
        <f t="shared" si="51"/>
        <v>80</v>
      </c>
      <c r="M175" s="8">
        <f t="shared" si="51"/>
        <v>80</v>
      </c>
      <c r="N175" s="8">
        <f t="shared" si="51"/>
        <v>85</v>
      </c>
      <c r="O175" s="8">
        <f t="shared" si="51"/>
        <v>85</v>
      </c>
      <c r="P175" s="8">
        <f t="shared" si="51"/>
        <v>90</v>
      </c>
      <c r="Q175" s="8">
        <f t="shared" si="51"/>
        <v>90</v>
      </c>
      <c r="R175" s="8">
        <f t="shared" si="51"/>
        <v>95</v>
      </c>
      <c r="S175" s="8">
        <f t="shared" si="51"/>
        <v>95</v>
      </c>
      <c r="T175" s="8">
        <f t="shared" si="51"/>
        <v>100</v>
      </c>
      <c r="U175" s="8">
        <f t="shared" si="51"/>
        <v>100</v>
      </c>
      <c r="V175" s="8">
        <f t="shared" si="51"/>
        <v>100</v>
      </c>
      <c r="W175" s="8">
        <f t="shared" si="51"/>
        <v>100</v>
      </c>
      <c r="X175" s="8">
        <f t="shared" si="51"/>
        <v>100</v>
      </c>
      <c r="Y175" s="8">
        <f t="shared" si="51"/>
        <v>100</v>
      </c>
      <c r="Z175" s="8">
        <f t="shared" si="51"/>
        <v>100</v>
      </c>
      <c r="AA175" s="8">
        <f t="shared" si="51"/>
        <v>100</v>
      </c>
      <c r="AB175" s="8">
        <f t="shared" si="51"/>
        <v>100</v>
      </c>
      <c r="AC175" s="8">
        <f t="shared" si="51"/>
        <v>100</v>
      </c>
      <c r="AD175" s="8">
        <f t="shared" si="51"/>
        <v>100</v>
      </c>
      <c r="AE175" s="8">
        <f t="shared" si="51"/>
        <v>100</v>
      </c>
      <c r="AF175" s="8">
        <f t="shared" si="51"/>
        <v>100</v>
      </c>
      <c r="AG175" s="8">
        <f t="shared" si="51"/>
        <v>100</v>
      </c>
      <c r="AH175" s="8">
        <f t="shared" si="51"/>
        <v>100</v>
      </c>
      <c r="AI175" s="8">
        <f t="shared" si="51"/>
        <v>100</v>
      </c>
      <c r="AJ175" s="8">
        <f t="shared" si="51"/>
        <v>100</v>
      </c>
      <c r="AK175" s="8">
        <f t="shared" si="51"/>
        <v>100</v>
      </c>
      <c r="AL175" s="8">
        <f t="shared" si="51"/>
        <v>100</v>
      </c>
      <c r="AM175" s="8">
        <f t="shared" si="51"/>
        <v>100</v>
      </c>
      <c r="AN175" s="8">
        <f t="shared" si="51"/>
        <v>100</v>
      </c>
      <c r="AO175" s="8">
        <f t="shared" si="51"/>
        <v>100</v>
      </c>
      <c r="AP175" s="8">
        <f t="shared" si="51"/>
        <v>100</v>
      </c>
      <c r="AQ175" s="8">
        <f t="shared" si="51"/>
        <v>100</v>
      </c>
      <c r="AR175" s="8">
        <f t="shared" si="51"/>
        <v>100</v>
      </c>
      <c r="AS175" s="8">
        <f t="shared" si="51"/>
        <v>100</v>
      </c>
      <c r="AT175" s="8">
        <f t="shared" si="51"/>
        <v>100</v>
      </c>
      <c r="AU175" s="8">
        <f t="shared" si="51"/>
        <v>100</v>
      </c>
      <c r="AV175" s="8">
        <f t="shared" si="51"/>
        <v>100</v>
      </c>
      <c r="AW175" s="8">
        <f t="shared" si="51"/>
        <v>100</v>
      </c>
      <c r="AX175" s="8">
        <f t="shared" si="51"/>
        <v>100</v>
      </c>
      <c r="AY175" s="8">
        <f t="shared" si="51"/>
        <v>100</v>
      </c>
      <c r="AZ175" s="8"/>
    </row>
    <row r="176" spans="1:52">
      <c r="A176" s="8" t="s">
        <v>58</v>
      </c>
      <c r="B176" s="8">
        <f t="shared" si="51"/>
        <v>0</v>
      </c>
      <c r="C176" s="8">
        <f t="shared" si="51"/>
        <v>0</v>
      </c>
      <c r="D176" s="8">
        <f t="shared" si="51"/>
        <v>0</v>
      </c>
      <c r="E176" s="8">
        <f t="shared" si="51"/>
        <v>0</v>
      </c>
      <c r="F176" s="8">
        <f t="shared" si="51"/>
        <v>0</v>
      </c>
      <c r="G176" s="8">
        <f t="shared" si="51"/>
        <v>15.000000000000002</v>
      </c>
      <c r="H176" s="8">
        <f t="shared" si="51"/>
        <v>25</v>
      </c>
      <c r="I176" s="8">
        <f t="shared" si="51"/>
        <v>44.999999999999993</v>
      </c>
      <c r="J176" s="26">
        <f t="shared" si="51"/>
        <v>55.000000000000007</v>
      </c>
      <c r="K176" s="8">
        <f t="shared" si="51"/>
        <v>70</v>
      </c>
      <c r="L176" s="28">
        <f t="shared" si="51"/>
        <v>80</v>
      </c>
      <c r="M176" s="8">
        <f t="shared" si="51"/>
        <v>80</v>
      </c>
      <c r="N176" s="8">
        <f t="shared" si="51"/>
        <v>85</v>
      </c>
      <c r="O176" s="8">
        <f t="shared" si="51"/>
        <v>85</v>
      </c>
      <c r="P176" s="8">
        <f t="shared" si="51"/>
        <v>90</v>
      </c>
      <c r="Q176" s="8">
        <f t="shared" si="51"/>
        <v>90</v>
      </c>
      <c r="R176" s="8">
        <f t="shared" si="51"/>
        <v>95</v>
      </c>
      <c r="S176" s="8">
        <f t="shared" si="51"/>
        <v>95</v>
      </c>
      <c r="T176" s="8">
        <f t="shared" si="51"/>
        <v>100</v>
      </c>
      <c r="U176" s="8">
        <f t="shared" si="51"/>
        <v>100</v>
      </c>
      <c r="V176" s="8">
        <f t="shared" si="51"/>
        <v>100</v>
      </c>
      <c r="W176" s="8">
        <f t="shared" si="51"/>
        <v>100</v>
      </c>
      <c r="X176" s="8">
        <f t="shared" si="51"/>
        <v>100</v>
      </c>
      <c r="Y176" s="8">
        <f t="shared" si="51"/>
        <v>100</v>
      </c>
      <c r="Z176" s="8">
        <f t="shared" si="51"/>
        <v>100</v>
      </c>
      <c r="AA176" s="8">
        <f t="shared" si="51"/>
        <v>100</v>
      </c>
      <c r="AB176" s="8">
        <f t="shared" si="51"/>
        <v>100</v>
      </c>
      <c r="AC176" s="8">
        <f t="shared" si="51"/>
        <v>100</v>
      </c>
      <c r="AD176" s="8">
        <f t="shared" si="51"/>
        <v>100</v>
      </c>
      <c r="AE176" s="8">
        <f t="shared" si="51"/>
        <v>100</v>
      </c>
      <c r="AF176" s="8">
        <f t="shared" si="51"/>
        <v>100</v>
      </c>
      <c r="AG176" s="8">
        <f t="shared" si="51"/>
        <v>100</v>
      </c>
      <c r="AH176" s="8">
        <f t="shared" si="51"/>
        <v>100</v>
      </c>
      <c r="AI176" s="8">
        <f t="shared" si="51"/>
        <v>100</v>
      </c>
      <c r="AJ176" s="8">
        <f t="shared" si="51"/>
        <v>100</v>
      </c>
      <c r="AK176" s="8">
        <f t="shared" si="51"/>
        <v>100</v>
      </c>
      <c r="AL176" s="8">
        <f t="shared" si="51"/>
        <v>100</v>
      </c>
      <c r="AM176" s="8">
        <f t="shared" si="51"/>
        <v>100</v>
      </c>
      <c r="AN176" s="8">
        <f t="shared" si="51"/>
        <v>100</v>
      </c>
      <c r="AO176" s="8">
        <f t="shared" si="51"/>
        <v>100</v>
      </c>
      <c r="AP176" s="8">
        <f t="shared" si="51"/>
        <v>100</v>
      </c>
      <c r="AQ176" s="8">
        <f t="shared" si="51"/>
        <v>100</v>
      </c>
      <c r="AR176" s="8">
        <f t="shared" si="51"/>
        <v>100</v>
      </c>
      <c r="AS176" s="8">
        <f t="shared" si="51"/>
        <v>100</v>
      </c>
      <c r="AT176" s="8">
        <f t="shared" si="51"/>
        <v>100</v>
      </c>
      <c r="AU176" s="8">
        <f t="shared" si="51"/>
        <v>100</v>
      </c>
      <c r="AV176" s="8">
        <f t="shared" si="51"/>
        <v>100</v>
      </c>
      <c r="AW176" s="8">
        <f t="shared" si="51"/>
        <v>100</v>
      </c>
      <c r="AX176" s="8">
        <f t="shared" si="51"/>
        <v>100</v>
      </c>
      <c r="AY176" s="8">
        <f t="shared" si="51"/>
        <v>100</v>
      </c>
      <c r="AZ176" s="8"/>
    </row>
    <row r="177" spans="1:52">
      <c r="A177" s="8" t="s">
        <v>59</v>
      </c>
      <c r="B177" s="8">
        <f t="shared" si="51"/>
        <v>0</v>
      </c>
      <c r="C177" s="8">
        <f t="shared" si="51"/>
        <v>0</v>
      </c>
      <c r="D177" s="8">
        <f t="shared" si="51"/>
        <v>0</v>
      </c>
      <c r="E177" s="8">
        <f t="shared" si="51"/>
        <v>0</v>
      </c>
      <c r="F177" s="8">
        <f t="shared" si="51"/>
        <v>0</v>
      </c>
      <c r="G177" s="8">
        <f t="shared" si="51"/>
        <v>9.9999999999999982</v>
      </c>
      <c r="H177" s="8">
        <f t="shared" si="51"/>
        <v>19.999999999999996</v>
      </c>
      <c r="I177" s="8">
        <f t="shared" si="51"/>
        <v>40</v>
      </c>
      <c r="J177" s="26">
        <f t="shared" si="51"/>
        <v>50</v>
      </c>
      <c r="K177" s="8">
        <f t="shared" si="51"/>
        <v>65</v>
      </c>
      <c r="L177" s="28">
        <f t="shared" si="51"/>
        <v>75</v>
      </c>
      <c r="M177" s="8">
        <f t="shared" si="51"/>
        <v>75</v>
      </c>
      <c r="N177" s="8">
        <f t="shared" si="51"/>
        <v>80</v>
      </c>
      <c r="O177" s="8">
        <f t="shared" si="51"/>
        <v>80</v>
      </c>
      <c r="P177" s="8">
        <f t="shared" si="51"/>
        <v>85</v>
      </c>
      <c r="Q177" s="8">
        <f t="shared" si="51"/>
        <v>85</v>
      </c>
      <c r="R177" s="8">
        <f t="shared" si="51"/>
        <v>90</v>
      </c>
      <c r="S177" s="8">
        <f t="shared" si="51"/>
        <v>90</v>
      </c>
      <c r="T177" s="8">
        <f t="shared" si="51"/>
        <v>95</v>
      </c>
      <c r="U177" s="8">
        <f t="shared" si="51"/>
        <v>95</v>
      </c>
      <c r="V177" s="8">
        <f t="shared" si="51"/>
        <v>100</v>
      </c>
      <c r="W177" s="8">
        <f t="shared" si="51"/>
        <v>100</v>
      </c>
      <c r="X177" s="8">
        <f t="shared" si="51"/>
        <v>100</v>
      </c>
      <c r="Y177" s="8">
        <f t="shared" si="51"/>
        <v>100</v>
      </c>
      <c r="Z177" s="8">
        <f t="shared" si="51"/>
        <v>100</v>
      </c>
      <c r="AA177" s="8">
        <f t="shared" si="51"/>
        <v>100</v>
      </c>
      <c r="AB177" s="8">
        <f t="shared" si="51"/>
        <v>100</v>
      </c>
      <c r="AC177" s="8">
        <f t="shared" si="51"/>
        <v>100</v>
      </c>
      <c r="AD177" s="8">
        <f t="shared" si="51"/>
        <v>100</v>
      </c>
      <c r="AE177" s="8">
        <f t="shared" si="51"/>
        <v>100</v>
      </c>
      <c r="AF177" s="8">
        <f t="shared" si="51"/>
        <v>100</v>
      </c>
      <c r="AG177" s="8">
        <f t="shared" si="51"/>
        <v>100</v>
      </c>
      <c r="AH177" s="8">
        <f t="shared" si="51"/>
        <v>100</v>
      </c>
      <c r="AI177" s="8">
        <f t="shared" si="51"/>
        <v>100</v>
      </c>
      <c r="AJ177" s="8">
        <f t="shared" si="51"/>
        <v>100</v>
      </c>
      <c r="AK177" s="8">
        <f t="shared" si="51"/>
        <v>100</v>
      </c>
      <c r="AL177" s="8">
        <f t="shared" si="51"/>
        <v>100</v>
      </c>
      <c r="AM177" s="8">
        <f t="shared" si="51"/>
        <v>100</v>
      </c>
      <c r="AN177" s="8">
        <f t="shared" si="51"/>
        <v>100</v>
      </c>
      <c r="AO177" s="8">
        <f t="shared" si="51"/>
        <v>100</v>
      </c>
      <c r="AP177" s="8">
        <f t="shared" si="51"/>
        <v>100</v>
      </c>
      <c r="AQ177" s="8">
        <f t="shared" si="51"/>
        <v>100</v>
      </c>
      <c r="AR177" s="8">
        <f t="shared" si="51"/>
        <v>100</v>
      </c>
      <c r="AS177" s="8">
        <f t="shared" si="51"/>
        <v>100</v>
      </c>
      <c r="AT177" s="8">
        <f t="shared" si="51"/>
        <v>100</v>
      </c>
      <c r="AU177" s="8">
        <f t="shared" si="51"/>
        <v>100</v>
      </c>
      <c r="AV177" s="8">
        <f t="shared" si="51"/>
        <v>100</v>
      </c>
      <c r="AW177" s="8">
        <f t="shared" si="51"/>
        <v>100</v>
      </c>
      <c r="AX177" s="8">
        <f t="shared" si="51"/>
        <v>100</v>
      </c>
      <c r="AY177" s="8">
        <f t="shared" si="51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52" xml:space="preserve"> IF((1 - (B319 - 1)/20)*100 &lt;= 100, IF((1 - (B319 - 1)/20)*100 &gt;= 0, (1 - (B319 - 1)/20)*100, 0), 100)</f>
        <v>0</v>
      </c>
      <c r="C179" s="8">
        <f t="shared" si="52"/>
        <v>0</v>
      </c>
      <c r="D179" s="8">
        <f t="shared" si="52"/>
        <v>0</v>
      </c>
      <c r="E179" s="8">
        <f t="shared" si="52"/>
        <v>0</v>
      </c>
      <c r="F179" s="8">
        <f t="shared" si="52"/>
        <v>0</v>
      </c>
      <c r="G179" s="8">
        <f t="shared" si="52"/>
        <v>0</v>
      </c>
      <c r="H179" s="8">
        <f t="shared" si="52"/>
        <v>0</v>
      </c>
      <c r="I179" s="8">
        <f t="shared" si="52"/>
        <v>5.0000000000000044</v>
      </c>
      <c r="J179" s="26">
        <f t="shared" si="52"/>
        <v>15.000000000000002</v>
      </c>
      <c r="K179" s="8">
        <f t="shared" si="52"/>
        <v>25</v>
      </c>
      <c r="L179" s="28">
        <f t="shared" si="52"/>
        <v>35</v>
      </c>
      <c r="M179" s="8">
        <f t="shared" si="52"/>
        <v>35</v>
      </c>
      <c r="N179" s="8">
        <f t="shared" si="52"/>
        <v>35</v>
      </c>
      <c r="O179" s="8">
        <f t="shared" si="52"/>
        <v>40</v>
      </c>
      <c r="P179" s="8">
        <f t="shared" si="52"/>
        <v>40</v>
      </c>
      <c r="Q179" s="8">
        <f t="shared" si="52"/>
        <v>44.999999999999993</v>
      </c>
      <c r="R179" s="8">
        <f t="shared" si="52"/>
        <v>44.999999999999993</v>
      </c>
      <c r="S179" s="8">
        <f t="shared" si="52"/>
        <v>44.999999999999993</v>
      </c>
      <c r="T179" s="8">
        <f t="shared" si="52"/>
        <v>50</v>
      </c>
      <c r="U179" s="8">
        <f t="shared" si="52"/>
        <v>50</v>
      </c>
      <c r="V179" s="8">
        <f t="shared" si="52"/>
        <v>55.000000000000007</v>
      </c>
      <c r="W179" s="8">
        <f t="shared" si="52"/>
        <v>55.000000000000007</v>
      </c>
      <c r="X179" s="8">
        <f t="shared" si="52"/>
        <v>55.000000000000007</v>
      </c>
      <c r="Y179" s="8">
        <f t="shared" si="52"/>
        <v>60</v>
      </c>
      <c r="Z179" s="8">
        <f t="shared" si="52"/>
        <v>60</v>
      </c>
      <c r="AA179" s="8">
        <f t="shared" si="52"/>
        <v>65</v>
      </c>
      <c r="AB179" s="8">
        <f t="shared" si="52"/>
        <v>65</v>
      </c>
      <c r="AC179" s="8">
        <f t="shared" si="52"/>
        <v>65</v>
      </c>
      <c r="AD179" s="8">
        <f t="shared" si="52"/>
        <v>70</v>
      </c>
      <c r="AE179" s="8">
        <f t="shared" si="52"/>
        <v>70</v>
      </c>
      <c r="AF179" s="8">
        <f t="shared" si="52"/>
        <v>75</v>
      </c>
      <c r="AG179" s="8">
        <f t="shared" si="52"/>
        <v>75</v>
      </c>
      <c r="AH179" s="8">
        <f t="shared" si="52"/>
        <v>75</v>
      </c>
      <c r="AI179" s="8">
        <f t="shared" si="52"/>
        <v>80</v>
      </c>
      <c r="AJ179" s="8">
        <f t="shared" si="52"/>
        <v>80</v>
      </c>
      <c r="AK179" s="8">
        <f t="shared" si="52"/>
        <v>85</v>
      </c>
      <c r="AL179" s="8">
        <f t="shared" si="52"/>
        <v>85</v>
      </c>
      <c r="AM179" s="8">
        <f t="shared" si="52"/>
        <v>85</v>
      </c>
      <c r="AN179" s="8">
        <f t="shared" si="52"/>
        <v>90</v>
      </c>
      <c r="AO179" s="8">
        <f t="shared" si="52"/>
        <v>90</v>
      </c>
      <c r="AP179" s="8">
        <f t="shared" si="52"/>
        <v>95</v>
      </c>
      <c r="AQ179" s="8">
        <f t="shared" si="52"/>
        <v>95</v>
      </c>
      <c r="AR179" s="8">
        <f t="shared" si="52"/>
        <v>95</v>
      </c>
      <c r="AS179" s="8">
        <f t="shared" si="52"/>
        <v>100</v>
      </c>
      <c r="AT179" s="8">
        <f t="shared" si="52"/>
        <v>100</v>
      </c>
      <c r="AU179" s="8">
        <f t="shared" si="52"/>
        <v>100</v>
      </c>
      <c r="AV179" s="8">
        <f t="shared" si="52"/>
        <v>100</v>
      </c>
      <c r="AW179" s="8">
        <f t="shared" si="52"/>
        <v>100</v>
      </c>
      <c r="AX179" s="8">
        <f t="shared" si="52"/>
        <v>100</v>
      </c>
      <c r="AY179" s="8">
        <f t="shared" si="52"/>
        <v>100</v>
      </c>
      <c r="AZ179" s="8"/>
    </row>
    <row r="180" spans="1:52">
      <c r="A180" s="8" t="s">
        <v>57</v>
      </c>
      <c r="B180" s="8">
        <f t="shared" si="52"/>
        <v>0</v>
      </c>
      <c r="C180" s="8">
        <f t="shared" si="52"/>
        <v>0</v>
      </c>
      <c r="D180" s="8">
        <f t="shared" si="52"/>
        <v>0</v>
      </c>
      <c r="E180" s="8">
        <f t="shared" si="52"/>
        <v>0</v>
      </c>
      <c r="F180" s="8">
        <f t="shared" si="52"/>
        <v>0</v>
      </c>
      <c r="G180" s="8">
        <f t="shared" si="52"/>
        <v>0</v>
      </c>
      <c r="H180" s="8">
        <f t="shared" si="52"/>
        <v>0</v>
      </c>
      <c r="I180" s="8">
        <f t="shared" si="52"/>
        <v>19.999999999999996</v>
      </c>
      <c r="J180" s="26">
        <f t="shared" si="52"/>
        <v>30.000000000000004</v>
      </c>
      <c r="K180" s="8">
        <f t="shared" si="52"/>
        <v>44.999999999999993</v>
      </c>
      <c r="L180" s="28">
        <f t="shared" si="52"/>
        <v>55.000000000000007</v>
      </c>
      <c r="M180" s="8">
        <f t="shared" si="52"/>
        <v>55.000000000000007</v>
      </c>
      <c r="N180" s="8">
        <f t="shared" si="52"/>
        <v>60</v>
      </c>
      <c r="O180" s="8">
        <f t="shared" si="52"/>
        <v>60</v>
      </c>
      <c r="P180" s="8">
        <f t="shared" si="52"/>
        <v>65</v>
      </c>
      <c r="Q180" s="8">
        <f t="shared" si="52"/>
        <v>65</v>
      </c>
      <c r="R180" s="8">
        <f t="shared" si="52"/>
        <v>70</v>
      </c>
      <c r="S180" s="8">
        <f t="shared" si="52"/>
        <v>70</v>
      </c>
      <c r="T180" s="8">
        <f t="shared" si="52"/>
        <v>75</v>
      </c>
      <c r="U180" s="8">
        <f t="shared" si="52"/>
        <v>75</v>
      </c>
      <c r="V180" s="8">
        <f t="shared" si="52"/>
        <v>80</v>
      </c>
      <c r="W180" s="8">
        <f t="shared" si="52"/>
        <v>80</v>
      </c>
      <c r="X180" s="8">
        <f t="shared" si="52"/>
        <v>85</v>
      </c>
      <c r="Y180" s="8">
        <f t="shared" si="52"/>
        <v>85</v>
      </c>
      <c r="Z180" s="8">
        <f t="shared" si="52"/>
        <v>90</v>
      </c>
      <c r="AA180" s="8">
        <f t="shared" si="52"/>
        <v>90</v>
      </c>
      <c r="AB180" s="8">
        <f t="shared" si="52"/>
        <v>95</v>
      </c>
      <c r="AC180" s="8">
        <f t="shared" si="52"/>
        <v>95</v>
      </c>
      <c r="AD180" s="8">
        <f t="shared" si="52"/>
        <v>100</v>
      </c>
      <c r="AE180" s="8">
        <f t="shared" si="52"/>
        <v>100</v>
      </c>
      <c r="AF180" s="8">
        <f t="shared" si="52"/>
        <v>100</v>
      </c>
      <c r="AG180" s="8">
        <f t="shared" si="52"/>
        <v>100</v>
      </c>
      <c r="AH180" s="8">
        <f t="shared" si="52"/>
        <v>100</v>
      </c>
      <c r="AI180" s="8">
        <f t="shared" si="52"/>
        <v>100</v>
      </c>
      <c r="AJ180" s="8">
        <f t="shared" si="52"/>
        <v>100</v>
      </c>
      <c r="AK180" s="8">
        <f t="shared" si="52"/>
        <v>100</v>
      </c>
      <c r="AL180" s="8">
        <f t="shared" si="52"/>
        <v>100</v>
      </c>
      <c r="AM180" s="8">
        <f t="shared" si="52"/>
        <v>100</v>
      </c>
      <c r="AN180" s="8">
        <f t="shared" si="52"/>
        <v>100</v>
      </c>
      <c r="AO180" s="8">
        <f t="shared" si="52"/>
        <v>100</v>
      </c>
      <c r="AP180" s="8">
        <f t="shared" si="52"/>
        <v>100</v>
      </c>
      <c r="AQ180" s="8">
        <f t="shared" si="52"/>
        <v>100</v>
      </c>
      <c r="AR180" s="8">
        <f t="shared" si="52"/>
        <v>100</v>
      </c>
      <c r="AS180" s="8">
        <f t="shared" si="52"/>
        <v>100</v>
      </c>
      <c r="AT180" s="8">
        <f t="shared" si="52"/>
        <v>100</v>
      </c>
      <c r="AU180" s="8">
        <f t="shared" si="52"/>
        <v>100</v>
      </c>
      <c r="AV180" s="8">
        <f t="shared" si="52"/>
        <v>100</v>
      </c>
      <c r="AW180" s="8">
        <f t="shared" si="52"/>
        <v>100</v>
      </c>
      <c r="AX180" s="8">
        <f t="shared" si="52"/>
        <v>100</v>
      </c>
      <c r="AY180" s="8">
        <f t="shared" si="52"/>
        <v>100</v>
      </c>
      <c r="AZ180" s="8"/>
    </row>
    <row r="181" spans="1:52">
      <c r="A181" s="8" t="s">
        <v>58</v>
      </c>
      <c r="B181" s="8">
        <f t="shared" si="52"/>
        <v>0</v>
      </c>
      <c r="C181" s="8">
        <f t="shared" si="52"/>
        <v>0</v>
      </c>
      <c r="D181" s="8">
        <f t="shared" si="52"/>
        <v>0</v>
      </c>
      <c r="E181" s="8">
        <f t="shared" si="52"/>
        <v>0</v>
      </c>
      <c r="F181" s="8">
        <f t="shared" si="52"/>
        <v>0</v>
      </c>
      <c r="G181" s="8">
        <f t="shared" si="52"/>
        <v>0</v>
      </c>
      <c r="H181" s="8">
        <f t="shared" si="52"/>
        <v>0</v>
      </c>
      <c r="I181" s="8">
        <f t="shared" si="52"/>
        <v>19.999999999999996</v>
      </c>
      <c r="J181" s="26">
        <f t="shared" si="52"/>
        <v>30.000000000000004</v>
      </c>
      <c r="K181" s="8">
        <f t="shared" si="52"/>
        <v>44.999999999999993</v>
      </c>
      <c r="L181" s="28">
        <f t="shared" si="52"/>
        <v>55.000000000000007</v>
      </c>
      <c r="M181" s="8">
        <f t="shared" si="52"/>
        <v>55.000000000000007</v>
      </c>
      <c r="N181" s="8">
        <f t="shared" si="52"/>
        <v>60</v>
      </c>
      <c r="O181" s="8">
        <f t="shared" si="52"/>
        <v>60</v>
      </c>
      <c r="P181" s="8">
        <f t="shared" si="52"/>
        <v>65</v>
      </c>
      <c r="Q181" s="8">
        <f t="shared" si="52"/>
        <v>65</v>
      </c>
      <c r="R181" s="8">
        <f t="shared" si="52"/>
        <v>70</v>
      </c>
      <c r="S181" s="8">
        <f t="shared" si="52"/>
        <v>70</v>
      </c>
      <c r="T181" s="8">
        <f t="shared" si="52"/>
        <v>75</v>
      </c>
      <c r="U181" s="8">
        <f t="shared" si="52"/>
        <v>75</v>
      </c>
      <c r="V181" s="8">
        <f t="shared" si="52"/>
        <v>80</v>
      </c>
      <c r="W181" s="8">
        <f t="shared" si="52"/>
        <v>80</v>
      </c>
      <c r="X181" s="8">
        <f t="shared" si="52"/>
        <v>85</v>
      </c>
      <c r="Y181" s="8">
        <f t="shared" si="52"/>
        <v>85</v>
      </c>
      <c r="Z181" s="8">
        <f t="shared" si="52"/>
        <v>90</v>
      </c>
      <c r="AA181" s="8">
        <f t="shared" si="52"/>
        <v>90</v>
      </c>
      <c r="AB181" s="8">
        <f t="shared" si="52"/>
        <v>95</v>
      </c>
      <c r="AC181" s="8">
        <f t="shared" si="52"/>
        <v>95</v>
      </c>
      <c r="AD181" s="8">
        <f t="shared" si="52"/>
        <v>100</v>
      </c>
      <c r="AE181" s="8">
        <f t="shared" si="52"/>
        <v>100</v>
      </c>
      <c r="AF181" s="8">
        <f t="shared" si="52"/>
        <v>100</v>
      </c>
      <c r="AG181" s="8">
        <f t="shared" si="52"/>
        <v>100</v>
      </c>
      <c r="AH181" s="8">
        <f t="shared" si="52"/>
        <v>100</v>
      </c>
      <c r="AI181" s="8">
        <f t="shared" si="52"/>
        <v>100</v>
      </c>
      <c r="AJ181" s="8">
        <f t="shared" si="52"/>
        <v>100</v>
      </c>
      <c r="AK181" s="8">
        <f t="shared" si="52"/>
        <v>100</v>
      </c>
      <c r="AL181" s="8">
        <f t="shared" si="52"/>
        <v>100</v>
      </c>
      <c r="AM181" s="8">
        <f t="shared" si="52"/>
        <v>100</v>
      </c>
      <c r="AN181" s="8">
        <f t="shared" si="52"/>
        <v>100</v>
      </c>
      <c r="AO181" s="8">
        <f t="shared" si="52"/>
        <v>100</v>
      </c>
      <c r="AP181" s="8">
        <f t="shared" si="52"/>
        <v>100</v>
      </c>
      <c r="AQ181" s="8">
        <f t="shared" si="52"/>
        <v>100</v>
      </c>
      <c r="AR181" s="8">
        <f t="shared" si="52"/>
        <v>100</v>
      </c>
      <c r="AS181" s="8">
        <f t="shared" si="52"/>
        <v>100</v>
      </c>
      <c r="AT181" s="8">
        <f t="shared" si="52"/>
        <v>100</v>
      </c>
      <c r="AU181" s="8">
        <f t="shared" si="52"/>
        <v>100</v>
      </c>
      <c r="AV181" s="8">
        <f t="shared" si="52"/>
        <v>100</v>
      </c>
      <c r="AW181" s="8">
        <f t="shared" si="52"/>
        <v>100</v>
      </c>
      <c r="AX181" s="8">
        <f t="shared" si="52"/>
        <v>100</v>
      </c>
      <c r="AY181" s="8">
        <f t="shared" si="52"/>
        <v>100</v>
      </c>
      <c r="AZ181" s="8"/>
    </row>
    <row r="182" spans="1:52">
      <c r="A182" s="8" t="s">
        <v>59</v>
      </c>
      <c r="B182" s="8">
        <f t="shared" si="52"/>
        <v>0</v>
      </c>
      <c r="C182" s="8">
        <f t="shared" si="52"/>
        <v>0</v>
      </c>
      <c r="D182" s="8">
        <f t="shared" si="52"/>
        <v>0</v>
      </c>
      <c r="E182" s="8">
        <f t="shared" si="52"/>
        <v>0</v>
      </c>
      <c r="F182" s="8">
        <f t="shared" si="52"/>
        <v>0</v>
      </c>
      <c r="G182" s="8">
        <f t="shared" si="52"/>
        <v>0</v>
      </c>
      <c r="H182" s="8">
        <f t="shared" si="52"/>
        <v>0</v>
      </c>
      <c r="I182" s="8">
        <f t="shared" si="52"/>
        <v>15.000000000000002</v>
      </c>
      <c r="J182" s="26">
        <f t="shared" si="52"/>
        <v>25</v>
      </c>
      <c r="K182" s="8">
        <f t="shared" si="52"/>
        <v>40</v>
      </c>
      <c r="L182" s="28">
        <f t="shared" si="52"/>
        <v>50</v>
      </c>
      <c r="M182" s="8">
        <f t="shared" si="52"/>
        <v>50</v>
      </c>
      <c r="N182" s="8">
        <f t="shared" si="52"/>
        <v>55.000000000000007</v>
      </c>
      <c r="O182" s="8">
        <f t="shared" si="52"/>
        <v>55.000000000000007</v>
      </c>
      <c r="P182" s="8">
        <f t="shared" si="52"/>
        <v>60</v>
      </c>
      <c r="Q182" s="8">
        <f t="shared" si="52"/>
        <v>60</v>
      </c>
      <c r="R182" s="8">
        <f t="shared" si="52"/>
        <v>65</v>
      </c>
      <c r="S182" s="8">
        <f t="shared" si="52"/>
        <v>65</v>
      </c>
      <c r="T182" s="8">
        <f t="shared" si="52"/>
        <v>70</v>
      </c>
      <c r="U182" s="8">
        <f t="shared" si="52"/>
        <v>70</v>
      </c>
      <c r="V182" s="8">
        <f t="shared" si="52"/>
        <v>75</v>
      </c>
      <c r="W182" s="8">
        <f t="shared" si="52"/>
        <v>80</v>
      </c>
      <c r="X182" s="8">
        <f t="shared" si="52"/>
        <v>85</v>
      </c>
      <c r="Y182" s="8">
        <f t="shared" si="52"/>
        <v>85</v>
      </c>
      <c r="Z182" s="8">
        <f t="shared" si="52"/>
        <v>90</v>
      </c>
      <c r="AA182" s="8">
        <f t="shared" si="52"/>
        <v>90</v>
      </c>
      <c r="AB182" s="8">
        <f t="shared" si="52"/>
        <v>95</v>
      </c>
      <c r="AC182" s="8">
        <f t="shared" si="52"/>
        <v>95</v>
      </c>
      <c r="AD182" s="8">
        <f t="shared" si="52"/>
        <v>100</v>
      </c>
      <c r="AE182" s="8">
        <f t="shared" si="52"/>
        <v>100</v>
      </c>
      <c r="AF182" s="8">
        <f t="shared" si="52"/>
        <v>100</v>
      </c>
      <c r="AG182" s="8">
        <f t="shared" si="52"/>
        <v>100</v>
      </c>
      <c r="AH182" s="8">
        <f t="shared" si="52"/>
        <v>100</v>
      </c>
      <c r="AI182" s="8">
        <f t="shared" si="52"/>
        <v>100</v>
      </c>
      <c r="AJ182" s="8">
        <f t="shared" si="52"/>
        <v>100</v>
      </c>
      <c r="AK182" s="8">
        <f t="shared" si="52"/>
        <v>100</v>
      </c>
      <c r="AL182" s="8">
        <f t="shared" si="52"/>
        <v>100</v>
      </c>
      <c r="AM182" s="8">
        <f t="shared" si="52"/>
        <v>100</v>
      </c>
      <c r="AN182" s="8">
        <f t="shared" si="52"/>
        <v>100</v>
      </c>
      <c r="AO182" s="8">
        <f t="shared" si="52"/>
        <v>100</v>
      </c>
      <c r="AP182" s="8">
        <f t="shared" si="52"/>
        <v>100</v>
      </c>
      <c r="AQ182" s="8">
        <f t="shared" si="52"/>
        <v>100</v>
      </c>
      <c r="AR182" s="8">
        <f t="shared" si="52"/>
        <v>100</v>
      </c>
      <c r="AS182" s="8">
        <f t="shared" si="52"/>
        <v>100</v>
      </c>
      <c r="AT182" s="8">
        <f t="shared" si="52"/>
        <v>100</v>
      </c>
      <c r="AU182" s="8">
        <f t="shared" si="52"/>
        <v>100</v>
      </c>
      <c r="AV182" s="8">
        <f t="shared" si="52"/>
        <v>100</v>
      </c>
      <c r="AW182" s="8">
        <f t="shared" si="52"/>
        <v>100</v>
      </c>
      <c r="AX182" s="8">
        <f t="shared" si="52"/>
        <v>100</v>
      </c>
      <c r="AY182" s="8">
        <f t="shared" si="52"/>
        <v>100</v>
      </c>
      <c r="AZ182" s="8"/>
    </row>
    <row r="188" spans="1:52" ht="16.149999999999999" thickBot="1"/>
    <row r="189" spans="1:52" ht="24" thickTop="1" thickBot="1">
      <c r="A189" s="138" t="s">
        <v>101</v>
      </c>
      <c r="B189" s="139"/>
      <c r="C189" s="139"/>
      <c r="D189" s="139"/>
      <c r="E189" s="139"/>
      <c r="F189" s="139"/>
      <c r="G189" s="139"/>
      <c r="H189" s="139"/>
      <c r="I189" s="139"/>
      <c r="J189" s="139"/>
      <c r="K189" s="140"/>
      <c r="L189" s="139"/>
      <c r="M189" s="139"/>
      <c r="N189" s="139"/>
      <c r="O189" s="139"/>
      <c r="P189" s="139"/>
      <c r="Q189" s="139"/>
      <c r="R189" s="139"/>
      <c r="S189" s="139"/>
      <c r="T189" s="139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</row>
    <row r="190" spans="1:52" ht="16.149999999999999" thickTop="1">
      <c r="K190" s="107"/>
    </row>
    <row r="192" spans="1:52" ht="18">
      <c r="A192" s="99" t="s">
        <v>102</v>
      </c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</row>
    <row r="193" spans="1:51">
      <c r="A193" s="54" t="s">
        <v>2</v>
      </c>
      <c r="B193" s="54">
        <f xml:space="preserve"> IF(B$7&lt;$B$5, 0, B9- IF(B$7=$B$5, 0, A9))</f>
        <v>0</v>
      </c>
      <c r="C193" s="54">
        <f t="shared" ref="C193:AY198" si="53" xml:space="preserve"> IF(C$7&lt;$B$5, 0, C9- IF(C$7=$B$5, 0, B9))</f>
        <v>0</v>
      </c>
      <c r="D193" s="54">
        <f t="shared" si="53"/>
        <v>10</v>
      </c>
      <c r="E193" s="54">
        <f t="shared" si="53"/>
        <v>0</v>
      </c>
      <c r="F193" s="54">
        <f t="shared" si="53"/>
        <v>0</v>
      </c>
      <c r="G193" s="54">
        <f t="shared" si="53"/>
        <v>0</v>
      </c>
      <c r="H193" s="54">
        <f t="shared" si="53"/>
        <v>0</v>
      </c>
      <c r="I193" s="54">
        <f t="shared" si="53"/>
        <v>0</v>
      </c>
      <c r="J193" s="54">
        <f t="shared" si="53"/>
        <v>0</v>
      </c>
      <c r="K193" s="54">
        <f t="shared" si="53"/>
        <v>0</v>
      </c>
      <c r="L193" s="54">
        <f t="shared" si="53"/>
        <v>0</v>
      </c>
      <c r="M193" s="54">
        <f t="shared" si="53"/>
        <v>0</v>
      </c>
      <c r="N193" s="54">
        <f t="shared" si="53"/>
        <v>0</v>
      </c>
      <c r="O193" s="54">
        <f t="shared" si="53"/>
        <v>0</v>
      </c>
      <c r="P193" s="54">
        <f t="shared" si="53"/>
        <v>0</v>
      </c>
      <c r="Q193" s="54">
        <f t="shared" si="53"/>
        <v>0</v>
      </c>
      <c r="R193" s="54">
        <f t="shared" si="53"/>
        <v>0</v>
      </c>
      <c r="S193" s="54">
        <f t="shared" si="53"/>
        <v>0</v>
      </c>
      <c r="T193" s="54">
        <f t="shared" si="53"/>
        <v>0</v>
      </c>
      <c r="U193" s="54">
        <f t="shared" si="53"/>
        <v>0</v>
      </c>
      <c r="V193" s="54">
        <f t="shared" si="53"/>
        <v>0</v>
      </c>
      <c r="W193" s="54">
        <f t="shared" si="53"/>
        <v>0</v>
      </c>
      <c r="X193" s="54">
        <f t="shared" si="53"/>
        <v>0</v>
      </c>
      <c r="Y193" s="54">
        <f t="shared" si="53"/>
        <v>0</v>
      </c>
      <c r="Z193" s="54">
        <f t="shared" si="53"/>
        <v>0</v>
      </c>
      <c r="AA193" s="54">
        <f t="shared" si="53"/>
        <v>0</v>
      </c>
      <c r="AB193" s="54">
        <f t="shared" si="53"/>
        <v>0</v>
      </c>
      <c r="AC193" s="54">
        <f t="shared" si="53"/>
        <v>0</v>
      </c>
      <c r="AD193" s="54">
        <f t="shared" si="53"/>
        <v>0</v>
      </c>
      <c r="AE193" s="54">
        <f t="shared" si="53"/>
        <v>0</v>
      </c>
      <c r="AF193" s="54">
        <f t="shared" si="53"/>
        <v>0</v>
      </c>
      <c r="AG193" s="54">
        <f t="shared" si="53"/>
        <v>0</v>
      </c>
      <c r="AH193" s="54">
        <f t="shared" si="53"/>
        <v>0</v>
      </c>
      <c r="AI193" s="54">
        <f t="shared" si="53"/>
        <v>0</v>
      </c>
      <c r="AJ193" s="54">
        <f t="shared" si="53"/>
        <v>0</v>
      </c>
      <c r="AK193" s="54">
        <f t="shared" si="53"/>
        <v>0</v>
      </c>
      <c r="AL193" s="54">
        <f t="shared" si="53"/>
        <v>0</v>
      </c>
      <c r="AM193" s="54">
        <f t="shared" si="53"/>
        <v>0</v>
      </c>
      <c r="AN193" s="54">
        <f t="shared" si="53"/>
        <v>0</v>
      </c>
      <c r="AO193" s="54">
        <f t="shared" si="53"/>
        <v>0</v>
      </c>
      <c r="AP193" s="54">
        <f t="shared" si="53"/>
        <v>0</v>
      </c>
      <c r="AQ193" s="54">
        <f t="shared" si="53"/>
        <v>0</v>
      </c>
      <c r="AR193" s="54">
        <f t="shared" si="53"/>
        <v>0</v>
      </c>
      <c r="AS193" s="54">
        <f t="shared" si="53"/>
        <v>0</v>
      </c>
      <c r="AT193" s="54">
        <f t="shared" si="53"/>
        <v>0</v>
      </c>
      <c r="AU193" s="54">
        <f t="shared" si="53"/>
        <v>0</v>
      </c>
      <c r="AV193" s="54">
        <f t="shared" si="53"/>
        <v>0</v>
      </c>
      <c r="AW193" s="54">
        <f t="shared" si="53"/>
        <v>0</v>
      </c>
      <c r="AX193" s="54">
        <f t="shared" si="53"/>
        <v>0</v>
      </c>
      <c r="AY193" s="54">
        <f t="shared" si="53"/>
        <v>0</v>
      </c>
    </row>
    <row r="194" spans="1:51">
      <c r="A194" s="7" t="s">
        <v>4</v>
      </c>
      <c r="B194" s="54">
        <f t="shared" ref="B194:Q198" si="54" xml:space="preserve"> IF(B$7&lt;$B$5, 0, B10- IF(B$7=$B$5, 0, A10))</f>
        <v>0</v>
      </c>
      <c r="C194" s="54">
        <f t="shared" si="54"/>
        <v>0</v>
      </c>
      <c r="D194" s="54">
        <f t="shared" si="54"/>
        <v>15</v>
      </c>
      <c r="E194" s="54">
        <f t="shared" si="54"/>
        <v>1</v>
      </c>
      <c r="F194" s="54">
        <f t="shared" si="54"/>
        <v>0</v>
      </c>
      <c r="G194" s="54">
        <f t="shared" si="54"/>
        <v>0</v>
      </c>
      <c r="H194" s="54">
        <f t="shared" si="54"/>
        <v>0</v>
      </c>
      <c r="I194" s="54">
        <f t="shared" si="54"/>
        <v>0</v>
      </c>
      <c r="J194" s="54">
        <f t="shared" si="54"/>
        <v>0</v>
      </c>
      <c r="K194" s="54">
        <f t="shared" si="54"/>
        <v>0</v>
      </c>
      <c r="L194" s="54">
        <f t="shared" si="54"/>
        <v>0</v>
      </c>
      <c r="M194" s="54">
        <f t="shared" si="54"/>
        <v>0</v>
      </c>
      <c r="N194" s="54">
        <f t="shared" si="54"/>
        <v>0</v>
      </c>
      <c r="O194" s="54">
        <f t="shared" si="54"/>
        <v>0</v>
      </c>
      <c r="P194" s="54">
        <f t="shared" si="54"/>
        <v>0</v>
      </c>
      <c r="Q194" s="54">
        <f t="shared" si="54"/>
        <v>0</v>
      </c>
      <c r="R194" s="54">
        <f t="shared" si="53"/>
        <v>0</v>
      </c>
      <c r="S194" s="54">
        <f t="shared" si="53"/>
        <v>0</v>
      </c>
      <c r="T194" s="54">
        <f t="shared" si="53"/>
        <v>0</v>
      </c>
      <c r="U194" s="54">
        <f t="shared" si="53"/>
        <v>0</v>
      </c>
      <c r="V194" s="54">
        <f t="shared" si="53"/>
        <v>0</v>
      </c>
      <c r="W194" s="54">
        <f t="shared" si="53"/>
        <v>0</v>
      </c>
      <c r="X194" s="54">
        <f t="shared" si="53"/>
        <v>0</v>
      </c>
      <c r="Y194" s="54">
        <f t="shared" si="53"/>
        <v>0</v>
      </c>
      <c r="Z194" s="54">
        <f t="shared" si="53"/>
        <v>0</v>
      </c>
      <c r="AA194" s="54">
        <f t="shared" si="53"/>
        <v>0</v>
      </c>
      <c r="AB194" s="54">
        <f t="shared" si="53"/>
        <v>0</v>
      </c>
      <c r="AC194" s="54">
        <f t="shared" si="53"/>
        <v>0</v>
      </c>
      <c r="AD194" s="54">
        <f t="shared" si="53"/>
        <v>0</v>
      </c>
      <c r="AE194" s="54">
        <f t="shared" si="53"/>
        <v>0</v>
      </c>
      <c r="AF194" s="54">
        <f t="shared" si="53"/>
        <v>0</v>
      </c>
      <c r="AG194" s="54">
        <f t="shared" si="53"/>
        <v>0</v>
      </c>
      <c r="AH194" s="54">
        <f t="shared" si="53"/>
        <v>0</v>
      </c>
      <c r="AI194" s="54">
        <f t="shared" si="53"/>
        <v>0</v>
      </c>
      <c r="AJ194" s="54">
        <f t="shared" si="53"/>
        <v>0</v>
      </c>
      <c r="AK194" s="54">
        <f t="shared" si="53"/>
        <v>0</v>
      </c>
      <c r="AL194" s="54">
        <f t="shared" si="53"/>
        <v>0</v>
      </c>
      <c r="AM194" s="54">
        <f t="shared" si="53"/>
        <v>0</v>
      </c>
      <c r="AN194" s="54">
        <f t="shared" si="53"/>
        <v>0</v>
      </c>
      <c r="AO194" s="54">
        <f t="shared" si="53"/>
        <v>0</v>
      </c>
      <c r="AP194" s="54">
        <f t="shared" si="53"/>
        <v>0</v>
      </c>
      <c r="AQ194" s="54">
        <f t="shared" si="53"/>
        <v>0</v>
      </c>
      <c r="AR194" s="54">
        <f t="shared" si="53"/>
        <v>0</v>
      </c>
      <c r="AS194" s="54">
        <f t="shared" si="53"/>
        <v>0</v>
      </c>
      <c r="AT194" s="54">
        <f t="shared" si="53"/>
        <v>0</v>
      </c>
      <c r="AU194" s="54">
        <f t="shared" si="53"/>
        <v>0</v>
      </c>
      <c r="AV194" s="54">
        <f t="shared" si="53"/>
        <v>0</v>
      </c>
      <c r="AW194" s="54">
        <f t="shared" si="53"/>
        <v>0</v>
      </c>
      <c r="AX194" s="54">
        <f t="shared" si="53"/>
        <v>0</v>
      </c>
      <c r="AY194" s="54">
        <f t="shared" si="53"/>
        <v>0</v>
      </c>
    </row>
    <row r="195" spans="1:51">
      <c r="A195" s="7" t="s">
        <v>5</v>
      </c>
      <c r="B195" s="54">
        <f t="shared" si="54"/>
        <v>0</v>
      </c>
      <c r="C195" s="54">
        <f t="shared" si="53"/>
        <v>0</v>
      </c>
      <c r="D195" s="54">
        <f t="shared" si="53"/>
        <v>14</v>
      </c>
      <c r="E195" s="54">
        <f t="shared" si="53"/>
        <v>0</v>
      </c>
      <c r="F195" s="54">
        <f t="shared" si="53"/>
        <v>0</v>
      </c>
      <c r="G195" s="54">
        <f t="shared" si="53"/>
        <v>0</v>
      </c>
      <c r="H195" s="54">
        <f t="shared" si="53"/>
        <v>0</v>
      </c>
      <c r="I195" s="54">
        <f t="shared" si="53"/>
        <v>0</v>
      </c>
      <c r="J195" s="54">
        <f t="shared" si="53"/>
        <v>0</v>
      </c>
      <c r="K195" s="54">
        <f t="shared" si="53"/>
        <v>0</v>
      </c>
      <c r="L195" s="54">
        <f t="shared" si="53"/>
        <v>0</v>
      </c>
      <c r="M195" s="54">
        <f t="shared" si="53"/>
        <v>0</v>
      </c>
      <c r="N195" s="54">
        <f t="shared" si="53"/>
        <v>0</v>
      </c>
      <c r="O195" s="54">
        <f t="shared" si="53"/>
        <v>0</v>
      </c>
      <c r="P195" s="54">
        <f t="shared" si="53"/>
        <v>0</v>
      </c>
      <c r="Q195" s="54">
        <f t="shared" si="53"/>
        <v>0</v>
      </c>
      <c r="R195" s="54">
        <f t="shared" si="53"/>
        <v>0</v>
      </c>
      <c r="S195" s="54">
        <f t="shared" si="53"/>
        <v>0</v>
      </c>
      <c r="T195" s="54">
        <f t="shared" si="53"/>
        <v>0</v>
      </c>
      <c r="U195" s="54">
        <f t="shared" si="53"/>
        <v>0</v>
      </c>
      <c r="V195" s="54">
        <f t="shared" si="53"/>
        <v>3</v>
      </c>
      <c r="W195" s="54">
        <f t="shared" si="53"/>
        <v>0</v>
      </c>
      <c r="X195" s="54">
        <f t="shared" si="53"/>
        <v>0</v>
      </c>
      <c r="Y195" s="54">
        <f t="shared" si="53"/>
        <v>0</v>
      </c>
      <c r="Z195" s="54">
        <f t="shared" si="53"/>
        <v>0</v>
      </c>
      <c r="AA195" s="54">
        <f t="shared" si="53"/>
        <v>0</v>
      </c>
      <c r="AB195" s="54">
        <f t="shared" si="53"/>
        <v>0</v>
      </c>
      <c r="AC195" s="54">
        <f t="shared" si="53"/>
        <v>0</v>
      </c>
      <c r="AD195" s="54">
        <f t="shared" si="53"/>
        <v>0</v>
      </c>
      <c r="AE195" s="54">
        <f t="shared" si="53"/>
        <v>0</v>
      </c>
      <c r="AF195" s="54">
        <f t="shared" si="53"/>
        <v>0</v>
      </c>
      <c r="AG195" s="54">
        <f t="shared" si="53"/>
        <v>0</v>
      </c>
      <c r="AH195" s="54">
        <f t="shared" si="53"/>
        <v>0</v>
      </c>
      <c r="AI195" s="54">
        <f t="shared" si="53"/>
        <v>0</v>
      </c>
      <c r="AJ195" s="54">
        <f t="shared" si="53"/>
        <v>0</v>
      </c>
      <c r="AK195" s="54">
        <f t="shared" si="53"/>
        <v>0</v>
      </c>
      <c r="AL195" s="54">
        <f t="shared" si="53"/>
        <v>0</v>
      </c>
      <c r="AM195" s="54">
        <f t="shared" si="53"/>
        <v>0</v>
      </c>
      <c r="AN195" s="54">
        <f t="shared" si="53"/>
        <v>0</v>
      </c>
      <c r="AO195" s="54">
        <f t="shared" si="53"/>
        <v>0</v>
      </c>
      <c r="AP195" s="54">
        <f t="shared" si="53"/>
        <v>0</v>
      </c>
      <c r="AQ195" s="54">
        <f t="shared" si="53"/>
        <v>0</v>
      </c>
      <c r="AR195" s="54">
        <f t="shared" si="53"/>
        <v>0</v>
      </c>
      <c r="AS195" s="54">
        <f t="shared" si="53"/>
        <v>0</v>
      </c>
      <c r="AT195" s="54">
        <f t="shared" si="53"/>
        <v>0</v>
      </c>
      <c r="AU195" s="54">
        <f t="shared" si="53"/>
        <v>0</v>
      </c>
      <c r="AV195" s="54">
        <f t="shared" si="53"/>
        <v>0</v>
      </c>
      <c r="AW195" s="54">
        <f t="shared" si="53"/>
        <v>0</v>
      </c>
      <c r="AX195" s="54">
        <f t="shared" si="53"/>
        <v>0</v>
      </c>
      <c r="AY195" s="54">
        <f t="shared" si="53"/>
        <v>0</v>
      </c>
    </row>
    <row r="196" spans="1:51">
      <c r="A196" s="7" t="s">
        <v>6</v>
      </c>
      <c r="B196" s="54">
        <f t="shared" si="54"/>
        <v>0</v>
      </c>
      <c r="C196" s="54">
        <f t="shared" si="53"/>
        <v>0</v>
      </c>
      <c r="D196" s="54">
        <f t="shared" si="53"/>
        <v>16</v>
      </c>
      <c r="E196" s="54">
        <f t="shared" si="53"/>
        <v>1</v>
      </c>
      <c r="F196" s="54">
        <f t="shared" si="53"/>
        <v>0</v>
      </c>
      <c r="G196" s="54">
        <f t="shared" si="53"/>
        <v>0</v>
      </c>
      <c r="H196" s="54">
        <f t="shared" si="53"/>
        <v>0</v>
      </c>
      <c r="I196" s="54">
        <f t="shared" si="53"/>
        <v>1</v>
      </c>
      <c r="J196" s="54">
        <f t="shared" si="53"/>
        <v>0</v>
      </c>
      <c r="K196" s="54">
        <f t="shared" si="53"/>
        <v>0</v>
      </c>
      <c r="L196" s="54">
        <f t="shared" si="53"/>
        <v>0</v>
      </c>
      <c r="M196" s="54">
        <f t="shared" si="53"/>
        <v>0</v>
      </c>
      <c r="N196" s="54">
        <f t="shared" si="53"/>
        <v>0</v>
      </c>
      <c r="O196" s="54">
        <f t="shared" si="53"/>
        <v>0</v>
      </c>
      <c r="P196" s="54">
        <f t="shared" si="53"/>
        <v>0</v>
      </c>
      <c r="Q196" s="54">
        <f t="shared" si="53"/>
        <v>0</v>
      </c>
      <c r="R196" s="54">
        <f t="shared" si="53"/>
        <v>0</v>
      </c>
      <c r="S196" s="54">
        <f t="shared" si="53"/>
        <v>0</v>
      </c>
      <c r="T196" s="54">
        <f t="shared" si="53"/>
        <v>0</v>
      </c>
      <c r="U196" s="54">
        <f t="shared" si="53"/>
        <v>0</v>
      </c>
      <c r="V196" s="54">
        <f t="shared" si="53"/>
        <v>0</v>
      </c>
      <c r="W196" s="54">
        <f t="shared" si="53"/>
        <v>0</v>
      </c>
      <c r="X196" s="54">
        <f t="shared" si="53"/>
        <v>0</v>
      </c>
      <c r="Y196" s="54">
        <f t="shared" si="53"/>
        <v>0</v>
      </c>
      <c r="Z196" s="54">
        <f t="shared" si="53"/>
        <v>0</v>
      </c>
      <c r="AA196" s="54">
        <f t="shared" si="53"/>
        <v>0</v>
      </c>
      <c r="AB196" s="54">
        <f t="shared" si="53"/>
        <v>0</v>
      </c>
      <c r="AC196" s="54">
        <f t="shared" si="53"/>
        <v>0</v>
      </c>
      <c r="AD196" s="54">
        <f t="shared" si="53"/>
        <v>0</v>
      </c>
      <c r="AE196" s="54">
        <f t="shared" si="53"/>
        <v>0</v>
      </c>
      <c r="AF196" s="54">
        <f t="shared" si="53"/>
        <v>0</v>
      </c>
      <c r="AG196" s="54">
        <f t="shared" si="53"/>
        <v>0</v>
      </c>
      <c r="AH196" s="54">
        <f t="shared" si="53"/>
        <v>0</v>
      </c>
      <c r="AI196" s="54">
        <f t="shared" si="53"/>
        <v>0</v>
      </c>
      <c r="AJ196" s="54">
        <f t="shared" si="53"/>
        <v>0</v>
      </c>
      <c r="AK196" s="54">
        <f t="shared" si="53"/>
        <v>0</v>
      </c>
      <c r="AL196" s="54">
        <f t="shared" si="53"/>
        <v>0</v>
      </c>
      <c r="AM196" s="54">
        <f t="shared" si="53"/>
        <v>0</v>
      </c>
      <c r="AN196" s="54">
        <f t="shared" si="53"/>
        <v>0</v>
      </c>
      <c r="AO196" s="54">
        <f t="shared" si="53"/>
        <v>0</v>
      </c>
      <c r="AP196" s="54">
        <f t="shared" si="53"/>
        <v>0</v>
      </c>
      <c r="AQ196" s="54">
        <f t="shared" si="53"/>
        <v>0</v>
      </c>
      <c r="AR196" s="54">
        <f t="shared" si="53"/>
        <v>0</v>
      </c>
      <c r="AS196" s="54">
        <f t="shared" si="53"/>
        <v>0</v>
      </c>
      <c r="AT196" s="54">
        <f t="shared" si="53"/>
        <v>0</v>
      </c>
      <c r="AU196" s="54">
        <f t="shared" si="53"/>
        <v>0</v>
      </c>
      <c r="AV196" s="54">
        <f t="shared" si="53"/>
        <v>0</v>
      </c>
      <c r="AW196" s="54">
        <f t="shared" si="53"/>
        <v>0</v>
      </c>
      <c r="AX196" s="54">
        <f t="shared" si="53"/>
        <v>0</v>
      </c>
      <c r="AY196" s="54">
        <f t="shared" si="53"/>
        <v>0</v>
      </c>
    </row>
    <row r="197" spans="1:51">
      <c r="A197" s="7" t="s">
        <v>7</v>
      </c>
      <c r="B197" s="54">
        <f t="shared" si="54"/>
        <v>0</v>
      </c>
      <c r="C197" s="54">
        <f t="shared" si="53"/>
        <v>0</v>
      </c>
      <c r="D197" s="54">
        <f t="shared" si="53"/>
        <v>10</v>
      </c>
      <c r="E197" s="54">
        <f t="shared" si="53"/>
        <v>0</v>
      </c>
      <c r="F197" s="54">
        <f t="shared" si="53"/>
        <v>0</v>
      </c>
      <c r="G197" s="54">
        <f t="shared" si="53"/>
        <v>0</v>
      </c>
      <c r="H197" s="54">
        <f t="shared" si="53"/>
        <v>0</v>
      </c>
      <c r="I197" s="54">
        <f t="shared" si="53"/>
        <v>0</v>
      </c>
      <c r="J197" s="54">
        <f t="shared" si="53"/>
        <v>0</v>
      </c>
      <c r="K197" s="54">
        <f t="shared" si="53"/>
        <v>0</v>
      </c>
      <c r="L197" s="54">
        <f t="shared" si="53"/>
        <v>0</v>
      </c>
      <c r="M197" s="54">
        <f t="shared" si="53"/>
        <v>0</v>
      </c>
      <c r="N197" s="54">
        <f t="shared" si="53"/>
        <v>0</v>
      </c>
      <c r="O197" s="54">
        <f t="shared" si="53"/>
        <v>0</v>
      </c>
      <c r="P197" s="54">
        <f t="shared" si="53"/>
        <v>0</v>
      </c>
      <c r="Q197" s="54">
        <f t="shared" si="53"/>
        <v>0</v>
      </c>
      <c r="R197" s="54">
        <f t="shared" si="53"/>
        <v>0</v>
      </c>
      <c r="S197" s="54">
        <f t="shared" si="53"/>
        <v>0</v>
      </c>
      <c r="T197" s="54">
        <f t="shared" si="53"/>
        <v>0</v>
      </c>
      <c r="U197" s="54">
        <f t="shared" si="53"/>
        <v>0</v>
      </c>
      <c r="V197" s="54">
        <f t="shared" si="53"/>
        <v>0</v>
      </c>
      <c r="W197" s="54">
        <f t="shared" si="53"/>
        <v>0</v>
      </c>
      <c r="X197" s="54">
        <f t="shared" si="53"/>
        <v>0</v>
      </c>
      <c r="Y197" s="54">
        <f t="shared" si="53"/>
        <v>0</v>
      </c>
      <c r="Z197" s="54">
        <f t="shared" si="53"/>
        <v>0</v>
      </c>
      <c r="AA197" s="54">
        <f t="shared" si="53"/>
        <v>0</v>
      </c>
      <c r="AB197" s="54">
        <f t="shared" si="53"/>
        <v>0</v>
      </c>
      <c r="AC197" s="54">
        <f t="shared" si="53"/>
        <v>0</v>
      </c>
      <c r="AD197" s="54">
        <f t="shared" si="53"/>
        <v>0</v>
      </c>
      <c r="AE197" s="54">
        <f t="shared" si="53"/>
        <v>0</v>
      </c>
      <c r="AF197" s="54">
        <f t="shared" si="53"/>
        <v>0</v>
      </c>
      <c r="AG197" s="54">
        <f t="shared" si="53"/>
        <v>0</v>
      </c>
      <c r="AH197" s="54">
        <f t="shared" si="53"/>
        <v>0</v>
      </c>
      <c r="AI197" s="54">
        <f t="shared" si="53"/>
        <v>0</v>
      </c>
      <c r="AJ197" s="54">
        <f t="shared" si="53"/>
        <v>0</v>
      </c>
      <c r="AK197" s="54">
        <f t="shared" si="53"/>
        <v>0</v>
      </c>
      <c r="AL197" s="54">
        <f t="shared" si="53"/>
        <v>0</v>
      </c>
      <c r="AM197" s="54">
        <f t="shared" si="53"/>
        <v>0</v>
      </c>
      <c r="AN197" s="54">
        <f t="shared" si="53"/>
        <v>0</v>
      </c>
      <c r="AO197" s="54">
        <f t="shared" si="53"/>
        <v>0</v>
      </c>
      <c r="AP197" s="54">
        <f t="shared" si="53"/>
        <v>0</v>
      </c>
      <c r="AQ197" s="54">
        <f t="shared" si="53"/>
        <v>0</v>
      </c>
      <c r="AR197" s="54">
        <f t="shared" si="53"/>
        <v>0</v>
      </c>
      <c r="AS197" s="54">
        <f t="shared" si="53"/>
        <v>0</v>
      </c>
      <c r="AT197" s="54">
        <f t="shared" si="53"/>
        <v>0</v>
      </c>
      <c r="AU197" s="54">
        <f t="shared" si="53"/>
        <v>0</v>
      </c>
      <c r="AV197" s="54">
        <f t="shared" si="53"/>
        <v>0</v>
      </c>
      <c r="AW197" s="54">
        <f t="shared" si="53"/>
        <v>0</v>
      </c>
      <c r="AX197" s="54">
        <f t="shared" si="53"/>
        <v>0</v>
      </c>
      <c r="AY197" s="54">
        <f t="shared" si="53"/>
        <v>0</v>
      </c>
    </row>
    <row r="198" spans="1:51">
      <c r="A198" s="61" t="s">
        <v>8</v>
      </c>
      <c r="B198" s="54">
        <f t="shared" si="54"/>
        <v>0</v>
      </c>
      <c r="C198" s="54">
        <f t="shared" si="53"/>
        <v>0</v>
      </c>
      <c r="D198" s="54">
        <f t="shared" si="53"/>
        <v>10</v>
      </c>
      <c r="E198" s="54">
        <f t="shared" si="53"/>
        <v>0</v>
      </c>
      <c r="F198" s="54">
        <f t="shared" si="53"/>
        <v>0</v>
      </c>
      <c r="G198" s="54">
        <f t="shared" si="53"/>
        <v>0</v>
      </c>
      <c r="H198" s="54">
        <f t="shared" si="53"/>
        <v>0</v>
      </c>
      <c r="I198" s="54">
        <f t="shared" si="53"/>
        <v>0</v>
      </c>
      <c r="J198" s="54">
        <f t="shared" si="53"/>
        <v>0</v>
      </c>
      <c r="K198" s="54">
        <f t="shared" si="53"/>
        <v>0</v>
      </c>
      <c r="L198" s="54">
        <f t="shared" si="53"/>
        <v>0</v>
      </c>
      <c r="M198" s="54">
        <f t="shared" si="53"/>
        <v>0</v>
      </c>
      <c r="N198" s="54">
        <f t="shared" si="53"/>
        <v>0</v>
      </c>
      <c r="O198" s="54">
        <f t="shared" si="53"/>
        <v>0</v>
      </c>
      <c r="P198" s="54">
        <f t="shared" si="53"/>
        <v>0</v>
      </c>
      <c r="Q198" s="54">
        <f t="shared" si="53"/>
        <v>0</v>
      </c>
      <c r="R198" s="54">
        <f t="shared" si="53"/>
        <v>0</v>
      </c>
      <c r="S198" s="54">
        <f t="shared" si="53"/>
        <v>0</v>
      </c>
      <c r="T198" s="54">
        <f t="shared" si="53"/>
        <v>0</v>
      </c>
      <c r="U198" s="54">
        <f t="shared" si="53"/>
        <v>0</v>
      </c>
      <c r="V198" s="54">
        <f t="shared" si="53"/>
        <v>0</v>
      </c>
      <c r="W198" s="54">
        <f t="shared" si="53"/>
        <v>0</v>
      </c>
      <c r="X198" s="54">
        <f t="shared" si="53"/>
        <v>0</v>
      </c>
      <c r="Y198" s="54">
        <f t="shared" si="53"/>
        <v>0</v>
      </c>
      <c r="Z198" s="54">
        <f t="shared" si="53"/>
        <v>0</v>
      </c>
      <c r="AA198" s="54">
        <f t="shared" si="53"/>
        <v>0</v>
      </c>
      <c r="AB198" s="54">
        <f t="shared" ref="AB198:AY198" si="55" xml:space="preserve"> IF(AB$7&lt;$B$5, 0, AB14- IF(AB$7=$B$5, 0, AA14))</f>
        <v>0</v>
      </c>
      <c r="AC198" s="54">
        <f t="shared" si="55"/>
        <v>0</v>
      </c>
      <c r="AD198" s="54">
        <f t="shared" si="55"/>
        <v>0</v>
      </c>
      <c r="AE198" s="54">
        <f t="shared" si="55"/>
        <v>0</v>
      </c>
      <c r="AF198" s="54">
        <f t="shared" si="55"/>
        <v>0</v>
      </c>
      <c r="AG198" s="54">
        <f t="shared" si="55"/>
        <v>0</v>
      </c>
      <c r="AH198" s="54">
        <f t="shared" si="55"/>
        <v>0</v>
      </c>
      <c r="AI198" s="54">
        <f t="shared" si="55"/>
        <v>0</v>
      </c>
      <c r="AJ198" s="54">
        <f t="shared" si="55"/>
        <v>0</v>
      </c>
      <c r="AK198" s="54">
        <f t="shared" si="55"/>
        <v>0</v>
      </c>
      <c r="AL198" s="54">
        <f t="shared" si="55"/>
        <v>0</v>
      </c>
      <c r="AM198" s="54">
        <f t="shared" si="55"/>
        <v>0</v>
      </c>
      <c r="AN198" s="54">
        <f t="shared" si="55"/>
        <v>0</v>
      </c>
      <c r="AO198" s="54">
        <f t="shared" si="55"/>
        <v>0</v>
      </c>
      <c r="AP198" s="54">
        <f t="shared" si="55"/>
        <v>0</v>
      </c>
      <c r="AQ198" s="54">
        <f t="shared" si="55"/>
        <v>0</v>
      </c>
      <c r="AR198" s="54">
        <f t="shared" si="55"/>
        <v>0</v>
      </c>
      <c r="AS198" s="54">
        <f t="shared" si="55"/>
        <v>0</v>
      </c>
      <c r="AT198" s="54">
        <f t="shared" si="55"/>
        <v>0</v>
      </c>
      <c r="AU198" s="54">
        <f t="shared" si="55"/>
        <v>0</v>
      </c>
      <c r="AV198" s="54">
        <f t="shared" si="55"/>
        <v>0</v>
      </c>
      <c r="AW198" s="54">
        <f t="shared" si="55"/>
        <v>0</v>
      </c>
      <c r="AX198" s="54">
        <f t="shared" si="55"/>
        <v>0</v>
      </c>
      <c r="AY198" s="54">
        <f t="shared" si="55"/>
        <v>0</v>
      </c>
    </row>
    <row r="199" spans="1:51" ht="18">
      <c r="A199" s="99" t="s">
        <v>99</v>
      </c>
      <c r="B199" s="100"/>
      <c r="C199" s="100"/>
      <c r="D199" s="100"/>
      <c r="E199" s="100"/>
      <c r="F199" s="100"/>
      <c r="G199" s="100"/>
      <c r="H199" s="100"/>
      <c r="I199" s="100"/>
      <c r="J199" s="100"/>
      <c r="K199" s="98"/>
      <c r="L199" s="100"/>
      <c r="M199" s="100"/>
      <c r="N199" s="100"/>
      <c r="O199" s="100"/>
      <c r="P199" s="100"/>
      <c r="Q199" s="100"/>
      <c r="R199" s="100"/>
      <c r="S199" s="100"/>
      <c r="T199" s="100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</row>
    <row r="200" spans="1:51">
      <c r="A200" s="62" t="s">
        <v>10</v>
      </c>
      <c r="B200" s="23">
        <f t="shared" ref="B200:B207" si="56" xml:space="preserve"> B16</f>
        <v>0</v>
      </c>
      <c r="C200" s="69">
        <f t="shared" ref="C200:AY205" si="57" xml:space="preserve"> (C16-B16)*C92</f>
        <v>0</v>
      </c>
      <c r="D200" s="69">
        <f t="shared" si="57"/>
        <v>6</v>
      </c>
      <c r="E200" s="69">
        <f t="shared" si="57"/>
        <v>1</v>
      </c>
      <c r="F200" s="69">
        <f t="shared" si="57"/>
        <v>1</v>
      </c>
      <c r="G200" s="69">
        <f t="shared" si="57"/>
        <v>1</v>
      </c>
      <c r="H200" s="69">
        <f t="shared" si="57"/>
        <v>1</v>
      </c>
      <c r="I200" s="69">
        <f t="shared" si="57"/>
        <v>1</v>
      </c>
      <c r="J200" s="116">
        <f t="shared" si="57"/>
        <v>1</v>
      </c>
      <c r="K200" s="23">
        <f t="shared" si="57"/>
        <v>1</v>
      </c>
      <c r="L200" s="133">
        <f t="shared" si="57"/>
        <v>1</v>
      </c>
      <c r="M200" s="69">
        <f t="shared" si="57"/>
        <v>0</v>
      </c>
      <c r="N200" s="69">
        <f t="shared" si="57"/>
        <v>0</v>
      </c>
      <c r="O200" s="69">
        <f t="shared" si="57"/>
        <v>0</v>
      </c>
      <c r="P200" s="69">
        <f t="shared" si="57"/>
        <v>0</v>
      </c>
      <c r="Q200" s="69">
        <f t="shared" si="57"/>
        <v>0</v>
      </c>
      <c r="R200" s="69">
        <f t="shared" si="57"/>
        <v>0</v>
      </c>
      <c r="S200" s="69">
        <f t="shared" si="57"/>
        <v>0</v>
      </c>
      <c r="T200" s="69">
        <f t="shared" si="57"/>
        <v>0</v>
      </c>
      <c r="U200" s="69">
        <f t="shared" si="57"/>
        <v>0</v>
      </c>
      <c r="V200" s="69">
        <f t="shared" si="57"/>
        <v>0</v>
      </c>
      <c r="W200" s="69">
        <f t="shared" si="57"/>
        <v>0</v>
      </c>
      <c r="X200" s="69">
        <f t="shared" si="57"/>
        <v>0</v>
      </c>
      <c r="Y200" s="69">
        <f t="shared" si="57"/>
        <v>0</v>
      </c>
      <c r="Z200" s="69">
        <f t="shared" si="57"/>
        <v>0</v>
      </c>
      <c r="AA200" s="69">
        <f t="shared" si="57"/>
        <v>0</v>
      </c>
      <c r="AB200" s="69">
        <f t="shared" si="57"/>
        <v>0</v>
      </c>
      <c r="AC200" s="69">
        <f t="shared" si="57"/>
        <v>0</v>
      </c>
      <c r="AD200" s="69">
        <f t="shared" si="57"/>
        <v>0</v>
      </c>
      <c r="AE200" s="69">
        <f t="shared" si="57"/>
        <v>0</v>
      </c>
      <c r="AF200" s="69">
        <f t="shared" si="57"/>
        <v>0</v>
      </c>
      <c r="AG200" s="69">
        <f t="shared" si="57"/>
        <v>0</v>
      </c>
      <c r="AH200" s="69">
        <f t="shared" si="57"/>
        <v>0</v>
      </c>
      <c r="AI200" s="69">
        <f t="shared" si="57"/>
        <v>0</v>
      </c>
      <c r="AJ200" s="69">
        <f t="shared" si="57"/>
        <v>0</v>
      </c>
      <c r="AK200" s="69">
        <f t="shared" si="57"/>
        <v>0</v>
      </c>
      <c r="AL200" s="69">
        <f t="shared" si="57"/>
        <v>0</v>
      </c>
      <c r="AM200" s="69">
        <f t="shared" si="57"/>
        <v>0</v>
      </c>
      <c r="AN200" s="69">
        <f t="shared" si="57"/>
        <v>0</v>
      </c>
      <c r="AO200" s="69">
        <f t="shared" si="57"/>
        <v>0</v>
      </c>
      <c r="AP200" s="69">
        <f t="shared" si="57"/>
        <v>0</v>
      </c>
      <c r="AQ200" s="69">
        <f t="shared" si="57"/>
        <v>0</v>
      </c>
      <c r="AR200" s="69">
        <f t="shared" si="57"/>
        <v>0</v>
      </c>
      <c r="AS200" s="69">
        <f t="shared" si="57"/>
        <v>0</v>
      </c>
      <c r="AT200" s="69">
        <f t="shared" si="57"/>
        <v>0</v>
      </c>
      <c r="AU200" s="69">
        <f t="shared" si="57"/>
        <v>0</v>
      </c>
      <c r="AV200" s="69">
        <f t="shared" si="57"/>
        <v>0</v>
      </c>
      <c r="AW200" s="69">
        <f t="shared" si="57"/>
        <v>0</v>
      </c>
      <c r="AX200" s="69">
        <f t="shared" si="57"/>
        <v>0</v>
      </c>
      <c r="AY200" s="69">
        <f t="shared" si="57"/>
        <v>0</v>
      </c>
    </row>
    <row r="201" spans="1:51">
      <c r="A201" s="63" t="s">
        <v>11</v>
      </c>
      <c r="B201" s="23">
        <f t="shared" si="56"/>
        <v>0</v>
      </c>
      <c r="C201" s="69">
        <f t="shared" si="57"/>
        <v>0</v>
      </c>
      <c r="D201" s="69">
        <f t="shared" si="57"/>
        <v>4</v>
      </c>
      <c r="E201" s="69">
        <f t="shared" si="57"/>
        <v>0</v>
      </c>
      <c r="F201" s="69">
        <f t="shared" si="57"/>
        <v>0</v>
      </c>
      <c r="G201" s="69">
        <f t="shared" si="57"/>
        <v>4</v>
      </c>
      <c r="H201" s="69">
        <f t="shared" si="57"/>
        <v>2</v>
      </c>
      <c r="I201" s="69">
        <f t="shared" si="57"/>
        <v>2</v>
      </c>
      <c r="J201" s="116">
        <f t="shared" si="57"/>
        <v>2</v>
      </c>
      <c r="K201" s="23">
        <f t="shared" si="57"/>
        <v>1</v>
      </c>
      <c r="L201" s="133">
        <f t="shared" si="57"/>
        <v>1</v>
      </c>
      <c r="M201" s="69">
        <f t="shared" si="57"/>
        <v>0</v>
      </c>
      <c r="N201" s="69">
        <f t="shared" si="57"/>
        <v>0</v>
      </c>
      <c r="O201" s="69">
        <f t="shared" si="57"/>
        <v>0</v>
      </c>
      <c r="P201" s="69">
        <f t="shared" si="57"/>
        <v>0</v>
      </c>
      <c r="Q201" s="69">
        <f t="shared" si="57"/>
        <v>0</v>
      </c>
      <c r="R201" s="69">
        <f t="shared" si="57"/>
        <v>0</v>
      </c>
      <c r="S201" s="69">
        <f t="shared" si="57"/>
        <v>0</v>
      </c>
      <c r="T201" s="69">
        <f t="shared" si="57"/>
        <v>0</v>
      </c>
      <c r="U201" s="69">
        <f t="shared" si="57"/>
        <v>0</v>
      </c>
      <c r="V201" s="69">
        <f t="shared" si="57"/>
        <v>0</v>
      </c>
      <c r="W201" s="69">
        <f t="shared" si="57"/>
        <v>0</v>
      </c>
      <c r="X201" s="69">
        <f t="shared" si="57"/>
        <v>0</v>
      </c>
      <c r="Y201" s="69">
        <f t="shared" si="57"/>
        <v>0</v>
      </c>
      <c r="Z201" s="69">
        <f t="shared" si="57"/>
        <v>0</v>
      </c>
      <c r="AA201" s="69">
        <f t="shared" si="57"/>
        <v>0</v>
      </c>
      <c r="AB201" s="69">
        <f t="shared" si="57"/>
        <v>0</v>
      </c>
      <c r="AC201" s="69">
        <f t="shared" si="57"/>
        <v>0</v>
      </c>
      <c r="AD201" s="69">
        <f t="shared" si="57"/>
        <v>0</v>
      </c>
      <c r="AE201" s="69">
        <f t="shared" si="57"/>
        <v>0</v>
      </c>
      <c r="AF201" s="69">
        <f t="shared" si="57"/>
        <v>0</v>
      </c>
      <c r="AG201" s="69">
        <f t="shared" si="57"/>
        <v>0</v>
      </c>
      <c r="AH201" s="69">
        <f t="shared" si="57"/>
        <v>0</v>
      </c>
      <c r="AI201" s="69">
        <f t="shared" si="57"/>
        <v>0</v>
      </c>
      <c r="AJ201" s="69">
        <f t="shared" si="57"/>
        <v>0</v>
      </c>
      <c r="AK201" s="69">
        <f t="shared" si="57"/>
        <v>0</v>
      </c>
      <c r="AL201" s="69">
        <f t="shared" si="57"/>
        <v>0</v>
      </c>
      <c r="AM201" s="69">
        <f t="shared" si="57"/>
        <v>0</v>
      </c>
      <c r="AN201" s="69">
        <f t="shared" si="57"/>
        <v>0</v>
      </c>
      <c r="AO201" s="69">
        <f t="shared" si="57"/>
        <v>0</v>
      </c>
      <c r="AP201" s="69">
        <f t="shared" si="57"/>
        <v>0</v>
      </c>
      <c r="AQ201" s="69">
        <f t="shared" si="57"/>
        <v>0</v>
      </c>
      <c r="AR201" s="69">
        <f t="shared" si="57"/>
        <v>0</v>
      </c>
      <c r="AS201" s="69">
        <f t="shared" si="57"/>
        <v>0</v>
      </c>
      <c r="AT201" s="69">
        <f t="shared" si="57"/>
        <v>0</v>
      </c>
      <c r="AU201" s="69">
        <f t="shared" si="57"/>
        <v>0</v>
      </c>
      <c r="AV201" s="69">
        <f t="shared" si="57"/>
        <v>0</v>
      </c>
      <c r="AW201" s="69">
        <f t="shared" si="57"/>
        <v>0</v>
      </c>
      <c r="AX201" s="69">
        <f t="shared" si="57"/>
        <v>0</v>
      </c>
      <c r="AY201" s="69">
        <f t="shared" si="57"/>
        <v>0</v>
      </c>
    </row>
    <row r="202" spans="1:51">
      <c r="A202" s="63" t="s">
        <v>12</v>
      </c>
      <c r="B202" s="23">
        <f t="shared" si="56"/>
        <v>0</v>
      </c>
      <c r="C202" s="69">
        <f t="shared" si="57"/>
        <v>0</v>
      </c>
      <c r="D202" s="69">
        <f t="shared" si="57"/>
        <v>0</v>
      </c>
      <c r="E202" s="69">
        <f t="shared" si="57"/>
        <v>0</v>
      </c>
      <c r="F202" s="69">
        <f t="shared" si="57"/>
        <v>0</v>
      </c>
      <c r="G202" s="69">
        <f t="shared" si="57"/>
        <v>0</v>
      </c>
      <c r="H202" s="69">
        <f t="shared" si="57"/>
        <v>0</v>
      </c>
      <c r="I202" s="69">
        <f t="shared" si="57"/>
        <v>0</v>
      </c>
      <c r="J202" s="116">
        <f t="shared" si="57"/>
        <v>0</v>
      </c>
      <c r="K202" s="23">
        <f t="shared" si="57"/>
        <v>0</v>
      </c>
      <c r="L202" s="133">
        <f t="shared" si="57"/>
        <v>0</v>
      </c>
      <c r="M202" s="69">
        <f t="shared" si="57"/>
        <v>0</v>
      </c>
      <c r="N202" s="69">
        <f t="shared" si="57"/>
        <v>0</v>
      </c>
      <c r="O202" s="69">
        <f t="shared" si="57"/>
        <v>0</v>
      </c>
      <c r="P202" s="69">
        <f t="shared" si="57"/>
        <v>0</v>
      </c>
      <c r="Q202" s="69">
        <f t="shared" si="57"/>
        <v>0</v>
      </c>
      <c r="R202" s="69">
        <f t="shared" si="57"/>
        <v>0</v>
      </c>
      <c r="S202" s="69">
        <f t="shared" si="57"/>
        <v>0</v>
      </c>
      <c r="T202" s="69">
        <f t="shared" si="57"/>
        <v>0</v>
      </c>
      <c r="U202" s="69">
        <f t="shared" si="57"/>
        <v>0</v>
      </c>
      <c r="V202" s="69">
        <f t="shared" si="57"/>
        <v>0</v>
      </c>
      <c r="W202" s="69">
        <f t="shared" si="57"/>
        <v>0</v>
      </c>
      <c r="X202" s="69">
        <f t="shared" si="57"/>
        <v>0</v>
      </c>
      <c r="Y202" s="69">
        <f t="shared" si="57"/>
        <v>0</v>
      </c>
      <c r="Z202" s="69">
        <f t="shared" si="57"/>
        <v>0</v>
      </c>
      <c r="AA202" s="69">
        <f t="shared" si="57"/>
        <v>0</v>
      </c>
      <c r="AB202" s="69">
        <f t="shared" si="57"/>
        <v>0</v>
      </c>
      <c r="AC202" s="69">
        <f t="shared" si="57"/>
        <v>0</v>
      </c>
      <c r="AD202" s="69">
        <f t="shared" si="57"/>
        <v>0</v>
      </c>
      <c r="AE202" s="69">
        <f t="shared" si="57"/>
        <v>0</v>
      </c>
      <c r="AF202" s="69">
        <f t="shared" si="57"/>
        <v>0</v>
      </c>
      <c r="AG202" s="69">
        <f t="shared" si="57"/>
        <v>0</v>
      </c>
      <c r="AH202" s="69">
        <f t="shared" si="57"/>
        <v>0</v>
      </c>
      <c r="AI202" s="69">
        <f t="shared" si="57"/>
        <v>0</v>
      </c>
      <c r="AJ202" s="69">
        <f t="shared" si="57"/>
        <v>0</v>
      </c>
      <c r="AK202" s="69">
        <f t="shared" si="57"/>
        <v>0</v>
      </c>
      <c r="AL202" s="69">
        <f t="shared" si="57"/>
        <v>0</v>
      </c>
      <c r="AM202" s="69">
        <f t="shared" si="57"/>
        <v>0</v>
      </c>
      <c r="AN202" s="69">
        <f t="shared" si="57"/>
        <v>0</v>
      </c>
      <c r="AO202" s="69">
        <f t="shared" si="57"/>
        <v>0</v>
      </c>
      <c r="AP202" s="69">
        <f t="shared" si="57"/>
        <v>0</v>
      </c>
      <c r="AQ202" s="69">
        <f t="shared" si="57"/>
        <v>0</v>
      </c>
      <c r="AR202" s="69">
        <f t="shared" si="57"/>
        <v>0</v>
      </c>
      <c r="AS202" s="69">
        <f t="shared" si="57"/>
        <v>0</v>
      </c>
      <c r="AT202" s="69">
        <f t="shared" si="57"/>
        <v>0</v>
      </c>
      <c r="AU202" s="69">
        <f t="shared" si="57"/>
        <v>0</v>
      </c>
      <c r="AV202" s="69">
        <f t="shared" si="57"/>
        <v>0</v>
      </c>
      <c r="AW202" s="69">
        <f t="shared" si="57"/>
        <v>0</v>
      </c>
      <c r="AX202" s="69">
        <f t="shared" si="57"/>
        <v>0</v>
      </c>
      <c r="AY202" s="69">
        <f t="shared" si="57"/>
        <v>0</v>
      </c>
    </row>
    <row r="203" spans="1:51">
      <c r="A203" s="63" t="s">
        <v>13</v>
      </c>
      <c r="B203" s="23">
        <f t="shared" si="56"/>
        <v>0</v>
      </c>
      <c r="C203" s="69">
        <f t="shared" si="57"/>
        <v>0</v>
      </c>
      <c r="D203" s="69">
        <f t="shared" si="57"/>
        <v>2</v>
      </c>
      <c r="E203" s="69">
        <f t="shared" si="57"/>
        <v>2</v>
      </c>
      <c r="F203" s="69">
        <f t="shared" si="57"/>
        <v>0</v>
      </c>
      <c r="G203" s="69">
        <f t="shared" si="57"/>
        <v>0</v>
      </c>
      <c r="H203" s="69">
        <f t="shared" si="57"/>
        <v>0</v>
      </c>
      <c r="I203" s="69">
        <f t="shared" si="57"/>
        <v>0</v>
      </c>
      <c r="J203" s="116">
        <f t="shared" si="57"/>
        <v>0</v>
      </c>
      <c r="K203" s="23">
        <f t="shared" si="57"/>
        <v>1</v>
      </c>
      <c r="L203" s="133">
        <f t="shared" si="57"/>
        <v>1</v>
      </c>
      <c r="M203" s="69">
        <f t="shared" si="57"/>
        <v>0</v>
      </c>
      <c r="N203" s="69">
        <f t="shared" si="57"/>
        <v>0</v>
      </c>
      <c r="O203" s="69">
        <f t="shared" si="57"/>
        <v>0</v>
      </c>
      <c r="P203" s="69">
        <f t="shared" si="57"/>
        <v>0</v>
      </c>
      <c r="Q203" s="69">
        <f t="shared" si="57"/>
        <v>0</v>
      </c>
      <c r="R203" s="69">
        <f t="shared" si="57"/>
        <v>0</v>
      </c>
      <c r="S203" s="69">
        <f t="shared" si="57"/>
        <v>0</v>
      </c>
      <c r="T203" s="69">
        <f t="shared" si="57"/>
        <v>0</v>
      </c>
      <c r="U203" s="69">
        <f t="shared" si="57"/>
        <v>0</v>
      </c>
      <c r="V203" s="69">
        <f t="shared" si="57"/>
        <v>0</v>
      </c>
      <c r="W203" s="69">
        <f t="shared" si="57"/>
        <v>0</v>
      </c>
      <c r="X203" s="69">
        <f t="shared" si="57"/>
        <v>0</v>
      </c>
      <c r="Y203" s="69">
        <f t="shared" si="57"/>
        <v>0</v>
      </c>
      <c r="Z203" s="69">
        <f t="shared" si="57"/>
        <v>0</v>
      </c>
      <c r="AA203" s="69">
        <f t="shared" si="57"/>
        <v>0</v>
      </c>
      <c r="AB203" s="69">
        <f t="shared" si="57"/>
        <v>0</v>
      </c>
      <c r="AC203" s="69">
        <f t="shared" si="57"/>
        <v>0</v>
      </c>
      <c r="AD203" s="69">
        <f t="shared" si="57"/>
        <v>0</v>
      </c>
      <c r="AE203" s="69">
        <f t="shared" si="57"/>
        <v>0</v>
      </c>
      <c r="AF203" s="69">
        <f t="shared" si="57"/>
        <v>0</v>
      </c>
      <c r="AG203" s="69">
        <f t="shared" si="57"/>
        <v>0</v>
      </c>
      <c r="AH203" s="69">
        <f t="shared" si="57"/>
        <v>0</v>
      </c>
      <c r="AI203" s="69">
        <f t="shared" si="57"/>
        <v>0</v>
      </c>
      <c r="AJ203" s="69">
        <f t="shared" si="57"/>
        <v>0</v>
      </c>
      <c r="AK203" s="69">
        <f t="shared" si="57"/>
        <v>0</v>
      </c>
      <c r="AL203" s="69">
        <f t="shared" si="57"/>
        <v>0</v>
      </c>
      <c r="AM203" s="69">
        <f t="shared" si="57"/>
        <v>0</v>
      </c>
      <c r="AN203" s="69">
        <f t="shared" si="57"/>
        <v>0</v>
      </c>
      <c r="AO203" s="69">
        <f t="shared" si="57"/>
        <v>0</v>
      </c>
      <c r="AP203" s="69">
        <f t="shared" si="57"/>
        <v>0</v>
      </c>
      <c r="AQ203" s="69">
        <f t="shared" si="57"/>
        <v>0</v>
      </c>
      <c r="AR203" s="69">
        <f t="shared" si="57"/>
        <v>0</v>
      </c>
      <c r="AS203" s="69">
        <f t="shared" si="57"/>
        <v>0</v>
      </c>
      <c r="AT203" s="69">
        <f t="shared" si="57"/>
        <v>0</v>
      </c>
      <c r="AU203" s="69">
        <f t="shared" si="57"/>
        <v>0</v>
      </c>
      <c r="AV203" s="69">
        <f t="shared" si="57"/>
        <v>0</v>
      </c>
      <c r="AW203" s="69">
        <f t="shared" si="57"/>
        <v>0</v>
      </c>
      <c r="AX203" s="69">
        <f t="shared" si="57"/>
        <v>0</v>
      </c>
      <c r="AY203" s="69">
        <f t="shared" si="57"/>
        <v>0</v>
      </c>
    </row>
    <row r="204" spans="1:51">
      <c r="A204" s="63" t="s">
        <v>22</v>
      </c>
      <c r="B204" s="23">
        <f t="shared" si="56"/>
        <v>0</v>
      </c>
      <c r="C204" s="69">
        <f t="shared" si="57"/>
        <v>0</v>
      </c>
      <c r="D204" s="69">
        <f t="shared" si="57"/>
        <v>0</v>
      </c>
      <c r="E204" s="69">
        <f t="shared" si="57"/>
        <v>0</v>
      </c>
      <c r="F204" s="69">
        <f t="shared" si="57"/>
        <v>0</v>
      </c>
      <c r="G204" s="69">
        <f t="shared" si="57"/>
        <v>0</v>
      </c>
      <c r="H204" s="69">
        <f t="shared" si="57"/>
        <v>0</v>
      </c>
      <c r="I204" s="69">
        <f t="shared" si="57"/>
        <v>0</v>
      </c>
      <c r="J204" s="116">
        <f t="shared" si="57"/>
        <v>0</v>
      </c>
      <c r="K204" s="23">
        <f t="shared" si="57"/>
        <v>0</v>
      </c>
      <c r="L204" s="133">
        <f t="shared" si="57"/>
        <v>0</v>
      </c>
      <c r="M204" s="69">
        <f t="shared" si="57"/>
        <v>0</v>
      </c>
      <c r="N204" s="69">
        <f t="shared" si="57"/>
        <v>0</v>
      </c>
      <c r="O204" s="69">
        <f t="shared" si="57"/>
        <v>0</v>
      </c>
      <c r="P204" s="69">
        <f t="shared" si="57"/>
        <v>0</v>
      </c>
      <c r="Q204" s="69">
        <f t="shared" si="57"/>
        <v>0</v>
      </c>
      <c r="R204" s="69">
        <f t="shared" si="57"/>
        <v>0</v>
      </c>
      <c r="S204" s="69">
        <f t="shared" si="57"/>
        <v>0</v>
      </c>
      <c r="T204" s="69">
        <f t="shared" si="57"/>
        <v>0</v>
      </c>
      <c r="U204" s="69">
        <f t="shared" si="57"/>
        <v>0</v>
      </c>
      <c r="V204" s="69">
        <f t="shared" si="57"/>
        <v>0</v>
      </c>
      <c r="W204" s="69">
        <f t="shared" si="57"/>
        <v>0</v>
      </c>
      <c r="X204" s="69">
        <f t="shared" si="57"/>
        <v>0</v>
      </c>
      <c r="Y204" s="69">
        <f t="shared" si="57"/>
        <v>0</v>
      </c>
      <c r="Z204" s="69">
        <f t="shared" si="57"/>
        <v>0</v>
      </c>
      <c r="AA204" s="69">
        <f t="shared" si="57"/>
        <v>0</v>
      </c>
      <c r="AB204" s="69">
        <f t="shared" si="57"/>
        <v>0</v>
      </c>
      <c r="AC204" s="69">
        <f t="shared" si="57"/>
        <v>0</v>
      </c>
      <c r="AD204" s="69">
        <f t="shared" si="57"/>
        <v>0</v>
      </c>
      <c r="AE204" s="69">
        <f t="shared" si="57"/>
        <v>0</v>
      </c>
      <c r="AF204" s="69">
        <f t="shared" si="57"/>
        <v>0</v>
      </c>
      <c r="AG204" s="69">
        <f t="shared" si="57"/>
        <v>0</v>
      </c>
      <c r="AH204" s="69">
        <f t="shared" si="57"/>
        <v>0</v>
      </c>
      <c r="AI204" s="69">
        <f t="shared" si="57"/>
        <v>0</v>
      </c>
      <c r="AJ204" s="69">
        <f t="shared" si="57"/>
        <v>0</v>
      </c>
      <c r="AK204" s="69">
        <f t="shared" si="57"/>
        <v>0</v>
      </c>
      <c r="AL204" s="69">
        <f t="shared" si="57"/>
        <v>0</v>
      </c>
      <c r="AM204" s="69">
        <f t="shared" si="57"/>
        <v>0</v>
      </c>
      <c r="AN204" s="69">
        <f t="shared" si="57"/>
        <v>0</v>
      </c>
      <c r="AO204" s="69">
        <f t="shared" si="57"/>
        <v>0</v>
      </c>
      <c r="AP204" s="69">
        <f t="shared" si="57"/>
        <v>0</v>
      </c>
      <c r="AQ204" s="69">
        <f t="shared" si="57"/>
        <v>0</v>
      </c>
      <c r="AR204" s="69">
        <f t="shared" si="57"/>
        <v>0</v>
      </c>
      <c r="AS204" s="69">
        <f t="shared" si="57"/>
        <v>0</v>
      </c>
      <c r="AT204" s="69">
        <f t="shared" si="57"/>
        <v>0</v>
      </c>
      <c r="AU204" s="69">
        <f t="shared" si="57"/>
        <v>0</v>
      </c>
      <c r="AV204" s="69">
        <f t="shared" si="57"/>
        <v>0</v>
      </c>
      <c r="AW204" s="69">
        <f t="shared" si="57"/>
        <v>0</v>
      </c>
      <c r="AX204" s="69">
        <f t="shared" si="57"/>
        <v>0</v>
      </c>
      <c r="AY204" s="69">
        <f t="shared" si="57"/>
        <v>0</v>
      </c>
    </row>
    <row r="205" spans="1:51">
      <c r="A205" s="63" t="s">
        <v>14</v>
      </c>
      <c r="B205" s="23">
        <f t="shared" si="56"/>
        <v>0</v>
      </c>
      <c r="C205" s="69">
        <f t="shared" si="57"/>
        <v>0</v>
      </c>
      <c r="D205" s="69">
        <f t="shared" si="57"/>
        <v>6</v>
      </c>
      <c r="E205" s="69">
        <f t="shared" si="57"/>
        <v>1</v>
      </c>
      <c r="F205" s="69">
        <f t="shared" si="57"/>
        <v>1</v>
      </c>
      <c r="G205" s="69">
        <f t="shared" si="57"/>
        <v>1</v>
      </c>
      <c r="H205" s="69">
        <f t="shared" si="57"/>
        <v>1</v>
      </c>
      <c r="I205" s="69">
        <f t="shared" si="57"/>
        <v>1</v>
      </c>
      <c r="J205" s="116">
        <f t="shared" si="57"/>
        <v>1</v>
      </c>
      <c r="K205" s="23">
        <f t="shared" si="57"/>
        <v>1</v>
      </c>
      <c r="L205" s="133">
        <f t="shared" si="57"/>
        <v>1</v>
      </c>
      <c r="M205" s="69">
        <f t="shared" ref="M205:AY207" si="58" xml:space="preserve"> (M21-L21)*M97</f>
        <v>0</v>
      </c>
      <c r="N205" s="69">
        <f t="shared" si="58"/>
        <v>0</v>
      </c>
      <c r="O205" s="69">
        <f t="shared" si="58"/>
        <v>0</v>
      </c>
      <c r="P205" s="69">
        <f t="shared" si="58"/>
        <v>0</v>
      </c>
      <c r="Q205" s="69">
        <f t="shared" si="58"/>
        <v>0</v>
      </c>
      <c r="R205" s="69">
        <f t="shared" si="58"/>
        <v>0</v>
      </c>
      <c r="S205" s="69">
        <f t="shared" si="58"/>
        <v>0</v>
      </c>
      <c r="T205" s="69">
        <f t="shared" si="58"/>
        <v>0</v>
      </c>
      <c r="U205" s="69">
        <f t="shared" si="58"/>
        <v>0</v>
      </c>
      <c r="V205" s="69">
        <f t="shared" si="58"/>
        <v>0</v>
      </c>
      <c r="W205" s="69">
        <f t="shared" si="58"/>
        <v>0</v>
      </c>
      <c r="X205" s="69">
        <f t="shared" si="58"/>
        <v>0</v>
      </c>
      <c r="Y205" s="69">
        <f t="shared" si="58"/>
        <v>0</v>
      </c>
      <c r="Z205" s="69">
        <f t="shared" si="58"/>
        <v>0</v>
      </c>
      <c r="AA205" s="69">
        <f t="shared" si="58"/>
        <v>0</v>
      </c>
      <c r="AB205" s="69">
        <f t="shared" si="58"/>
        <v>0</v>
      </c>
      <c r="AC205" s="69">
        <f t="shared" si="58"/>
        <v>0</v>
      </c>
      <c r="AD205" s="69">
        <f t="shared" si="58"/>
        <v>0</v>
      </c>
      <c r="AE205" s="69">
        <f t="shared" si="58"/>
        <v>0</v>
      </c>
      <c r="AF205" s="69">
        <f t="shared" si="58"/>
        <v>0</v>
      </c>
      <c r="AG205" s="69">
        <f t="shared" si="58"/>
        <v>0</v>
      </c>
      <c r="AH205" s="69">
        <f t="shared" si="58"/>
        <v>0</v>
      </c>
      <c r="AI205" s="69">
        <f t="shared" si="58"/>
        <v>0</v>
      </c>
      <c r="AJ205" s="69">
        <f t="shared" si="58"/>
        <v>0</v>
      </c>
      <c r="AK205" s="69">
        <f t="shared" si="58"/>
        <v>0</v>
      </c>
      <c r="AL205" s="69">
        <f t="shared" si="58"/>
        <v>0</v>
      </c>
      <c r="AM205" s="69">
        <f t="shared" si="58"/>
        <v>0</v>
      </c>
      <c r="AN205" s="69">
        <f t="shared" si="58"/>
        <v>0</v>
      </c>
      <c r="AO205" s="69">
        <f t="shared" si="58"/>
        <v>0</v>
      </c>
      <c r="AP205" s="69">
        <f t="shared" si="58"/>
        <v>0</v>
      </c>
      <c r="AQ205" s="69">
        <f t="shared" si="58"/>
        <v>0</v>
      </c>
      <c r="AR205" s="69">
        <f t="shared" si="58"/>
        <v>0</v>
      </c>
      <c r="AS205" s="69">
        <f t="shared" si="58"/>
        <v>0</v>
      </c>
      <c r="AT205" s="69">
        <f t="shared" si="58"/>
        <v>0</v>
      </c>
      <c r="AU205" s="69">
        <f t="shared" si="58"/>
        <v>0</v>
      </c>
      <c r="AV205" s="69">
        <f t="shared" si="58"/>
        <v>0</v>
      </c>
      <c r="AW205" s="69">
        <f t="shared" si="58"/>
        <v>0</v>
      </c>
      <c r="AX205" s="69">
        <f t="shared" si="58"/>
        <v>0</v>
      </c>
      <c r="AY205" s="69">
        <f t="shared" si="58"/>
        <v>0</v>
      </c>
    </row>
    <row r="206" spans="1:51">
      <c r="A206" s="63" t="s">
        <v>15</v>
      </c>
      <c r="B206" s="23">
        <f t="shared" si="56"/>
        <v>0</v>
      </c>
      <c r="C206" s="69">
        <f t="shared" ref="C206:U207" si="59" xml:space="preserve"> (C22-B22)*C98</f>
        <v>0</v>
      </c>
      <c r="D206" s="69">
        <f t="shared" si="59"/>
        <v>6</v>
      </c>
      <c r="E206" s="69">
        <f t="shared" si="59"/>
        <v>1</v>
      </c>
      <c r="F206" s="69">
        <f t="shared" si="59"/>
        <v>1</v>
      </c>
      <c r="G206" s="69">
        <f t="shared" si="59"/>
        <v>1</v>
      </c>
      <c r="H206" s="69">
        <f t="shared" si="59"/>
        <v>1</v>
      </c>
      <c r="I206" s="69">
        <f t="shared" si="59"/>
        <v>1</v>
      </c>
      <c r="J206" s="116">
        <f t="shared" si="59"/>
        <v>1</v>
      </c>
      <c r="K206" s="23">
        <f t="shared" si="59"/>
        <v>1</v>
      </c>
      <c r="L206" s="133">
        <f t="shared" si="59"/>
        <v>1</v>
      </c>
      <c r="M206" s="69">
        <f t="shared" si="59"/>
        <v>0</v>
      </c>
      <c r="N206" s="69">
        <f t="shared" si="59"/>
        <v>0</v>
      </c>
      <c r="O206" s="69">
        <f t="shared" si="59"/>
        <v>0</v>
      </c>
      <c r="P206" s="69">
        <f t="shared" si="59"/>
        <v>0</v>
      </c>
      <c r="Q206" s="69">
        <f t="shared" si="59"/>
        <v>0</v>
      </c>
      <c r="R206" s="69">
        <f t="shared" si="59"/>
        <v>0</v>
      </c>
      <c r="S206" s="69">
        <f t="shared" si="59"/>
        <v>0</v>
      </c>
      <c r="T206" s="69">
        <f t="shared" si="59"/>
        <v>0</v>
      </c>
      <c r="U206" s="69">
        <f t="shared" si="59"/>
        <v>0</v>
      </c>
      <c r="V206" s="69">
        <f t="shared" si="58"/>
        <v>0</v>
      </c>
      <c r="W206" s="69">
        <f t="shared" si="58"/>
        <v>0</v>
      </c>
      <c r="X206" s="69">
        <f t="shared" si="58"/>
        <v>0</v>
      </c>
      <c r="Y206" s="69">
        <f t="shared" si="58"/>
        <v>0</v>
      </c>
      <c r="Z206" s="69">
        <f t="shared" si="58"/>
        <v>0</v>
      </c>
      <c r="AA206" s="69">
        <f t="shared" si="58"/>
        <v>0</v>
      </c>
      <c r="AB206" s="69">
        <f t="shared" si="58"/>
        <v>0</v>
      </c>
      <c r="AC206" s="69">
        <f t="shared" si="58"/>
        <v>0</v>
      </c>
      <c r="AD206" s="69">
        <f t="shared" si="58"/>
        <v>0</v>
      </c>
      <c r="AE206" s="69">
        <f t="shared" si="58"/>
        <v>0</v>
      </c>
      <c r="AF206" s="69">
        <f t="shared" si="58"/>
        <v>0</v>
      </c>
      <c r="AG206" s="69">
        <f t="shared" si="58"/>
        <v>0</v>
      </c>
      <c r="AH206" s="69">
        <f t="shared" si="58"/>
        <v>0</v>
      </c>
      <c r="AI206" s="69">
        <f t="shared" si="58"/>
        <v>0</v>
      </c>
      <c r="AJ206" s="69">
        <f t="shared" si="58"/>
        <v>0</v>
      </c>
      <c r="AK206" s="69">
        <f t="shared" si="58"/>
        <v>0</v>
      </c>
      <c r="AL206" s="69">
        <f t="shared" si="58"/>
        <v>0</v>
      </c>
      <c r="AM206" s="69">
        <f t="shared" si="58"/>
        <v>0</v>
      </c>
      <c r="AN206" s="69">
        <f t="shared" si="58"/>
        <v>0</v>
      </c>
      <c r="AO206" s="69">
        <f t="shared" si="58"/>
        <v>0</v>
      </c>
      <c r="AP206" s="69">
        <f t="shared" si="58"/>
        <v>0</v>
      </c>
      <c r="AQ206" s="69">
        <f t="shared" si="58"/>
        <v>0</v>
      </c>
      <c r="AR206" s="69">
        <f t="shared" si="58"/>
        <v>0</v>
      </c>
      <c r="AS206" s="69">
        <f t="shared" si="58"/>
        <v>0</v>
      </c>
      <c r="AT206" s="69">
        <f t="shared" si="58"/>
        <v>0</v>
      </c>
      <c r="AU206" s="69">
        <f t="shared" si="58"/>
        <v>0</v>
      </c>
      <c r="AV206" s="69">
        <f t="shared" si="58"/>
        <v>0</v>
      </c>
      <c r="AW206" s="69">
        <f t="shared" si="58"/>
        <v>0</v>
      </c>
      <c r="AX206" s="69">
        <f t="shared" si="58"/>
        <v>0</v>
      </c>
      <c r="AY206" s="69">
        <f t="shared" si="58"/>
        <v>0</v>
      </c>
    </row>
    <row r="207" spans="1:51">
      <c r="A207" s="63" t="s">
        <v>16</v>
      </c>
      <c r="B207" s="23">
        <f t="shared" si="56"/>
        <v>0</v>
      </c>
      <c r="C207" s="69">
        <f t="shared" si="59"/>
        <v>0</v>
      </c>
      <c r="D207" s="69">
        <f t="shared" si="59"/>
        <v>0</v>
      </c>
      <c r="E207" s="69">
        <f t="shared" si="59"/>
        <v>0</v>
      </c>
      <c r="F207" s="69">
        <f t="shared" si="59"/>
        <v>0</v>
      </c>
      <c r="G207" s="69">
        <f t="shared" si="59"/>
        <v>0</v>
      </c>
      <c r="H207" s="69">
        <f t="shared" si="59"/>
        <v>0</v>
      </c>
      <c r="I207" s="69">
        <f t="shared" si="59"/>
        <v>0</v>
      </c>
      <c r="J207" s="116">
        <f t="shared" si="59"/>
        <v>0</v>
      </c>
      <c r="K207" s="23">
        <f t="shared" si="59"/>
        <v>0</v>
      </c>
      <c r="L207" s="133">
        <f t="shared" si="59"/>
        <v>0</v>
      </c>
      <c r="M207" s="69">
        <f t="shared" si="59"/>
        <v>0</v>
      </c>
      <c r="N207" s="69">
        <f t="shared" si="59"/>
        <v>0</v>
      </c>
      <c r="O207" s="69">
        <f t="shared" si="59"/>
        <v>0</v>
      </c>
      <c r="P207" s="69">
        <f t="shared" si="59"/>
        <v>0</v>
      </c>
      <c r="Q207" s="69">
        <f t="shared" si="59"/>
        <v>0</v>
      </c>
      <c r="R207" s="69">
        <f t="shared" si="59"/>
        <v>0</v>
      </c>
      <c r="S207" s="69">
        <f t="shared" si="59"/>
        <v>0</v>
      </c>
      <c r="T207" s="69">
        <f t="shared" si="59"/>
        <v>0</v>
      </c>
      <c r="U207" s="69">
        <f t="shared" si="59"/>
        <v>0</v>
      </c>
      <c r="V207" s="69">
        <f t="shared" si="58"/>
        <v>0</v>
      </c>
      <c r="W207" s="69">
        <f t="shared" si="58"/>
        <v>0</v>
      </c>
      <c r="X207" s="69">
        <f t="shared" si="58"/>
        <v>0</v>
      </c>
      <c r="Y207" s="69">
        <f t="shared" si="58"/>
        <v>0</v>
      </c>
      <c r="Z207" s="69">
        <f t="shared" si="58"/>
        <v>0</v>
      </c>
      <c r="AA207" s="69">
        <f t="shared" si="58"/>
        <v>0</v>
      </c>
      <c r="AB207" s="69">
        <f t="shared" si="58"/>
        <v>0</v>
      </c>
      <c r="AC207" s="69">
        <f t="shared" si="58"/>
        <v>0</v>
      </c>
      <c r="AD207" s="69">
        <f t="shared" si="58"/>
        <v>0</v>
      </c>
      <c r="AE207" s="69">
        <f t="shared" si="58"/>
        <v>0</v>
      </c>
      <c r="AF207" s="69">
        <f t="shared" si="58"/>
        <v>0</v>
      </c>
      <c r="AG207" s="69">
        <f t="shared" si="58"/>
        <v>0</v>
      </c>
      <c r="AH207" s="69">
        <f t="shared" si="58"/>
        <v>0</v>
      </c>
      <c r="AI207" s="69">
        <f t="shared" si="58"/>
        <v>0</v>
      </c>
      <c r="AJ207" s="69">
        <f t="shared" si="58"/>
        <v>0</v>
      </c>
      <c r="AK207" s="69">
        <f t="shared" si="58"/>
        <v>0</v>
      </c>
      <c r="AL207" s="69">
        <f t="shared" si="58"/>
        <v>0</v>
      </c>
      <c r="AM207" s="69">
        <f t="shared" si="58"/>
        <v>0</v>
      </c>
      <c r="AN207" s="69">
        <f t="shared" si="58"/>
        <v>0</v>
      </c>
      <c r="AO207" s="69">
        <f t="shared" si="58"/>
        <v>0</v>
      </c>
      <c r="AP207" s="69">
        <f t="shared" si="58"/>
        <v>0</v>
      </c>
      <c r="AQ207" s="69">
        <f t="shared" si="58"/>
        <v>0</v>
      </c>
      <c r="AR207" s="69">
        <f t="shared" si="58"/>
        <v>0</v>
      </c>
      <c r="AS207" s="69">
        <f t="shared" si="58"/>
        <v>0</v>
      </c>
      <c r="AT207" s="69">
        <f t="shared" si="58"/>
        <v>0</v>
      </c>
      <c r="AU207" s="69">
        <f t="shared" si="58"/>
        <v>0</v>
      </c>
      <c r="AV207" s="69">
        <f t="shared" si="58"/>
        <v>0</v>
      </c>
      <c r="AW207" s="69">
        <f t="shared" si="58"/>
        <v>0</v>
      </c>
      <c r="AX207" s="69">
        <f t="shared" si="58"/>
        <v>0</v>
      </c>
      <c r="AY207" s="69">
        <f t="shared" si="58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 t="shared" ref="B210:AY210" si="60">5 + B223 + B222 + B7</f>
        <v>-4</v>
      </c>
      <c r="C210" s="23">
        <f t="shared" si="60"/>
        <v>-3</v>
      </c>
      <c r="D210" s="23">
        <f t="shared" si="60"/>
        <v>8</v>
      </c>
      <c r="E210" s="23">
        <f t="shared" si="60"/>
        <v>9</v>
      </c>
      <c r="F210" s="23">
        <f t="shared" si="60"/>
        <v>10</v>
      </c>
      <c r="G210" s="23">
        <f t="shared" si="60"/>
        <v>11</v>
      </c>
      <c r="H210" s="23">
        <f t="shared" si="60"/>
        <v>12</v>
      </c>
      <c r="I210" s="23">
        <f t="shared" si="60"/>
        <v>13</v>
      </c>
      <c r="J210" s="27">
        <f t="shared" si="60"/>
        <v>14</v>
      </c>
      <c r="K210" s="23">
        <f t="shared" si="60"/>
        <v>15</v>
      </c>
      <c r="L210" s="72">
        <f t="shared" si="60"/>
        <v>16</v>
      </c>
      <c r="M210" s="23">
        <f t="shared" si="60"/>
        <v>17</v>
      </c>
      <c r="N210" s="23">
        <f t="shared" si="60"/>
        <v>18</v>
      </c>
      <c r="O210" s="23">
        <f t="shared" si="60"/>
        <v>19</v>
      </c>
      <c r="P210" s="23">
        <f t="shared" si="60"/>
        <v>20</v>
      </c>
      <c r="Q210" s="23">
        <f t="shared" si="60"/>
        <v>21</v>
      </c>
      <c r="R210" s="23">
        <f t="shared" si="60"/>
        <v>22</v>
      </c>
      <c r="S210" s="23">
        <f t="shared" si="60"/>
        <v>23</v>
      </c>
      <c r="T210" s="23">
        <f t="shared" si="60"/>
        <v>24</v>
      </c>
      <c r="U210" s="23">
        <f t="shared" si="60"/>
        <v>25</v>
      </c>
      <c r="V210" s="23">
        <f t="shared" si="60"/>
        <v>26</v>
      </c>
      <c r="W210" s="23">
        <f t="shared" si="60"/>
        <v>27</v>
      </c>
      <c r="X210" s="23">
        <f t="shared" si="60"/>
        <v>28</v>
      </c>
      <c r="Y210" s="23">
        <f t="shared" si="60"/>
        <v>29</v>
      </c>
      <c r="Z210" s="23">
        <f t="shared" si="60"/>
        <v>30</v>
      </c>
      <c r="AA210" s="23">
        <f t="shared" si="60"/>
        <v>31</v>
      </c>
      <c r="AB210" s="23">
        <f t="shared" si="60"/>
        <v>32</v>
      </c>
      <c r="AC210" s="23">
        <f t="shared" si="60"/>
        <v>33</v>
      </c>
      <c r="AD210" s="23">
        <f t="shared" si="60"/>
        <v>34</v>
      </c>
      <c r="AE210" s="23">
        <f t="shared" si="60"/>
        <v>35</v>
      </c>
      <c r="AF210" s="23">
        <f t="shared" si="60"/>
        <v>36</v>
      </c>
      <c r="AG210" s="23">
        <f t="shared" si="60"/>
        <v>37</v>
      </c>
      <c r="AH210" s="23">
        <f t="shared" si="60"/>
        <v>38</v>
      </c>
      <c r="AI210" s="23">
        <f t="shared" si="60"/>
        <v>39</v>
      </c>
      <c r="AJ210" s="23">
        <f t="shared" si="60"/>
        <v>40</v>
      </c>
      <c r="AK210" s="23">
        <f t="shared" si="60"/>
        <v>41</v>
      </c>
      <c r="AL210" s="23">
        <f t="shared" si="60"/>
        <v>42</v>
      </c>
      <c r="AM210" s="23">
        <f t="shared" si="60"/>
        <v>43</v>
      </c>
      <c r="AN210" s="23">
        <f t="shared" si="60"/>
        <v>44</v>
      </c>
      <c r="AO210" s="23">
        <f t="shared" si="60"/>
        <v>45</v>
      </c>
      <c r="AP210" s="23">
        <f t="shared" si="60"/>
        <v>46</v>
      </c>
      <c r="AQ210" s="23">
        <f t="shared" si="60"/>
        <v>47</v>
      </c>
      <c r="AR210" s="23">
        <f t="shared" si="60"/>
        <v>48</v>
      </c>
      <c r="AS210" s="23">
        <f t="shared" si="60"/>
        <v>49</v>
      </c>
      <c r="AT210" s="23">
        <f t="shared" si="60"/>
        <v>50</v>
      </c>
      <c r="AU210" s="23">
        <f t="shared" si="60"/>
        <v>51</v>
      </c>
      <c r="AV210" s="23">
        <f t="shared" si="60"/>
        <v>52</v>
      </c>
      <c r="AW210" s="23">
        <f t="shared" si="60"/>
        <v>53</v>
      </c>
      <c r="AX210" s="23">
        <f t="shared" si="60"/>
        <v>54</v>
      </c>
      <c r="AY210" s="23">
        <f t="shared" si="60"/>
        <v>55</v>
      </c>
    </row>
    <row r="211" spans="1:51">
      <c r="A211" s="70" t="s">
        <v>78</v>
      </c>
      <c r="B211" s="23">
        <f t="shared" ref="B211:AY211" si="61" xml:space="preserve"> 10 + B223 + B222 + B7</f>
        <v>1</v>
      </c>
      <c r="C211" s="23">
        <f t="shared" si="61"/>
        <v>2</v>
      </c>
      <c r="D211" s="23">
        <f t="shared" si="61"/>
        <v>13</v>
      </c>
      <c r="E211" s="23">
        <f t="shared" si="61"/>
        <v>14</v>
      </c>
      <c r="F211" s="23">
        <f t="shared" si="61"/>
        <v>15</v>
      </c>
      <c r="G211" s="23">
        <f t="shared" si="61"/>
        <v>16</v>
      </c>
      <c r="H211" s="23">
        <f t="shared" si="61"/>
        <v>17</v>
      </c>
      <c r="I211" s="23">
        <f t="shared" si="61"/>
        <v>18</v>
      </c>
      <c r="J211" s="27">
        <f t="shared" si="61"/>
        <v>19</v>
      </c>
      <c r="K211" s="23">
        <f t="shared" si="61"/>
        <v>20</v>
      </c>
      <c r="L211" s="72">
        <f t="shared" si="61"/>
        <v>21</v>
      </c>
      <c r="M211" s="23">
        <f t="shared" si="61"/>
        <v>22</v>
      </c>
      <c r="N211" s="23">
        <f t="shared" si="61"/>
        <v>23</v>
      </c>
      <c r="O211" s="23">
        <f t="shared" si="61"/>
        <v>24</v>
      </c>
      <c r="P211" s="23">
        <f t="shared" si="61"/>
        <v>25</v>
      </c>
      <c r="Q211" s="23">
        <f t="shared" si="61"/>
        <v>26</v>
      </c>
      <c r="R211" s="23">
        <f t="shared" si="61"/>
        <v>27</v>
      </c>
      <c r="S211" s="23">
        <f t="shared" si="61"/>
        <v>28</v>
      </c>
      <c r="T211" s="23">
        <f t="shared" si="61"/>
        <v>29</v>
      </c>
      <c r="U211" s="23">
        <f t="shared" si="61"/>
        <v>30</v>
      </c>
      <c r="V211" s="23">
        <f t="shared" si="61"/>
        <v>31</v>
      </c>
      <c r="W211" s="23">
        <f t="shared" si="61"/>
        <v>32</v>
      </c>
      <c r="X211" s="23">
        <f t="shared" si="61"/>
        <v>33</v>
      </c>
      <c r="Y211" s="23">
        <f t="shared" si="61"/>
        <v>34</v>
      </c>
      <c r="Z211" s="23">
        <f t="shared" si="61"/>
        <v>35</v>
      </c>
      <c r="AA211" s="23">
        <f t="shared" si="61"/>
        <v>36</v>
      </c>
      <c r="AB211" s="23">
        <f t="shared" si="61"/>
        <v>37</v>
      </c>
      <c r="AC211" s="23">
        <f t="shared" si="61"/>
        <v>38</v>
      </c>
      <c r="AD211" s="23">
        <f t="shared" si="61"/>
        <v>39</v>
      </c>
      <c r="AE211" s="23">
        <f t="shared" si="61"/>
        <v>40</v>
      </c>
      <c r="AF211" s="23">
        <f t="shared" si="61"/>
        <v>41</v>
      </c>
      <c r="AG211" s="23">
        <f t="shared" si="61"/>
        <v>42</v>
      </c>
      <c r="AH211" s="23">
        <f t="shared" si="61"/>
        <v>43</v>
      </c>
      <c r="AI211" s="23">
        <f t="shared" si="61"/>
        <v>44</v>
      </c>
      <c r="AJ211" s="23">
        <f t="shared" si="61"/>
        <v>45</v>
      </c>
      <c r="AK211" s="23">
        <f t="shared" si="61"/>
        <v>46</v>
      </c>
      <c r="AL211" s="23">
        <f t="shared" si="61"/>
        <v>47</v>
      </c>
      <c r="AM211" s="23">
        <f t="shared" si="61"/>
        <v>48</v>
      </c>
      <c r="AN211" s="23">
        <f t="shared" si="61"/>
        <v>49</v>
      </c>
      <c r="AO211" s="23">
        <f t="shared" si="61"/>
        <v>50</v>
      </c>
      <c r="AP211" s="23">
        <f t="shared" si="61"/>
        <v>51</v>
      </c>
      <c r="AQ211" s="23">
        <f t="shared" si="61"/>
        <v>52</v>
      </c>
      <c r="AR211" s="23">
        <f t="shared" si="61"/>
        <v>53</v>
      </c>
      <c r="AS211" s="23">
        <f t="shared" si="61"/>
        <v>54</v>
      </c>
      <c r="AT211" s="23">
        <f t="shared" si="61"/>
        <v>55</v>
      </c>
      <c r="AU211" s="23">
        <f t="shared" si="61"/>
        <v>56</v>
      </c>
      <c r="AV211" s="23">
        <f t="shared" si="61"/>
        <v>57</v>
      </c>
      <c r="AW211" s="23">
        <f t="shared" si="61"/>
        <v>58</v>
      </c>
      <c r="AX211" s="23">
        <f t="shared" si="61"/>
        <v>59</v>
      </c>
      <c r="AY211" s="23">
        <f t="shared" si="61"/>
        <v>60</v>
      </c>
    </row>
    <row r="212" spans="1:51">
      <c r="A212" s="70" t="s">
        <v>79</v>
      </c>
      <c r="B212" s="8">
        <f t="shared" ref="B212:T212" si="62" xml:space="preserve"> 10 + B222 + B49</f>
        <v>0</v>
      </c>
      <c r="C212" s="8">
        <f t="shared" si="62"/>
        <v>0</v>
      </c>
      <c r="D212" s="8">
        <f t="shared" si="62"/>
        <v>10</v>
      </c>
      <c r="E212" s="8">
        <f t="shared" si="62"/>
        <v>10</v>
      </c>
      <c r="F212" s="8">
        <f t="shared" si="62"/>
        <v>10</v>
      </c>
      <c r="G212" s="8">
        <f t="shared" si="62"/>
        <v>10</v>
      </c>
      <c r="H212" s="8">
        <f t="shared" si="62"/>
        <v>10</v>
      </c>
      <c r="I212" s="8">
        <f t="shared" si="62"/>
        <v>10</v>
      </c>
      <c r="J212" s="8">
        <f t="shared" si="62"/>
        <v>10</v>
      </c>
      <c r="K212" s="8">
        <f t="shared" si="62"/>
        <v>10</v>
      </c>
      <c r="L212" s="8">
        <f t="shared" si="62"/>
        <v>10</v>
      </c>
      <c r="M212" s="8">
        <f t="shared" si="62"/>
        <v>10</v>
      </c>
      <c r="N212" s="8">
        <f t="shared" si="62"/>
        <v>10</v>
      </c>
      <c r="O212" s="8">
        <f t="shared" si="62"/>
        <v>10</v>
      </c>
      <c r="P212" s="8">
        <f t="shared" si="62"/>
        <v>10</v>
      </c>
      <c r="Q212" s="8">
        <f t="shared" si="62"/>
        <v>10</v>
      </c>
      <c r="R212" s="8">
        <f t="shared" si="62"/>
        <v>10</v>
      </c>
      <c r="S212" s="8">
        <f t="shared" si="62"/>
        <v>10</v>
      </c>
      <c r="T212" s="8">
        <f t="shared" si="62"/>
        <v>10</v>
      </c>
      <c r="U212" s="8">
        <f xml:space="preserve"> 10 + U222 + U49</f>
        <v>10</v>
      </c>
      <c r="V212" s="8">
        <f t="shared" ref="V212:AY212" si="63" xml:space="preserve"> 10 + V222 + V49</f>
        <v>10</v>
      </c>
      <c r="W212" s="8">
        <f t="shared" si="63"/>
        <v>10</v>
      </c>
      <c r="X212" s="8">
        <f t="shared" si="63"/>
        <v>10</v>
      </c>
      <c r="Y212" s="8">
        <f t="shared" si="63"/>
        <v>10</v>
      </c>
      <c r="Z212" s="8">
        <f t="shared" si="63"/>
        <v>10</v>
      </c>
      <c r="AA212" s="8">
        <f t="shared" si="63"/>
        <v>10</v>
      </c>
      <c r="AB212" s="8">
        <f t="shared" si="63"/>
        <v>10</v>
      </c>
      <c r="AC212" s="8">
        <f t="shared" si="63"/>
        <v>10</v>
      </c>
      <c r="AD212" s="8">
        <f t="shared" si="63"/>
        <v>10</v>
      </c>
      <c r="AE212" s="8">
        <f t="shared" si="63"/>
        <v>10</v>
      </c>
      <c r="AF212" s="8">
        <f t="shared" si="63"/>
        <v>10</v>
      </c>
      <c r="AG212" s="8">
        <f t="shared" si="63"/>
        <v>10</v>
      </c>
      <c r="AH212" s="8">
        <f t="shared" si="63"/>
        <v>10</v>
      </c>
      <c r="AI212" s="8">
        <f t="shared" si="63"/>
        <v>10</v>
      </c>
      <c r="AJ212" s="8">
        <f t="shared" si="63"/>
        <v>10</v>
      </c>
      <c r="AK212" s="8">
        <f t="shared" si="63"/>
        <v>10</v>
      </c>
      <c r="AL212" s="8">
        <f t="shared" si="63"/>
        <v>10</v>
      </c>
      <c r="AM212" s="8">
        <f t="shared" si="63"/>
        <v>10</v>
      </c>
      <c r="AN212" s="8">
        <f t="shared" si="63"/>
        <v>10</v>
      </c>
      <c r="AO212" s="8">
        <f t="shared" si="63"/>
        <v>10</v>
      </c>
      <c r="AP212" s="8">
        <f t="shared" si="63"/>
        <v>10</v>
      </c>
      <c r="AQ212" s="8">
        <f t="shared" si="63"/>
        <v>10</v>
      </c>
      <c r="AR212" s="8">
        <f t="shared" si="63"/>
        <v>10</v>
      </c>
      <c r="AS212" s="8">
        <f t="shared" si="63"/>
        <v>10</v>
      </c>
      <c r="AT212" s="8">
        <f t="shared" si="63"/>
        <v>10</v>
      </c>
      <c r="AU212" s="8">
        <f t="shared" si="63"/>
        <v>10</v>
      </c>
      <c r="AV212" s="8">
        <f t="shared" si="63"/>
        <v>10</v>
      </c>
      <c r="AW212" s="8">
        <f t="shared" si="63"/>
        <v>10</v>
      </c>
      <c r="AX212" s="8">
        <f t="shared" si="63"/>
        <v>10</v>
      </c>
      <c r="AY212" s="8">
        <f t="shared" si="63"/>
        <v>10</v>
      </c>
    </row>
    <row r="213" spans="1:51">
      <c r="A213" s="70" t="s">
        <v>80</v>
      </c>
      <c r="B213" s="8">
        <f t="shared" ref="B213:T213" si="64" xml:space="preserve"> 20 + B222 + 2*B49</f>
        <v>5</v>
      </c>
      <c r="C213" s="8">
        <f t="shared" si="64"/>
        <v>5</v>
      </c>
      <c r="D213" s="8">
        <f t="shared" si="64"/>
        <v>20</v>
      </c>
      <c r="E213" s="8">
        <f t="shared" si="64"/>
        <v>20</v>
      </c>
      <c r="F213" s="8">
        <f t="shared" si="64"/>
        <v>20</v>
      </c>
      <c r="G213" s="8">
        <f t="shared" si="64"/>
        <v>20</v>
      </c>
      <c r="H213" s="8">
        <f t="shared" si="64"/>
        <v>20</v>
      </c>
      <c r="I213" s="8">
        <f t="shared" si="64"/>
        <v>20</v>
      </c>
      <c r="J213" s="8">
        <f t="shared" si="64"/>
        <v>20</v>
      </c>
      <c r="K213" s="8">
        <f t="shared" si="64"/>
        <v>20</v>
      </c>
      <c r="L213" s="8">
        <f t="shared" si="64"/>
        <v>20</v>
      </c>
      <c r="M213" s="8">
        <f t="shared" si="64"/>
        <v>20</v>
      </c>
      <c r="N213" s="8">
        <f t="shared" si="64"/>
        <v>20</v>
      </c>
      <c r="O213" s="8">
        <f t="shared" si="64"/>
        <v>20</v>
      </c>
      <c r="P213" s="8">
        <f t="shared" si="64"/>
        <v>20</v>
      </c>
      <c r="Q213" s="8">
        <f t="shared" si="64"/>
        <v>20</v>
      </c>
      <c r="R213" s="8">
        <f t="shared" si="64"/>
        <v>20</v>
      </c>
      <c r="S213" s="8">
        <f t="shared" si="64"/>
        <v>20</v>
      </c>
      <c r="T213" s="8">
        <f t="shared" si="64"/>
        <v>20</v>
      </c>
      <c r="U213" s="8">
        <f xml:space="preserve"> 20 + U222 + 2*U49</f>
        <v>20</v>
      </c>
      <c r="V213" s="8">
        <f t="shared" ref="V213:AY213" si="65" xml:space="preserve"> 20 + V222 + 2*V49</f>
        <v>20</v>
      </c>
      <c r="W213" s="8">
        <f t="shared" si="65"/>
        <v>20</v>
      </c>
      <c r="X213" s="8">
        <f t="shared" si="65"/>
        <v>20</v>
      </c>
      <c r="Y213" s="8">
        <f t="shared" si="65"/>
        <v>20</v>
      </c>
      <c r="Z213" s="8">
        <f t="shared" si="65"/>
        <v>20</v>
      </c>
      <c r="AA213" s="8">
        <f t="shared" si="65"/>
        <v>20</v>
      </c>
      <c r="AB213" s="8">
        <f t="shared" si="65"/>
        <v>20</v>
      </c>
      <c r="AC213" s="8">
        <f t="shared" si="65"/>
        <v>20</v>
      </c>
      <c r="AD213" s="8">
        <f t="shared" si="65"/>
        <v>20</v>
      </c>
      <c r="AE213" s="8">
        <f t="shared" si="65"/>
        <v>20</v>
      </c>
      <c r="AF213" s="8">
        <f t="shared" si="65"/>
        <v>20</v>
      </c>
      <c r="AG213" s="8">
        <f t="shared" si="65"/>
        <v>20</v>
      </c>
      <c r="AH213" s="8">
        <f t="shared" si="65"/>
        <v>20</v>
      </c>
      <c r="AI213" s="8">
        <f t="shared" si="65"/>
        <v>20</v>
      </c>
      <c r="AJ213" s="8">
        <f t="shared" si="65"/>
        <v>20</v>
      </c>
      <c r="AK213" s="8">
        <f t="shared" si="65"/>
        <v>20</v>
      </c>
      <c r="AL213" s="8">
        <f t="shared" si="65"/>
        <v>20</v>
      </c>
      <c r="AM213" s="8">
        <f t="shared" si="65"/>
        <v>20</v>
      </c>
      <c r="AN213" s="8">
        <f t="shared" si="65"/>
        <v>20</v>
      </c>
      <c r="AO213" s="8">
        <f t="shared" si="65"/>
        <v>20</v>
      </c>
      <c r="AP213" s="8">
        <f t="shared" si="65"/>
        <v>20</v>
      </c>
      <c r="AQ213" s="8">
        <f t="shared" si="65"/>
        <v>20</v>
      </c>
      <c r="AR213" s="8">
        <f t="shared" si="65"/>
        <v>20</v>
      </c>
      <c r="AS213" s="8">
        <f t="shared" si="65"/>
        <v>20</v>
      </c>
      <c r="AT213" s="8">
        <f t="shared" si="65"/>
        <v>20</v>
      </c>
      <c r="AU213" s="8">
        <f t="shared" si="65"/>
        <v>20</v>
      </c>
      <c r="AV213" s="8">
        <f t="shared" si="65"/>
        <v>20</v>
      </c>
      <c r="AW213" s="8">
        <f t="shared" si="65"/>
        <v>20</v>
      </c>
      <c r="AX213" s="8">
        <f t="shared" si="65"/>
        <v>20</v>
      </c>
      <c r="AY213" s="8">
        <f t="shared" si="65"/>
        <v>20</v>
      </c>
    </row>
    <row r="214" spans="1:51">
      <c r="A214" s="70" t="s">
        <v>81</v>
      </c>
      <c r="B214" s="8">
        <f t="shared" ref="B214:T214" si="66" xml:space="preserve"> 30 + B222 + 3*B49</f>
        <v>10</v>
      </c>
      <c r="C214" s="8">
        <f t="shared" si="66"/>
        <v>10</v>
      </c>
      <c r="D214" s="8">
        <f t="shared" si="66"/>
        <v>30</v>
      </c>
      <c r="E214" s="8">
        <f t="shared" si="66"/>
        <v>30</v>
      </c>
      <c r="F214" s="8">
        <f t="shared" si="66"/>
        <v>30</v>
      </c>
      <c r="G214" s="8">
        <f t="shared" si="66"/>
        <v>30</v>
      </c>
      <c r="H214" s="8">
        <f t="shared" si="66"/>
        <v>30</v>
      </c>
      <c r="I214" s="8">
        <f t="shared" si="66"/>
        <v>30</v>
      </c>
      <c r="J214" s="8">
        <f t="shared" si="66"/>
        <v>30</v>
      </c>
      <c r="K214" s="8">
        <f t="shared" si="66"/>
        <v>30</v>
      </c>
      <c r="L214" s="8">
        <f t="shared" si="66"/>
        <v>30</v>
      </c>
      <c r="M214" s="8">
        <f t="shared" si="66"/>
        <v>30</v>
      </c>
      <c r="N214" s="8">
        <f t="shared" si="66"/>
        <v>30</v>
      </c>
      <c r="O214" s="8">
        <f t="shared" si="66"/>
        <v>30</v>
      </c>
      <c r="P214" s="8">
        <f t="shared" si="66"/>
        <v>30</v>
      </c>
      <c r="Q214" s="8">
        <f t="shared" si="66"/>
        <v>30</v>
      </c>
      <c r="R214" s="8">
        <f t="shared" si="66"/>
        <v>30</v>
      </c>
      <c r="S214" s="8">
        <f t="shared" si="66"/>
        <v>30</v>
      </c>
      <c r="T214" s="8">
        <f t="shared" si="66"/>
        <v>30</v>
      </c>
      <c r="U214" s="8">
        <f xml:space="preserve"> 30 + U222 + 3*U49</f>
        <v>30</v>
      </c>
      <c r="V214" s="8">
        <f t="shared" ref="V214:AY214" si="67" xml:space="preserve"> 30 + V222 + 3*V49</f>
        <v>30</v>
      </c>
      <c r="W214" s="8">
        <f t="shared" si="67"/>
        <v>30</v>
      </c>
      <c r="X214" s="8">
        <f t="shared" si="67"/>
        <v>30</v>
      </c>
      <c r="Y214" s="8">
        <f t="shared" si="67"/>
        <v>30</v>
      </c>
      <c r="Z214" s="8">
        <f t="shared" si="67"/>
        <v>30</v>
      </c>
      <c r="AA214" s="8">
        <f t="shared" si="67"/>
        <v>30</v>
      </c>
      <c r="AB214" s="8">
        <f t="shared" si="67"/>
        <v>30</v>
      </c>
      <c r="AC214" s="8">
        <f t="shared" si="67"/>
        <v>30</v>
      </c>
      <c r="AD214" s="8">
        <f t="shared" si="67"/>
        <v>30</v>
      </c>
      <c r="AE214" s="8">
        <f t="shared" si="67"/>
        <v>30</v>
      </c>
      <c r="AF214" s="8">
        <f t="shared" si="67"/>
        <v>30</v>
      </c>
      <c r="AG214" s="8">
        <f t="shared" si="67"/>
        <v>30</v>
      </c>
      <c r="AH214" s="8">
        <f t="shared" si="67"/>
        <v>30</v>
      </c>
      <c r="AI214" s="8">
        <f t="shared" si="67"/>
        <v>30</v>
      </c>
      <c r="AJ214" s="8">
        <f t="shared" si="67"/>
        <v>30</v>
      </c>
      <c r="AK214" s="8">
        <f t="shared" si="67"/>
        <v>30</v>
      </c>
      <c r="AL214" s="8">
        <f t="shared" si="67"/>
        <v>30</v>
      </c>
      <c r="AM214" s="8">
        <f t="shared" si="67"/>
        <v>30</v>
      </c>
      <c r="AN214" s="8">
        <f t="shared" si="67"/>
        <v>30</v>
      </c>
      <c r="AO214" s="8">
        <f t="shared" si="67"/>
        <v>30</v>
      </c>
      <c r="AP214" s="8">
        <f t="shared" si="67"/>
        <v>30</v>
      </c>
      <c r="AQ214" s="8">
        <f t="shared" si="67"/>
        <v>30</v>
      </c>
      <c r="AR214" s="8">
        <f t="shared" si="67"/>
        <v>30</v>
      </c>
      <c r="AS214" s="8">
        <f t="shared" si="67"/>
        <v>30</v>
      </c>
      <c r="AT214" s="8">
        <f t="shared" si="67"/>
        <v>30</v>
      </c>
      <c r="AU214" s="8">
        <f t="shared" si="67"/>
        <v>30</v>
      </c>
      <c r="AV214" s="8">
        <f t="shared" si="67"/>
        <v>30</v>
      </c>
      <c r="AW214" s="8">
        <f t="shared" si="67"/>
        <v>30</v>
      </c>
      <c r="AX214" s="8">
        <f t="shared" si="67"/>
        <v>30</v>
      </c>
      <c r="AY214" s="8">
        <f t="shared" si="67"/>
        <v>30</v>
      </c>
    </row>
    <row r="216" spans="1:51">
      <c r="A216" s="57" t="s">
        <v>39</v>
      </c>
      <c r="B216" s="58">
        <f xml:space="preserve"> INDEX( Data!$B$68:$B$83, MATCH( B36, Data!$A$68:$A$83, 0 ) )</f>
        <v>2</v>
      </c>
      <c r="C216" s="58">
        <f xml:space="preserve"> INDEX( Data!$B$68:$B$83, MATCH( C36, Data!$A$68:$A$83, 0 ) )</f>
        <v>2</v>
      </c>
      <c r="D216" s="58">
        <f xml:space="preserve"> INDEX( Data!$B$68:$B$83, MATCH( D36, Data!$A$68:$A$83, 0 ) )</f>
        <v>2</v>
      </c>
      <c r="E216" s="58">
        <f xml:space="preserve"> INDEX( Data!$B$68:$B$83, MATCH( E36, Data!$A$68:$A$83, 0 ) )</f>
        <v>2</v>
      </c>
      <c r="F216" s="58">
        <f xml:space="preserve"> INDEX( Data!$B$68:$B$83, MATCH( F36, Data!$A$68:$A$83, 0 ) )</f>
        <v>2</v>
      </c>
      <c r="G216" s="58">
        <f xml:space="preserve"> INDEX( Data!$B$68:$B$83, MATCH( G36, Data!$A$68:$A$83, 0 ) )</f>
        <v>2</v>
      </c>
      <c r="H216" s="58">
        <f xml:space="preserve"> INDEX( Data!$B$68:$B$83, MATCH( H36, Data!$A$68:$A$83, 0 ) )</f>
        <v>2</v>
      </c>
      <c r="I216" s="58">
        <f xml:space="preserve"> INDEX( Data!$B$68:$B$83, MATCH( I36, Data!$A$68:$A$83, 0 ) )</f>
        <v>2</v>
      </c>
      <c r="J216" s="58">
        <f xml:space="preserve"> INDEX( Data!$B$68:$B$83, MATCH( J36, Data!$A$68:$A$83, 0 ) )</f>
        <v>2</v>
      </c>
      <c r="K216" s="58">
        <f xml:space="preserve"> INDEX( Data!$B$68:$B$83, MATCH( K36, Data!$A$68:$A$83, 0 ) )</f>
        <v>2</v>
      </c>
      <c r="L216" s="58">
        <f xml:space="preserve"> INDEX( Data!$B$68:$B$83, MATCH( L36, Data!$A$68:$A$83, 0 ) )</f>
        <v>2</v>
      </c>
      <c r="M216" s="58">
        <f xml:space="preserve"> INDEX( Data!$B$68:$B$83, MATCH( M36, Data!$A$68:$A$83, 0 ) )</f>
        <v>2</v>
      </c>
      <c r="N216" s="58">
        <f xml:space="preserve"> INDEX( Data!$B$68:$B$83, MATCH( N36, Data!$A$68:$A$83, 0 ) )</f>
        <v>2</v>
      </c>
      <c r="O216" s="58">
        <f xml:space="preserve"> INDEX( Data!$B$68:$B$83, MATCH( O36, Data!$A$68:$A$83, 0 ) )</f>
        <v>2</v>
      </c>
      <c r="P216" s="58">
        <f xml:space="preserve"> INDEX( Data!$B$68:$B$83, MATCH( P36, Data!$A$68:$A$83, 0 ) )</f>
        <v>2</v>
      </c>
      <c r="Q216" s="58">
        <f xml:space="preserve"> INDEX( Data!$B$68:$B$83, MATCH( Q36, Data!$A$68:$A$83, 0 ) )</f>
        <v>2</v>
      </c>
      <c r="R216" s="58">
        <f xml:space="preserve"> INDEX( Data!$B$68:$B$83, MATCH( R36, Data!$A$68:$A$83, 0 ) )</f>
        <v>2</v>
      </c>
      <c r="S216" s="58">
        <f xml:space="preserve"> INDEX( Data!$B$68:$B$83, MATCH( S36, Data!$A$68:$A$83, 0 ) )</f>
        <v>2</v>
      </c>
      <c r="T216" s="58">
        <f xml:space="preserve"> INDEX( Data!$B$68:$B$83, MATCH( T36, Data!$A$68:$A$83, 0 ) )</f>
        <v>2</v>
      </c>
      <c r="U216" s="58">
        <f xml:space="preserve"> INDEX( Data!$B$68:$B$83, MATCH( U36, Data!$A$68:$A$83, 0 ) )</f>
        <v>2</v>
      </c>
      <c r="V216" s="58">
        <f xml:space="preserve"> INDEX( Data!$B$68:$B$83, MATCH( V36, Data!$A$68:$A$83, 0 ) )</f>
        <v>2</v>
      </c>
      <c r="W216" s="58">
        <f xml:space="preserve"> INDEX( Data!$B$68:$B$83, MATCH( W36, Data!$A$68:$A$83, 0 ) )</f>
        <v>2</v>
      </c>
      <c r="X216" s="58">
        <f xml:space="preserve"> INDEX( Data!$B$68:$B$83, MATCH( X36, Data!$A$68:$A$83, 0 ) )</f>
        <v>2</v>
      </c>
      <c r="Y216" s="58">
        <f xml:space="preserve"> INDEX( Data!$B$68:$B$83, MATCH( Y36, Data!$A$68:$A$83, 0 ) )</f>
        <v>2</v>
      </c>
      <c r="Z216" s="58">
        <f xml:space="preserve"> INDEX( Data!$B$68:$B$83, MATCH( Z36, Data!$A$68:$A$83, 0 ) )</f>
        <v>2</v>
      </c>
      <c r="AA216" s="58">
        <f xml:space="preserve"> INDEX( Data!$B$68:$B$83, MATCH( AA36, Data!$A$68:$A$83, 0 ) )</f>
        <v>2</v>
      </c>
      <c r="AB216" s="58">
        <f xml:space="preserve"> INDEX( Data!$B$68:$B$83, MATCH( AB36, Data!$A$68:$A$83, 0 ) )</f>
        <v>2</v>
      </c>
      <c r="AC216" s="58">
        <f xml:space="preserve"> INDEX( Data!$B$68:$B$83, MATCH( AC36, Data!$A$68:$A$83, 0 ) )</f>
        <v>2</v>
      </c>
      <c r="AD216" s="58">
        <f xml:space="preserve"> INDEX( Data!$B$68:$B$83, MATCH( AD36, Data!$A$68:$A$83, 0 ) )</f>
        <v>2</v>
      </c>
      <c r="AE216" s="58">
        <f xml:space="preserve"> INDEX( Data!$B$68:$B$83, MATCH( AE36, Data!$A$68:$A$83, 0 ) )</f>
        <v>2</v>
      </c>
      <c r="AF216" s="58">
        <f xml:space="preserve"> INDEX( Data!$B$68:$B$83, MATCH( AF36, Data!$A$68:$A$83, 0 ) )</f>
        <v>2</v>
      </c>
      <c r="AG216" s="58">
        <f xml:space="preserve"> INDEX( Data!$B$68:$B$83, MATCH( AG36, Data!$A$68:$A$83, 0 ) )</f>
        <v>2</v>
      </c>
      <c r="AH216" s="58">
        <f xml:space="preserve"> INDEX( Data!$B$68:$B$83, MATCH( AH36, Data!$A$68:$A$83, 0 ) )</f>
        <v>2</v>
      </c>
      <c r="AI216" s="58">
        <f xml:space="preserve"> INDEX( Data!$B$68:$B$83, MATCH( AI36, Data!$A$68:$A$83, 0 ) )</f>
        <v>2</v>
      </c>
      <c r="AJ216" s="58">
        <f xml:space="preserve"> INDEX( Data!$B$68:$B$83, MATCH( AJ36, Data!$A$68:$A$83, 0 ) )</f>
        <v>2</v>
      </c>
      <c r="AK216" s="58">
        <f xml:space="preserve"> INDEX( Data!$B$68:$B$83, MATCH( AK36, Data!$A$68:$A$83, 0 ) )</f>
        <v>2</v>
      </c>
      <c r="AL216" s="58">
        <f xml:space="preserve"> INDEX( Data!$B$68:$B$83, MATCH( AL36, Data!$A$68:$A$83, 0 ) )</f>
        <v>2</v>
      </c>
      <c r="AM216" s="58">
        <f xml:space="preserve"> INDEX( Data!$B$68:$B$83, MATCH( AM36, Data!$A$68:$A$83, 0 ) )</f>
        <v>2</v>
      </c>
      <c r="AN216" s="58">
        <f xml:space="preserve"> INDEX( Data!$B$68:$B$83, MATCH( AN36, Data!$A$68:$A$83, 0 ) )</f>
        <v>2</v>
      </c>
      <c r="AO216" s="58">
        <f xml:space="preserve"> INDEX( Data!$B$68:$B$83, MATCH( AO36, Data!$A$68:$A$83, 0 ) )</f>
        <v>2</v>
      </c>
      <c r="AP216" s="58">
        <f xml:space="preserve"> INDEX( Data!$B$68:$B$83, MATCH( AP36, Data!$A$68:$A$83, 0 ) )</f>
        <v>2</v>
      </c>
      <c r="AQ216" s="58">
        <f xml:space="preserve"> INDEX( Data!$B$68:$B$83, MATCH( AQ36, Data!$A$68:$A$83, 0 ) )</f>
        <v>2</v>
      </c>
      <c r="AR216" s="58">
        <f xml:space="preserve"> INDEX( Data!$B$68:$B$83, MATCH( AR36, Data!$A$68:$A$83, 0 ) )</f>
        <v>2</v>
      </c>
      <c r="AS216" s="58">
        <f xml:space="preserve"> INDEX( Data!$B$68:$B$83, MATCH( AS36, Data!$A$68:$A$83, 0 ) )</f>
        <v>2</v>
      </c>
      <c r="AT216" s="58">
        <f xml:space="preserve"> INDEX( Data!$B$68:$B$83, MATCH( AT36, Data!$A$68:$A$83, 0 ) )</f>
        <v>2</v>
      </c>
      <c r="AU216" s="58">
        <f xml:space="preserve"> INDEX( Data!$B$68:$B$83, MATCH( AU36, Data!$A$68:$A$83, 0 ) )</f>
        <v>2</v>
      </c>
      <c r="AV216" s="58">
        <f xml:space="preserve"> INDEX( Data!$B$68:$B$83, MATCH( AV36, Data!$A$68:$A$83, 0 ) )</f>
        <v>2</v>
      </c>
      <c r="AW216" s="58">
        <f xml:space="preserve"> INDEX( Data!$B$68:$B$83, MATCH( AW36, Data!$A$68:$A$83, 0 ) )</f>
        <v>2</v>
      </c>
      <c r="AX216" s="58">
        <f xml:space="preserve"> INDEX( Data!$B$68:$B$83, MATCH( AX36, Data!$A$68:$A$83, 0 ) )</f>
        <v>2</v>
      </c>
      <c r="AY216" s="58">
        <f xml:space="preserve"> INDEX( Data!$B$68:$B$83, MATCH( AY36, Data!$A$68:$A$83, 0 ) )</f>
        <v>2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t="shared" ref="B218:AY223" si="68" xml:space="preserve"> INT((B9-10)/2)</f>
        <v>-5</v>
      </c>
      <c r="C218" s="21">
        <f t="shared" si="68"/>
        <v>-5</v>
      </c>
      <c r="D218" s="21">
        <f t="shared" si="68"/>
        <v>0</v>
      </c>
      <c r="E218" s="21">
        <f t="shared" si="68"/>
        <v>0</v>
      </c>
      <c r="F218" s="21">
        <f t="shared" si="68"/>
        <v>0</v>
      </c>
      <c r="G218" s="21">
        <f t="shared" si="68"/>
        <v>0</v>
      </c>
      <c r="H218" s="21">
        <f t="shared" si="68"/>
        <v>0</v>
      </c>
      <c r="I218" s="21">
        <f t="shared" si="68"/>
        <v>0</v>
      </c>
      <c r="J218" s="21">
        <f t="shared" si="68"/>
        <v>0</v>
      </c>
      <c r="K218" s="21">
        <f t="shared" si="68"/>
        <v>0</v>
      </c>
      <c r="L218" s="21">
        <f t="shared" si="68"/>
        <v>0</v>
      </c>
      <c r="M218" s="21">
        <f t="shared" si="68"/>
        <v>0</v>
      </c>
      <c r="N218" s="21">
        <f t="shared" si="68"/>
        <v>0</v>
      </c>
      <c r="O218" s="21">
        <f t="shared" si="68"/>
        <v>0</v>
      </c>
      <c r="P218" s="21">
        <f t="shared" si="68"/>
        <v>0</v>
      </c>
      <c r="Q218" s="21">
        <f t="shared" si="68"/>
        <v>0</v>
      </c>
      <c r="R218" s="21">
        <f t="shared" si="68"/>
        <v>0</v>
      </c>
      <c r="S218" s="21">
        <f t="shared" si="68"/>
        <v>0</v>
      </c>
      <c r="T218" s="21">
        <f t="shared" si="68"/>
        <v>0</v>
      </c>
      <c r="U218" s="35">
        <f t="shared" si="68"/>
        <v>0</v>
      </c>
      <c r="V218" s="35">
        <f t="shared" si="68"/>
        <v>0</v>
      </c>
      <c r="W218" s="35">
        <f t="shared" si="68"/>
        <v>0</v>
      </c>
      <c r="X218" s="35">
        <f t="shared" si="68"/>
        <v>0</v>
      </c>
      <c r="Y218" s="35">
        <f t="shared" si="68"/>
        <v>0</v>
      </c>
      <c r="Z218" s="35">
        <f t="shared" si="68"/>
        <v>0</v>
      </c>
      <c r="AA218" s="35">
        <f t="shared" si="68"/>
        <v>0</v>
      </c>
      <c r="AB218" s="35">
        <f t="shared" si="68"/>
        <v>0</v>
      </c>
      <c r="AC218" s="35">
        <f t="shared" si="68"/>
        <v>0</v>
      </c>
      <c r="AD218" s="35">
        <f t="shared" si="68"/>
        <v>0</v>
      </c>
      <c r="AE218" s="35">
        <f t="shared" si="68"/>
        <v>0</v>
      </c>
      <c r="AF218" s="35">
        <f t="shared" si="68"/>
        <v>0</v>
      </c>
      <c r="AG218" s="35">
        <f t="shared" si="68"/>
        <v>0</v>
      </c>
      <c r="AH218" s="35">
        <f t="shared" si="68"/>
        <v>0</v>
      </c>
      <c r="AI218" s="35">
        <f t="shared" si="68"/>
        <v>0</v>
      </c>
      <c r="AJ218" s="35">
        <f t="shared" si="68"/>
        <v>0</v>
      </c>
      <c r="AK218" s="35">
        <f t="shared" si="68"/>
        <v>0</v>
      </c>
      <c r="AL218" s="35">
        <f t="shared" si="68"/>
        <v>0</v>
      </c>
      <c r="AM218" s="35">
        <f t="shared" si="68"/>
        <v>0</v>
      </c>
      <c r="AN218" s="35">
        <f t="shared" si="68"/>
        <v>0</v>
      </c>
      <c r="AO218" s="35">
        <f t="shared" si="68"/>
        <v>0</v>
      </c>
      <c r="AP218" s="35">
        <f t="shared" si="68"/>
        <v>0</v>
      </c>
      <c r="AQ218" s="35">
        <f t="shared" si="68"/>
        <v>0</v>
      </c>
      <c r="AR218" s="35">
        <f t="shared" si="68"/>
        <v>0</v>
      </c>
      <c r="AS218" s="35">
        <f t="shared" si="68"/>
        <v>0</v>
      </c>
      <c r="AT218" s="35">
        <f t="shared" si="68"/>
        <v>0</v>
      </c>
      <c r="AU218" s="35">
        <f t="shared" si="68"/>
        <v>0</v>
      </c>
      <c r="AV218" s="35">
        <f t="shared" si="68"/>
        <v>0</v>
      </c>
      <c r="AW218" s="35">
        <f t="shared" si="68"/>
        <v>0</v>
      </c>
      <c r="AX218" s="35">
        <f t="shared" si="68"/>
        <v>0</v>
      </c>
      <c r="AY218" s="35">
        <f t="shared" si="68"/>
        <v>0</v>
      </c>
    </row>
    <row r="219" spans="1:51">
      <c r="A219" s="36" t="s">
        <v>4</v>
      </c>
      <c r="B219" s="21">
        <f t="shared" si="68"/>
        <v>-5</v>
      </c>
      <c r="C219" s="21">
        <f t="shared" si="68"/>
        <v>-5</v>
      </c>
      <c r="D219" s="21">
        <f t="shared" si="68"/>
        <v>2</v>
      </c>
      <c r="E219" s="21">
        <f t="shared" si="68"/>
        <v>3</v>
      </c>
      <c r="F219" s="21">
        <f t="shared" si="68"/>
        <v>3</v>
      </c>
      <c r="G219" s="21">
        <f t="shared" si="68"/>
        <v>3</v>
      </c>
      <c r="H219" s="21">
        <f t="shared" si="68"/>
        <v>3</v>
      </c>
      <c r="I219" s="21">
        <f t="shared" si="68"/>
        <v>3</v>
      </c>
      <c r="J219" s="21">
        <f t="shared" si="68"/>
        <v>3</v>
      </c>
      <c r="K219" s="21">
        <f t="shared" si="68"/>
        <v>3</v>
      </c>
      <c r="L219" s="21">
        <f t="shared" si="68"/>
        <v>3</v>
      </c>
      <c r="M219" s="21">
        <f t="shared" si="68"/>
        <v>3</v>
      </c>
      <c r="N219" s="21">
        <f t="shared" si="68"/>
        <v>3</v>
      </c>
      <c r="O219" s="21">
        <f t="shared" si="68"/>
        <v>3</v>
      </c>
      <c r="P219" s="21">
        <f t="shared" si="68"/>
        <v>3</v>
      </c>
      <c r="Q219" s="21">
        <f t="shared" si="68"/>
        <v>3</v>
      </c>
      <c r="R219" s="21">
        <f t="shared" si="68"/>
        <v>3</v>
      </c>
      <c r="S219" s="21">
        <f t="shared" si="68"/>
        <v>3</v>
      </c>
      <c r="T219" s="21">
        <f t="shared" si="68"/>
        <v>3</v>
      </c>
      <c r="U219" s="35">
        <f t="shared" si="68"/>
        <v>3</v>
      </c>
      <c r="V219" s="35">
        <f t="shared" si="68"/>
        <v>3</v>
      </c>
      <c r="W219" s="35">
        <f t="shared" si="68"/>
        <v>3</v>
      </c>
      <c r="X219" s="35">
        <f t="shared" si="68"/>
        <v>3</v>
      </c>
      <c r="Y219" s="35">
        <f t="shared" si="68"/>
        <v>3</v>
      </c>
      <c r="Z219" s="35">
        <f t="shared" si="68"/>
        <v>3</v>
      </c>
      <c r="AA219" s="35">
        <f t="shared" si="68"/>
        <v>3</v>
      </c>
      <c r="AB219" s="35">
        <f t="shared" si="68"/>
        <v>3</v>
      </c>
      <c r="AC219" s="35">
        <f t="shared" si="68"/>
        <v>3</v>
      </c>
      <c r="AD219" s="35">
        <f t="shared" si="68"/>
        <v>3</v>
      </c>
      <c r="AE219" s="35">
        <f t="shared" si="68"/>
        <v>3</v>
      </c>
      <c r="AF219" s="35">
        <f t="shared" si="68"/>
        <v>3</v>
      </c>
      <c r="AG219" s="35">
        <f t="shared" si="68"/>
        <v>3</v>
      </c>
      <c r="AH219" s="35">
        <f t="shared" si="68"/>
        <v>3</v>
      </c>
      <c r="AI219" s="35">
        <f t="shared" si="68"/>
        <v>3</v>
      </c>
      <c r="AJ219" s="35">
        <f t="shared" si="68"/>
        <v>3</v>
      </c>
      <c r="AK219" s="35">
        <f t="shared" si="68"/>
        <v>3</v>
      </c>
      <c r="AL219" s="35">
        <f t="shared" si="68"/>
        <v>3</v>
      </c>
      <c r="AM219" s="35">
        <f t="shared" si="68"/>
        <v>3</v>
      </c>
      <c r="AN219" s="35">
        <f t="shared" si="68"/>
        <v>3</v>
      </c>
      <c r="AO219" s="35">
        <f t="shared" si="68"/>
        <v>3</v>
      </c>
      <c r="AP219" s="35">
        <f t="shared" si="68"/>
        <v>3</v>
      </c>
      <c r="AQ219" s="35">
        <f t="shared" si="68"/>
        <v>3</v>
      </c>
      <c r="AR219" s="35">
        <f t="shared" si="68"/>
        <v>3</v>
      </c>
      <c r="AS219" s="35">
        <f t="shared" si="68"/>
        <v>3</v>
      </c>
      <c r="AT219" s="35">
        <f t="shared" si="68"/>
        <v>3</v>
      </c>
      <c r="AU219" s="35">
        <f t="shared" si="68"/>
        <v>3</v>
      </c>
      <c r="AV219" s="35">
        <f t="shared" si="68"/>
        <v>3</v>
      </c>
      <c r="AW219" s="35">
        <f t="shared" si="68"/>
        <v>3</v>
      </c>
      <c r="AX219" s="35">
        <f t="shared" si="68"/>
        <v>3</v>
      </c>
      <c r="AY219" s="35">
        <f t="shared" si="68"/>
        <v>3</v>
      </c>
    </row>
    <row r="220" spans="1:51">
      <c r="A220" s="36" t="s">
        <v>5</v>
      </c>
      <c r="B220" s="21">
        <f t="shared" si="68"/>
        <v>-5</v>
      </c>
      <c r="C220" s="21">
        <f t="shared" si="68"/>
        <v>-5</v>
      </c>
      <c r="D220" s="21">
        <f t="shared" si="68"/>
        <v>2</v>
      </c>
      <c r="E220" s="21">
        <f t="shared" si="68"/>
        <v>2</v>
      </c>
      <c r="F220" s="21">
        <f t="shared" si="68"/>
        <v>2</v>
      </c>
      <c r="G220" s="21">
        <f t="shared" si="68"/>
        <v>2</v>
      </c>
      <c r="H220" s="21">
        <f t="shared" si="68"/>
        <v>2</v>
      </c>
      <c r="I220" s="21">
        <f t="shared" si="68"/>
        <v>2</v>
      </c>
      <c r="J220" s="21">
        <f t="shared" si="68"/>
        <v>2</v>
      </c>
      <c r="K220" s="21">
        <f t="shared" si="68"/>
        <v>2</v>
      </c>
      <c r="L220" s="21">
        <f t="shared" si="68"/>
        <v>2</v>
      </c>
      <c r="M220" s="21">
        <f t="shared" si="68"/>
        <v>2</v>
      </c>
      <c r="N220" s="21">
        <f t="shared" si="68"/>
        <v>2</v>
      </c>
      <c r="O220" s="21">
        <f t="shared" si="68"/>
        <v>2</v>
      </c>
      <c r="P220" s="21">
        <f t="shared" si="68"/>
        <v>2</v>
      </c>
      <c r="Q220" s="21">
        <f t="shared" si="68"/>
        <v>2</v>
      </c>
      <c r="R220" s="21">
        <f t="shared" si="68"/>
        <v>2</v>
      </c>
      <c r="S220" s="21">
        <f t="shared" si="68"/>
        <v>2</v>
      </c>
      <c r="T220" s="21">
        <f t="shared" si="68"/>
        <v>2</v>
      </c>
      <c r="U220" s="35">
        <f t="shared" si="68"/>
        <v>2</v>
      </c>
      <c r="V220" s="35">
        <f t="shared" si="68"/>
        <v>3</v>
      </c>
      <c r="W220" s="35">
        <f t="shared" si="68"/>
        <v>3</v>
      </c>
      <c r="X220" s="35">
        <f t="shared" si="68"/>
        <v>3</v>
      </c>
      <c r="Y220" s="35">
        <f t="shared" si="68"/>
        <v>3</v>
      </c>
      <c r="Z220" s="35">
        <f t="shared" si="68"/>
        <v>3</v>
      </c>
      <c r="AA220" s="35">
        <f t="shared" si="68"/>
        <v>3</v>
      </c>
      <c r="AB220" s="35">
        <f t="shared" si="68"/>
        <v>3</v>
      </c>
      <c r="AC220" s="35">
        <f t="shared" si="68"/>
        <v>3</v>
      </c>
      <c r="AD220" s="35">
        <f t="shared" si="68"/>
        <v>3</v>
      </c>
      <c r="AE220" s="35">
        <f t="shared" si="68"/>
        <v>3</v>
      </c>
      <c r="AF220" s="35">
        <f t="shared" si="68"/>
        <v>3</v>
      </c>
      <c r="AG220" s="35">
        <f t="shared" si="68"/>
        <v>3</v>
      </c>
      <c r="AH220" s="35">
        <f t="shared" si="68"/>
        <v>3</v>
      </c>
      <c r="AI220" s="35">
        <f t="shared" si="68"/>
        <v>3</v>
      </c>
      <c r="AJ220" s="35">
        <f t="shared" si="68"/>
        <v>3</v>
      </c>
      <c r="AK220" s="35">
        <f t="shared" si="68"/>
        <v>3</v>
      </c>
      <c r="AL220" s="35">
        <f t="shared" si="68"/>
        <v>3</v>
      </c>
      <c r="AM220" s="35">
        <f t="shared" si="68"/>
        <v>3</v>
      </c>
      <c r="AN220" s="35">
        <f t="shared" si="68"/>
        <v>3</v>
      </c>
      <c r="AO220" s="35">
        <f t="shared" si="68"/>
        <v>3</v>
      </c>
      <c r="AP220" s="35">
        <f t="shared" si="68"/>
        <v>3</v>
      </c>
      <c r="AQ220" s="35">
        <f t="shared" si="68"/>
        <v>3</v>
      </c>
      <c r="AR220" s="35">
        <f t="shared" si="68"/>
        <v>3</v>
      </c>
      <c r="AS220" s="35">
        <f t="shared" si="68"/>
        <v>3</v>
      </c>
      <c r="AT220" s="35">
        <f t="shared" si="68"/>
        <v>3</v>
      </c>
      <c r="AU220" s="35">
        <f t="shared" si="68"/>
        <v>3</v>
      </c>
      <c r="AV220" s="35">
        <f t="shared" si="68"/>
        <v>3</v>
      </c>
      <c r="AW220" s="35">
        <f t="shared" si="68"/>
        <v>3</v>
      </c>
      <c r="AX220" s="35">
        <f t="shared" si="68"/>
        <v>3</v>
      </c>
      <c r="AY220" s="35">
        <f t="shared" si="68"/>
        <v>3</v>
      </c>
    </row>
    <row r="221" spans="1:51">
      <c r="A221" s="36" t="s">
        <v>6</v>
      </c>
      <c r="B221" s="21">
        <f t="shared" si="68"/>
        <v>-5</v>
      </c>
      <c r="C221" s="21">
        <f t="shared" si="68"/>
        <v>-5</v>
      </c>
      <c r="D221" s="21">
        <f t="shared" si="68"/>
        <v>3</v>
      </c>
      <c r="E221" s="21">
        <f t="shared" si="68"/>
        <v>3</v>
      </c>
      <c r="F221" s="21">
        <f t="shared" si="68"/>
        <v>3</v>
      </c>
      <c r="G221" s="21">
        <f t="shared" si="68"/>
        <v>3</v>
      </c>
      <c r="H221" s="21">
        <f t="shared" si="68"/>
        <v>3</v>
      </c>
      <c r="I221" s="21">
        <f t="shared" si="68"/>
        <v>4</v>
      </c>
      <c r="J221" s="21">
        <f t="shared" si="68"/>
        <v>4</v>
      </c>
      <c r="K221" s="21">
        <f t="shared" si="68"/>
        <v>4</v>
      </c>
      <c r="L221" s="21">
        <f t="shared" si="68"/>
        <v>4</v>
      </c>
      <c r="M221" s="21">
        <f t="shared" si="68"/>
        <v>4</v>
      </c>
      <c r="N221" s="21">
        <f t="shared" si="68"/>
        <v>4</v>
      </c>
      <c r="O221" s="21">
        <f t="shared" si="68"/>
        <v>4</v>
      </c>
      <c r="P221" s="21">
        <f t="shared" si="68"/>
        <v>4</v>
      </c>
      <c r="Q221" s="21">
        <f t="shared" si="68"/>
        <v>4</v>
      </c>
      <c r="R221" s="21">
        <f t="shared" si="68"/>
        <v>4</v>
      </c>
      <c r="S221" s="21">
        <f t="shared" si="68"/>
        <v>4</v>
      </c>
      <c r="T221" s="21">
        <f t="shared" si="68"/>
        <v>4</v>
      </c>
      <c r="U221" s="35">
        <f t="shared" si="68"/>
        <v>4</v>
      </c>
      <c r="V221" s="35">
        <f t="shared" si="68"/>
        <v>4</v>
      </c>
      <c r="W221" s="35">
        <f t="shared" si="68"/>
        <v>4</v>
      </c>
      <c r="X221" s="35">
        <f t="shared" si="68"/>
        <v>4</v>
      </c>
      <c r="Y221" s="35">
        <f t="shared" si="68"/>
        <v>4</v>
      </c>
      <c r="Z221" s="35">
        <f t="shared" si="68"/>
        <v>4</v>
      </c>
      <c r="AA221" s="35">
        <f t="shared" si="68"/>
        <v>4</v>
      </c>
      <c r="AB221" s="35">
        <f t="shared" si="68"/>
        <v>4</v>
      </c>
      <c r="AC221" s="35">
        <f t="shared" si="68"/>
        <v>4</v>
      </c>
      <c r="AD221" s="35">
        <f t="shared" si="68"/>
        <v>4</v>
      </c>
      <c r="AE221" s="35">
        <f t="shared" si="68"/>
        <v>4</v>
      </c>
      <c r="AF221" s="35">
        <f t="shared" si="68"/>
        <v>4</v>
      </c>
      <c r="AG221" s="35">
        <f t="shared" si="68"/>
        <v>4</v>
      </c>
      <c r="AH221" s="35">
        <f t="shared" si="68"/>
        <v>4</v>
      </c>
      <c r="AI221" s="35">
        <f t="shared" si="68"/>
        <v>4</v>
      </c>
      <c r="AJ221" s="35">
        <f t="shared" si="68"/>
        <v>4</v>
      </c>
      <c r="AK221" s="35">
        <f t="shared" si="68"/>
        <v>4</v>
      </c>
      <c r="AL221" s="35">
        <f t="shared" si="68"/>
        <v>4</v>
      </c>
      <c r="AM221" s="35">
        <f t="shared" si="68"/>
        <v>4</v>
      </c>
      <c r="AN221" s="35">
        <f t="shared" si="68"/>
        <v>4</v>
      </c>
      <c r="AO221" s="35">
        <f t="shared" si="68"/>
        <v>4</v>
      </c>
      <c r="AP221" s="35">
        <f t="shared" si="68"/>
        <v>4</v>
      </c>
      <c r="AQ221" s="35">
        <f t="shared" si="68"/>
        <v>4</v>
      </c>
      <c r="AR221" s="35">
        <f t="shared" si="68"/>
        <v>4</v>
      </c>
      <c r="AS221" s="35">
        <f t="shared" si="68"/>
        <v>4</v>
      </c>
      <c r="AT221" s="35">
        <f t="shared" si="68"/>
        <v>4</v>
      </c>
      <c r="AU221" s="35">
        <f t="shared" si="68"/>
        <v>4</v>
      </c>
      <c r="AV221" s="35">
        <f t="shared" si="68"/>
        <v>4</v>
      </c>
      <c r="AW221" s="35">
        <f t="shared" si="68"/>
        <v>4</v>
      </c>
      <c r="AX221" s="35">
        <f t="shared" si="68"/>
        <v>4</v>
      </c>
      <c r="AY221" s="35">
        <f t="shared" si="68"/>
        <v>4</v>
      </c>
    </row>
    <row r="222" spans="1:51">
      <c r="A222" s="36" t="s">
        <v>7</v>
      </c>
      <c r="B222" s="21">
        <f t="shared" si="68"/>
        <v>-5</v>
      </c>
      <c r="C222" s="21">
        <f t="shared" si="68"/>
        <v>-5</v>
      </c>
      <c r="D222" s="21">
        <f t="shared" si="68"/>
        <v>0</v>
      </c>
      <c r="E222" s="21">
        <f t="shared" si="68"/>
        <v>0</v>
      </c>
      <c r="F222" s="21">
        <f t="shared" si="68"/>
        <v>0</v>
      </c>
      <c r="G222" s="21">
        <f t="shared" si="68"/>
        <v>0</v>
      </c>
      <c r="H222" s="21">
        <f t="shared" si="68"/>
        <v>0</v>
      </c>
      <c r="I222" s="21">
        <f t="shared" si="68"/>
        <v>0</v>
      </c>
      <c r="J222" s="21">
        <f t="shared" si="68"/>
        <v>0</v>
      </c>
      <c r="K222" s="21">
        <f t="shared" si="68"/>
        <v>0</v>
      </c>
      <c r="L222" s="21">
        <f t="shared" si="68"/>
        <v>0</v>
      </c>
      <c r="M222" s="21">
        <f t="shared" si="68"/>
        <v>0</v>
      </c>
      <c r="N222" s="21">
        <f t="shared" si="68"/>
        <v>0</v>
      </c>
      <c r="O222" s="21">
        <f t="shared" si="68"/>
        <v>0</v>
      </c>
      <c r="P222" s="21">
        <f t="shared" si="68"/>
        <v>0</v>
      </c>
      <c r="Q222" s="21">
        <f t="shared" si="68"/>
        <v>0</v>
      </c>
      <c r="R222" s="21">
        <f t="shared" si="68"/>
        <v>0</v>
      </c>
      <c r="S222" s="21">
        <f t="shared" si="68"/>
        <v>0</v>
      </c>
      <c r="T222" s="21">
        <f t="shared" si="68"/>
        <v>0</v>
      </c>
      <c r="U222" s="35">
        <f t="shared" si="68"/>
        <v>0</v>
      </c>
      <c r="V222" s="35">
        <f t="shared" si="68"/>
        <v>0</v>
      </c>
      <c r="W222" s="35">
        <f t="shared" si="68"/>
        <v>0</v>
      </c>
      <c r="X222" s="35">
        <f t="shared" si="68"/>
        <v>0</v>
      </c>
      <c r="Y222" s="35">
        <f t="shared" si="68"/>
        <v>0</v>
      </c>
      <c r="Z222" s="35">
        <f t="shared" si="68"/>
        <v>0</v>
      </c>
      <c r="AA222" s="35">
        <f t="shared" si="68"/>
        <v>0</v>
      </c>
      <c r="AB222" s="35">
        <f t="shared" si="68"/>
        <v>0</v>
      </c>
      <c r="AC222" s="35">
        <f t="shared" si="68"/>
        <v>0</v>
      </c>
      <c r="AD222" s="35">
        <f t="shared" si="68"/>
        <v>0</v>
      </c>
      <c r="AE222" s="35">
        <f t="shared" si="68"/>
        <v>0</v>
      </c>
      <c r="AF222" s="35">
        <f t="shared" si="68"/>
        <v>0</v>
      </c>
      <c r="AG222" s="35">
        <f t="shared" si="68"/>
        <v>0</v>
      </c>
      <c r="AH222" s="35">
        <f t="shared" si="68"/>
        <v>0</v>
      </c>
      <c r="AI222" s="35">
        <f t="shared" si="68"/>
        <v>0</v>
      </c>
      <c r="AJ222" s="35">
        <f t="shared" si="68"/>
        <v>0</v>
      </c>
      <c r="AK222" s="35">
        <f t="shared" si="68"/>
        <v>0</v>
      </c>
      <c r="AL222" s="35">
        <f t="shared" si="68"/>
        <v>0</v>
      </c>
      <c r="AM222" s="35">
        <f t="shared" si="68"/>
        <v>0</v>
      </c>
      <c r="AN222" s="35">
        <f t="shared" si="68"/>
        <v>0</v>
      </c>
      <c r="AO222" s="35">
        <f t="shared" si="68"/>
        <v>0</v>
      </c>
      <c r="AP222" s="35">
        <f t="shared" si="68"/>
        <v>0</v>
      </c>
      <c r="AQ222" s="35">
        <f t="shared" si="68"/>
        <v>0</v>
      </c>
      <c r="AR222" s="35">
        <f t="shared" si="68"/>
        <v>0</v>
      </c>
      <c r="AS222" s="35">
        <f t="shared" si="68"/>
        <v>0</v>
      </c>
      <c r="AT222" s="35">
        <f t="shared" si="68"/>
        <v>0</v>
      </c>
      <c r="AU222" s="35">
        <f t="shared" si="68"/>
        <v>0</v>
      </c>
      <c r="AV222" s="35">
        <f t="shared" si="68"/>
        <v>0</v>
      </c>
      <c r="AW222" s="35">
        <f t="shared" si="68"/>
        <v>0</v>
      </c>
      <c r="AX222" s="35">
        <f t="shared" si="68"/>
        <v>0</v>
      </c>
      <c r="AY222" s="35">
        <f t="shared" si="68"/>
        <v>0</v>
      </c>
    </row>
    <row r="223" spans="1:51">
      <c r="A223" s="36" t="s">
        <v>8</v>
      </c>
      <c r="B223" s="21">
        <f t="shared" si="68"/>
        <v>-5</v>
      </c>
      <c r="C223" s="21">
        <f t="shared" si="68"/>
        <v>-5</v>
      </c>
      <c r="D223" s="21">
        <f t="shared" si="68"/>
        <v>0</v>
      </c>
      <c r="E223" s="21">
        <f t="shared" si="68"/>
        <v>0</v>
      </c>
      <c r="F223" s="21">
        <f t="shared" si="68"/>
        <v>0</v>
      </c>
      <c r="G223" s="21">
        <f t="shared" ref="G223:AY223" si="69" xml:space="preserve"> INT((G14-10)/2)</f>
        <v>0</v>
      </c>
      <c r="H223" s="21">
        <f t="shared" si="69"/>
        <v>0</v>
      </c>
      <c r="I223" s="21">
        <f t="shared" si="69"/>
        <v>0</v>
      </c>
      <c r="J223" s="21">
        <f t="shared" si="69"/>
        <v>0</v>
      </c>
      <c r="K223" s="21">
        <f t="shared" si="69"/>
        <v>0</v>
      </c>
      <c r="L223" s="21">
        <f t="shared" si="69"/>
        <v>0</v>
      </c>
      <c r="M223" s="21">
        <f t="shared" si="69"/>
        <v>0</v>
      </c>
      <c r="N223" s="21">
        <f t="shared" si="69"/>
        <v>0</v>
      </c>
      <c r="O223" s="21">
        <f t="shared" si="69"/>
        <v>0</v>
      </c>
      <c r="P223" s="21">
        <f t="shared" si="69"/>
        <v>0</v>
      </c>
      <c r="Q223" s="21">
        <f t="shared" si="69"/>
        <v>0</v>
      </c>
      <c r="R223" s="21">
        <f t="shared" si="69"/>
        <v>0</v>
      </c>
      <c r="S223" s="21">
        <f t="shared" si="69"/>
        <v>0</v>
      </c>
      <c r="T223" s="21">
        <f t="shared" si="69"/>
        <v>0</v>
      </c>
      <c r="U223" s="35">
        <f t="shared" si="69"/>
        <v>0</v>
      </c>
      <c r="V223" s="35">
        <f t="shared" si="69"/>
        <v>0</v>
      </c>
      <c r="W223" s="35">
        <f t="shared" si="69"/>
        <v>0</v>
      </c>
      <c r="X223" s="35">
        <f t="shared" si="69"/>
        <v>0</v>
      </c>
      <c r="Y223" s="35">
        <f t="shared" si="69"/>
        <v>0</v>
      </c>
      <c r="Z223" s="35">
        <f t="shared" si="69"/>
        <v>0</v>
      </c>
      <c r="AA223" s="35">
        <f t="shared" si="69"/>
        <v>0</v>
      </c>
      <c r="AB223" s="35">
        <f t="shared" si="69"/>
        <v>0</v>
      </c>
      <c r="AC223" s="35">
        <f t="shared" si="69"/>
        <v>0</v>
      </c>
      <c r="AD223" s="35">
        <f t="shared" si="69"/>
        <v>0</v>
      </c>
      <c r="AE223" s="35">
        <f t="shared" si="69"/>
        <v>0</v>
      </c>
      <c r="AF223" s="35">
        <f t="shared" si="69"/>
        <v>0</v>
      </c>
      <c r="AG223" s="35">
        <f t="shared" si="69"/>
        <v>0</v>
      </c>
      <c r="AH223" s="35">
        <f t="shared" si="69"/>
        <v>0</v>
      </c>
      <c r="AI223" s="35">
        <f t="shared" si="69"/>
        <v>0</v>
      </c>
      <c r="AJ223" s="35">
        <f t="shared" si="69"/>
        <v>0</v>
      </c>
      <c r="AK223" s="35">
        <f t="shared" si="69"/>
        <v>0</v>
      </c>
      <c r="AL223" s="35">
        <f t="shared" si="69"/>
        <v>0</v>
      </c>
      <c r="AM223" s="35">
        <f t="shared" si="69"/>
        <v>0</v>
      </c>
      <c r="AN223" s="35">
        <f t="shared" si="69"/>
        <v>0</v>
      </c>
      <c r="AO223" s="35">
        <f t="shared" si="69"/>
        <v>0</v>
      </c>
      <c r="AP223" s="35">
        <f t="shared" si="69"/>
        <v>0</v>
      </c>
      <c r="AQ223" s="35">
        <f t="shared" si="69"/>
        <v>0</v>
      </c>
      <c r="AR223" s="35">
        <f t="shared" si="69"/>
        <v>0</v>
      </c>
      <c r="AS223" s="35">
        <f t="shared" si="69"/>
        <v>0</v>
      </c>
      <c r="AT223" s="35">
        <f t="shared" si="69"/>
        <v>0</v>
      </c>
      <c r="AU223" s="35">
        <f t="shared" si="69"/>
        <v>0</v>
      </c>
      <c r="AV223" s="35">
        <f t="shared" si="69"/>
        <v>0</v>
      </c>
      <c r="AW223" s="35">
        <f t="shared" si="69"/>
        <v>0</v>
      </c>
      <c r="AX223" s="35">
        <f t="shared" si="69"/>
        <v>0</v>
      </c>
      <c r="AY223" s="35">
        <f t="shared" si="69"/>
        <v>0</v>
      </c>
    </row>
    <row r="224" spans="1:51" ht="17.649999999999999">
      <c r="A224" s="37" t="s">
        <v>23</v>
      </c>
      <c r="B224" s="38">
        <f xml:space="preserve">  (B216 + B221)*4</f>
        <v>-12</v>
      </c>
      <c r="C224" s="38">
        <f xml:space="preserve"> C216 + C221</f>
        <v>-3</v>
      </c>
      <c r="D224" s="38">
        <f t="shared" ref="D224:AY224" si="70" xml:space="preserve"> D216 + D221</f>
        <v>5</v>
      </c>
      <c r="E224" s="38">
        <f t="shared" si="70"/>
        <v>5</v>
      </c>
      <c r="F224" s="38">
        <f t="shared" si="70"/>
        <v>5</v>
      </c>
      <c r="G224" s="38">
        <f t="shared" si="70"/>
        <v>5</v>
      </c>
      <c r="H224" s="38">
        <f t="shared" si="70"/>
        <v>5</v>
      </c>
      <c r="I224" s="38">
        <f t="shared" si="70"/>
        <v>6</v>
      </c>
      <c r="J224" s="38">
        <f t="shared" si="70"/>
        <v>6</v>
      </c>
      <c r="K224" s="38">
        <f t="shared" si="70"/>
        <v>6</v>
      </c>
      <c r="L224" s="38">
        <f t="shared" si="70"/>
        <v>6</v>
      </c>
      <c r="M224" s="38">
        <f t="shared" si="70"/>
        <v>6</v>
      </c>
      <c r="N224" s="38">
        <f t="shared" si="70"/>
        <v>6</v>
      </c>
      <c r="O224" s="38">
        <f t="shared" si="70"/>
        <v>6</v>
      </c>
      <c r="P224" s="38">
        <f t="shared" si="70"/>
        <v>6</v>
      </c>
      <c r="Q224" s="38">
        <f t="shared" si="70"/>
        <v>6</v>
      </c>
      <c r="R224" s="38">
        <f t="shared" si="70"/>
        <v>6</v>
      </c>
      <c r="S224" s="38">
        <f t="shared" si="70"/>
        <v>6</v>
      </c>
      <c r="T224" s="38">
        <f t="shared" si="70"/>
        <v>6</v>
      </c>
      <c r="U224" s="38">
        <f t="shared" si="70"/>
        <v>6</v>
      </c>
      <c r="V224" s="38">
        <f t="shared" si="70"/>
        <v>6</v>
      </c>
      <c r="W224" s="38">
        <f t="shared" si="70"/>
        <v>6</v>
      </c>
      <c r="X224" s="38">
        <f t="shared" si="70"/>
        <v>6</v>
      </c>
      <c r="Y224" s="38">
        <f t="shared" si="70"/>
        <v>6</v>
      </c>
      <c r="Z224" s="38">
        <f t="shared" si="70"/>
        <v>6</v>
      </c>
      <c r="AA224" s="38">
        <f t="shared" si="70"/>
        <v>6</v>
      </c>
      <c r="AB224" s="38">
        <f t="shared" si="70"/>
        <v>6</v>
      </c>
      <c r="AC224" s="38">
        <f t="shared" si="70"/>
        <v>6</v>
      </c>
      <c r="AD224" s="38">
        <f t="shared" si="70"/>
        <v>6</v>
      </c>
      <c r="AE224" s="38">
        <f t="shared" si="70"/>
        <v>6</v>
      </c>
      <c r="AF224" s="38">
        <f t="shared" si="70"/>
        <v>6</v>
      </c>
      <c r="AG224" s="38">
        <f t="shared" si="70"/>
        <v>6</v>
      </c>
      <c r="AH224" s="38">
        <f t="shared" si="70"/>
        <v>6</v>
      </c>
      <c r="AI224" s="38">
        <f t="shared" si="70"/>
        <v>6</v>
      </c>
      <c r="AJ224" s="38">
        <f t="shared" si="70"/>
        <v>6</v>
      </c>
      <c r="AK224" s="38">
        <f t="shared" si="70"/>
        <v>6</v>
      </c>
      <c r="AL224" s="38">
        <f t="shared" si="70"/>
        <v>6</v>
      </c>
      <c r="AM224" s="38">
        <f t="shared" si="70"/>
        <v>6</v>
      </c>
      <c r="AN224" s="38">
        <f t="shared" si="70"/>
        <v>6</v>
      </c>
      <c r="AO224" s="38">
        <f t="shared" si="70"/>
        <v>6</v>
      </c>
      <c r="AP224" s="38">
        <f t="shared" si="70"/>
        <v>6</v>
      </c>
      <c r="AQ224" s="38">
        <f t="shared" si="70"/>
        <v>6</v>
      </c>
      <c r="AR224" s="38">
        <f t="shared" si="70"/>
        <v>6</v>
      </c>
      <c r="AS224" s="38">
        <f t="shared" si="70"/>
        <v>6</v>
      </c>
      <c r="AT224" s="38">
        <f t="shared" si="70"/>
        <v>6</v>
      </c>
      <c r="AU224" s="38">
        <f t="shared" si="70"/>
        <v>6</v>
      </c>
      <c r="AV224" s="38">
        <f t="shared" si="70"/>
        <v>6</v>
      </c>
      <c r="AW224" s="38">
        <f t="shared" si="70"/>
        <v>6</v>
      </c>
      <c r="AX224" s="38">
        <f t="shared" si="70"/>
        <v>6</v>
      </c>
      <c r="AY224" s="38">
        <f t="shared" si="70"/>
        <v>6</v>
      </c>
    </row>
    <row r="226" spans="1:51" ht="18">
      <c r="A226" s="99" t="s">
        <v>108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36"/>
      <c r="L226" s="100"/>
      <c r="M226" s="100"/>
      <c r="N226" s="100"/>
      <c r="O226" s="100"/>
      <c r="P226" s="100"/>
      <c r="Q226" s="100"/>
      <c r="R226" s="100"/>
      <c r="S226" s="100"/>
      <c r="T226" s="100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</row>
    <row r="227" spans="1:51">
      <c r="A227" s="62" t="s">
        <v>10</v>
      </c>
      <c r="B227" s="146">
        <f t="shared" ref="B227:AY232" si="71" xml:space="preserve"> B42/(B$7+3)</f>
        <v>-1.25</v>
      </c>
      <c r="C227" s="146">
        <f t="shared" si="71"/>
        <v>-1</v>
      </c>
      <c r="D227" s="146">
        <f t="shared" si="71"/>
        <v>1.5</v>
      </c>
      <c r="E227" s="146">
        <f t="shared" si="71"/>
        <v>1.4285714285714286</v>
      </c>
      <c r="F227" s="146">
        <f t="shared" si="71"/>
        <v>1.375</v>
      </c>
      <c r="G227" s="146">
        <f t="shared" si="71"/>
        <v>1.3333333333333333</v>
      </c>
      <c r="H227" s="146">
        <f t="shared" si="71"/>
        <v>1.3</v>
      </c>
      <c r="I227" s="146">
        <f t="shared" si="71"/>
        <v>1.3636363636363635</v>
      </c>
      <c r="J227" s="146">
        <f t="shared" si="71"/>
        <v>1.3333333333333333</v>
      </c>
      <c r="K227" s="146">
        <f t="shared" si="71"/>
        <v>1.3076923076923077</v>
      </c>
      <c r="L227" s="146">
        <f t="shared" si="71"/>
        <v>1.2857142857142858</v>
      </c>
      <c r="M227" s="146">
        <f t="shared" si="71"/>
        <v>1.2</v>
      </c>
      <c r="N227" s="146">
        <f t="shared" si="71"/>
        <v>1.125</v>
      </c>
      <c r="O227" s="146">
        <f t="shared" si="71"/>
        <v>1.0588235294117647</v>
      </c>
      <c r="P227" s="146">
        <f t="shared" si="71"/>
        <v>1</v>
      </c>
      <c r="Q227" s="146">
        <f t="shared" si="71"/>
        <v>0.94736842105263153</v>
      </c>
      <c r="R227" s="146">
        <f t="shared" si="71"/>
        <v>0.9</v>
      </c>
      <c r="S227" s="146">
        <f t="shared" si="71"/>
        <v>0.8571428571428571</v>
      </c>
      <c r="T227" s="146">
        <f t="shared" si="71"/>
        <v>0.81818181818181823</v>
      </c>
      <c r="U227" s="146">
        <f t="shared" si="71"/>
        <v>0.78260869565217395</v>
      </c>
      <c r="V227" s="146">
        <f t="shared" si="71"/>
        <v>0.75</v>
      </c>
      <c r="W227" s="146">
        <f t="shared" si="71"/>
        <v>0.72</v>
      </c>
      <c r="X227" s="146">
        <f t="shared" si="71"/>
        <v>0.69230769230769229</v>
      </c>
      <c r="Y227" s="146">
        <f t="shared" si="71"/>
        <v>0.66666666666666663</v>
      </c>
      <c r="Z227" s="146">
        <f t="shared" si="71"/>
        <v>0.6428571428571429</v>
      </c>
      <c r="AA227" s="146">
        <f t="shared" si="71"/>
        <v>0.62068965517241381</v>
      </c>
      <c r="AB227" s="146">
        <f t="shared" si="71"/>
        <v>0.6</v>
      </c>
      <c r="AC227" s="146">
        <f t="shared" si="71"/>
        <v>0.58064516129032262</v>
      </c>
      <c r="AD227" s="146">
        <f t="shared" si="71"/>
        <v>0.5625</v>
      </c>
      <c r="AE227" s="146">
        <f t="shared" si="71"/>
        <v>0.54545454545454541</v>
      </c>
      <c r="AF227" s="146">
        <f t="shared" si="71"/>
        <v>0.52941176470588236</v>
      </c>
      <c r="AG227" s="146">
        <f t="shared" si="71"/>
        <v>0.51428571428571423</v>
      </c>
      <c r="AH227" s="146">
        <f t="shared" si="71"/>
        <v>0.5</v>
      </c>
      <c r="AI227" s="146">
        <f t="shared" si="71"/>
        <v>0.48648648648648651</v>
      </c>
      <c r="AJ227" s="146">
        <f t="shared" si="71"/>
        <v>0.47368421052631576</v>
      </c>
      <c r="AK227" s="146">
        <f t="shared" si="71"/>
        <v>0.46153846153846156</v>
      </c>
      <c r="AL227" s="146">
        <f t="shared" si="71"/>
        <v>0.45</v>
      </c>
      <c r="AM227" s="146">
        <f t="shared" si="71"/>
        <v>0.43902439024390244</v>
      </c>
      <c r="AN227" s="146">
        <f t="shared" si="71"/>
        <v>0.42857142857142855</v>
      </c>
      <c r="AO227" s="146">
        <f t="shared" si="71"/>
        <v>0.41860465116279072</v>
      </c>
      <c r="AP227" s="146">
        <f t="shared" si="71"/>
        <v>0.40909090909090912</v>
      </c>
      <c r="AQ227" s="146">
        <f t="shared" si="71"/>
        <v>0.4</v>
      </c>
      <c r="AR227" s="146">
        <f t="shared" si="71"/>
        <v>0.39130434782608697</v>
      </c>
      <c r="AS227" s="146">
        <f t="shared" si="71"/>
        <v>0.38297872340425532</v>
      </c>
      <c r="AT227" s="146">
        <f t="shared" si="71"/>
        <v>0.375</v>
      </c>
      <c r="AU227" s="146">
        <f t="shared" si="71"/>
        <v>0.36734693877551022</v>
      </c>
      <c r="AV227" s="146">
        <f t="shared" si="71"/>
        <v>0.36</v>
      </c>
      <c r="AW227" s="146">
        <f t="shared" si="71"/>
        <v>0.35294117647058826</v>
      </c>
      <c r="AX227" s="146">
        <f t="shared" si="71"/>
        <v>0.34615384615384615</v>
      </c>
      <c r="AY227" s="146">
        <f t="shared" si="71"/>
        <v>0.33962264150943394</v>
      </c>
    </row>
    <row r="228" spans="1:51">
      <c r="A228" s="63" t="s">
        <v>11</v>
      </c>
      <c r="B228" s="146">
        <f t="shared" si="71"/>
        <v>-1.25</v>
      </c>
      <c r="C228" s="146">
        <f t="shared" si="71"/>
        <v>-1</v>
      </c>
      <c r="D228" s="146">
        <f t="shared" si="71"/>
        <v>0.83333333333333337</v>
      </c>
      <c r="E228" s="146">
        <f t="shared" si="71"/>
        <v>0.7142857142857143</v>
      </c>
      <c r="F228" s="146">
        <f t="shared" si="71"/>
        <v>0.625</v>
      </c>
      <c r="G228" s="146">
        <f t="shared" si="71"/>
        <v>1</v>
      </c>
      <c r="H228" s="146">
        <f t="shared" si="71"/>
        <v>1.1000000000000001</v>
      </c>
      <c r="I228" s="146">
        <f t="shared" si="71"/>
        <v>1.2727272727272727</v>
      </c>
      <c r="J228" s="146">
        <f t="shared" si="71"/>
        <v>1.3333333333333333</v>
      </c>
      <c r="K228" s="146">
        <f t="shared" si="71"/>
        <v>1.3076923076923077</v>
      </c>
      <c r="L228" s="146">
        <f t="shared" si="71"/>
        <v>1.2857142857142858</v>
      </c>
      <c r="M228" s="146">
        <f t="shared" si="71"/>
        <v>1.2</v>
      </c>
      <c r="N228" s="146">
        <f t="shared" si="71"/>
        <v>1.125</v>
      </c>
      <c r="O228" s="146">
        <f t="shared" si="71"/>
        <v>1.0588235294117647</v>
      </c>
      <c r="P228" s="146">
        <f t="shared" si="71"/>
        <v>1</v>
      </c>
      <c r="Q228" s="146">
        <f t="shared" si="71"/>
        <v>0.94736842105263153</v>
      </c>
      <c r="R228" s="146">
        <f t="shared" si="71"/>
        <v>0.9</v>
      </c>
      <c r="S228" s="146">
        <f t="shared" si="71"/>
        <v>0.8571428571428571</v>
      </c>
      <c r="T228" s="146">
        <f t="shared" si="71"/>
        <v>0.81818181818181823</v>
      </c>
      <c r="U228" s="146">
        <f t="shared" si="71"/>
        <v>0.78260869565217395</v>
      </c>
      <c r="V228" s="146">
        <f t="shared" si="71"/>
        <v>0.75</v>
      </c>
      <c r="W228" s="146">
        <f t="shared" si="71"/>
        <v>0.72</v>
      </c>
      <c r="X228" s="146">
        <f t="shared" si="71"/>
        <v>0.69230769230769229</v>
      </c>
      <c r="Y228" s="146">
        <f t="shared" si="71"/>
        <v>0.66666666666666663</v>
      </c>
      <c r="Z228" s="146">
        <f t="shared" si="71"/>
        <v>0.6428571428571429</v>
      </c>
      <c r="AA228" s="146">
        <f t="shared" si="71"/>
        <v>0.62068965517241381</v>
      </c>
      <c r="AB228" s="146">
        <f t="shared" si="71"/>
        <v>0.6</v>
      </c>
      <c r="AC228" s="146">
        <f t="shared" si="71"/>
        <v>0.58064516129032262</v>
      </c>
      <c r="AD228" s="146">
        <f t="shared" si="71"/>
        <v>0.5625</v>
      </c>
      <c r="AE228" s="146">
        <f t="shared" si="71"/>
        <v>0.54545454545454541</v>
      </c>
      <c r="AF228" s="146">
        <f t="shared" si="71"/>
        <v>0.52941176470588236</v>
      </c>
      <c r="AG228" s="146">
        <f t="shared" si="71"/>
        <v>0.51428571428571423</v>
      </c>
      <c r="AH228" s="146">
        <f t="shared" si="71"/>
        <v>0.5</v>
      </c>
      <c r="AI228" s="146">
        <f t="shared" si="71"/>
        <v>0.48648648648648651</v>
      </c>
      <c r="AJ228" s="146">
        <f t="shared" si="71"/>
        <v>0.47368421052631576</v>
      </c>
      <c r="AK228" s="146">
        <f t="shared" si="71"/>
        <v>0.46153846153846156</v>
      </c>
      <c r="AL228" s="146">
        <f t="shared" si="71"/>
        <v>0.45</v>
      </c>
      <c r="AM228" s="146">
        <f t="shared" si="71"/>
        <v>0.43902439024390244</v>
      </c>
      <c r="AN228" s="146">
        <f t="shared" si="71"/>
        <v>0.42857142857142855</v>
      </c>
      <c r="AO228" s="146">
        <f t="shared" si="71"/>
        <v>0.41860465116279072</v>
      </c>
      <c r="AP228" s="146">
        <f t="shared" si="71"/>
        <v>0.40909090909090912</v>
      </c>
      <c r="AQ228" s="146">
        <f t="shared" si="71"/>
        <v>0.4</v>
      </c>
      <c r="AR228" s="146">
        <f t="shared" si="71"/>
        <v>0.39130434782608697</v>
      </c>
      <c r="AS228" s="146">
        <f t="shared" si="71"/>
        <v>0.38297872340425532</v>
      </c>
      <c r="AT228" s="146">
        <f t="shared" si="71"/>
        <v>0.375</v>
      </c>
      <c r="AU228" s="146">
        <f t="shared" si="71"/>
        <v>0.36734693877551022</v>
      </c>
      <c r="AV228" s="146">
        <f t="shared" si="71"/>
        <v>0.36</v>
      </c>
      <c r="AW228" s="146">
        <f t="shared" si="71"/>
        <v>0.35294117647058826</v>
      </c>
      <c r="AX228" s="146">
        <f t="shared" si="71"/>
        <v>0.34615384615384615</v>
      </c>
      <c r="AY228" s="146">
        <f t="shared" si="71"/>
        <v>0.33962264150943394</v>
      </c>
    </row>
    <row r="229" spans="1:51">
      <c r="A229" s="63" t="s">
        <v>12</v>
      </c>
      <c r="B229" s="146">
        <f t="shared" si="71"/>
        <v>-1.25</v>
      </c>
      <c r="C229" s="146">
        <f t="shared" si="71"/>
        <v>-1</v>
      </c>
      <c r="D229" s="146">
        <f t="shared" si="71"/>
        <v>0.33333333333333331</v>
      </c>
      <c r="E229" s="146">
        <f t="shared" si="71"/>
        <v>0.42857142857142855</v>
      </c>
      <c r="F229" s="146">
        <f t="shared" si="71"/>
        <v>0.375</v>
      </c>
      <c r="G229" s="146">
        <f t="shared" si="71"/>
        <v>0.33333333333333331</v>
      </c>
      <c r="H229" s="146">
        <f t="shared" si="71"/>
        <v>0.3</v>
      </c>
      <c r="I229" s="146">
        <f t="shared" si="71"/>
        <v>0.27272727272727271</v>
      </c>
      <c r="J229" s="146">
        <f t="shared" si="71"/>
        <v>0.25</v>
      </c>
      <c r="K229" s="146">
        <f t="shared" si="71"/>
        <v>0.23076923076923078</v>
      </c>
      <c r="L229" s="146">
        <f t="shared" si="71"/>
        <v>0.21428571428571427</v>
      </c>
      <c r="M229" s="146">
        <f t="shared" si="71"/>
        <v>0.2</v>
      </c>
      <c r="N229" s="146">
        <f t="shared" si="71"/>
        <v>0.1875</v>
      </c>
      <c r="O229" s="146">
        <f t="shared" si="71"/>
        <v>0.17647058823529413</v>
      </c>
      <c r="P229" s="146">
        <f t="shared" si="71"/>
        <v>0.16666666666666666</v>
      </c>
      <c r="Q229" s="146">
        <f t="shared" si="71"/>
        <v>0.15789473684210525</v>
      </c>
      <c r="R229" s="146">
        <f t="shared" si="71"/>
        <v>0.15</v>
      </c>
      <c r="S229" s="146">
        <f t="shared" si="71"/>
        <v>0.14285714285714285</v>
      </c>
      <c r="T229" s="146">
        <f t="shared" si="71"/>
        <v>0.13636363636363635</v>
      </c>
      <c r="U229" s="146">
        <f t="shared" si="71"/>
        <v>0.13043478260869565</v>
      </c>
      <c r="V229" s="146">
        <f t="shared" si="71"/>
        <v>0.125</v>
      </c>
      <c r="W229" s="146">
        <f t="shared" si="71"/>
        <v>0.12</v>
      </c>
      <c r="X229" s="146">
        <f t="shared" si="71"/>
        <v>0.11538461538461539</v>
      </c>
      <c r="Y229" s="146">
        <f t="shared" si="71"/>
        <v>0.1111111111111111</v>
      </c>
      <c r="Z229" s="146">
        <f t="shared" si="71"/>
        <v>0.10714285714285714</v>
      </c>
      <c r="AA229" s="146">
        <f t="shared" si="71"/>
        <v>0.10344827586206896</v>
      </c>
      <c r="AB229" s="146">
        <f t="shared" si="71"/>
        <v>0.1</v>
      </c>
      <c r="AC229" s="146">
        <f t="shared" si="71"/>
        <v>9.6774193548387094E-2</v>
      </c>
      <c r="AD229" s="146">
        <f t="shared" si="71"/>
        <v>9.375E-2</v>
      </c>
      <c r="AE229" s="146">
        <f t="shared" si="71"/>
        <v>9.0909090909090912E-2</v>
      </c>
      <c r="AF229" s="146">
        <f t="shared" si="71"/>
        <v>8.8235294117647065E-2</v>
      </c>
      <c r="AG229" s="146">
        <f t="shared" si="71"/>
        <v>8.5714285714285715E-2</v>
      </c>
      <c r="AH229" s="146">
        <f t="shared" si="71"/>
        <v>8.3333333333333329E-2</v>
      </c>
      <c r="AI229" s="146">
        <f t="shared" si="71"/>
        <v>8.1081081081081086E-2</v>
      </c>
      <c r="AJ229" s="146">
        <f t="shared" si="71"/>
        <v>7.8947368421052627E-2</v>
      </c>
      <c r="AK229" s="146">
        <f t="shared" si="71"/>
        <v>7.6923076923076927E-2</v>
      </c>
      <c r="AL229" s="146">
        <f t="shared" si="71"/>
        <v>7.4999999999999997E-2</v>
      </c>
      <c r="AM229" s="146">
        <f t="shared" si="71"/>
        <v>7.3170731707317069E-2</v>
      </c>
      <c r="AN229" s="146">
        <f t="shared" si="71"/>
        <v>7.1428571428571425E-2</v>
      </c>
      <c r="AO229" s="146">
        <f t="shared" si="71"/>
        <v>6.9767441860465115E-2</v>
      </c>
      <c r="AP229" s="146">
        <f t="shared" si="71"/>
        <v>6.8181818181818177E-2</v>
      </c>
      <c r="AQ229" s="146">
        <f t="shared" si="71"/>
        <v>6.6666666666666666E-2</v>
      </c>
      <c r="AR229" s="146">
        <f t="shared" si="71"/>
        <v>6.5217391304347824E-2</v>
      </c>
      <c r="AS229" s="146">
        <f t="shared" si="71"/>
        <v>6.3829787234042548E-2</v>
      </c>
      <c r="AT229" s="146">
        <f t="shared" si="71"/>
        <v>6.25E-2</v>
      </c>
      <c r="AU229" s="146">
        <f t="shared" si="71"/>
        <v>6.1224489795918366E-2</v>
      </c>
      <c r="AV229" s="146">
        <f t="shared" si="71"/>
        <v>0.06</v>
      </c>
      <c r="AW229" s="146">
        <f t="shared" si="71"/>
        <v>5.8823529411764705E-2</v>
      </c>
      <c r="AX229" s="146">
        <f t="shared" si="71"/>
        <v>5.7692307692307696E-2</v>
      </c>
      <c r="AY229" s="146">
        <f t="shared" si="71"/>
        <v>5.6603773584905662E-2</v>
      </c>
    </row>
    <row r="230" spans="1:51">
      <c r="A230" s="63" t="s">
        <v>13</v>
      </c>
      <c r="B230" s="146">
        <f t="shared" si="71"/>
        <v>-1.25</v>
      </c>
      <c r="C230" s="146">
        <f t="shared" si="71"/>
        <v>-1</v>
      </c>
      <c r="D230" s="146">
        <f t="shared" si="71"/>
        <v>0.33333333333333331</v>
      </c>
      <c r="E230" s="146">
        <f t="shared" si="71"/>
        <v>0.5714285714285714</v>
      </c>
      <c r="F230" s="146">
        <f t="shared" si="71"/>
        <v>0.5</v>
      </c>
      <c r="G230" s="146">
        <f t="shared" si="71"/>
        <v>0.44444444444444442</v>
      </c>
      <c r="H230" s="146">
        <f t="shared" si="71"/>
        <v>0.4</v>
      </c>
      <c r="I230" s="146">
        <f t="shared" si="71"/>
        <v>0.36363636363636365</v>
      </c>
      <c r="J230" s="146">
        <f t="shared" si="71"/>
        <v>0.33333333333333331</v>
      </c>
      <c r="K230" s="146">
        <f t="shared" si="71"/>
        <v>0.38461538461538464</v>
      </c>
      <c r="L230" s="146">
        <f t="shared" si="71"/>
        <v>0.42857142857142855</v>
      </c>
      <c r="M230" s="146">
        <f t="shared" si="71"/>
        <v>0.4</v>
      </c>
      <c r="N230" s="146">
        <f t="shared" si="71"/>
        <v>0.375</v>
      </c>
      <c r="O230" s="146">
        <f t="shared" si="71"/>
        <v>0.35294117647058826</v>
      </c>
      <c r="P230" s="146">
        <f t="shared" si="71"/>
        <v>0.33333333333333331</v>
      </c>
      <c r="Q230" s="146">
        <f t="shared" si="71"/>
        <v>0.31578947368421051</v>
      </c>
      <c r="R230" s="146">
        <f t="shared" si="71"/>
        <v>0.3</v>
      </c>
      <c r="S230" s="146">
        <f t="shared" si="71"/>
        <v>0.2857142857142857</v>
      </c>
      <c r="T230" s="146">
        <f t="shared" si="71"/>
        <v>0.27272727272727271</v>
      </c>
      <c r="U230" s="146">
        <f t="shared" si="71"/>
        <v>0.2608695652173913</v>
      </c>
      <c r="V230" s="146">
        <f t="shared" si="71"/>
        <v>0.25</v>
      </c>
      <c r="W230" s="146">
        <f t="shared" si="71"/>
        <v>0.24</v>
      </c>
      <c r="X230" s="146">
        <f t="shared" si="71"/>
        <v>0.23076923076923078</v>
      </c>
      <c r="Y230" s="146">
        <f t="shared" si="71"/>
        <v>0.22222222222222221</v>
      </c>
      <c r="Z230" s="146">
        <f t="shared" si="71"/>
        <v>0.21428571428571427</v>
      </c>
      <c r="AA230" s="146">
        <f t="shared" si="71"/>
        <v>0.20689655172413793</v>
      </c>
      <c r="AB230" s="146">
        <f t="shared" si="71"/>
        <v>0.2</v>
      </c>
      <c r="AC230" s="146">
        <f t="shared" si="71"/>
        <v>0.19354838709677419</v>
      </c>
      <c r="AD230" s="146">
        <f t="shared" si="71"/>
        <v>0.1875</v>
      </c>
      <c r="AE230" s="146">
        <f t="shared" si="71"/>
        <v>0.18181818181818182</v>
      </c>
      <c r="AF230" s="146">
        <f t="shared" si="71"/>
        <v>0.17647058823529413</v>
      </c>
      <c r="AG230" s="146">
        <f t="shared" si="71"/>
        <v>0.17142857142857143</v>
      </c>
      <c r="AH230" s="146">
        <f t="shared" si="71"/>
        <v>0.16666666666666666</v>
      </c>
      <c r="AI230" s="146">
        <f t="shared" si="71"/>
        <v>0.16216216216216217</v>
      </c>
      <c r="AJ230" s="146">
        <f t="shared" si="71"/>
        <v>0.15789473684210525</v>
      </c>
      <c r="AK230" s="146">
        <f t="shared" si="71"/>
        <v>0.15384615384615385</v>
      </c>
      <c r="AL230" s="146">
        <f t="shared" si="71"/>
        <v>0.15</v>
      </c>
      <c r="AM230" s="146">
        <f t="shared" si="71"/>
        <v>0.14634146341463414</v>
      </c>
      <c r="AN230" s="146">
        <f t="shared" si="71"/>
        <v>0.14285714285714285</v>
      </c>
      <c r="AO230" s="146">
        <f t="shared" si="71"/>
        <v>0.13953488372093023</v>
      </c>
      <c r="AP230" s="146">
        <f t="shared" si="71"/>
        <v>0.13636363636363635</v>
      </c>
      <c r="AQ230" s="146">
        <f t="shared" si="71"/>
        <v>0.13333333333333333</v>
      </c>
      <c r="AR230" s="146">
        <f t="shared" si="71"/>
        <v>0.13043478260869565</v>
      </c>
      <c r="AS230" s="146">
        <f t="shared" si="71"/>
        <v>0.1276595744680851</v>
      </c>
      <c r="AT230" s="146">
        <f t="shared" si="71"/>
        <v>0.125</v>
      </c>
      <c r="AU230" s="146">
        <f t="shared" si="71"/>
        <v>0.12244897959183673</v>
      </c>
      <c r="AV230" s="146">
        <f t="shared" si="71"/>
        <v>0.12</v>
      </c>
      <c r="AW230" s="146">
        <f t="shared" si="71"/>
        <v>0.11764705882352941</v>
      </c>
      <c r="AX230" s="146">
        <f t="shared" si="71"/>
        <v>0.11538461538461539</v>
      </c>
      <c r="AY230" s="146">
        <f t="shared" si="71"/>
        <v>0.11320754716981132</v>
      </c>
    </row>
    <row r="231" spans="1:51">
      <c r="A231" s="63" t="s">
        <v>22</v>
      </c>
      <c r="B231" s="146">
        <f t="shared" si="71"/>
        <v>-1.25</v>
      </c>
      <c r="C231" s="146">
        <f t="shared" si="71"/>
        <v>-1</v>
      </c>
      <c r="D231" s="146">
        <f t="shared" si="71"/>
        <v>0</v>
      </c>
      <c r="E231" s="146">
        <f t="shared" si="71"/>
        <v>0</v>
      </c>
      <c r="F231" s="146">
        <f t="shared" si="71"/>
        <v>0</v>
      </c>
      <c r="G231" s="146">
        <f t="shared" si="71"/>
        <v>0</v>
      </c>
      <c r="H231" s="146">
        <f t="shared" si="71"/>
        <v>0</v>
      </c>
      <c r="I231" s="146">
        <f t="shared" si="71"/>
        <v>0</v>
      </c>
      <c r="J231" s="146">
        <f t="shared" si="71"/>
        <v>0</v>
      </c>
      <c r="K231" s="146">
        <f t="shared" si="71"/>
        <v>0</v>
      </c>
      <c r="L231" s="146">
        <f t="shared" si="71"/>
        <v>0</v>
      </c>
      <c r="M231" s="146">
        <f t="shared" si="71"/>
        <v>0</v>
      </c>
      <c r="N231" s="146">
        <f t="shared" si="71"/>
        <v>0</v>
      </c>
      <c r="O231" s="146">
        <f t="shared" si="71"/>
        <v>0</v>
      </c>
      <c r="P231" s="146">
        <f t="shared" si="71"/>
        <v>0</v>
      </c>
      <c r="Q231" s="146">
        <f t="shared" si="71"/>
        <v>0</v>
      </c>
      <c r="R231" s="146">
        <f t="shared" si="71"/>
        <v>0</v>
      </c>
      <c r="S231" s="146">
        <f t="shared" si="71"/>
        <v>0</v>
      </c>
      <c r="T231" s="146">
        <f t="shared" si="71"/>
        <v>0</v>
      </c>
      <c r="U231" s="146">
        <f t="shared" si="71"/>
        <v>0</v>
      </c>
      <c r="V231" s="146">
        <f t="shared" si="71"/>
        <v>0</v>
      </c>
      <c r="W231" s="146">
        <f t="shared" si="71"/>
        <v>0</v>
      </c>
      <c r="X231" s="146">
        <f t="shared" si="71"/>
        <v>0</v>
      </c>
      <c r="Y231" s="146">
        <f t="shared" si="71"/>
        <v>0</v>
      </c>
      <c r="Z231" s="146">
        <f t="shared" si="71"/>
        <v>0</v>
      </c>
      <c r="AA231" s="146">
        <f t="shared" si="71"/>
        <v>0</v>
      </c>
      <c r="AB231" s="146">
        <f t="shared" si="71"/>
        <v>0</v>
      </c>
      <c r="AC231" s="146">
        <f t="shared" si="71"/>
        <v>0</v>
      </c>
      <c r="AD231" s="146">
        <f t="shared" si="71"/>
        <v>0</v>
      </c>
      <c r="AE231" s="146">
        <f t="shared" si="71"/>
        <v>0</v>
      </c>
      <c r="AF231" s="146">
        <f t="shared" si="71"/>
        <v>0</v>
      </c>
      <c r="AG231" s="146">
        <f t="shared" si="71"/>
        <v>0</v>
      </c>
      <c r="AH231" s="146">
        <f t="shared" si="71"/>
        <v>0</v>
      </c>
      <c r="AI231" s="146">
        <f t="shared" si="71"/>
        <v>0</v>
      </c>
      <c r="AJ231" s="146">
        <f t="shared" si="71"/>
        <v>0</v>
      </c>
      <c r="AK231" s="146">
        <f t="shared" si="71"/>
        <v>0</v>
      </c>
      <c r="AL231" s="146">
        <f t="shared" si="71"/>
        <v>0</v>
      </c>
      <c r="AM231" s="146">
        <f t="shared" si="71"/>
        <v>0</v>
      </c>
      <c r="AN231" s="146">
        <f t="shared" si="71"/>
        <v>0</v>
      </c>
      <c r="AO231" s="146">
        <f t="shared" si="71"/>
        <v>0</v>
      </c>
      <c r="AP231" s="146">
        <f t="shared" si="71"/>
        <v>0</v>
      </c>
      <c r="AQ231" s="146">
        <f t="shared" si="71"/>
        <v>0</v>
      </c>
      <c r="AR231" s="146">
        <f t="shared" si="71"/>
        <v>0</v>
      </c>
      <c r="AS231" s="146">
        <f t="shared" si="71"/>
        <v>0</v>
      </c>
      <c r="AT231" s="146">
        <f t="shared" si="71"/>
        <v>0</v>
      </c>
      <c r="AU231" s="146">
        <f t="shared" si="71"/>
        <v>0</v>
      </c>
      <c r="AV231" s="146">
        <f t="shared" si="71"/>
        <v>0</v>
      </c>
      <c r="AW231" s="146">
        <f t="shared" si="71"/>
        <v>0</v>
      </c>
      <c r="AX231" s="146">
        <f t="shared" si="71"/>
        <v>0</v>
      </c>
      <c r="AY231" s="146">
        <f t="shared" si="71"/>
        <v>0</v>
      </c>
    </row>
    <row r="232" spans="1:51">
      <c r="A232" s="63" t="s">
        <v>14</v>
      </c>
      <c r="B232" s="146">
        <f t="shared" si="71"/>
        <v>-1.25</v>
      </c>
      <c r="C232" s="146">
        <f t="shared" si="71"/>
        <v>-1</v>
      </c>
      <c r="D232" s="146">
        <f t="shared" si="71"/>
        <v>1.5</v>
      </c>
      <c r="E232" s="146">
        <f t="shared" si="71"/>
        <v>1.4285714285714286</v>
      </c>
      <c r="F232" s="146">
        <f t="shared" si="71"/>
        <v>1.375</v>
      </c>
      <c r="G232" s="146">
        <f t="shared" ref="G232:AY234" si="72" xml:space="preserve"> G47/(G$7+3)</f>
        <v>1.3333333333333333</v>
      </c>
      <c r="H232" s="146">
        <f t="shared" si="72"/>
        <v>1.3</v>
      </c>
      <c r="I232" s="146">
        <f t="shared" si="72"/>
        <v>1.3636363636363635</v>
      </c>
      <c r="J232" s="146">
        <f t="shared" si="72"/>
        <v>1.3333333333333333</v>
      </c>
      <c r="K232" s="146">
        <f t="shared" si="72"/>
        <v>1.3076923076923077</v>
      </c>
      <c r="L232" s="146">
        <f t="shared" si="72"/>
        <v>1.2857142857142858</v>
      </c>
      <c r="M232" s="146">
        <f t="shared" si="72"/>
        <v>1.2</v>
      </c>
      <c r="N232" s="146">
        <f t="shared" si="72"/>
        <v>1.125</v>
      </c>
      <c r="O232" s="146">
        <f t="shared" si="72"/>
        <v>1.0588235294117647</v>
      </c>
      <c r="P232" s="146">
        <f t="shared" si="72"/>
        <v>1</v>
      </c>
      <c r="Q232" s="146">
        <f t="shared" si="72"/>
        <v>0.94736842105263153</v>
      </c>
      <c r="R232" s="146">
        <f t="shared" si="72"/>
        <v>0.9</v>
      </c>
      <c r="S232" s="146">
        <f t="shared" si="72"/>
        <v>0.8571428571428571</v>
      </c>
      <c r="T232" s="146">
        <f t="shared" si="72"/>
        <v>0.81818181818181823</v>
      </c>
      <c r="U232" s="146">
        <f t="shared" si="72"/>
        <v>0.78260869565217395</v>
      </c>
      <c r="V232" s="146">
        <f t="shared" si="72"/>
        <v>0.75</v>
      </c>
      <c r="W232" s="146">
        <f t="shared" si="72"/>
        <v>0.72</v>
      </c>
      <c r="X232" s="146">
        <f t="shared" si="72"/>
        <v>0.69230769230769229</v>
      </c>
      <c r="Y232" s="146">
        <f t="shared" si="72"/>
        <v>0.66666666666666663</v>
      </c>
      <c r="Z232" s="146">
        <f t="shared" si="72"/>
        <v>0.6428571428571429</v>
      </c>
      <c r="AA232" s="146">
        <f t="shared" si="72"/>
        <v>0.62068965517241381</v>
      </c>
      <c r="AB232" s="146">
        <f t="shared" si="72"/>
        <v>0.6</v>
      </c>
      <c r="AC232" s="146">
        <f t="shared" si="72"/>
        <v>0.58064516129032262</v>
      </c>
      <c r="AD232" s="146">
        <f t="shared" si="72"/>
        <v>0.5625</v>
      </c>
      <c r="AE232" s="146">
        <f t="shared" si="72"/>
        <v>0.54545454545454541</v>
      </c>
      <c r="AF232" s="146">
        <f t="shared" si="72"/>
        <v>0.52941176470588236</v>
      </c>
      <c r="AG232" s="146">
        <f t="shared" si="72"/>
        <v>0.51428571428571423</v>
      </c>
      <c r="AH232" s="146">
        <f t="shared" si="72"/>
        <v>0.5</v>
      </c>
      <c r="AI232" s="146">
        <f t="shared" si="72"/>
        <v>0.48648648648648651</v>
      </c>
      <c r="AJ232" s="146">
        <f t="shared" si="72"/>
        <v>0.47368421052631576</v>
      </c>
      <c r="AK232" s="146">
        <f t="shared" si="72"/>
        <v>0.46153846153846156</v>
      </c>
      <c r="AL232" s="146">
        <f t="shared" si="72"/>
        <v>0.45</v>
      </c>
      <c r="AM232" s="146">
        <f t="shared" si="72"/>
        <v>0.43902439024390244</v>
      </c>
      <c r="AN232" s="146">
        <f t="shared" si="72"/>
        <v>0.42857142857142855</v>
      </c>
      <c r="AO232" s="146">
        <f t="shared" si="72"/>
        <v>0.41860465116279072</v>
      </c>
      <c r="AP232" s="146">
        <f t="shared" si="72"/>
        <v>0.40909090909090912</v>
      </c>
      <c r="AQ232" s="146">
        <f t="shared" si="72"/>
        <v>0.4</v>
      </c>
      <c r="AR232" s="146">
        <f t="shared" si="72"/>
        <v>0.39130434782608697</v>
      </c>
      <c r="AS232" s="146">
        <f t="shared" si="72"/>
        <v>0.38297872340425532</v>
      </c>
      <c r="AT232" s="146">
        <f t="shared" si="72"/>
        <v>0.375</v>
      </c>
      <c r="AU232" s="146">
        <f t="shared" si="72"/>
        <v>0.36734693877551022</v>
      </c>
      <c r="AV232" s="146">
        <f t="shared" si="72"/>
        <v>0.36</v>
      </c>
      <c r="AW232" s="146">
        <f t="shared" si="72"/>
        <v>0.35294117647058826</v>
      </c>
      <c r="AX232" s="146">
        <f t="shared" si="72"/>
        <v>0.34615384615384615</v>
      </c>
      <c r="AY232" s="146">
        <f t="shared" si="72"/>
        <v>0.33962264150943394</v>
      </c>
    </row>
    <row r="233" spans="1:51">
      <c r="A233" s="63" t="s">
        <v>15</v>
      </c>
      <c r="B233" s="146">
        <f t="shared" ref="B233:U234" si="73" xml:space="preserve"> B48/(B$7+3)</f>
        <v>-1.25</v>
      </c>
      <c r="C233" s="146">
        <f t="shared" si="73"/>
        <v>-1</v>
      </c>
      <c r="D233" s="146">
        <f t="shared" si="73"/>
        <v>1</v>
      </c>
      <c r="E233" s="146">
        <f t="shared" si="73"/>
        <v>1</v>
      </c>
      <c r="F233" s="146">
        <f t="shared" si="73"/>
        <v>1</v>
      </c>
      <c r="G233" s="146">
        <f t="shared" si="73"/>
        <v>1</v>
      </c>
      <c r="H233" s="146">
        <f t="shared" si="73"/>
        <v>1</v>
      </c>
      <c r="I233" s="146">
        <f t="shared" si="73"/>
        <v>1</v>
      </c>
      <c r="J233" s="146">
        <f t="shared" si="73"/>
        <v>1</v>
      </c>
      <c r="K233" s="146">
        <f t="shared" si="73"/>
        <v>1</v>
      </c>
      <c r="L233" s="146">
        <f t="shared" si="73"/>
        <v>1</v>
      </c>
      <c r="M233" s="146">
        <f t="shared" si="73"/>
        <v>0.93333333333333335</v>
      </c>
      <c r="N233" s="146">
        <f t="shared" si="73"/>
        <v>0.875</v>
      </c>
      <c r="O233" s="146">
        <f t="shared" si="73"/>
        <v>0.82352941176470584</v>
      </c>
      <c r="P233" s="146">
        <f t="shared" si="73"/>
        <v>0.77777777777777779</v>
      </c>
      <c r="Q233" s="146">
        <f t="shared" si="73"/>
        <v>0.73684210526315785</v>
      </c>
      <c r="R233" s="146">
        <f t="shared" si="73"/>
        <v>0.7</v>
      </c>
      <c r="S233" s="146">
        <f t="shared" si="73"/>
        <v>0.66666666666666663</v>
      </c>
      <c r="T233" s="146">
        <f t="shared" si="73"/>
        <v>0.63636363636363635</v>
      </c>
      <c r="U233" s="146">
        <f t="shared" si="73"/>
        <v>0.60869565217391308</v>
      </c>
      <c r="V233" s="146">
        <f t="shared" si="72"/>
        <v>0.58333333333333337</v>
      </c>
      <c r="W233" s="146">
        <f t="shared" si="72"/>
        <v>0.56000000000000005</v>
      </c>
      <c r="X233" s="146">
        <f t="shared" si="72"/>
        <v>0.53846153846153844</v>
      </c>
      <c r="Y233" s="146">
        <f t="shared" si="72"/>
        <v>0.51851851851851849</v>
      </c>
      <c r="Z233" s="146">
        <f t="shared" si="72"/>
        <v>0.5</v>
      </c>
      <c r="AA233" s="146">
        <f t="shared" si="72"/>
        <v>0.48275862068965519</v>
      </c>
      <c r="AB233" s="146">
        <f t="shared" si="72"/>
        <v>0.46666666666666667</v>
      </c>
      <c r="AC233" s="146">
        <f t="shared" si="72"/>
        <v>0.45161290322580644</v>
      </c>
      <c r="AD233" s="146">
        <f t="shared" si="72"/>
        <v>0.4375</v>
      </c>
      <c r="AE233" s="146">
        <f t="shared" si="72"/>
        <v>0.42424242424242425</v>
      </c>
      <c r="AF233" s="146">
        <f t="shared" si="72"/>
        <v>0.41176470588235292</v>
      </c>
      <c r="AG233" s="146">
        <f t="shared" si="72"/>
        <v>0.4</v>
      </c>
      <c r="AH233" s="146">
        <f t="shared" si="72"/>
        <v>0.3888888888888889</v>
      </c>
      <c r="AI233" s="146">
        <f t="shared" si="72"/>
        <v>0.3783783783783784</v>
      </c>
      <c r="AJ233" s="146">
        <f t="shared" si="72"/>
        <v>0.36842105263157893</v>
      </c>
      <c r="AK233" s="146">
        <f t="shared" si="72"/>
        <v>0.35897435897435898</v>
      </c>
      <c r="AL233" s="146">
        <f t="shared" si="72"/>
        <v>0.35</v>
      </c>
      <c r="AM233" s="146">
        <f t="shared" si="72"/>
        <v>0.34146341463414637</v>
      </c>
      <c r="AN233" s="146">
        <f t="shared" si="72"/>
        <v>0.33333333333333331</v>
      </c>
      <c r="AO233" s="146">
        <f t="shared" si="72"/>
        <v>0.32558139534883723</v>
      </c>
      <c r="AP233" s="146">
        <f t="shared" si="72"/>
        <v>0.31818181818181818</v>
      </c>
      <c r="AQ233" s="146">
        <f t="shared" si="72"/>
        <v>0.31111111111111112</v>
      </c>
      <c r="AR233" s="146">
        <f t="shared" si="72"/>
        <v>0.30434782608695654</v>
      </c>
      <c r="AS233" s="146">
        <f t="shared" si="72"/>
        <v>0.2978723404255319</v>
      </c>
      <c r="AT233" s="146">
        <f t="shared" si="72"/>
        <v>0.29166666666666669</v>
      </c>
      <c r="AU233" s="146">
        <f t="shared" si="72"/>
        <v>0.2857142857142857</v>
      </c>
      <c r="AV233" s="146">
        <f t="shared" si="72"/>
        <v>0.28000000000000003</v>
      </c>
      <c r="AW233" s="146">
        <f t="shared" si="72"/>
        <v>0.27450980392156865</v>
      </c>
      <c r="AX233" s="146">
        <f t="shared" si="72"/>
        <v>0.26923076923076922</v>
      </c>
      <c r="AY233" s="146">
        <f t="shared" si="72"/>
        <v>0.26415094339622641</v>
      </c>
    </row>
    <row r="234" spans="1:51">
      <c r="A234" s="63" t="s">
        <v>16</v>
      </c>
      <c r="B234" s="146">
        <f t="shared" si="73"/>
        <v>-1.25</v>
      </c>
      <c r="C234" s="146">
        <f t="shared" si="73"/>
        <v>-1</v>
      </c>
      <c r="D234" s="146">
        <f t="shared" si="73"/>
        <v>0</v>
      </c>
      <c r="E234" s="146">
        <f t="shared" si="73"/>
        <v>0</v>
      </c>
      <c r="F234" s="146">
        <f t="shared" si="73"/>
        <v>0</v>
      </c>
      <c r="G234" s="146">
        <f t="shared" si="73"/>
        <v>0</v>
      </c>
      <c r="H234" s="146">
        <f t="shared" si="73"/>
        <v>0</v>
      </c>
      <c r="I234" s="146">
        <f t="shared" si="73"/>
        <v>0</v>
      </c>
      <c r="J234" s="146">
        <f t="shared" si="73"/>
        <v>0</v>
      </c>
      <c r="K234" s="146">
        <f t="shared" si="73"/>
        <v>0</v>
      </c>
      <c r="L234" s="146">
        <f t="shared" si="73"/>
        <v>0</v>
      </c>
      <c r="M234" s="146">
        <f t="shared" si="73"/>
        <v>0</v>
      </c>
      <c r="N234" s="146">
        <f t="shared" si="73"/>
        <v>0</v>
      </c>
      <c r="O234" s="146">
        <f t="shared" si="73"/>
        <v>0</v>
      </c>
      <c r="P234" s="146">
        <f t="shared" si="73"/>
        <v>0</v>
      </c>
      <c r="Q234" s="146">
        <f t="shared" si="73"/>
        <v>0</v>
      </c>
      <c r="R234" s="146">
        <f t="shared" si="73"/>
        <v>0</v>
      </c>
      <c r="S234" s="146">
        <f t="shared" si="73"/>
        <v>0</v>
      </c>
      <c r="T234" s="146">
        <f t="shared" si="73"/>
        <v>0</v>
      </c>
      <c r="U234" s="146">
        <f t="shared" si="73"/>
        <v>0</v>
      </c>
      <c r="V234" s="146">
        <f t="shared" si="72"/>
        <v>0</v>
      </c>
      <c r="W234" s="146">
        <f t="shared" si="72"/>
        <v>0</v>
      </c>
      <c r="X234" s="146">
        <f t="shared" si="72"/>
        <v>0</v>
      </c>
      <c r="Y234" s="146">
        <f t="shared" si="72"/>
        <v>0</v>
      </c>
      <c r="Z234" s="146">
        <f t="shared" si="72"/>
        <v>0</v>
      </c>
      <c r="AA234" s="146">
        <f t="shared" si="72"/>
        <v>0</v>
      </c>
      <c r="AB234" s="146">
        <f t="shared" si="72"/>
        <v>0</v>
      </c>
      <c r="AC234" s="146">
        <f t="shared" si="72"/>
        <v>0</v>
      </c>
      <c r="AD234" s="146">
        <f t="shared" si="72"/>
        <v>0</v>
      </c>
      <c r="AE234" s="146">
        <f t="shared" si="72"/>
        <v>0</v>
      </c>
      <c r="AF234" s="146">
        <f t="shared" si="72"/>
        <v>0</v>
      </c>
      <c r="AG234" s="146">
        <f t="shared" si="72"/>
        <v>0</v>
      </c>
      <c r="AH234" s="146">
        <f t="shared" si="72"/>
        <v>0</v>
      </c>
      <c r="AI234" s="146">
        <f t="shared" si="72"/>
        <v>0</v>
      </c>
      <c r="AJ234" s="146">
        <f t="shared" si="72"/>
        <v>0</v>
      </c>
      <c r="AK234" s="146">
        <f t="shared" si="72"/>
        <v>0</v>
      </c>
      <c r="AL234" s="146">
        <f t="shared" si="72"/>
        <v>0</v>
      </c>
      <c r="AM234" s="146">
        <f t="shared" si="72"/>
        <v>0</v>
      </c>
      <c r="AN234" s="146">
        <f t="shared" si="72"/>
        <v>0</v>
      </c>
      <c r="AO234" s="146">
        <f t="shared" si="72"/>
        <v>0</v>
      </c>
      <c r="AP234" s="146">
        <f t="shared" si="72"/>
        <v>0</v>
      </c>
      <c r="AQ234" s="146">
        <f t="shared" si="72"/>
        <v>0</v>
      </c>
      <c r="AR234" s="146">
        <f t="shared" si="72"/>
        <v>0</v>
      </c>
      <c r="AS234" s="146">
        <f t="shared" si="72"/>
        <v>0</v>
      </c>
      <c r="AT234" s="146">
        <f t="shared" si="72"/>
        <v>0</v>
      </c>
      <c r="AU234" s="146">
        <f t="shared" si="72"/>
        <v>0</v>
      </c>
      <c r="AV234" s="146">
        <f t="shared" si="72"/>
        <v>0</v>
      </c>
      <c r="AW234" s="146">
        <f t="shared" si="72"/>
        <v>0</v>
      </c>
      <c r="AX234" s="146">
        <f t="shared" si="72"/>
        <v>0</v>
      </c>
      <c r="AY234" s="146">
        <f t="shared" si="72"/>
        <v>0</v>
      </c>
    </row>
    <row r="244" spans="1:51" ht="17.649999999999999">
      <c r="A244" s="67" t="s">
        <v>33</v>
      </c>
      <c r="B244" s="60">
        <f t="shared" ref="B244:AY244" si="74" xml:space="preserve"> B16 + B221</f>
        <v>-5</v>
      </c>
      <c r="C244" s="60">
        <f t="shared" si="74"/>
        <v>-5</v>
      </c>
      <c r="D244" s="60">
        <f t="shared" si="74"/>
        <v>9</v>
      </c>
      <c r="E244" s="60">
        <f t="shared" si="74"/>
        <v>10</v>
      </c>
      <c r="F244" s="60">
        <f t="shared" si="74"/>
        <v>11</v>
      </c>
      <c r="G244" s="60">
        <f t="shared" si="74"/>
        <v>12</v>
      </c>
      <c r="H244" s="60">
        <f t="shared" si="74"/>
        <v>13</v>
      </c>
      <c r="I244" s="60">
        <f t="shared" si="74"/>
        <v>15</v>
      </c>
      <c r="J244" s="47">
        <f t="shared" si="74"/>
        <v>16</v>
      </c>
      <c r="K244" s="9">
        <f t="shared" si="74"/>
        <v>17</v>
      </c>
      <c r="L244" s="39">
        <f t="shared" si="74"/>
        <v>18</v>
      </c>
      <c r="M244" s="60">
        <f t="shared" si="74"/>
        <v>18</v>
      </c>
      <c r="N244" s="60">
        <f t="shared" si="74"/>
        <v>18</v>
      </c>
      <c r="O244" s="60">
        <f t="shared" si="74"/>
        <v>18</v>
      </c>
      <c r="P244" s="60">
        <f t="shared" si="74"/>
        <v>18</v>
      </c>
      <c r="Q244" s="60">
        <f t="shared" si="74"/>
        <v>18</v>
      </c>
      <c r="R244" s="60">
        <f t="shared" si="74"/>
        <v>18</v>
      </c>
      <c r="S244" s="60">
        <f t="shared" si="74"/>
        <v>18</v>
      </c>
      <c r="T244" s="60">
        <f t="shared" si="74"/>
        <v>18</v>
      </c>
      <c r="U244" s="60">
        <f t="shared" si="74"/>
        <v>18</v>
      </c>
      <c r="V244" s="60">
        <f t="shared" si="74"/>
        <v>18</v>
      </c>
      <c r="W244" s="60">
        <f t="shared" si="74"/>
        <v>18</v>
      </c>
      <c r="X244" s="60">
        <f t="shared" si="74"/>
        <v>18</v>
      </c>
      <c r="Y244" s="60">
        <f t="shared" si="74"/>
        <v>18</v>
      </c>
      <c r="Z244" s="60">
        <f t="shared" si="74"/>
        <v>18</v>
      </c>
      <c r="AA244" s="60">
        <f t="shared" si="74"/>
        <v>18</v>
      </c>
      <c r="AB244" s="60">
        <f t="shared" si="74"/>
        <v>18</v>
      </c>
      <c r="AC244" s="60">
        <f t="shared" si="74"/>
        <v>18</v>
      </c>
      <c r="AD244" s="60">
        <f t="shared" si="74"/>
        <v>18</v>
      </c>
      <c r="AE244" s="60">
        <f t="shared" si="74"/>
        <v>18</v>
      </c>
      <c r="AF244" s="60">
        <f t="shared" si="74"/>
        <v>18</v>
      </c>
      <c r="AG244" s="60">
        <f t="shared" si="74"/>
        <v>18</v>
      </c>
      <c r="AH244" s="60">
        <f t="shared" si="74"/>
        <v>18</v>
      </c>
      <c r="AI244" s="60">
        <f t="shared" si="74"/>
        <v>18</v>
      </c>
      <c r="AJ244" s="60">
        <f t="shared" si="74"/>
        <v>18</v>
      </c>
      <c r="AK244" s="60">
        <f t="shared" si="74"/>
        <v>18</v>
      </c>
      <c r="AL244" s="60">
        <f t="shared" si="74"/>
        <v>18</v>
      </c>
      <c r="AM244" s="60">
        <f t="shared" si="74"/>
        <v>18</v>
      </c>
      <c r="AN244" s="60">
        <f t="shared" si="74"/>
        <v>18</v>
      </c>
      <c r="AO244" s="60">
        <f t="shared" si="74"/>
        <v>18</v>
      </c>
      <c r="AP244" s="60">
        <f t="shared" si="74"/>
        <v>18</v>
      </c>
      <c r="AQ244" s="60">
        <f t="shared" si="74"/>
        <v>18</v>
      </c>
      <c r="AR244" s="60">
        <f t="shared" si="74"/>
        <v>18</v>
      </c>
      <c r="AS244" s="60">
        <f t="shared" si="74"/>
        <v>18</v>
      </c>
      <c r="AT244" s="60">
        <f t="shared" si="74"/>
        <v>18</v>
      </c>
      <c r="AU244" s="60">
        <f t="shared" si="74"/>
        <v>18</v>
      </c>
      <c r="AV244" s="60">
        <f t="shared" si="74"/>
        <v>18</v>
      </c>
      <c r="AW244" s="60">
        <f t="shared" si="74"/>
        <v>18</v>
      </c>
      <c r="AX244" s="60">
        <f t="shared" si="74"/>
        <v>18</v>
      </c>
      <c r="AY244" s="60">
        <f t="shared" si="74"/>
        <v>18</v>
      </c>
    </row>
    <row r="245" spans="1:51" ht="17.649999999999999">
      <c r="A245" s="22" t="s">
        <v>35</v>
      </c>
      <c r="B245" s="9">
        <f t="shared" ref="B245:AY245" si="75" xml:space="preserve"> B18 + B219</f>
        <v>-5</v>
      </c>
      <c r="C245" s="9">
        <f t="shared" si="75"/>
        <v>-5</v>
      </c>
      <c r="D245" s="9">
        <f t="shared" si="75"/>
        <v>2</v>
      </c>
      <c r="E245" s="9">
        <f t="shared" si="75"/>
        <v>3</v>
      </c>
      <c r="F245" s="9">
        <f t="shared" si="75"/>
        <v>3</v>
      </c>
      <c r="G245" s="9">
        <f t="shared" si="75"/>
        <v>3</v>
      </c>
      <c r="H245" s="9">
        <f t="shared" si="75"/>
        <v>3</v>
      </c>
      <c r="I245" s="9">
        <f t="shared" si="75"/>
        <v>3</v>
      </c>
      <c r="J245" s="46">
        <f t="shared" si="75"/>
        <v>3</v>
      </c>
      <c r="K245" s="9">
        <f t="shared" si="75"/>
        <v>3</v>
      </c>
      <c r="L245" s="48">
        <f t="shared" si="75"/>
        <v>3</v>
      </c>
      <c r="M245" s="9">
        <f t="shared" si="75"/>
        <v>3</v>
      </c>
      <c r="N245" s="9">
        <f t="shared" si="75"/>
        <v>3</v>
      </c>
      <c r="O245" s="9">
        <f t="shared" si="75"/>
        <v>3</v>
      </c>
      <c r="P245" s="9">
        <f t="shared" si="75"/>
        <v>3</v>
      </c>
      <c r="Q245" s="9">
        <f t="shared" si="75"/>
        <v>3</v>
      </c>
      <c r="R245" s="9">
        <f t="shared" si="75"/>
        <v>3</v>
      </c>
      <c r="S245" s="9">
        <f t="shared" si="75"/>
        <v>3</v>
      </c>
      <c r="T245" s="9">
        <f t="shared" si="75"/>
        <v>3</v>
      </c>
      <c r="U245" s="9">
        <f t="shared" si="75"/>
        <v>3</v>
      </c>
      <c r="V245" s="9">
        <f t="shared" si="75"/>
        <v>3</v>
      </c>
      <c r="W245" s="9">
        <f t="shared" si="75"/>
        <v>3</v>
      </c>
      <c r="X245" s="9">
        <f t="shared" si="75"/>
        <v>3</v>
      </c>
      <c r="Y245" s="9">
        <f t="shared" si="75"/>
        <v>3</v>
      </c>
      <c r="Z245" s="9">
        <f t="shared" si="75"/>
        <v>3</v>
      </c>
      <c r="AA245" s="9">
        <f t="shared" si="75"/>
        <v>3</v>
      </c>
      <c r="AB245" s="9">
        <f t="shared" si="75"/>
        <v>3</v>
      </c>
      <c r="AC245" s="9">
        <f t="shared" si="75"/>
        <v>3</v>
      </c>
      <c r="AD245" s="9">
        <f t="shared" si="75"/>
        <v>3</v>
      </c>
      <c r="AE245" s="9">
        <f t="shared" si="75"/>
        <v>3</v>
      </c>
      <c r="AF245" s="9">
        <f t="shared" si="75"/>
        <v>3</v>
      </c>
      <c r="AG245" s="9">
        <f t="shared" si="75"/>
        <v>3</v>
      </c>
      <c r="AH245" s="9">
        <f t="shared" si="75"/>
        <v>3</v>
      </c>
      <c r="AI245" s="9">
        <f t="shared" si="75"/>
        <v>3</v>
      </c>
      <c r="AJ245" s="9">
        <f t="shared" si="75"/>
        <v>3</v>
      </c>
      <c r="AK245" s="9">
        <f t="shared" si="75"/>
        <v>3</v>
      </c>
      <c r="AL245" s="9">
        <f t="shared" si="75"/>
        <v>3</v>
      </c>
      <c r="AM245" s="9">
        <f t="shared" si="75"/>
        <v>3</v>
      </c>
      <c r="AN245" s="9">
        <f t="shared" si="75"/>
        <v>3</v>
      </c>
      <c r="AO245" s="9">
        <f t="shared" si="75"/>
        <v>3</v>
      </c>
      <c r="AP245" s="9">
        <f t="shared" si="75"/>
        <v>3</v>
      </c>
      <c r="AQ245" s="9">
        <f t="shared" si="75"/>
        <v>3</v>
      </c>
      <c r="AR245" s="9">
        <f t="shared" si="75"/>
        <v>3</v>
      </c>
      <c r="AS245" s="9">
        <f t="shared" si="75"/>
        <v>3</v>
      </c>
      <c r="AT245" s="9">
        <f t="shared" si="75"/>
        <v>3</v>
      </c>
      <c r="AU245" s="9">
        <f t="shared" si="75"/>
        <v>3</v>
      </c>
      <c r="AV245" s="9">
        <f t="shared" si="75"/>
        <v>3</v>
      </c>
      <c r="AW245" s="9">
        <f t="shared" si="75"/>
        <v>3</v>
      </c>
      <c r="AX245" s="9">
        <f t="shared" si="75"/>
        <v>3</v>
      </c>
      <c r="AY245" s="9">
        <f t="shared" si="75"/>
        <v>3</v>
      </c>
    </row>
    <row r="246" spans="1:51" ht="17.649999999999999">
      <c r="A246" s="22" t="s">
        <v>36</v>
      </c>
      <c r="B246" s="9">
        <f t="shared" ref="B246:AY246" si="76" xml:space="preserve"> B19 + B222</f>
        <v>-5</v>
      </c>
      <c r="C246" s="9">
        <f t="shared" si="76"/>
        <v>-5</v>
      </c>
      <c r="D246" s="9">
        <f t="shared" si="76"/>
        <v>2</v>
      </c>
      <c r="E246" s="9">
        <f t="shared" si="76"/>
        <v>4</v>
      </c>
      <c r="F246" s="9">
        <f t="shared" si="76"/>
        <v>4</v>
      </c>
      <c r="G246" s="9">
        <f t="shared" si="76"/>
        <v>4</v>
      </c>
      <c r="H246" s="9">
        <f t="shared" si="76"/>
        <v>4</v>
      </c>
      <c r="I246" s="9">
        <f t="shared" si="76"/>
        <v>4</v>
      </c>
      <c r="J246" s="46">
        <f t="shared" si="76"/>
        <v>4</v>
      </c>
      <c r="K246" s="9">
        <f t="shared" si="76"/>
        <v>5</v>
      </c>
      <c r="L246" s="48">
        <f t="shared" si="76"/>
        <v>6</v>
      </c>
      <c r="M246" s="9">
        <f t="shared" si="76"/>
        <v>6</v>
      </c>
      <c r="N246" s="9">
        <f t="shared" si="76"/>
        <v>6</v>
      </c>
      <c r="O246" s="9">
        <f t="shared" si="76"/>
        <v>6</v>
      </c>
      <c r="P246" s="9">
        <f t="shared" si="76"/>
        <v>6</v>
      </c>
      <c r="Q246" s="9">
        <f t="shared" si="76"/>
        <v>6</v>
      </c>
      <c r="R246" s="9">
        <f t="shared" si="76"/>
        <v>6</v>
      </c>
      <c r="S246" s="9">
        <f t="shared" si="76"/>
        <v>6</v>
      </c>
      <c r="T246" s="9">
        <f t="shared" si="76"/>
        <v>6</v>
      </c>
      <c r="U246" s="9">
        <f t="shared" si="76"/>
        <v>6</v>
      </c>
      <c r="V246" s="9">
        <f t="shared" si="76"/>
        <v>6</v>
      </c>
      <c r="W246" s="9">
        <f t="shared" si="76"/>
        <v>6</v>
      </c>
      <c r="X246" s="9">
        <f t="shared" si="76"/>
        <v>6</v>
      </c>
      <c r="Y246" s="9">
        <f t="shared" si="76"/>
        <v>6</v>
      </c>
      <c r="Z246" s="9">
        <f t="shared" si="76"/>
        <v>6</v>
      </c>
      <c r="AA246" s="9">
        <f t="shared" si="76"/>
        <v>6</v>
      </c>
      <c r="AB246" s="9">
        <f t="shared" si="76"/>
        <v>6</v>
      </c>
      <c r="AC246" s="9">
        <f t="shared" si="76"/>
        <v>6</v>
      </c>
      <c r="AD246" s="9">
        <f t="shared" si="76"/>
        <v>6</v>
      </c>
      <c r="AE246" s="9">
        <f t="shared" si="76"/>
        <v>6</v>
      </c>
      <c r="AF246" s="9">
        <f t="shared" si="76"/>
        <v>6</v>
      </c>
      <c r="AG246" s="9">
        <f t="shared" si="76"/>
        <v>6</v>
      </c>
      <c r="AH246" s="9">
        <f t="shared" si="76"/>
        <v>6</v>
      </c>
      <c r="AI246" s="9">
        <f t="shared" si="76"/>
        <v>6</v>
      </c>
      <c r="AJ246" s="9">
        <f t="shared" si="76"/>
        <v>6</v>
      </c>
      <c r="AK246" s="9">
        <f t="shared" si="76"/>
        <v>6</v>
      </c>
      <c r="AL246" s="9">
        <f t="shared" si="76"/>
        <v>6</v>
      </c>
      <c r="AM246" s="9">
        <f t="shared" si="76"/>
        <v>6</v>
      </c>
      <c r="AN246" s="9">
        <f t="shared" si="76"/>
        <v>6</v>
      </c>
      <c r="AO246" s="9">
        <f t="shared" si="76"/>
        <v>6</v>
      </c>
      <c r="AP246" s="9">
        <f t="shared" si="76"/>
        <v>6</v>
      </c>
      <c r="AQ246" s="9">
        <f t="shared" si="76"/>
        <v>6</v>
      </c>
      <c r="AR246" s="9">
        <f t="shared" si="76"/>
        <v>6</v>
      </c>
      <c r="AS246" s="9">
        <f t="shared" si="76"/>
        <v>6</v>
      </c>
      <c r="AT246" s="9">
        <f t="shared" si="76"/>
        <v>6</v>
      </c>
      <c r="AU246" s="9">
        <f t="shared" si="76"/>
        <v>6</v>
      </c>
      <c r="AV246" s="9">
        <f t="shared" si="76"/>
        <v>6</v>
      </c>
      <c r="AW246" s="9">
        <f t="shared" si="76"/>
        <v>6</v>
      </c>
      <c r="AX246" s="9">
        <f t="shared" si="76"/>
        <v>6</v>
      </c>
      <c r="AY246" s="9">
        <f t="shared" si="76"/>
        <v>6</v>
      </c>
    </row>
    <row r="247" spans="1:51" ht="17.649999999999999">
      <c r="A247" s="22" t="s">
        <v>25</v>
      </c>
      <c r="B247" s="9">
        <f t="shared" ref="B247:AY247" si="77" xml:space="preserve"> B223 + B20 + B81</f>
        <v>-5</v>
      </c>
      <c r="C247" s="9">
        <f t="shared" si="77"/>
        <v>-5</v>
      </c>
      <c r="D247" s="9">
        <f t="shared" si="77"/>
        <v>1</v>
      </c>
      <c r="E247" s="9">
        <f t="shared" si="77"/>
        <v>1</v>
      </c>
      <c r="F247" s="9">
        <f t="shared" si="77"/>
        <v>1</v>
      </c>
      <c r="G247" s="9">
        <f t="shared" si="77"/>
        <v>1</v>
      </c>
      <c r="H247" s="9">
        <f t="shared" si="77"/>
        <v>1</v>
      </c>
      <c r="I247" s="9">
        <f t="shared" si="77"/>
        <v>1</v>
      </c>
      <c r="J247" s="46">
        <f t="shared" si="77"/>
        <v>1</v>
      </c>
      <c r="K247" s="9">
        <f t="shared" si="77"/>
        <v>1</v>
      </c>
      <c r="L247" s="48">
        <f t="shared" si="77"/>
        <v>1</v>
      </c>
      <c r="M247" s="9">
        <f t="shared" si="77"/>
        <v>1</v>
      </c>
      <c r="N247" s="9">
        <f t="shared" si="77"/>
        <v>1</v>
      </c>
      <c r="O247" s="9">
        <f t="shared" si="77"/>
        <v>1</v>
      </c>
      <c r="P247" s="9">
        <f t="shared" si="77"/>
        <v>1</v>
      </c>
      <c r="Q247" s="9">
        <f t="shared" si="77"/>
        <v>1</v>
      </c>
      <c r="R247" s="9">
        <f t="shared" si="77"/>
        <v>1</v>
      </c>
      <c r="S247" s="9">
        <f t="shared" si="77"/>
        <v>1</v>
      </c>
      <c r="T247" s="9">
        <f t="shared" si="77"/>
        <v>1</v>
      </c>
      <c r="U247" s="9">
        <f t="shared" si="77"/>
        <v>1</v>
      </c>
      <c r="V247" s="9">
        <f t="shared" si="77"/>
        <v>1</v>
      </c>
      <c r="W247" s="9">
        <f t="shared" si="77"/>
        <v>1</v>
      </c>
      <c r="X247" s="9">
        <f t="shared" si="77"/>
        <v>1</v>
      </c>
      <c r="Y247" s="9">
        <f t="shared" si="77"/>
        <v>1</v>
      </c>
      <c r="Z247" s="9">
        <f t="shared" si="77"/>
        <v>1</v>
      </c>
      <c r="AA247" s="9">
        <f t="shared" si="77"/>
        <v>1</v>
      </c>
      <c r="AB247" s="9">
        <f t="shared" si="77"/>
        <v>1</v>
      </c>
      <c r="AC247" s="9">
        <f t="shared" si="77"/>
        <v>1</v>
      </c>
      <c r="AD247" s="9">
        <f t="shared" si="77"/>
        <v>1</v>
      </c>
      <c r="AE247" s="9">
        <f t="shared" si="77"/>
        <v>1</v>
      </c>
      <c r="AF247" s="9">
        <f t="shared" si="77"/>
        <v>1</v>
      </c>
      <c r="AG247" s="9">
        <f t="shared" si="77"/>
        <v>1</v>
      </c>
      <c r="AH247" s="9">
        <f t="shared" si="77"/>
        <v>1</v>
      </c>
      <c r="AI247" s="9">
        <f t="shared" si="77"/>
        <v>1</v>
      </c>
      <c r="AJ247" s="9">
        <f t="shared" si="77"/>
        <v>1</v>
      </c>
      <c r="AK247" s="9">
        <f t="shared" si="77"/>
        <v>1</v>
      </c>
      <c r="AL247" s="9">
        <f t="shared" si="77"/>
        <v>1</v>
      </c>
      <c r="AM247" s="9">
        <f t="shared" si="77"/>
        <v>1</v>
      </c>
      <c r="AN247" s="9">
        <f t="shared" si="77"/>
        <v>1</v>
      </c>
      <c r="AO247" s="9">
        <f t="shared" si="77"/>
        <v>1</v>
      </c>
      <c r="AP247" s="9">
        <f t="shared" si="77"/>
        <v>1</v>
      </c>
      <c r="AQ247" s="9">
        <f t="shared" si="77"/>
        <v>1</v>
      </c>
      <c r="AR247" s="9">
        <f t="shared" si="77"/>
        <v>1</v>
      </c>
      <c r="AS247" s="9">
        <f t="shared" si="77"/>
        <v>1</v>
      </c>
      <c r="AT247" s="9">
        <f t="shared" si="77"/>
        <v>1</v>
      </c>
      <c r="AU247" s="9">
        <f t="shared" si="77"/>
        <v>1</v>
      </c>
      <c r="AV247" s="9">
        <f t="shared" si="77"/>
        <v>1</v>
      </c>
      <c r="AW247" s="9">
        <f t="shared" si="77"/>
        <v>1</v>
      </c>
      <c r="AX247" s="9">
        <f t="shared" si="77"/>
        <v>1</v>
      </c>
      <c r="AY247" s="9">
        <f t="shared" si="77"/>
        <v>1</v>
      </c>
    </row>
    <row r="248" spans="1:51" ht="17.649999999999999">
      <c r="A248" s="22" t="s">
        <v>32</v>
      </c>
      <c r="B248" s="9">
        <f t="shared" ref="B248:AY249" si="78" xml:space="preserve"> B21 + B221</f>
        <v>-5</v>
      </c>
      <c r="C248" s="9">
        <f t="shared" si="78"/>
        <v>-5</v>
      </c>
      <c r="D248" s="9">
        <f t="shared" si="78"/>
        <v>9</v>
      </c>
      <c r="E248" s="9">
        <f t="shared" si="78"/>
        <v>10</v>
      </c>
      <c r="F248" s="9">
        <f t="shared" si="78"/>
        <v>11</v>
      </c>
      <c r="G248" s="9">
        <f t="shared" si="78"/>
        <v>12</v>
      </c>
      <c r="H248" s="9">
        <f t="shared" si="78"/>
        <v>13</v>
      </c>
      <c r="I248" s="9">
        <f t="shared" si="78"/>
        <v>15</v>
      </c>
      <c r="J248" s="46">
        <f t="shared" si="78"/>
        <v>16</v>
      </c>
      <c r="K248" s="9">
        <f t="shared" si="78"/>
        <v>17</v>
      </c>
      <c r="L248" s="48">
        <f t="shared" si="78"/>
        <v>18</v>
      </c>
      <c r="M248" s="9">
        <f t="shared" si="78"/>
        <v>18</v>
      </c>
      <c r="N248" s="9">
        <f t="shared" si="78"/>
        <v>18</v>
      </c>
      <c r="O248" s="9">
        <f t="shared" si="78"/>
        <v>18</v>
      </c>
      <c r="P248" s="9">
        <f t="shared" si="78"/>
        <v>18</v>
      </c>
      <c r="Q248" s="9">
        <f t="shared" si="78"/>
        <v>18</v>
      </c>
      <c r="R248" s="9">
        <f t="shared" si="78"/>
        <v>18</v>
      </c>
      <c r="S248" s="9">
        <f t="shared" si="78"/>
        <v>18</v>
      </c>
      <c r="T248" s="9">
        <f t="shared" si="78"/>
        <v>18</v>
      </c>
      <c r="U248" s="9">
        <f t="shared" si="78"/>
        <v>18</v>
      </c>
      <c r="V248" s="9">
        <f t="shared" si="78"/>
        <v>18</v>
      </c>
      <c r="W248" s="9">
        <f t="shared" si="78"/>
        <v>18</v>
      </c>
      <c r="X248" s="9">
        <f t="shared" si="78"/>
        <v>18</v>
      </c>
      <c r="Y248" s="9">
        <f t="shared" si="78"/>
        <v>18</v>
      </c>
      <c r="Z248" s="9">
        <f t="shared" si="78"/>
        <v>18</v>
      </c>
      <c r="AA248" s="9">
        <f t="shared" si="78"/>
        <v>18</v>
      </c>
      <c r="AB248" s="9">
        <f t="shared" si="78"/>
        <v>18</v>
      </c>
      <c r="AC248" s="9">
        <f t="shared" si="78"/>
        <v>18</v>
      </c>
      <c r="AD248" s="9">
        <f t="shared" si="78"/>
        <v>18</v>
      </c>
      <c r="AE248" s="9">
        <f t="shared" si="78"/>
        <v>18</v>
      </c>
      <c r="AF248" s="9">
        <f t="shared" si="78"/>
        <v>18</v>
      </c>
      <c r="AG248" s="9">
        <f t="shared" si="78"/>
        <v>18</v>
      </c>
      <c r="AH248" s="9">
        <f t="shared" si="78"/>
        <v>18</v>
      </c>
      <c r="AI248" s="9">
        <f t="shared" si="78"/>
        <v>18</v>
      </c>
      <c r="AJ248" s="9">
        <f t="shared" si="78"/>
        <v>18</v>
      </c>
      <c r="AK248" s="9">
        <f t="shared" si="78"/>
        <v>18</v>
      </c>
      <c r="AL248" s="9">
        <f t="shared" si="78"/>
        <v>18</v>
      </c>
      <c r="AM248" s="9">
        <f t="shared" si="78"/>
        <v>18</v>
      </c>
      <c r="AN248" s="9">
        <f t="shared" si="78"/>
        <v>18</v>
      </c>
      <c r="AO248" s="9">
        <f t="shared" si="78"/>
        <v>18</v>
      </c>
      <c r="AP248" s="9">
        <f t="shared" si="78"/>
        <v>18</v>
      </c>
      <c r="AQ248" s="9">
        <f t="shared" si="78"/>
        <v>18</v>
      </c>
      <c r="AR248" s="9">
        <f t="shared" si="78"/>
        <v>18</v>
      </c>
      <c r="AS248" s="9">
        <f t="shared" si="78"/>
        <v>18</v>
      </c>
      <c r="AT248" s="9">
        <f t="shared" si="78"/>
        <v>18</v>
      </c>
      <c r="AU248" s="9">
        <f t="shared" si="78"/>
        <v>18</v>
      </c>
      <c r="AV248" s="9">
        <f t="shared" si="78"/>
        <v>18</v>
      </c>
      <c r="AW248" s="9">
        <f t="shared" si="78"/>
        <v>18</v>
      </c>
      <c r="AX248" s="9">
        <f t="shared" si="78"/>
        <v>18</v>
      </c>
      <c r="AY248" s="9">
        <f t="shared" si="78"/>
        <v>18</v>
      </c>
    </row>
    <row r="249" spans="1:51" ht="17.649999999999999">
      <c r="A249" s="22" t="s">
        <v>37</v>
      </c>
      <c r="B249" s="9">
        <f t="shared" si="78"/>
        <v>-5</v>
      </c>
      <c r="C249" s="9">
        <f t="shared" si="78"/>
        <v>-5</v>
      </c>
      <c r="D249" s="9">
        <f t="shared" si="78"/>
        <v>6</v>
      </c>
      <c r="E249" s="9">
        <f t="shared" si="78"/>
        <v>7</v>
      </c>
      <c r="F249" s="9">
        <f t="shared" si="78"/>
        <v>8</v>
      </c>
      <c r="G249" s="9">
        <f t="shared" si="78"/>
        <v>9</v>
      </c>
      <c r="H249" s="9">
        <f t="shared" si="78"/>
        <v>10</v>
      </c>
      <c r="I249" s="9">
        <f t="shared" si="78"/>
        <v>11</v>
      </c>
      <c r="J249" s="46">
        <f t="shared" si="78"/>
        <v>12</v>
      </c>
      <c r="K249" s="9">
        <f t="shared" si="78"/>
        <v>13</v>
      </c>
      <c r="L249" s="48">
        <f t="shared" si="78"/>
        <v>14</v>
      </c>
      <c r="M249" s="9">
        <f t="shared" si="78"/>
        <v>14</v>
      </c>
      <c r="N249" s="9">
        <f t="shared" si="78"/>
        <v>14</v>
      </c>
      <c r="O249" s="9">
        <f t="shared" si="78"/>
        <v>14</v>
      </c>
      <c r="P249" s="9">
        <f t="shared" si="78"/>
        <v>14</v>
      </c>
      <c r="Q249" s="9">
        <f t="shared" si="78"/>
        <v>14</v>
      </c>
      <c r="R249" s="9">
        <f t="shared" si="78"/>
        <v>14</v>
      </c>
      <c r="S249" s="9">
        <f t="shared" si="78"/>
        <v>14</v>
      </c>
      <c r="T249" s="9">
        <f t="shared" si="78"/>
        <v>14</v>
      </c>
      <c r="U249" s="9">
        <f t="shared" si="78"/>
        <v>14</v>
      </c>
      <c r="V249" s="9">
        <f t="shared" si="78"/>
        <v>14</v>
      </c>
      <c r="W249" s="9">
        <f t="shared" si="78"/>
        <v>14</v>
      </c>
      <c r="X249" s="9">
        <f t="shared" si="78"/>
        <v>14</v>
      </c>
      <c r="Y249" s="9">
        <f t="shared" si="78"/>
        <v>14</v>
      </c>
      <c r="Z249" s="9">
        <f t="shared" si="78"/>
        <v>14</v>
      </c>
      <c r="AA249" s="9">
        <f t="shared" si="78"/>
        <v>14</v>
      </c>
      <c r="AB249" s="9">
        <f t="shared" si="78"/>
        <v>14</v>
      </c>
      <c r="AC249" s="9">
        <f t="shared" si="78"/>
        <v>14</v>
      </c>
      <c r="AD249" s="9">
        <f t="shared" si="78"/>
        <v>14</v>
      </c>
      <c r="AE249" s="9">
        <f t="shared" si="78"/>
        <v>14</v>
      </c>
      <c r="AF249" s="9">
        <f t="shared" si="78"/>
        <v>14</v>
      </c>
      <c r="AG249" s="9">
        <f t="shared" si="78"/>
        <v>14</v>
      </c>
      <c r="AH249" s="9">
        <f t="shared" si="78"/>
        <v>14</v>
      </c>
      <c r="AI249" s="9">
        <f t="shared" si="78"/>
        <v>14</v>
      </c>
      <c r="AJ249" s="9">
        <f t="shared" si="78"/>
        <v>14</v>
      </c>
      <c r="AK249" s="9">
        <f t="shared" si="78"/>
        <v>14</v>
      </c>
      <c r="AL249" s="9">
        <f t="shared" si="78"/>
        <v>14</v>
      </c>
      <c r="AM249" s="9">
        <f t="shared" si="78"/>
        <v>14</v>
      </c>
      <c r="AN249" s="9">
        <f t="shared" si="78"/>
        <v>14</v>
      </c>
      <c r="AO249" s="9">
        <f t="shared" si="78"/>
        <v>14</v>
      </c>
      <c r="AP249" s="9">
        <f t="shared" si="78"/>
        <v>14</v>
      </c>
      <c r="AQ249" s="9">
        <f t="shared" si="78"/>
        <v>14</v>
      </c>
      <c r="AR249" s="9">
        <f t="shared" si="78"/>
        <v>14</v>
      </c>
      <c r="AS249" s="9">
        <f t="shared" si="78"/>
        <v>14</v>
      </c>
      <c r="AT249" s="9">
        <f t="shared" si="78"/>
        <v>14</v>
      </c>
      <c r="AU249" s="9">
        <f t="shared" si="78"/>
        <v>14</v>
      </c>
      <c r="AV249" s="9">
        <f t="shared" si="78"/>
        <v>14</v>
      </c>
      <c r="AW249" s="9">
        <f t="shared" si="78"/>
        <v>14</v>
      </c>
      <c r="AX249" s="9">
        <f t="shared" si="78"/>
        <v>14</v>
      </c>
      <c r="AY249" s="9">
        <f t="shared" si="78"/>
        <v>14</v>
      </c>
    </row>
    <row r="250" spans="1:51" ht="17.649999999999999">
      <c r="A250" s="22" t="s">
        <v>38</v>
      </c>
      <c r="B250" s="9">
        <f t="shared" ref="B250:AY250" si="79" xml:space="preserve"> B23 + B222</f>
        <v>-5</v>
      </c>
      <c r="C250" s="9">
        <f t="shared" si="79"/>
        <v>-5</v>
      </c>
      <c r="D250" s="9">
        <f t="shared" si="79"/>
        <v>0</v>
      </c>
      <c r="E250" s="9">
        <f t="shared" si="79"/>
        <v>0</v>
      </c>
      <c r="F250" s="9">
        <f t="shared" si="79"/>
        <v>0</v>
      </c>
      <c r="G250" s="9">
        <f t="shared" si="79"/>
        <v>0</v>
      </c>
      <c r="H250" s="9">
        <f t="shared" si="79"/>
        <v>0</v>
      </c>
      <c r="I250" s="9">
        <f t="shared" si="79"/>
        <v>0</v>
      </c>
      <c r="J250" s="46">
        <f t="shared" si="79"/>
        <v>0</v>
      </c>
      <c r="K250" s="9">
        <f t="shared" si="79"/>
        <v>0</v>
      </c>
      <c r="L250" s="48">
        <f t="shared" si="79"/>
        <v>0</v>
      </c>
      <c r="M250" s="9">
        <f t="shared" si="79"/>
        <v>0</v>
      </c>
      <c r="N250" s="9">
        <f t="shared" si="79"/>
        <v>0</v>
      </c>
      <c r="O250" s="9">
        <f t="shared" si="79"/>
        <v>0</v>
      </c>
      <c r="P250" s="9">
        <f t="shared" si="79"/>
        <v>0</v>
      </c>
      <c r="Q250" s="9">
        <f t="shared" si="79"/>
        <v>0</v>
      </c>
      <c r="R250" s="9">
        <f t="shared" si="79"/>
        <v>0</v>
      </c>
      <c r="S250" s="9">
        <f t="shared" si="79"/>
        <v>0</v>
      </c>
      <c r="T250" s="9">
        <f t="shared" si="79"/>
        <v>0</v>
      </c>
      <c r="U250" s="9">
        <f t="shared" si="79"/>
        <v>0</v>
      </c>
      <c r="V250" s="9">
        <f t="shared" si="79"/>
        <v>0</v>
      </c>
      <c r="W250" s="9">
        <f t="shared" si="79"/>
        <v>0</v>
      </c>
      <c r="X250" s="9">
        <f t="shared" si="79"/>
        <v>0</v>
      </c>
      <c r="Y250" s="9">
        <f t="shared" si="79"/>
        <v>0</v>
      </c>
      <c r="Z250" s="9">
        <f t="shared" si="79"/>
        <v>0</v>
      </c>
      <c r="AA250" s="9">
        <f t="shared" si="79"/>
        <v>0</v>
      </c>
      <c r="AB250" s="9">
        <f t="shared" si="79"/>
        <v>0</v>
      </c>
      <c r="AC250" s="9">
        <f t="shared" si="79"/>
        <v>0</v>
      </c>
      <c r="AD250" s="9">
        <f t="shared" si="79"/>
        <v>0</v>
      </c>
      <c r="AE250" s="9">
        <f t="shared" si="79"/>
        <v>0</v>
      </c>
      <c r="AF250" s="9">
        <f t="shared" si="79"/>
        <v>0</v>
      </c>
      <c r="AG250" s="9">
        <f t="shared" si="79"/>
        <v>0</v>
      </c>
      <c r="AH250" s="9">
        <f t="shared" si="79"/>
        <v>0</v>
      </c>
      <c r="AI250" s="9">
        <f t="shared" si="79"/>
        <v>0</v>
      </c>
      <c r="AJ250" s="9">
        <f t="shared" si="79"/>
        <v>0</v>
      </c>
      <c r="AK250" s="9">
        <f t="shared" si="79"/>
        <v>0</v>
      </c>
      <c r="AL250" s="9">
        <f t="shared" si="79"/>
        <v>0</v>
      </c>
      <c r="AM250" s="9">
        <f t="shared" si="79"/>
        <v>0</v>
      </c>
      <c r="AN250" s="9">
        <f t="shared" si="79"/>
        <v>0</v>
      </c>
      <c r="AO250" s="9">
        <f t="shared" si="79"/>
        <v>0</v>
      </c>
      <c r="AP250" s="9">
        <f t="shared" si="79"/>
        <v>0</v>
      </c>
      <c r="AQ250" s="9">
        <f t="shared" si="79"/>
        <v>0</v>
      </c>
      <c r="AR250" s="9">
        <f t="shared" si="79"/>
        <v>0</v>
      </c>
      <c r="AS250" s="9">
        <f t="shared" si="79"/>
        <v>0</v>
      </c>
      <c r="AT250" s="9">
        <f t="shared" si="79"/>
        <v>0</v>
      </c>
      <c r="AU250" s="9">
        <f t="shared" si="79"/>
        <v>0</v>
      </c>
      <c r="AV250" s="9">
        <f t="shared" si="79"/>
        <v>0</v>
      </c>
      <c r="AW250" s="9">
        <f t="shared" si="79"/>
        <v>0</v>
      </c>
      <c r="AX250" s="9">
        <f t="shared" si="79"/>
        <v>0</v>
      </c>
      <c r="AY250" s="9">
        <f t="shared" si="79"/>
        <v>0</v>
      </c>
    </row>
    <row r="252" spans="1:51" ht="17.649999999999999">
      <c r="A252" s="22" t="s">
        <v>24</v>
      </c>
      <c r="B252" s="9">
        <f t="shared" ref="B252:AY252" si="80" xml:space="preserve"> B247/(B7+5)</f>
        <v>-0.83333333333333337</v>
      </c>
      <c r="C252" s="9">
        <f t="shared" si="80"/>
        <v>-0.7142857142857143</v>
      </c>
      <c r="D252" s="9">
        <f t="shared" si="80"/>
        <v>0.125</v>
      </c>
      <c r="E252" s="9">
        <f t="shared" si="80"/>
        <v>0.1111111111111111</v>
      </c>
      <c r="F252" s="9">
        <f t="shared" si="80"/>
        <v>0.1</v>
      </c>
      <c r="G252" s="9">
        <f t="shared" si="80"/>
        <v>9.0909090909090912E-2</v>
      </c>
      <c r="H252" s="9">
        <f t="shared" si="80"/>
        <v>8.3333333333333329E-2</v>
      </c>
      <c r="I252" s="9">
        <f t="shared" si="80"/>
        <v>7.6923076923076927E-2</v>
      </c>
      <c r="J252" s="46">
        <f t="shared" si="80"/>
        <v>7.1428571428571425E-2</v>
      </c>
      <c r="K252" s="31">
        <f t="shared" si="80"/>
        <v>6.6666666666666666E-2</v>
      </c>
      <c r="L252" s="48">
        <f t="shared" si="80"/>
        <v>6.25E-2</v>
      </c>
      <c r="M252" s="9">
        <f t="shared" si="80"/>
        <v>5.8823529411764705E-2</v>
      </c>
      <c r="N252" s="9">
        <f t="shared" si="80"/>
        <v>5.5555555555555552E-2</v>
      </c>
      <c r="O252" s="9">
        <f t="shared" si="80"/>
        <v>5.2631578947368418E-2</v>
      </c>
      <c r="P252" s="9">
        <f t="shared" si="80"/>
        <v>0.05</v>
      </c>
      <c r="Q252" s="9">
        <f t="shared" si="80"/>
        <v>4.7619047619047616E-2</v>
      </c>
      <c r="R252" s="9">
        <f t="shared" si="80"/>
        <v>4.5454545454545456E-2</v>
      </c>
      <c r="S252" s="9">
        <f t="shared" si="80"/>
        <v>4.3478260869565216E-2</v>
      </c>
      <c r="T252" s="9">
        <f t="shared" si="80"/>
        <v>4.1666666666666664E-2</v>
      </c>
      <c r="U252" s="9">
        <f t="shared" si="80"/>
        <v>0.04</v>
      </c>
      <c r="V252" s="9">
        <f t="shared" si="80"/>
        <v>3.8461538461538464E-2</v>
      </c>
      <c r="W252" s="9">
        <f t="shared" si="80"/>
        <v>3.7037037037037035E-2</v>
      </c>
      <c r="X252" s="9">
        <f t="shared" si="80"/>
        <v>3.5714285714285712E-2</v>
      </c>
      <c r="Y252" s="9">
        <f t="shared" si="80"/>
        <v>3.4482758620689655E-2</v>
      </c>
      <c r="Z252" s="9">
        <f t="shared" si="80"/>
        <v>3.3333333333333333E-2</v>
      </c>
      <c r="AA252" s="9">
        <f t="shared" si="80"/>
        <v>3.2258064516129031E-2</v>
      </c>
      <c r="AB252" s="9">
        <f t="shared" si="80"/>
        <v>3.125E-2</v>
      </c>
      <c r="AC252" s="9">
        <f t="shared" si="80"/>
        <v>3.0303030303030304E-2</v>
      </c>
      <c r="AD252" s="9">
        <f t="shared" si="80"/>
        <v>2.9411764705882353E-2</v>
      </c>
      <c r="AE252" s="9">
        <f t="shared" si="80"/>
        <v>2.8571428571428571E-2</v>
      </c>
      <c r="AF252" s="9">
        <f t="shared" si="80"/>
        <v>2.7777777777777776E-2</v>
      </c>
      <c r="AG252" s="9">
        <f t="shared" si="80"/>
        <v>2.7027027027027029E-2</v>
      </c>
      <c r="AH252" s="9">
        <f t="shared" si="80"/>
        <v>2.6315789473684209E-2</v>
      </c>
      <c r="AI252" s="9">
        <f t="shared" si="80"/>
        <v>2.564102564102564E-2</v>
      </c>
      <c r="AJ252" s="9">
        <f t="shared" si="80"/>
        <v>2.5000000000000001E-2</v>
      </c>
      <c r="AK252" s="9">
        <f t="shared" si="80"/>
        <v>2.4390243902439025E-2</v>
      </c>
      <c r="AL252" s="9">
        <f t="shared" si="80"/>
        <v>2.3809523809523808E-2</v>
      </c>
      <c r="AM252" s="9">
        <f t="shared" si="80"/>
        <v>2.3255813953488372E-2</v>
      </c>
      <c r="AN252" s="9">
        <f t="shared" si="80"/>
        <v>2.2727272727272728E-2</v>
      </c>
      <c r="AO252" s="9">
        <f t="shared" si="80"/>
        <v>2.2222222222222223E-2</v>
      </c>
      <c r="AP252" s="9">
        <f t="shared" si="80"/>
        <v>2.1739130434782608E-2</v>
      </c>
      <c r="AQ252" s="9">
        <f t="shared" si="80"/>
        <v>2.1276595744680851E-2</v>
      </c>
      <c r="AR252" s="9">
        <f t="shared" si="80"/>
        <v>2.0833333333333332E-2</v>
      </c>
      <c r="AS252" s="9">
        <f t="shared" si="80"/>
        <v>2.0408163265306121E-2</v>
      </c>
      <c r="AT252" s="9">
        <f t="shared" si="80"/>
        <v>0.02</v>
      </c>
      <c r="AU252" s="9">
        <f t="shared" si="80"/>
        <v>1.9607843137254902E-2</v>
      </c>
      <c r="AV252" s="9">
        <f t="shared" si="80"/>
        <v>1.9230769230769232E-2</v>
      </c>
      <c r="AW252" s="9">
        <f t="shared" si="80"/>
        <v>1.8867924528301886E-2</v>
      </c>
      <c r="AX252" s="9">
        <f t="shared" si="80"/>
        <v>1.8518518518518517E-2</v>
      </c>
      <c r="AY252" s="9">
        <f t="shared" si="80"/>
        <v>1.8181818181818181E-2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28</v>
      </c>
      <c r="C258" s="8">
        <f xml:space="preserve"> (Data!$B$44 - C$89 - C$45)</f>
        <v>27</v>
      </c>
      <c r="D258" s="8">
        <f xml:space="preserve"> (Data!$B$44 - D$89 - D$45)</f>
        <v>15</v>
      </c>
      <c r="E258" s="8">
        <f xml:space="preserve"> (Data!$B$44 - E$89 - E$45)</f>
        <v>12</v>
      </c>
      <c r="F258" s="8">
        <f xml:space="preserve"> (Data!$B$44 - F$89 - F$45)</f>
        <v>12</v>
      </c>
      <c r="G258" s="8">
        <f xml:space="preserve"> (Data!$B$44 - G$89 - G$45)</f>
        <v>11</v>
      </c>
      <c r="H258" s="8">
        <f xml:space="preserve"> (Data!$B$44 - H$89 - H$45)</f>
        <v>11</v>
      </c>
      <c r="I258" s="8">
        <f xml:space="preserve"> (Data!$B$44 - I$89 - I$45)</f>
        <v>10</v>
      </c>
      <c r="J258" s="8">
        <f xml:space="preserve"> (Data!$B$44 - J$89 - J$45)</f>
        <v>10</v>
      </c>
      <c r="K258" s="8">
        <f xml:space="preserve"> (Data!$B$44 - K$89 - K$45)</f>
        <v>8</v>
      </c>
      <c r="L258" s="8">
        <f xml:space="preserve"> (Data!$B$44 - L$89 - L$45)</f>
        <v>6</v>
      </c>
      <c r="M258" s="8">
        <f xml:space="preserve"> (Data!$B$44 - M$89 - M$45)</f>
        <v>6</v>
      </c>
      <c r="N258" s="8">
        <f xml:space="preserve"> (Data!$B$44 - N$89 - N$45)</f>
        <v>6</v>
      </c>
      <c r="O258" s="8">
        <f xml:space="preserve"> (Data!$B$44 - O$89 - O$45)</f>
        <v>5</v>
      </c>
      <c r="P258" s="8">
        <f xml:space="preserve"> (Data!$B$44 - P$89 - P$45)</f>
        <v>5</v>
      </c>
      <c r="Q258" s="8">
        <f xml:space="preserve"> (Data!$B$44 - Q$89 - Q$45)</f>
        <v>4</v>
      </c>
      <c r="R258" s="8">
        <f xml:space="preserve"> (Data!$B$44 - R$89 - R$45)</f>
        <v>4</v>
      </c>
      <c r="S258" s="8">
        <f xml:space="preserve"> (Data!$B$44 - S$89 - S$45)</f>
        <v>4</v>
      </c>
      <c r="T258" s="8">
        <f xml:space="preserve"> (Data!$B$44 - T$89 - T$45)</f>
        <v>3</v>
      </c>
      <c r="U258" s="8">
        <f xml:space="preserve"> (Data!$B$44 - U$89 - U$45)</f>
        <v>3</v>
      </c>
      <c r="V258" s="8">
        <f xml:space="preserve"> (Data!$B$44 - V$89 - V$45)</f>
        <v>2</v>
      </c>
      <c r="W258" s="8">
        <f xml:space="preserve"> (Data!$B$44 - W$89 - W$45)</f>
        <v>2</v>
      </c>
      <c r="X258" s="8">
        <f xml:space="preserve"> (Data!$B$44 - X$89 - X$45)</f>
        <v>2</v>
      </c>
      <c r="Y258" s="8">
        <f xml:space="preserve"> (Data!$B$44 - Y$89 - Y$45)</f>
        <v>1</v>
      </c>
      <c r="Z258" s="8">
        <f xml:space="preserve"> (Data!$B$44 - Z$89 - Z$45)</f>
        <v>1</v>
      </c>
      <c r="AA258" s="8">
        <f xml:space="preserve"> (Data!$B$44 - AA$89 - AA$45)</f>
        <v>0</v>
      </c>
      <c r="AB258" s="8">
        <f xml:space="preserve"> (Data!$B$44 - AB$89 - AB$45)</f>
        <v>0</v>
      </c>
      <c r="AC258" s="8">
        <f xml:space="preserve"> (Data!$B$44 - AC$89 - AC$45)</f>
        <v>0</v>
      </c>
      <c r="AD258" s="8">
        <f xml:space="preserve"> (Data!$B$44 - AD$89 - AD$45)</f>
        <v>-1</v>
      </c>
      <c r="AE258" s="8">
        <f xml:space="preserve"> (Data!$B$44 - AE$89 - AE$45)</f>
        <v>-1</v>
      </c>
      <c r="AF258" s="8">
        <f xml:space="preserve"> (Data!$B$44 - AF$89 - AF$45)</f>
        <v>-2</v>
      </c>
      <c r="AG258" s="8">
        <f xml:space="preserve"> (Data!$B$44 - AG$89 - AG$45)</f>
        <v>-2</v>
      </c>
      <c r="AH258" s="8">
        <f xml:space="preserve"> (Data!$B$44 - AH$89 - AH$45)</f>
        <v>-2</v>
      </c>
      <c r="AI258" s="8">
        <f xml:space="preserve"> (Data!$B$44 - AI$89 - AI$45)</f>
        <v>-3</v>
      </c>
      <c r="AJ258" s="8">
        <f xml:space="preserve"> (Data!$B$44 - AJ$89 - AJ$45)</f>
        <v>-3</v>
      </c>
      <c r="AK258" s="8">
        <f xml:space="preserve"> (Data!$B$44 - AK$89 - AK$45)</f>
        <v>-4</v>
      </c>
      <c r="AL258" s="8">
        <f xml:space="preserve"> (Data!$B$44 - AL$89 - AL$45)</f>
        <v>-4</v>
      </c>
      <c r="AM258" s="8">
        <f xml:space="preserve"> (Data!$B$44 - AM$89 - AM$45)</f>
        <v>-4</v>
      </c>
      <c r="AN258" s="8">
        <f xml:space="preserve"> (Data!$B$44 - AN$89 - AN$45)</f>
        <v>-5</v>
      </c>
      <c r="AO258" s="8">
        <f xml:space="preserve"> (Data!$B$44 - AO$89 - AO$45)</f>
        <v>-5</v>
      </c>
      <c r="AP258" s="8">
        <f xml:space="preserve"> (Data!$B$44 - AP$89 - AP$45)</f>
        <v>-6</v>
      </c>
      <c r="AQ258" s="8">
        <f xml:space="preserve"> (Data!$B$44 - AQ$89 - AQ$45)</f>
        <v>-6</v>
      </c>
      <c r="AR258" s="8">
        <f xml:space="preserve"> (Data!$B$44 - AR$89 - AR$45)</f>
        <v>-6</v>
      </c>
      <c r="AS258" s="8">
        <f xml:space="preserve"> (Data!$B$44 - AS$89 - AS$45)</f>
        <v>-7</v>
      </c>
      <c r="AT258" s="8">
        <f xml:space="preserve"> (Data!$B$44 - AT$89 - AT$45)</f>
        <v>-7</v>
      </c>
      <c r="AU258" s="8">
        <f xml:space="preserve"> (Data!$B$44 - AU$89 - AU$45)</f>
        <v>-8</v>
      </c>
      <c r="AV258" s="8">
        <f xml:space="preserve"> (Data!$B$44 - AV$89 - AV$45)</f>
        <v>-8</v>
      </c>
      <c r="AW258" s="8">
        <f xml:space="preserve"> (Data!$B$44 - AW$89 - AW$45)</f>
        <v>-8</v>
      </c>
      <c r="AX258" s="8">
        <f xml:space="preserve"> (Data!$B$44 - AX$89 - AX$45)</f>
        <v>-9</v>
      </c>
      <c r="AY258" s="8">
        <f xml:space="preserve"> (Data!$B$44 - AY$89 - AY$45)</f>
        <v>-9</v>
      </c>
    </row>
    <row r="259" spans="1:51">
      <c r="A259" s="8" t="s">
        <v>57</v>
      </c>
      <c r="B259" s="8">
        <f xml:space="preserve"> (Data!$B$44 - B$88 - B$45)</f>
        <v>28</v>
      </c>
      <c r="C259" s="8">
        <f xml:space="preserve"> (Data!$B$44 - C$88 - C$45)</f>
        <v>27</v>
      </c>
      <c r="D259" s="8">
        <f xml:space="preserve"> (Data!$B$44 - D$88 - D$45)</f>
        <v>13</v>
      </c>
      <c r="E259" s="8">
        <f xml:space="preserve"> (Data!$B$44 - E$88 - E$45)</f>
        <v>9</v>
      </c>
      <c r="F259" s="8">
        <f xml:space="preserve"> (Data!$B$44 - F$88 - F$45)</f>
        <v>9</v>
      </c>
      <c r="G259" s="8">
        <f xml:space="preserve"> (Data!$B$44 - G$88 - G$45)</f>
        <v>8</v>
      </c>
      <c r="H259" s="8">
        <f xml:space="preserve"> (Data!$B$44 - H$88 - H$45)</f>
        <v>8</v>
      </c>
      <c r="I259" s="8">
        <f xml:space="preserve"> (Data!$B$44 - I$88 - I$45)</f>
        <v>7</v>
      </c>
      <c r="J259" s="8">
        <f xml:space="preserve"> (Data!$B$44 - J$88 - J$45)</f>
        <v>7</v>
      </c>
      <c r="K259" s="8">
        <f xml:space="preserve"> (Data!$B$44 - K$88 - K$45)</f>
        <v>4</v>
      </c>
      <c r="L259" s="8">
        <f xml:space="preserve"> (Data!$B$44 - L$88 - L$45)</f>
        <v>2</v>
      </c>
      <c r="M259" s="8">
        <f xml:space="preserve"> (Data!$B$44 - M$88 - M$45)</f>
        <v>2</v>
      </c>
      <c r="N259" s="8">
        <f xml:space="preserve"> (Data!$B$44 - N$88 - N$45)</f>
        <v>1</v>
      </c>
      <c r="O259" s="8">
        <f xml:space="preserve"> (Data!$B$44 - O$88 - O$45)</f>
        <v>1</v>
      </c>
      <c r="P259" s="8">
        <f xml:space="preserve"> (Data!$B$44 - P$88 - P$45)</f>
        <v>0</v>
      </c>
      <c r="Q259" s="8">
        <f xml:space="preserve"> (Data!$B$44 - Q$88 - Q$45)</f>
        <v>0</v>
      </c>
      <c r="R259" s="8">
        <f xml:space="preserve"> (Data!$B$44 - R$88 - R$45)</f>
        <v>-1</v>
      </c>
      <c r="S259" s="8">
        <f xml:space="preserve"> (Data!$B$44 - S$88 - S$45)</f>
        <v>-1</v>
      </c>
      <c r="T259" s="8">
        <f xml:space="preserve"> (Data!$B$44 - T$88 - T$45)</f>
        <v>-2</v>
      </c>
      <c r="U259" s="8">
        <f xml:space="preserve"> (Data!$B$44 - U$88 - U$45)</f>
        <v>-2</v>
      </c>
      <c r="V259" s="8">
        <f xml:space="preserve"> (Data!$B$44 - V$88 - V$45)</f>
        <v>-3</v>
      </c>
      <c r="W259" s="8">
        <f xml:space="preserve"> (Data!$B$44 - W$88 - W$45)</f>
        <v>-3</v>
      </c>
      <c r="X259" s="8">
        <f xml:space="preserve"> (Data!$B$44 - X$88 - X$45)</f>
        <v>-4</v>
      </c>
      <c r="Y259" s="8">
        <f xml:space="preserve"> (Data!$B$44 - Y$88 - Y$45)</f>
        <v>-4</v>
      </c>
      <c r="Z259" s="8">
        <f xml:space="preserve"> (Data!$B$44 - Z$88 - Z$45)</f>
        <v>-5</v>
      </c>
      <c r="AA259" s="8">
        <f xml:space="preserve"> (Data!$B$44 - AA$88 - AA$45)</f>
        <v>-5</v>
      </c>
      <c r="AB259" s="8">
        <f xml:space="preserve"> (Data!$B$44 - AB$88 - AB$45)</f>
        <v>-6</v>
      </c>
      <c r="AC259" s="8">
        <f xml:space="preserve"> (Data!$B$44 - AC$88 - AC$45)</f>
        <v>-6</v>
      </c>
      <c r="AD259" s="8">
        <f xml:space="preserve"> (Data!$B$44 - AD$88 - AD$45)</f>
        <v>-7</v>
      </c>
      <c r="AE259" s="8">
        <f xml:space="preserve"> (Data!$B$44 - AE$88 - AE$45)</f>
        <v>-7</v>
      </c>
      <c r="AF259" s="8">
        <f xml:space="preserve"> (Data!$B$44 - AF$88 - AF$45)</f>
        <v>-8</v>
      </c>
      <c r="AG259" s="8">
        <f xml:space="preserve"> (Data!$B$44 - AG$88 - AG$45)</f>
        <v>-8</v>
      </c>
      <c r="AH259" s="8">
        <f xml:space="preserve"> (Data!$B$44 - AH$88 - AH$45)</f>
        <v>-9</v>
      </c>
      <c r="AI259" s="8">
        <f xml:space="preserve"> (Data!$B$44 - AI$88 - AI$45)</f>
        <v>-9</v>
      </c>
      <c r="AJ259" s="8">
        <f xml:space="preserve"> (Data!$B$44 - AJ$88 - AJ$45)</f>
        <v>-10</v>
      </c>
      <c r="AK259" s="8">
        <f xml:space="preserve"> (Data!$B$44 - AK$88 - AK$45)</f>
        <v>-10</v>
      </c>
      <c r="AL259" s="8">
        <f xml:space="preserve"> (Data!$B$44 - AL$88 - AL$45)</f>
        <v>-11</v>
      </c>
      <c r="AM259" s="8">
        <f xml:space="preserve"> (Data!$B$44 - AM$88 - AM$45)</f>
        <v>-11</v>
      </c>
      <c r="AN259" s="8">
        <f xml:space="preserve"> (Data!$B$44 - AN$88 - AN$45)</f>
        <v>-12</v>
      </c>
      <c r="AO259" s="8">
        <f xml:space="preserve"> (Data!$B$44 - AO$88 - AO$45)</f>
        <v>-12</v>
      </c>
      <c r="AP259" s="8">
        <f xml:space="preserve"> (Data!$B$44 - AP$88 - AP$45)</f>
        <v>-13</v>
      </c>
      <c r="AQ259" s="8">
        <f xml:space="preserve"> (Data!$B$44 - AQ$88 - AQ$45)</f>
        <v>-13</v>
      </c>
      <c r="AR259" s="8">
        <f xml:space="preserve"> (Data!$B$44 - AR$88 - AR$45)</f>
        <v>-14</v>
      </c>
      <c r="AS259" s="8">
        <f xml:space="preserve"> (Data!$B$44 - AS$88 - AS$45)</f>
        <v>-14</v>
      </c>
      <c r="AT259" s="8">
        <f xml:space="preserve"> (Data!$B$44 - AT$88 - AT$45)</f>
        <v>-15</v>
      </c>
      <c r="AU259" s="8">
        <f xml:space="preserve"> (Data!$B$44 - AU$88 - AU$45)</f>
        <v>-15</v>
      </c>
      <c r="AV259" s="8">
        <f xml:space="preserve"> (Data!$B$44 - AV$88 - AV$45)</f>
        <v>-16</v>
      </c>
      <c r="AW259" s="8">
        <f xml:space="preserve"> (Data!$B$44 - AW$88 - AW$45)</f>
        <v>-16</v>
      </c>
      <c r="AX259" s="8">
        <f xml:space="preserve"> (Data!$B$44 - AX$88 - AX$45)</f>
        <v>-17</v>
      </c>
      <c r="AY259" s="8">
        <f xml:space="preserve"> (Data!$B$44 - AY$88 - AY$45)</f>
        <v>-17</v>
      </c>
    </row>
    <row r="260" spans="1:51">
      <c r="A260" s="8" t="s">
        <v>58</v>
      </c>
      <c r="B260" s="8">
        <f xml:space="preserve"> (Data!$B$44 - B$88 - B$45)</f>
        <v>28</v>
      </c>
      <c r="C260" s="8">
        <f xml:space="preserve"> (Data!$B$44 - C$88 - C$45)</f>
        <v>27</v>
      </c>
      <c r="D260" s="8">
        <f xml:space="preserve"> (Data!$B$44 - D$88 - D$45)</f>
        <v>13</v>
      </c>
      <c r="E260" s="8">
        <f xml:space="preserve"> (Data!$B$44 - E$88 - E$45)</f>
        <v>9</v>
      </c>
      <c r="F260" s="8">
        <f xml:space="preserve"> (Data!$B$44 - F$88 - F$45)</f>
        <v>9</v>
      </c>
      <c r="G260" s="8">
        <f xml:space="preserve"> (Data!$B$44 - G$88 - G$45)</f>
        <v>8</v>
      </c>
      <c r="H260" s="8">
        <f xml:space="preserve"> (Data!$B$44 - H$88 - H$45)</f>
        <v>8</v>
      </c>
      <c r="I260" s="8">
        <f xml:space="preserve"> (Data!$B$44 - I$88 - I$45)</f>
        <v>7</v>
      </c>
      <c r="J260" s="8">
        <f xml:space="preserve"> (Data!$B$44 - J$88 - J$45)</f>
        <v>7</v>
      </c>
      <c r="K260" s="8">
        <f xml:space="preserve"> (Data!$B$44 - K$88 - K$45)</f>
        <v>4</v>
      </c>
      <c r="L260" s="8">
        <f xml:space="preserve"> (Data!$B$44 - L$88 - L$45)</f>
        <v>2</v>
      </c>
      <c r="M260" s="8">
        <f xml:space="preserve"> (Data!$B$44 - M$88 - M$45)</f>
        <v>2</v>
      </c>
      <c r="N260" s="8">
        <f xml:space="preserve"> (Data!$B$44 - N$88 - N$45)</f>
        <v>1</v>
      </c>
      <c r="O260" s="8">
        <f xml:space="preserve"> (Data!$B$44 - O$88 - O$45)</f>
        <v>1</v>
      </c>
      <c r="P260" s="8">
        <f xml:space="preserve"> (Data!$B$44 - P$88 - P$45)</f>
        <v>0</v>
      </c>
      <c r="Q260" s="8">
        <f xml:space="preserve"> (Data!$B$44 - Q$88 - Q$45)</f>
        <v>0</v>
      </c>
      <c r="R260" s="8">
        <f xml:space="preserve"> (Data!$B$44 - R$88 - R$45)</f>
        <v>-1</v>
      </c>
      <c r="S260" s="8">
        <f xml:space="preserve"> (Data!$B$44 - S$88 - S$45)</f>
        <v>-1</v>
      </c>
      <c r="T260" s="8">
        <f xml:space="preserve"> (Data!$B$44 - T$88 - T$45)</f>
        <v>-2</v>
      </c>
      <c r="U260" s="8">
        <f xml:space="preserve"> (Data!$B$44 - U$88 - U$45)</f>
        <v>-2</v>
      </c>
      <c r="V260" s="8">
        <f xml:space="preserve"> (Data!$B$44 - V$88 - V$45)</f>
        <v>-3</v>
      </c>
      <c r="W260" s="8">
        <f xml:space="preserve"> (Data!$B$44 - W$88 - W$45)</f>
        <v>-3</v>
      </c>
      <c r="X260" s="8">
        <f xml:space="preserve"> (Data!$B$44 - X$88 - X$45)</f>
        <v>-4</v>
      </c>
      <c r="Y260" s="8">
        <f xml:space="preserve"> (Data!$B$44 - Y$88 - Y$45)</f>
        <v>-4</v>
      </c>
      <c r="Z260" s="8">
        <f xml:space="preserve"> (Data!$B$44 - Z$88 - Z$45)</f>
        <v>-5</v>
      </c>
      <c r="AA260" s="8">
        <f xml:space="preserve"> (Data!$B$44 - AA$88 - AA$45)</f>
        <v>-5</v>
      </c>
      <c r="AB260" s="8">
        <f xml:space="preserve"> (Data!$B$44 - AB$88 - AB$45)</f>
        <v>-6</v>
      </c>
      <c r="AC260" s="8">
        <f xml:space="preserve"> (Data!$B$44 - AC$88 - AC$45)</f>
        <v>-6</v>
      </c>
      <c r="AD260" s="8">
        <f xml:space="preserve"> (Data!$B$44 - AD$88 - AD$45)</f>
        <v>-7</v>
      </c>
      <c r="AE260" s="8">
        <f xml:space="preserve"> (Data!$B$44 - AE$88 - AE$45)</f>
        <v>-7</v>
      </c>
      <c r="AF260" s="8">
        <f xml:space="preserve"> (Data!$B$44 - AF$88 - AF$45)</f>
        <v>-8</v>
      </c>
      <c r="AG260" s="8">
        <f xml:space="preserve"> (Data!$B$44 - AG$88 - AG$45)</f>
        <v>-8</v>
      </c>
      <c r="AH260" s="8">
        <f xml:space="preserve"> (Data!$B$44 - AH$88 - AH$45)</f>
        <v>-9</v>
      </c>
      <c r="AI260" s="8">
        <f xml:space="preserve"> (Data!$B$44 - AI$88 - AI$45)</f>
        <v>-9</v>
      </c>
      <c r="AJ260" s="8">
        <f xml:space="preserve"> (Data!$B$44 - AJ$88 - AJ$45)</f>
        <v>-10</v>
      </c>
      <c r="AK260" s="8">
        <f xml:space="preserve"> (Data!$B$44 - AK$88 - AK$45)</f>
        <v>-10</v>
      </c>
      <c r="AL260" s="8">
        <f xml:space="preserve"> (Data!$B$44 - AL$88 - AL$45)</f>
        <v>-11</v>
      </c>
      <c r="AM260" s="8">
        <f xml:space="preserve"> (Data!$B$44 - AM$88 - AM$45)</f>
        <v>-11</v>
      </c>
      <c r="AN260" s="8">
        <f xml:space="preserve"> (Data!$B$44 - AN$88 - AN$45)</f>
        <v>-12</v>
      </c>
      <c r="AO260" s="8">
        <f xml:space="preserve"> (Data!$B$44 - AO$88 - AO$45)</f>
        <v>-12</v>
      </c>
      <c r="AP260" s="8">
        <f xml:space="preserve"> (Data!$B$44 - AP$88 - AP$45)</f>
        <v>-13</v>
      </c>
      <c r="AQ260" s="8">
        <f xml:space="preserve"> (Data!$B$44 - AQ$88 - AQ$45)</f>
        <v>-13</v>
      </c>
      <c r="AR260" s="8">
        <f xml:space="preserve"> (Data!$B$44 - AR$88 - AR$45)</f>
        <v>-14</v>
      </c>
      <c r="AS260" s="8">
        <f xml:space="preserve"> (Data!$B$44 - AS$88 - AS$45)</f>
        <v>-14</v>
      </c>
      <c r="AT260" s="8">
        <f xml:space="preserve"> (Data!$B$44 - AT$88 - AT$45)</f>
        <v>-15</v>
      </c>
      <c r="AU260" s="8">
        <f xml:space="preserve"> (Data!$B$44 - AU$88 - AU$45)</f>
        <v>-15</v>
      </c>
      <c r="AV260" s="8">
        <f xml:space="preserve"> (Data!$B$44 - AV$88 - AV$45)</f>
        <v>-16</v>
      </c>
      <c r="AW260" s="8">
        <f xml:space="preserve"> (Data!$B$44 - AW$88 - AW$45)</f>
        <v>-16</v>
      </c>
      <c r="AX260" s="8">
        <f xml:space="preserve"> (Data!$B$44 - AX$88 - AX$45)</f>
        <v>-17</v>
      </c>
      <c r="AY260" s="8">
        <f xml:space="preserve"> (Data!$B$44 - AY$88 - AY$45)</f>
        <v>-17</v>
      </c>
    </row>
    <row r="261" spans="1:51">
      <c r="A261" s="8" t="s">
        <v>59</v>
      </c>
      <c r="B261" s="8">
        <f xml:space="preserve"> (Data!$B$44 - B$87 - B$45)</f>
        <v>28</v>
      </c>
      <c r="C261" s="8">
        <f xml:space="preserve"> (Data!$B$44 - C$87 - C$45)</f>
        <v>27</v>
      </c>
      <c r="D261" s="8">
        <f xml:space="preserve"> (Data!$B$44 - D$87 - D$45)</f>
        <v>13</v>
      </c>
      <c r="E261" s="8">
        <f xml:space="preserve"> (Data!$B$44 - E$87 - E$45)</f>
        <v>10</v>
      </c>
      <c r="F261" s="8">
        <f xml:space="preserve"> (Data!$B$44 - F$87 - F$45)</f>
        <v>10</v>
      </c>
      <c r="G261" s="8">
        <f xml:space="preserve"> (Data!$B$44 - G$87 - G$45)</f>
        <v>9</v>
      </c>
      <c r="H261" s="8">
        <f xml:space="preserve"> (Data!$B$44 - H$87 - H$45)</f>
        <v>9</v>
      </c>
      <c r="I261" s="8">
        <f xml:space="preserve"> (Data!$B$44 - I$87 - I$45)</f>
        <v>8</v>
      </c>
      <c r="J261" s="8">
        <f xml:space="preserve"> (Data!$B$44 - J$87 - J$45)</f>
        <v>8</v>
      </c>
      <c r="K261" s="8">
        <f xml:space="preserve"> (Data!$B$44 - K$87 - K$45)</f>
        <v>5</v>
      </c>
      <c r="L261" s="8">
        <f xml:space="preserve"> (Data!$B$44 - L$87 - L$45)</f>
        <v>3</v>
      </c>
      <c r="M261" s="8">
        <f xml:space="preserve"> (Data!$B$44 - M$87 - M$45)</f>
        <v>3</v>
      </c>
      <c r="N261" s="8">
        <f xml:space="preserve"> (Data!$B$44 - N$87 - N$45)</f>
        <v>2</v>
      </c>
      <c r="O261" s="8">
        <f xml:space="preserve"> (Data!$B$44 - O$87 - O$45)</f>
        <v>2</v>
      </c>
      <c r="P261" s="8">
        <f xml:space="preserve"> (Data!$B$44 - P$87 - P$45)</f>
        <v>1</v>
      </c>
      <c r="Q261" s="8">
        <f xml:space="preserve"> (Data!$B$44 - Q$87 - Q$45)</f>
        <v>1</v>
      </c>
      <c r="R261" s="8">
        <f xml:space="preserve"> (Data!$B$44 - R$87 - R$45)</f>
        <v>0</v>
      </c>
      <c r="S261" s="8">
        <f xml:space="preserve"> (Data!$B$44 - S$87 - S$45)</f>
        <v>0</v>
      </c>
      <c r="T261" s="8">
        <f xml:space="preserve"> (Data!$B$44 - T$87 - T$45)</f>
        <v>-1</v>
      </c>
      <c r="U261" s="8">
        <f xml:space="preserve"> (Data!$B$44 - U$87 - U$45)</f>
        <v>-1</v>
      </c>
      <c r="V261" s="8">
        <f xml:space="preserve"> (Data!$B$44 - V$87 - V$45)</f>
        <v>-2</v>
      </c>
      <c r="W261" s="8">
        <f xml:space="preserve"> (Data!$B$44 - W$87 - W$45)</f>
        <v>-3</v>
      </c>
      <c r="X261" s="8">
        <f xml:space="preserve"> (Data!$B$44 - X$87 - X$45)</f>
        <v>-4</v>
      </c>
      <c r="Y261" s="8">
        <f xml:space="preserve"> (Data!$B$44 - Y$87 - Y$45)</f>
        <v>-4</v>
      </c>
      <c r="Z261" s="8">
        <f xml:space="preserve"> (Data!$B$44 - Z$87 - Z$45)</f>
        <v>-5</v>
      </c>
      <c r="AA261" s="8">
        <f xml:space="preserve"> (Data!$B$44 - AA$87 - AA$45)</f>
        <v>-5</v>
      </c>
      <c r="AB261" s="8">
        <f xml:space="preserve"> (Data!$B$44 - AB$87 - AB$45)</f>
        <v>-6</v>
      </c>
      <c r="AC261" s="8">
        <f xml:space="preserve"> (Data!$B$44 - AC$87 - AC$45)</f>
        <v>-6</v>
      </c>
      <c r="AD261" s="8">
        <f xml:space="preserve"> (Data!$B$44 - AD$87 - AD$45)</f>
        <v>-7</v>
      </c>
      <c r="AE261" s="8">
        <f xml:space="preserve"> (Data!$B$44 - AE$87 - AE$45)</f>
        <v>-7</v>
      </c>
      <c r="AF261" s="8">
        <f xml:space="preserve"> (Data!$B$44 - AF$87 - AF$45)</f>
        <v>-8</v>
      </c>
      <c r="AG261" s="8">
        <f xml:space="preserve"> (Data!$B$44 - AG$87 - AG$45)</f>
        <v>-8</v>
      </c>
      <c r="AH261" s="8">
        <f xml:space="preserve"> (Data!$B$44 - AH$87 - AH$45)</f>
        <v>-9</v>
      </c>
      <c r="AI261" s="8">
        <f xml:space="preserve"> (Data!$B$44 - AI$87 - AI$45)</f>
        <v>-9</v>
      </c>
      <c r="AJ261" s="8">
        <f xml:space="preserve"> (Data!$B$44 - AJ$87 - AJ$45)</f>
        <v>-10</v>
      </c>
      <c r="AK261" s="8">
        <f xml:space="preserve"> (Data!$B$44 - AK$87 - AK$45)</f>
        <v>-10</v>
      </c>
      <c r="AL261" s="8">
        <f xml:space="preserve"> (Data!$B$44 - AL$87 - AL$45)</f>
        <v>-11</v>
      </c>
      <c r="AM261" s="8">
        <f xml:space="preserve"> (Data!$B$44 - AM$87 - AM$45)</f>
        <v>-11</v>
      </c>
      <c r="AN261" s="8">
        <f xml:space="preserve"> (Data!$B$44 - AN$87 - AN$45)</f>
        <v>-12</v>
      </c>
      <c r="AO261" s="8">
        <f xml:space="preserve"> (Data!$B$44 - AO$87 - AO$45)</f>
        <v>-12</v>
      </c>
      <c r="AP261" s="8">
        <f xml:space="preserve"> (Data!$B$44 - AP$87 - AP$45)</f>
        <v>-13</v>
      </c>
      <c r="AQ261" s="8">
        <f xml:space="preserve"> (Data!$B$44 - AQ$87 - AQ$45)</f>
        <v>-13</v>
      </c>
      <c r="AR261" s="8">
        <f xml:space="preserve"> (Data!$B$44 - AR$87 - AR$45)</f>
        <v>-14</v>
      </c>
      <c r="AS261" s="8">
        <f xml:space="preserve"> (Data!$B$44 - AS$87 - AS$45)</f>
        <v>-14</v>
      </c>
      <c r="AT261" s="8">
        <f xml:space="preserve"> (Data!$B$44 - AT$87 - AT$45)</f>
        <v>-15</v>
      </c>
      <c r="AU261" s="8">
        <f xml:space="preserve"> (Data!$B$44 - AU$87 - AU$45)</f>
        <v>-15</v>
      </c>
      <c r="AV261" s="8">
        <f xml:space="preserve"> (Data!$B$44 - AV$87 - AV$45)</f>
        <v>-16</v>
      </c>
      <c r="AW261" s="8">
        <f xml:space="preserve"> (Data!$B$44 - AW$87 - AW$45)</f>
        <v>-16</v>
      </c>
      <c r="AX261" s="8">
        <f xml:space="preserve"> (Data!$B$44 - AX$87 - AX$45)</f>
        <v>-17</v>
      </c>
      <c r="AY261" s="8">
        <f xml:space="preserve"> (Data!$B$44 - AY$87 - AY$45)</f>
        <v>-17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38</v>
      </c>
      <c r="C263" s="8">
        <f xml:space="preserve"> (Data!$B$45 - C$89 - C$45)</f>
        <v>37</v>
      </c>
      <c r="D263" s="8">
        <f xml:space="preserve"> (Data!$B$45 - D$89 - D$45)</f>
        <v>25</v>
      </c>
      <c r="E263" s="8">
        <f xml:space="preserve"> (Data!$B$45 - E$89 - E$45)</f>
        <v>22</v>
      </c>
      <c r="F263" s="8">
        <f xml:space="preserve"> (Data!$B$45 - F$89 - F$45)</f>
        <v>22</v>
      </c>
      <c r="G263" s="8">
        <f xml:space="preserve"> (Data!$B$45 - G$89 - G$45)</f>
        <v>21</v>
      </c>
      <c r="H263" s="8">
        <f xml:space="preserve"> (Data!$B$45 - H$89 - H$45)</f>
        <v>21</v>
      </c>
      <c r="I263" s="8">
        <f xml:space="preserve"> (Data!$B$45 - I$89 - I$45)</f>
        <v>20</v>
      </c>
      <c r="J263" s="8">
        <f xml:space="preserve"> (Data!$B$45 - J$89 - J$45)</f>
        <v>20</v>
      </c>
      <c r="K263" s="8">
        <f xml:space="preserve"> (Data!$B$45 - K$89 - K$45)</f>
        <v>18</v>
      </c>
      <c r="L263" s="8">
        <f xml:space="preserve"> (Data!$B$45 - L$89 - L$45)</f>
        <v>16</v>
      </c>
      <c r="M263" s="8">
        <f xml:space="preserve"> (Data!$B$45 - M$89 - M$45)</f>
        <v>16</v>
      </c>
      <c r="N263" s="8">
        <f xml:space="preserve"> (Data!$B$45 - N$89 - N$45)</f>
        <v>16</v>
      </c>
      <c r="O263" s="8">
        <f xml:space="preserve"> (Data!$B$45 - O$89 - O$45)</f>
        <v>15</v>
      </c>
      <c r="P263" s="8">
        <f xml:space="preserve"> (Data!$B$45 - P$89 - P$45)</f>
        <v>15</v>
      </c>
      <c r="Q263" s="8">
        <f xml:space="preserve"> (Data!$B$45 - Q$89 - Q$45)</f>
        <v>14</v>
      </c>
      <c r="R263" s="8">
        <f xml:space="preserve"> (Data!$B$45 - R$89 - R$45)</f>
        <v>14</v>
      </c>
      <c r="S263" s="8">
        <f xml:space="preserve"> (Data!$B$45 - S$89 - S$45)</f>
        <v>14</v>
      </c>
      <c r="T263" s="8">
        <f xml:space="preserve"> (Data!$B$45 - T$89 - T$45)</f>
        <v>13</v>
      </c>
      <c r="U263" s="8">
        <f xml:space="preserve"> (Data!$B$45 - U$89 - U$45)</f>
        <v>13</v>
      </c>
      <c r="V263" s="8">
        <f xml:space="preserve"> (Data!$B$45 - V$89 - V$45)</f>
        <v>12</v>
      </c>
      <c r="W263" s="8">
        <f xml:space="preserve"> (Data!$B$45 - W$89 - W$45)</f>
        <v>12</v>
      </c>
      <c r="X263" s="8">
        <f xml:space="preserve"> (Data!$B$45 - X$89 - X$45)</f>
        <v>12</v>
      </c>
      <c r="Y263" s="8">
        <f xml:space="preserve"> (Data!$B$45 - Y$89 - Y$45)</f>
        <v>11</v>
      </c>
      <c r="Z263" s="8">
        <f xml:space="preserve"> (Data!$B$45 - Z$89 - Z$45)</f>
        <v>11</v>
      </c>
      <c r="AA263" s="8">
        <f xml:space="preserve"> (Data!$B$45 - AA$89 - AA$45)</f>
        <v>10</v>
      </c>
      <c r="AB263" s="8">
        <f xml:space="preserve"> (Data!$B$45 - AB$89 - AB$45)</f>
        <v>10</v>
      </c>
      <c r="AC263" s="8">
        <f xml:space="preserve"> (Data!$B$45 - AC$89 - AC$45)</f>
        <v>10</v>
      </c>
      <c r="AD263" s="8">
        <f xml:space="preserve"> (Data!$B$45 - AD$89 - AD$45)</f>
        <v>9</v>
      </c>
      <c r="AE263" s="8">
        <f xml:space="preserve"> (Data!$B$45 - AE$89 - AE$45)</f>
        <v>9</v>
      </c>
      <c r="AF263" s="8">
        <f xml:space="preserve"> (Data!$B$45 - AF$89 - AF$45)</f>
        <v>8</v>
      </c>
      <c r="AG263" s="8">
        <f xml:space="preserve"> (Data!$B$45 - AG$89 - AG$45)</f>
        <v>8</v>
      </c>
      <c r="AH263" s="8">
        <f xml:space="preserve"> (Data!$B$45 - AH$89 - AH$45)</f>
        <v>8</v>
      </c>
      <c r="AI263" s="8">
        <f xml:space="preserve"> (Data!$B$45 - AI$89 - AI$45)</f>
        <v>7</v>
      </c>
      <c r="AJ263" s="8">
        <f xml:space="preserve"> (Data!$B$45 - AJ$89 - AJ$45)</f>
        <v>7</v>
      </c>
      <c r="AK263" s="8">
        <f xml:space="preserve"> (Data!$B$45 - AK$89 - AK$45)</f>
        <v>6</v>
      </c>
      <c r="AL263" s="8">
        <f xml:space="preserve"> (Data!$B$45 - AL$89 - AL$45)</f>
        <v>6</v>
      </c>
      <c r="AM263" s="8">
        <f xml:space="preserve"> (Data!$B$45 - AM$89 - AM$45)</f>
        <v>6</v>
      </c>
      <c r="AN263" s="8">
        <f xml:space="preserve"> (Data!$B$45 - AN$89 - AN$45)</f>
        <v>5</v>
      </c>
      <c r="AO263" s="8">
        <f xml:space="preserve"> (Data!$B$45 - AO$89 - AO$45)</f>
        <v>5</v>
      </c>
      <c r="AP263" s="8">
        <f xml:space="preserve"> (Data!$B$45 - AP$89 - AP$45)</f>
        <v>4</v>
      </c>
      <c r="AQ263" s="8">
        <f xml:space="preserve"> (Data!$B$45 - AQ$89 - AQ$45)</f>
        <v>4</v>
      </c>
      <c r="AR263" s="8">
        <f xml:space="preserve"> (Data!$B$45 - AR$89 - AR$45)</f>
        <v>4</v>
      </c>
      <c r="AS263" s="8">
        <f xml:space="preserve"> (Data!$B$45 - AS$89 - AS$45)</f>
        <v>3</v>
      </c>
      <c r="AT263" s="8">
        <f xml:space="preserve"> (Data!$B$45 - AT$89 - AT$45)</f>
        <v>3</v>
      </c>
      <c r="AU263" s="8">
        <f xml:space="preserve"> (Data!$B$45 - AU$89 - AU$45)</f>
        <v>2</v>
      </c>
      <c r="AV263" s="8">
        <f xml:space="preserve"> (Data!$B$45 - AV$89 - AV$45)</f>
        <v>2</v>
      </c>
      <c r="AW263" s="8">
        <f xml:space="preserve"> (Data!$B$45 - AW$89 - AW$45)</f>
        <v>2</v>
      </c>
      <c r="AX263" s="8">
        <f xml:space="preserve"> (Data!$B$45 - AX$89 - AX$45)</f>
        <v>1</v>
      </c>
      <c r="AY263" s="8">
        <f xml:space="preserve"> (Data!$B$45 - AY$89 - AY$45)</f>
        <v>1</v>
      </c>
    </row>
    <row r="264" spans="1:51">
      <c r="A264" s="8" t="s">
        <v>57</v>
      </c>
      <c r="B264" s="8">
        <f xml:space="preserve"> (Data!$B$45 - B$88 - B$45)</f>
        <v>38</v>
      </c>
      <c r="C264" s="8">
        <f xml:space="preserve"> (Data!$B$45 - C$88 - C$45)</f>
        <v>37</v>
      </c>
      <c r="D264" s="8">
        <f xml:space="preserve"> (Data!$B$45 - D$88 - D$45)</f>
        <v>23</v>
      </c>
      <c r="E264" s="8">
        <f xml:space="preserve"> (Data!$B$45 - E$88 - E$45)</f>
        <v>19</v>
      </c>
      <c r="F264" s="8">
        <f xml:space="preserve"> (Data!$B$45 - F$88 - F$45)</f>
        <v>19</v>
      </c>
      <c r="G264" s="8">
        <f xml:space="preserve"> (Data!$B$45 - G$88 - G$45)</f>
        <v>18</v>
      </c>
      <c r="H264" s="8">
        <f xml:space="preserve"> (Data!$B$45 - H$88 - H$45)</f>
        <v>18</v>
      </c>
      <c r="I264" s="8">
        <f xml:space="preserve"> (Data!$B$45 - I$88 - I$45)</f>
        <v>17</v>
      </c>
      <c r="J264" s="8">
        <f xml:space="preserve"> (Data!$B$45 - J$88 - J$45)</f>
        <v>17</v>
      </c>
      <c r="K264" s="8">
        <f xml:space="preserve"> (Data!$B$45 - K$88 - K$45)</f>
        <v>14</v>
      </c>
      <c r="L264" s="8">
        <f xml:space="preserve"> (Data!$B$45 - L$88 - L$45)</f>
        <v>12</v>
      </c>
      <c r="M264" s="8">
        <f xml:space="preserve"> (Data!$B$45 - M$88 - M$45)</f>
        <v>12</v>
      </c>
      <c r="N264" s="8">
        <f xml:space="preserve"> (Data!$B$45 - N$88 - N$45)</f>
        <v>11</v>
      </c>
      <c r="O264" s="8">
        <f xml:space="preserve"> (Data!$B$45 - O$88 - O$45)</f>
        <v>11</v>
      </c>
      <c r="P264" s="8">
        <f xml:space="preserve"> (Data!$B$45 - P$88 - P$45)</f>
        <v>10</v>
      </c>
      <c r="Q264" s="8">
        <f xml:space="preserve"> (Data!$B$45 - Q$88 - Q$45)</f>
        <v>10</v>
      </c>
      <c r="R264" s="8">
        <f xml:space="preserve"> (Data!$B$45 - R$88 - R$45)</f>
        <v>9</v>
      </c>
      <c r="S264" s="8">
        <f xml:space="preserve"> (Data!$B$45 - S$88 - S$45)</f>
        <v>9</v>
      </c>
      <c r="T264" s="8">
        <f xml:space="preserve"> (Data!$B$45 - T$88 - T$45)</f>
        <v>8</v>
      </c>
      <c r="U264" s="8">
        <f xml:space="preserve"> (Data!$B$45 - U$88 - U$45)</f>
        <v>8</v>
      </c>
      <c r="V264" s="8">
        <f xml:space="preserve"> (Data!$B$45 - V$88 - V$45)</f>
        <v>7</v>
      </c>
      <c r="W264" s="8">
        <f xml:space="preserve"> (Data!$B$45 - W$88 - W$45)</f>
        <v>7</v>
      </c>
      <c r="X264" s="8">
        <f xml:space="preserve"> (Data!$B$45 - X$88 - X$45)</f>
        <v>6</v>
      </c>
      <c r="Y264" s="8">
        <f xml:space="preserve"> (Data!$B$45 - Y$88 - Y$45)</f>
        <v>6</v>
      </c>
      <c r="Z264" s="8">
        <f xml:space="preserve"> (Data!$B$45 - Z$88 - Z$45)</f>
        <v>5</v>
      </c>
      <c r="AA264" s="8">
        <f xml:space="preserve"> (Data!$B$45 - AA$88 - AA$45)</f>
        <v>5</v>
      </c>
      <c r="AB264" s="8">
        <f xml:space="preserve"> (Data!$B$45 - AB$88 - AB$45)</f>
        <v>4</v>
      </c>
      <c r="AC264" s="8">
        <f xml:space="preserve"> (Data!$B$45 - AC$88 - AC$45)</f>
        <v>4</v>
      </c>
      <c r="AD264" s="8">
        <f xml:space="preserve"> (Data!$B$45 - AD$88 - AD$45)</f>
        <v>3</v>
      </c>
      <c r="AE264" s="8">
        <f xml:space="preserve"> (Data!$B$45 - AE$88 - AE$45)</f>
        <v>3</v>
      </c>
      <c r="AF264" s="8">
        <f xml:space="preserve"> (Data!$B$45 - AF$88 - AF$45)</f>
        <v>2</v>
      </c>
      <c r="AG264" s="8">
        <f xml:space="preserve"> (Data!$B$45 - AG$88 - AG$45)</f>
        <v>2</v>
      </c>
      <c r="AH264" s="8">
        <f xml:space="preserve"> (Data!$B$45 - AH$88 - AH$45)</f>
        <v>1</v>
      </c>
      <c r="AI264" s="8">
        <f xml:space="preserve"> (Data!$B$45 - AI$88 - AI$45)</f>
        <v>1</v>
      </c>
      <c r="AJ264" s="8">
        <f xml:space="preserve"> (Data!$B$45 - AJ$88 - AJ$45)</f>
        <v>0</v>
      </c>
      <c r="AK264" s="8">
        <f xml:space="preserve"> (Data!$B$45 - AK$88 - AK$45)</f>
        <v>0</v>
      </c>
      <c r="AL264" s="8">
        <f xml:space="preserve"> (Data!$B$45 - AL$88 - AL$45)</f>
        <v>-1</v>
      </c>
      <c r="AM264" s="8">
        <f xml:space="preserve"> (Data!$B$45 - AM$88 - AM$45)</f>
        <v>-1</v>
      </c>
      <c r="AN264" s="8">
        <f xml:space="preserve"> (Data!$B$45 - AN$88 - AN$45)</f>
        <v>-2</v>
      </c>
      <c r="AO264" s="8">
        <f xml:space="preserve"> (Data!$B$45 - AO$88 - AO$45)</f>
        <v>-2</v>
      </c>
      <c r="AP264" s="8">
        <f xml:space="preserve"> (Data!$B$45 - AP$88 - AP$45)</f>
        <v>-3</v>
      </c>
      <c r="AQ264" s="8">
        <f xml:space="preserve"> (Data!$B$45 - AQ$88 - AQ$45)</f>
        <v>-3</v>
      </c>
      <c r="AR264" s="8">
        <f xml:space="preserve"> (Data!$B$45 - AR$88 - AR$45)</f>
        <v>-4</v>
      </c>
      <c r="AS264" s="8">
        <f xml:space="preserve"> (Data!$B$45 - AS$88 - AS$45)</f>
        <v>-4</v>
      </c>
      <c r="AT264" s="8">
        <f xml:space="preserve"> (Data!$B$45 - AT$88 - AT$45)</f>
        <v>-5</v>
      </c>
      <c r="AU264" s="8">
        <f xml:space="preserve"> (Data!$B$45 - AU$88 - AU$45)</f>
        <v>-5</v>
      </c>
      <c r="AV264" s="8">
        <f xml:space="preserve"> (Data!$B$45 - AV$88 - AV$45)</f>
        <v>-6</v>
      </c>
      <c r="AW264" s="8">
        <f xml:space="preserve"> (Data!$B$45 - AW$88 - AW$45)</f>
        <v>-6</v>
      </c>
      <c r="AX264" s="8">
        <f xml:space="preserve"> (Data!$B$45 - AX$88 - AX$45)</f>
        <v>-7</v>
      </c>
      <c r="AY264" s="8">
        <f xml:space="preserve"> (Data!$B$45 - AY$88 - AY$45)</f>
        <v>-7</v>
      </c>
    </row>
    <row r="265" spans="1:51">
      <c r="A265" s="8" t="s">
        <v>58</v>
      </c>
      <c r="B265" s="8">
        <f xml:space="preserve"> (Data!$B$45 - B$88 - B$45)</f>
        <v>38</v>
      </c>
      <c r="C265" s="8">
        <f xml:space="preserve"> (Data!$B$45 - C$88 - C$45)</f>
        <v>37</v>
      </c>
      <c r="D265" s="8">
        <f xml:space="preserve"> (Data!$B$45 - D$88 - D$45)</f>
        <v>23</v>
      </c>
      <c r="E265" s="8">
        <f xml:space="preserve"> (Data!$B$45 - E$88 - E$45)</f>
        <v>19</v>
      </c>
      <c r="F265" s="8">
        <f xml:space="preserve"> (Data!$B$45 - F$88 - F$45)</f>
        <v>19</v>
      </c>
      <c r="G265" s="8">
        <f xml:space="preserve"> (Data!$B$45 - G$88 - G$45)</f>
        <v>18</v>
      </c>
      <c r="H265" s="8">
        <f xml:space="preserve"> (Data!$B$45 - H$88 - H$45)</f>
        <v>18</v>
      </c>
      <c r="I265" s="8">
        <f xml:space="preserve"> (Data!$B$45 - I$88 - I$45)</f>
        <v>17</v>
      </c>
      <c r="J265" s="8">
        <f xml:space="preserve"> (Data!$B$45 - J$88 - J$45)</f>
        <v>17</v>
      </c>
      <c r="K265" s="8">
        <f xml:space="preserve"> (Data!$B$45 - K$88 - K$45)</f>
        <v>14</v>
      </c>
      <c r="L265" s="8">
        <f xml:space="preserve"> (Data!$B$45 - L$88 - L$45)</f>
        <v>12</v>
      </c>
      <c r="M265" s="8">
        <f xml:space="preserve"> (Data!$B$45 - M$88 - M$45)</f>
        <v>12</v>
      </c>
      <c r="N265" s="8">
        <f xml:space="preserve"> (Data!$B$45 - N$88 - N$45)</f>
        <v>11</v>
      </c>
      <c r="O265" s="8">
        <f xml:space="preserve"> (Data!$B$45 - O$88 - O$45)</f>
        <v>11</v>
      </c>
      <c r="P265" s="8">
        <f xml:space="preserve"> (Data!$B$45 - P$88 - P$45)</f>
        <v>10</v>
      </c>
      <c r="Q265" s="8">
        <f xml:space="preserve"> (Data!$B$45 - Q$88 - Q$45)</f>
        <v>10</v>
      </c>
      <c r="R265" s="8">
        <f xml:space="preserve"> (Data!$B$45 - R$88 - R$45)</f>
        <v>9</v>
      </c>
      <c r="S265" s="8">
        <f xml:space="preserve"> (Data!$B$45 - S$88 - S$45)</f>
        <v>9</v>
      </c>
      <c r="T265" s="8">
        <f xml:space="preserve"> (Data!$B$45 - T$88 - T$45)</f>
        <v>8</v>
      </c>
      <c r="U265" s="8">
        <f xml:space="preserve"> (Data!$B$45 - U$88 - U$45)</f>
        <v>8</v>
      </c>
      <c r="V265" s="8">
        <f xml:space="preserve"> (Data!$B$45 - V$88 - V$45)</f>
        <v>7</v>
      </c>
      <c r="W265" s="8">
        <f xml:space="preserve"> (Data!$B$45 - W$88 - W$45)</f>
        <v>7</v>
      </c>
      <c r="X265" s="8">
        <f xml:space="preserve"> (Data!$B$45 - X$88 - X$45)</f>
        <v>6</v>
      </c>
      <c r="Y265" s="8">
        <f xml:space="preserve"> (Data!$B$45 - Y$88 - Y$45)</f>
        <v>6</v>
      </c>
      <c r="Z265" s="8">
        <f xml:space="preserve"> (Data!$B$45 - Z$88 - Z$45)</f>
        <v>5</v>
      </c>
      <c r="AA265" s="8">
        <f xml:space="preserve"> (Data!$B$45 - AA$88 - AA$45)</f>
        <v>5</v>
      </c>
      <c r="AB265" s="8">
        <f xml:space="preserve"> (Data!$B$45 - AB$88 - AB$45)</f>
        <v>4</v>
      </c>
      <c r="AC265" s="8">
        <f xml:space="preserve"> (Data!$B$45 - AC$88 - AC$45)</f>
        <v>4</v>
      </c>
      <c r="AD265" s="8">
        <f xml:space="preserve"> (Data!$B$45 - AD$88 - AD$45)</f>
        <v>3</v>
      </c>
      <c r="AE265" s="8">
        <f xml:space="preserve"> (Data!$B$45 - AE$88 - AE$45)</f>
        <v>3</v>
      </c>
      <c r="AF265" s="8">
        <f xml:space="preserve"> (Data!$B$45 - AF$88 - AF$45)</f>
        <v>2</v>
      </c>
      <c r="AG265" s="8">
        <f xml:space="preserve"> (Data!$B$45 - AG$88 - AG$45)</f>
        <v>2</v>
      </c>
      <c r="AH265" s="8">
        <f xml:space="preserve"> (Data!$B$45 - AH$88 - AH$45)</f>
        <v>1</v>
      </c>
      <c r="AI265" s="8">
        <f xml:space="preserve"> (Data!$B$45 - AI$88 - AI$45)</f>
        <v>1</v>
      </c>
      <c r="AJ265" s="8">
        <f xml:space="preserve"> (Data!$B$45 - AJ$88 - AJ$45)</f>
        <v>0</v>
      </c>
      <c r="AK265" s="8">
        <f xml:space="preserve"> (Data!$B$45 - AK$88 - AK$45)</f>
        <v>0</v>
      </c>
      <c r="AL265" s="8">
        <f xml:space="preserve"> (Data!$B$45 - AL$88 - AL$45)</f>
        <v>-1</v>
      </c>
      <c r="AM265" s="8">
        <f xml:space="preserve"> (Data!$B$45 - AM$88 - AM$45)</f>
        <v>-1</v>
      </c>
      <c r="AN265" s="8">
        <f xml:space="preserve"> (Data!$B$45 - AN$88 - AN$45)</f>
        <v>-2</v>
      </c>
      <c r="AO265" s="8">
        <f xml:space="preserve"> (Data!$B$45 - AO$88 - AO$45)</f>
        <v>-2</v>
      </c>
      <c r="AP265" s="8">
        <f xml:space="preserve"> (Data!$B$45 - AP$88 - AP$45)</f>
        <v>-3</v>
      </c>
      <c r="AQ265" s="8">
        <f xml:space="preserve"> (Data!$B$45 - AQ$88 - AQ$45)</f>
        <v>-3</v>
      </c>
      <c r="AR265" s="8">
        <f xml:space="preserve"> (Data!$B$45 - AR$88 - AR$45)</f>
        <v>-4</v>
      </c>
      <c r="AS265" s="8">
        <f xml:space="preserve"> (Data!$B$45 - AS$88 - AS$45)</f>
        <v>-4</v>
      </c>
      <c r="AT265" s="8">
        <f xml:space="preserve"> (Data!$B$45 - AT$88 - AT$45)</f>
        <v>-5</v>
      </c>
      <c r="AU265" s="8">
        <f xml:space="preserve"> (Data!$B$45 - AU$88 - AU$45)</f>
        <v>-5</v>
      </c>
      <c r="AV265" s="8">
        <f xml:space="preserve"> (Data!$B$45 - AV$88 - AV$45)</f>
        <v>-6</v>
      </c>
      <c r="AW265" s="8">
        <f xml:space="preserve"> (Data!$B$45 - AW$88 - AW$45)</f>
        <v>-6</v>
      </c>
      <c r="AX265" s="8">
        <f xml:space="preserve"> (Data!$B$45 - AX$88 - AX$45)</f>
        <v>-7</v>
      </c>
      <c r="AY265" s="8">
        <f xml:space="preserve"> (Data!$B$45 - AY$88 - AY$45)</f>
        <v>-7</v>
      </c>
    </row>
    <row r="266" spans="1:51">
      <c r="A266" s="8" t="s">
        <v>59</v>
      </c>
      <c r="B266" s="8">
        <f xml:space="preserve"> (Data!$B$45 - B$87 - B$45)</f>
        <v>38</v>
      </c>
      <c r="C266" s="8">
        <f xml:space="preserve"> (Data!$B$45 - C$87 - C$45)</f>
        <v>37</v>
      </c>
      <c r="D266" s="8">
        <f xml:space="preserve"> (Data!$B$45 - D$87 - D$45)</f>
        <v>23</v>
      </c>
      <c r="E266" s="8">
        <f xml:space="preserve"> (Data!$B$45 - E$87 - E$45)</f>
        <v>20</v>
      </c>
      <c r="F266" s="8">
        <f xml:space="preserve"> (Data!$B$45 - F$87 - F$45)</f>
        <v>20</v>
      </c>
      <c r="G266" s="8">
        <f xml:space="preserve"> (Data!$B$45 - G$87 - G$45)</f>
        <v>19</v>
      </c>
      <c r="H266" s="8">
        <f xml:space="preserve"> (Data!$B$45 - H$87 - H$45)</f>
        <v>19</v>
      </c>
      <c r="I266" s="8">
        <f xml:space="preserve"> (Data!$B$45 - I$87 - I$45)</f>
        <v>18</v>
      </c>
      <c r="J266" s="8">
        <f xml:space="preserve"> (Data!$B$45 - J$87 - J$45)</f>
        <v>18</v>
      </c>
      <c r="K266" s="8">
        <f xml:space="preserve"> (Data!$B$45 - K$87 - K$45)</f>
        <v>15</v>
      </c>
      <c r="L266" s="8">
        <f xml:space="preserve"> (Data!$B$45 - L$87 - L$45)</f>
        <v>13</v>
      </c>
      <c r="M266" s="8">
        <f xml:space="preserve"> (Data!$B$45 - M$87 - M$45)</f>
        <v>13</v>
      </c>
      <c r="N266" s="8">
        <f xml:space="preserve"> (Data!$B$45 - N$87 - N$45)</f>
        <v>12</v>
      </c>
      <c r="O266" s="8">
        <f xml:space="preserve"> (Data!$B$45 - O$87 - O$45)</f>
        <v>12</v>
      </c>
      <c r="P266" s="8">
        <f xml:space="preserve"> (Data!$B$45 - P$87 - P$45)</f>
        <v>11</v>
      </c>
      <c r="Q266" s="8">
        <f xml:space="preserve"> (Data!$B$45 - Q$87 - Q$45)</f>
        <v>11</v>
      </c>
      <c r="R266" s="8">
        <f xml:space="preserve"> (Data!$B$45 - R$87 - R$45)</f>
        <v>10</v>
      </c>
      <c r="S266" s="8">
        <f xml:space="preserve"> (Data!$B$45 - S$87 - S$45)</f>
        <v>10</v>
      </c>
      <c r="T266" s="8">
        <f xml:space="preserve"> (Data!$B$45 - T$87 - T$45)</f>
        <v>9</v>
      </c>
      <c r="U266" s="8">
        <f xml:space="preserve"> (Data!$B$45 - U$87 - U$45)</f>
        <v>9</v>
      </c>
      <c r="V266" s="8">
        <f xml:space="preserve"> (Data!$B$45 - V$87 - V$45)</f>
        <v>8</v>
      </c>
      <c r="W266" s="8">
        <f xml:space="preserve"> (Data!$B$45 - W$87 - W$45)</f>
        <v>7</v>
      </c>
      <c r="X266" s="8">
        <f xml:space="preserve"> (Data!$B$45 - X$87 - X$45)</f>
        <v>6</v>
      </c>
      <c r="Y266" s="8">
        <f xml:space="preserve"> (Data!$B$45 - Y$87 - Y$45)</f>
        <v>6</v>
      </c>
      <c r="Z266" s="8">
        <f xml:space="preserve"> (Data!$B$45 - Z$87 - Z$45)</f>
        <v>5</v>
      </c>
      <c r="AA266" s="8">
        <f xml:space="preserve"> (Data!$B$45 - AA$87 - AA$45)</f>
        <v>5</v>
      </c>
      <c r="AB266" s="8">
        <f xml:space="preserve"> (Data!$B$45 - AB$87 - AB$45)</f>
        <v>4</v>
      </c>
      <c r="AC266" s="8">
        <f xml:space="preserve"> (Data!$B$45 - AC$87 - AC$45)</f>
        <v>4</v>
      </c>
      <c r="AD266" s="8">
        <f xml:space="preserve"> (Data!$B$45 - AD$87 - AD$45)</f>
        <v>3</v>
      </c>
      <c r="AE266" s="8">
        <f xml:space="preserve"> (Data!$B$45 - AE$87 - AE$45)</f>
        <v>3</v>
      </c>
      <c r="AF266" s="8">
        <f xml:space="preserve"> (Data!$B$45 - AF$87 - AF$45)</f>
        <v>2</v>
      </c>
      <c r="AG266" s="8">
        <f xml:space="preserve"> (Data!$B$45 - AG$87 - AG$45)</f>
        <v>2</v>
      </c>
      <c r="AH266" s="8">
        <f xml:space="preserve"> (Data!$B$45 - AH$87 - AH$45)</f>
        <v>1</v>
      </c>
      <c r="AI266" s="8">
        <f xml:space="preserve"> (Data!$B$45 - AI$87 - AI$45)</f>
        <v>1</v>
      </c>
      <c r="AJ266" s="8">
        <f xml:space="preserve"> (Data!$B$45 - AJ$87 - AJ$45)</f>
        <v>0</v>
      </c>
      <c r="AK266" s="8">
        <f xml:space="preserve"> (Data!$B$45 - AK$87 - AK$45)</f>
        <v>0</v>
      </c>
      <c r="AL266" s="8">
        <f xml:space="preserve"> (Data!$B$45 - AL$87 - AL$45)</f>
        <v>-1</v>
      </c>
      <c r="AM266" s="8">
        <f xml:space="preserve"> (Data!$B$45 - AM$87 - AM$45)</f>
        <v>-1</v>
      </c>
      <c r="AN266" s="8">
        <f xml:space="preserve"> (Data!$B$45 - AN$87 - AN$45)</f>
        <v>-2</v>
      </c>
      <c r="AO266" s="8">
        <f xml:space="preserve"> (Data!$B$45 - AO$87 - AO$45)</f>
        <v>-2</v>
      </c>
      <c r="AP266" s="8">
        <f xml:space="preserve"> (Data!$B$45 - AP$87 - AP$45)</f>
        <v>-3</v>
      </c>
      <c r="AQ266" s="8">
        <f xml:space="preserve"> (Data!$B$45 - AQ$87 - AQ$45)</f>
        <v>-3</v>
      </c>
      <c r="AR266" s="8">
        <f xml:space="preserve"> (Data!$B$45 - AR$87 - AR$45)</f>
        <v>-4</v>
      </c>
      <c r="AS266" s="8">
        <f xml:space="preserve"> (Data!$B$45 - AS$87 - AS$45)</f>
        <v>-4</v>
      </c>
      <c r="AT266" s="8">
        <f xml:space="preserve"> (Data!$B$45 - AT$87 - AT$45)</f>
        <v>-5</v>
      </c>
      <c r="AU266" s="8">
        <f xml:space="preserve"> (Data!$B$45 - AU$87 - AU$45)</f>
        <v>-5</v>
      </c>
      <c r="AV266" s="8">
        <f xml:space="preserve"> (Data!$B$45 - AV$87 - AV$45)</f>
        <v>-6</v>
      </c>
      <c r="AW266" s="8">
        <f xml:space="preserve"> (Data!$B$45 - AW$87 - AW$45)</f>
        <v>-6</v>
      </c>
      <c r="AX266" s="8">
        <f xml:space="preserve"> (Data!$B$45 - AX$87 - AX$45)</f>
        <v>-7</v>
      </c>
      <c r="AY266" s="8">
        <f xml:space="preserve"> (Data!$B$45 - AY$87 - AY$45)</f>
        <v>-7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48</v>
      </c>
      <c r="C268" s="8">
        <f xml:space="preserve"> (Data!$B$46 - C$89 - C$45)</f>
        <v>47</v>
      </c>
      <c r="D268" s="8">
        <f xml:space="preserve"> (Data!$B$46 - D$89 - D$45)</f>
        <v>35</v>
      </c>
      <c r="E268" s="8">
        <f xml:space="preserve"> (Data!$B$46 - E$89 - E$45)</f>
        <v>32</v>
      </c>
      <c r="F268" s="8">
        <f xml:space="preserve"> (Data!$B$46 - F$89 - F$45)</f>
        <v>32</v>
      </c>
      <c r="G268" s="8">
        <f xml:space="preserve"> (Data!$B$46 - G$89 - G$45)</f>
        <v>31</v>
      </c>
      <c r="H268" s="8">
        <f xml:space="preserve"> (Data!$B$46 - H$89 - H$45)</f>
        <v>31</v>
      </c>
      <c r="I268" s="8">
        <f xml:space="preserve"> (Data!$B$46 - I$89 - I$45)</f>
        <v>30</v>
      </c>
      <c r="J268" s="8">
        <f xml:space="preserve"> (Data!$B$46 - J$89 - J$45)</f>
        <v>30</v>
      </c>
      <c r="K268" s="8">
        <f xml:space="preserve"> (Data!$B$46 - K$89 - K$45)</f>
        <v>28</v>
      </c>
      <c r="L268" s="8">
        <f xml:space="preserve"> (Data!$B$46 - L$89 - L$45)</f>
        <v>26</v>
      </c>
      <c r="M268" s="8">
        <f xml:space="preserve"> (Data!$B$46 - M$89 - M$45)</f>
        <v>26</v>
      </c>
      <c r="N268" s="8">
        <f xml:space="preserve"> (Data!$B$46 - N$89 - N$45)</f>
        <v>26</v>
      </c>
      <c r="O268" s="8">
        <f xml:space="preserve"> (Data!$B$46 - O$89 - O$45)</f>
        <v>25</v>
      </c>
      <c r="P268" s="8">
        <f xml:space="preserve"> (Data!$B$46 - P$89 - P$45)</f>
        <v>25</v>
      </c>
      <c r="Q268" s="8">
        <f xml:space="preserve"> (Data!$B$46 - Q$89 - Q$45)</f>
        <v>24</v>
      </c>
      <c r="R268" s="8">
        <f xml:space="preserve"> (Data!$B$46 - R$89 - R$45)</f>
        <v>24</v>
      </c>
      <c r="S268" s="8">
        <f xml:space="preserve"> (Data!$B$46 - S$89 - S$45)</f>
        <v>24</v>
      </c>
      <c r="T268" s="8">
        <f xml:space="preserve"> (Data!$B$46 - T$89 - T$45)</f>
        <v>23</v>
      </c>
      <c r="U268" s="8">
        <f xml:space="preserve"> (Data!$B$46 - U$89 - U$45)</f>
        <v>23</v>
      </c>
      <c r="V268" s="8">
        <f xml:space="preserve"> (Data!$B$46 - V$89 - V$45)</f>
        <v>22</v>
      </c>
      <c r="W268" s="8">
        <f xml:space="preserve"> (Data!$B$46 - W$89 - W$45)</f>
        <v>22</v>
      </c>
      <c r="X268" s="8">
        <f xml:space="preserve"> (Data!$B$46 - X$89 - X$45)</f>
        <v>22</v>
      </c>
      <c r="Y268" s="8">
        <f xml:space="preserve"> (Data!$B$46 - Y$89 - Y$45)</f>
        <v>21</v>
      </c>
      <c r="Z268" s="8">
        <f xml:space="preserve"> (Data!$B$46 - Z$89 - Z$45)</f>
        <v>21</v>
      </c>
      <c r="AA268" s="8">
        <f xml:space="preserve"> (Data!$B$46 - AA$89 - AA$45)</f>
        <v>20</v>
      </c>
      <c r="AB268" s="8">
        <f xml:space="preserve"> (Data!$B$46 - AB$89 - AB$45)</f>
        <v>20</v>
      </c>
      <c r="AC268" s="8">
        <f xml:space="preserve"> (Data!$B$46 - AC$89 - AC$45)</f>
        <v>20</v>
      </c>
      <c r="AD268" s="8">
        <f xml:space="preserve"> (Data!$B$46 - AD$89 - AD$45)</f>
        <v>19</v>
      </c>
      <c r="AE268" s="8">
        <f xml:space="preserve"> (Data!$B$46 - AE$89 - AE$45)</f>
        <v>19</v>
      </c>
      <c r="AF268" s="8">
        <f xml:space="preserve"> (Data!$B$46 - AF$89 - AF$45)</f>
        <v>18</v>
      </c>
      <c r="AG268" s="8">
        <f xml:space="preserve"> (Data!$B$46 - AG$89 - AG$45)</f>
        <v>18</v>
      </c>
      <c r="AH268" s="8">
        <f xml:space="preserve"> (Data!$B$46 - AH$89 - AH$45)</f>
        <v>18</v>
      </c>
      <c r="AI268" s="8">
        <f xml:space="preserve"> (Data!$B$46 - AI$89 - AI$45)</f>
        <v>17</v>
      </c>
      <c r="AJ268" s="8">
        <f xml:space="preserve"> (Data!$B$46 - AJ$89 - AJ$45)</f>
        <v>17</v>
      </c>
      <c r="AK268" s="8">
        <f xml:space="preserve"> (Data!$B$46 - AK$89 - AK$45)</f>
        <v>16</v>
      </c>
      <c r="AL268" s="8">
        <f xml:space="preserve"> (Data!$B$46 - AL$89 - AL$45)</f>
        <v>16</v>
      </c>
      <c r="AM268" s="8">
        <f xml:space="preserve"> (Data!$B$46 - AM$89 - AM$45)</f>
        <v>16</v>
      </c>
      <c r="AN268" s="8">
        <f xml:space="preserve"> (Data!$B$46 - AN$89 - AN$45)</f>
        <v>15</v>
      </c>
      <c r="AO268" s="8">
        <f xml:space="preserve"> (Data!$B$46 - AO$89 - AO$45)</f>
        <v>15</v>
      </c>
      <c r="AP268" s="8">
        <f xml:space="preserve"> (Data!$B$46 - AP$89 - AP$45)</f>
        <v>14</v>
      </c>
      <c r="AQ268" s="8">
        <f xml:space="preserve"> (Data!$B$46 - AQ$89 - AQ$45)</f>
        <v>14</v>
      </c>
      <c r="AR268" s="8">
        <f xml:space="preserve"> (Data!$B$46 - AR$89 - AR$45)</f>
        <v>14</v>
      </c>
      <c r="AS268" s="8">
        <f xml:space="preserve"> (Data!$B$46 - AS$89 - AS$45)</f>
        <v>13</v>
      </c>
      <c r="AT268" s="8">
        <f xml:space="preserve"> (Data!$B$46 - AT$89 - AT$45)</f>
        <v>13</v>
      </c>
      <c r="AU268" s="8">
        <f xml:space="preserve"> (Data!$B$46 - AU$89 - AU$45)</f>
        <v>12</v>
      </c>
      <c r="AV268" s="8">
        <f xml:space="preserve"> (Data!$B$46 - AV$89 - AV$45)</f>
        <v>12</v>
      </c>
      <c r="AW268" s="8">
        <f xml:space="preserve"> (Data!$B$46 - AW$89 - AW$45)</f>
        <v>12</v>
      </c>
      <c r="AX268" s="8">
        <f xml:space="preserve"> (Data!$B$46 - AX$89 - AX$45)</f>
        <v>11</v>
      </c>
      <c r="AY268" s="8">
        <f xml:space="preserve"> (Data!$B$46 - AY$89 - AY$45)</f>
        <v>11</v>
      </c>
    </row>
    <row r="269" spans="1:51">
      <c r="A269" s="8" t="s">
        <v>57</v>
      </c>
      <c r="B269" s="8">
        <f xml:space="preserve"> (Data!$B$46 - B$88 - B$45)</f>
        <v>48</v>
      </c>
      <c r="C269" s="8">
        <f xml:space="preserve"> (Data!$B$46 - C$88 - C$45)</f>
        <v>47</v>
      </c>
      <c r="D269" s="8">
        <f xml:space="preserve"> (Data!$B$46 - D$88 - D$45)</f>
        <v>33</v>
      </c>
      <c r="E269" s="8">
        <f xml:space="preserve"> (Data!$B$46 - E$88 - E$45)</f>
        <v>29</v>
      </c>
      <c r="F269" s="8">
        <f xml:space="preserve"> (Data!$B$46 - F$88 - F$45)</f>
        <v>29</v>
      </c>
      <c r="G269" s="8">
        <f xml:space="preserve"> (Data!$B$46 - G$88 - G$45)</f>
        <v>28</v>
      </c>
      <c r="H269" s="8">
        <f xml:space="preserve"> (Data!$B$46 - H$88 - H$45)</f>
        <v>28</v>
      </c>
      <c r="I269" s="8">
        <f xml:space="preserve"> (Data!$B$46 - I$88 - I$45)</f>
        <v>27</v>
      </c>
      <c r="J269" s="8">
        <f xml:space="preserve"> (Data!$B$46 - J$88 - J$45)</f>
        <v>27</v>
      </c>
      <c r="K269" s="8">
        <f xml:space="preserve"> (Data!$B$46 - K$88 - K$45)</f>
        <v>24</v>
      </c>
      <c r="L269" s="8">
        <f xml:space="preserve"> (Data!$B$46 - L$88 - L$45)</f>
        <v>22</v>
      </c>
      <c r="M269" s="8">
        <f xml:space="preserve"> (Data!$B$46 - M$88 - M$45)</f>
        <v>22</v>
      </c>
      <c r="N269" s="8">
        <f xml:space="preserve"> (Data!$B$46 - N$88 - N$45)</f>
        <v>21</v>
      </c>
      <c r="O269" s="8">
        <f xml:space="preserve"> (Data!$B$46 - O$88 - O$45)</f>
        <v>21</v>
      </c>
      <c r="P269" s="8">
        <f xml:space="preserve"> (Data!$B$46 - P$88 - P$45)</f>
        <v>20</v>
      </c>
      <c r="Q269" s="8">
        <f xml:space="preserve"> (Data!$B$46 - Q$88 - Q$45)</f>
        <v>20</v>
      </c>
      <c r="R269" s="8">
        <f xml:space="preserve"> (Data!$B$46 - R$88 - R$45)</f>
        <v>19</v>
      </c>
      <c r="S269" s="8">
        <f xml:space="preserve"> (Data!$B$46 - S$88 - S$45)</f>
        <v>19</v>
      </c>
      <c r="T269" s="8">
        <f xml:space="preserve"> (Data!$B$46 - T$88 - T$45)</f>
        <v>18</v>
      </c>
      <c r="U269" s="8">
        <f xml:space="preserve"> (Data!$B$46 - U$88 - U$45)</f>
        <v>18</v>
      </c>
      <c r="V269" s="8">
        <f xml:space="preserve"> (Data!$B$46 - V$88 - V$45)</f>
        <v>17</v>
      </c>
      <c r="W269" s="8">
        <f xml:space="preserve"> (Data!$B$46 - W$88 - W$45)</f>
        <v>17</v>
      </c>
      <c r="X269" s="8">
        <f xml:space="preserve"> (Data!$B$46 - X$88 - X$45)</f>
        <v>16</v>
      </c>
      <c r="Y269" s="8">
        <f xml:space="preserve"> (Data!$B$46 - Y$88 - Y$45)</f>
        <v>16</v>
      </c>
      <c r="Z269" s="8">
        <f xml:space="preserve"> (Data!$B$46 - Z$88 - Z$45)</f>
        <v>15</v>
      </c>
      <c r="AA269" s="8">
        <f xml:space="preserve"> (Data!$B$46 - AA$88 - AA$45)</f>
        <v>15</v>
      </c>
      <c r="AB269" s="8">
        <f xml:space="preserve"> (Data!$B$46 - AB$88 - AB$45)</f>
        <v>14</v>
      </c>
      <c r="AC269" s="8">
        <f xml:space="preserve"> (Data!$B$46 - AC$88 - AC$45)</f>
        <v>14</v>
      </c>
      <c r="AD269" s="8">
        <f xml:space="preserve"> (Data!$B$46 - AD$88 - AD$45)</f>
        <v>13</v>
      </c>
      <c r="AE269" s="8">
        <f xml:space="preserve"> (Data!$B$46 - AE$88 - AE$45)</f>
        <v>13</v>
      </c>
      <c r="AF269" s="8">
        <f xml:space="preserve"> (Data!$B$46 - AF$88 - AF$45)</f>
        <v>12</v>
      </c>
      <c r="AG269" s="8">
        <f xml:space="preserve"> (Data!$B$46 - AG$88 - AG$45)</f>
        <v>12</v>
      </c>
      <c r="AH269" s="8">
        <f xml:space="preserve"> (Data!$B$46 - AH$88 - AH$45)</f>
        <v>11</v>
      </c>
      <c r="AI269" s="8">
        <f xml:space="preserve"> (Data!$B$46 - AI$88 - AI$45)</f>
        <v>11</v>
      </c>
      <c r="AJ269" s="8">
        <f xml:space="preserve"> (Data!$B$46 - AJ$88 - AJ$45)</f>
        <v>10</v>
      </c>
      <c r="AK269" s="8">
        <f xml:space="preserve"> (Data!$B$46 - AK$88 - AK$45)</f>
        <v>10</v>
      </c>
      <c r="AL269" s="8">
        <f xml:space="preserve"> (Data!$B$46 - AL$88 - AL$45)</f>
        <v>9</v>
      </c>
      <c r="AM269" s="8">
        <f xml:space="preserve"> (Data!$B$46 - AM$88 - AM$45)</f>
        <v>9</v>
      </c>
      <c r="AN269" s="8">
        <f xml:space="preserve"> (Data!$B$46 - AN$88 - AN$45)</f>
        <v>8</v>
      </c>
      <c r="AO269" s="8">
        <f xml:space="preserve"> (Data!$B$46 - AO$88 - AO$45)</f>
        <v>8</v>
      </c>
      <c r="AP269" s="8">
        <f xml:space="preserve"> (Data!$B$46 - AP$88 - AP$45)</f>
        <v>7</v>
      </c>
      <c r="AQ269" s="8">
        <f xml:space="preserve"> (Data!$B$46 - AQ$88 - AQ$45)</f>
        <v>7</v>
      </c>
      <c r="AR269" s="8">
        <f xml:space="preserve"> (Data!$B$46 - AR$88 - AR$45)</f>
        <v>6</v>
      </c>
      <c r="AS269" s="8">
        <f xml:space="preserve"> (Data!$B$46 - AS$88 - AS$45)</f>
        <v>6</v>
      </c>
      <c r="AT269" s="8">
        <f xml:space="preserve"> (Data!$B$46 - AT$88 - AT$45)</f>
        <v>5</v>
      </c>
      <c r="AU269" s="8">
        <f xml:space="preserve"> (Data!$B$46 - AU$88 - AU$45)</f>
        <v>5</v>
      </c>
      <c r="AV269" s="8">
        <f xml:space="preserve"> (Data!$B$46 - AV$88 - AV$45)</f>
        <v>4</v>
      </c>
      <c r="AW269" s="8">
        <f xml:space="preserve"> (Data!$B$46 - AW$88 - AW$45)</f>
        <v>4</v>
      </c>
      <c r="AX269" s="8">
        <f xml:space="preserve"> (Data!$B$46 - AX$88 - AX$45)</f>
        <v>3</v>
      </c>
      <c r="AY269" s="8">
        <f xml:space="preserve"> (Data!$B$46 - AY$88 - AY$45)</f>
        <v>3</v>
      </c>
    </row>
    <row r="270" spans="1:51">
      <c r="A270" s="8" t="s">
        <v>58</v>
      </c>
      <c r="B270" s="8">
        <f xml:space="preserve"> (Data!$B$46 - B$88 - B$45)</f>
        <v>48</v>
      </c>
      <c r="C270" s="8">
        <f xml:space="preserve"> (Data!$B$46 - C$88 - C$45)</f>
        <v>47</v>
      </c>
      <c r="D270" s="8">
        <f xml:space="preserve"> (Data!$B$46 - D$88 - D$45)</f>
        <v>33</v>
      </c>
      <c r="E270" s="8">
        <f xml:space="preserve"> (Data!$B$46 - E$88 - E$45)</f>
        <v>29</v>
      </c>
      <c r="F270" s="8">
        <f xml:space="preserve"> (Data!$B$46 - F$88 - F$45)</f>
        <v>29</v>
      </c>
      <c r="G270" s="8">
        <f xml:space="preserve"> (Data!$B$46 - G$88 - G$45)</f>
        <v>28</v>
      </c>
      <c r="H270" s="8">
        <f xml:space="preserve"> (Data!$B$46 - H$88 - H$45)</f>
        <v>28</v>
      </c>
      <c r="I270" s="8">
        <f xml:space="preserve"> (Data!$B$46 - I$88 - I$45)</f>
        <v>27</v>
      </c>
      <c r="J270" s="8">
        <f xml:space="preserve"> (Data!$B$46 - J$88 - J$45)</f>
        <v>27</v>
      </c>
      <c r="K270" s="8">
        <f xml:space="preserve"> (Data!$B$46 - K$88 - K$45)</f>
        <v>24</v>
      </c>
      <c r="L270" s="8">
        <f xml:space="preserve"> (Data!$B$46 - L$88 - L$45)</f>
        <v>22</v>
      </c>
      <c r="M270" s="8">
        <f xml:space="preserve"> (Data!$B$46 - M$88 - M$45)</f>
        <v>22</v>
      </c>
      <c r="N270" s="8">
        <f xml:space="preserve"> (Data!$B$46 - N$88 - N$45)</f>
        <v>21</v>
      </c>
      <c r="O270" s="8">
        <f xml:space="preserve"> (Data!$B$46 - O$88 - O$45)</f>
        <v>21</v>
      </c>
      <c r="P270" s="8">
        <f xml:space="preserve"> (Data!$B$46 - P$88 - P$45)</f>
        <v>20</v>
      </c>
      <c r="Q270" s="8">
        <f xml:space="preserve"> (Data!$B$46 - Q$88 - Q$45)</f>
        <v>20</v>
      </c>
      <c r="R270" s="8">
        <f xml:space="preserve"> (Data!$B$46 - R$88 - R$45)</f>
        <v>19</v>
      </c>
      <c r="S270" s="8">
        <f xml:space="preserve"> (Data!$B$46 - S$88 - S$45)</f>
        <v>19</v>
      </c>
      <c r="T270" s="8">
        <f xml:space="preserve"> (Data!$B$46 - T$88 - T$45)</f>
        <v>18</v>
      </c>
      <c r="U270" s="8">
        <f xml:space="preserve"> (Data!$B$46 - U$88 - U$45)</f>
        <v>18</v>
      </c>
      <c r="V270" s="8">
        <f xml:space="preserve"> (Data!$B$46 - V$88 - V$45)</f>
        <v>17</v>
      </c>
      <c r="W270" s="8">
        <f xml:space="preserve"> (Data!$B$46 - W$88 - W$45)</f>
        <v>17</v>
      </c>
      <c r="X270" s="8">
        <f xml:space="preserve"> (Data!$B$46 - X$88 - X$45)</f>
        <v>16</v>
      </c>
      <c r="Y270" s="8">
        <f xml:space="preserve"> (Data!$B$46 - Y$88 - Y$45)</f>
        <v>16</v>
      </c>
      <c r="Z270" s="8">
        <f xml:space="preserve"> (Data!$B$46 - Z$88 - Z$45)</f>
        <v>15</v>
      </c>
      <c r="AA270" s="8">
        <f xml:space="preserve"> (Data!$B$46 - AA$88 - AA$45)</f>
        <v>15</v>
      </c>
      <c r="AB270" s="8">
        <f xml:space="preserve"> (Data!$B$46 - AB$88 - AB$45)</f>
        <v>14</v>
      </c>
      <c r="AC270" s="8">
        <f xml:space="preserve"> (Data!$B$46 - AC$88 - AC$45)</f>
        <v>14</v>
      </c>
      <c r="AD270" s="8">
        <f xml:space="preserve"> (Data!$B$46 - AD$88 - AD$45)</f>
        <v>13</v>
      </c>
      <c r="AE270" s="8">
        <f xml:space="preserve"> (Data!$B$46 - AE$88 - AE$45)</f>
        <v>13</v>
      </c>
      <c r="AF270" s="8">
        <f xml:space="preserve"> (Data!$B$46 - AF$88 - AF$45)</f>
        <v>12</v>
      </c>
      <c r="AG270" s="8">
        <f xml:space="preserve"> (Data!$B$46 - AG$88 - AG$45)</f>
        <v>12</v>
      </c>
      <c r="AH270" s="8">
        <f xml:space="preserve"> (Data!$B$46 - AH$88 - AH$45)</f>
        <v>11</v>
      </c>
      <c r="AI270" s="8">
        <f xml:space="preserve"> (Data!$B$46 - AI$88 - AI$45)</f>
        <v>11</v>
      </c>
      <c r="AJ270" s="8">
        <f xml:space="preserve"> (Data!$B$46 - AJ$88 - AJ$45)</f>
        <v>10</v>
      </c>
      <c r="AK270" s="8">
        <f xml:space="preserve"> (Data!$B$46 - AK$88 - AK$45)</f>
        <v>10</v>
      </c>
      <c r="AL270" s="8">
        <f xml:space="preserve"> (Data!$B$46 - AL$88 - AL$45)</f>
        <v>9</v>
      </c>
      <c r="AM270" s="8">
        <f xml:space="preserve"> (Data!$B$46 - AM$88 - AM$45)</f>
        <v>9</v>
      </c>
      <c r="AN270" s="8">
        <f xml:space="preserve"> (Data!$B$46 - AN$88 - AN$45)</f>
        <v>8</v>
      </c>
      <c r="AO270" s="8">
        <f xml:space="preserve"> (Data!$B$46 - AO$88 - AO$45)</f>
        <v>8</v>
      </c>
      <c r="AP270" s="8">
        <f xml:space="preserve"> (Data!$B$46 - AP$88 - AP$45)</f>
        <v>7</v>
      </c>
      <c r="AQ270" s="8">
        <f xml:space="preserve"> (Data!$B$46 - AQ$88 - AQ$45)</f>
        <v>7</v>
      </c>
      <c r="AR270" s="8">
        <f xml:space="preserve"> (Data!$B$46 - AR$88 - AR$45)</f>
        <v>6</v>
      </c>
      <c r="AS270" s="8">
        <f xml:space="preserve"> (Data!$B$46 - AS$88 - AS$45)</f>
        <v>6</v>
      </c>
      <c r="AT270" s="8">
        <f xml:space="preserve"> (Data!$B$46 - AT$88 - AT$45)</f>
        <v>5</v>
      </c>
      <c r="AU270" s="8">
        <f xml:space="preserve"> (Data!$B$46 - AU$88 - AU$45)</f>
        <v>5</v>
      </c>
      <c r="AV270" s="8">
        <f xml:space="preserve"> (Data!$B$46 - AV$88 - AV$45)</f>
        <v>4</v>
      </c>
      <c r="AW270" s="8">
        <f xml:space="preserve"> (Data!$B$46 - AW$88 - AW$45)</f>
        <v>4</v>
      </c>
      <c r="AX270" s="8">
        <f xml:space="preserve"> (Data!$B$46 - AX$88 - AX$45)</f>
        <v>3</v>
      </c>
      <c r="AY270" s="8">
        <f xml:space="preserve"> (Data!$B$46 - AY$88 - AY$45)</f>
        <v>3</v>
      </c>
    </row>
    <row r="271" spans="1:51">
      <c r="A271" s="8" t="s">
        <v>59</v>
      </c>
      <c r="B271" s="8">
        <f xml:space="preserve"> (Data!$B$46 - B$87 - B$45)</f>
        <v>48</v>
      </c>
      <c r="C271" s="8">
        <f xml:space="preserve"> (Data!$B$46 - C$87 - C$45)</f>
        <v>47</v>
      </c>
      <c r="D271" s="8">
        <f xml:space="preserve"> (Data!$B$46 - D$87 - D$45)</f>
        <v>33</v>
      </c>
      <c r="E271" s="8">
        <f xml:space="preserve"> (Data!$B$46 - E$87 - E$45)</f>
        <v>30</v>
      </c>
      <c r="F271" s="8">
        <f xml:space="preserve"> (Data!$B$46 - F$87 - F$45)</f>
        <v>30</v>
      </c>
      <c r="G271" s="8">
        <f xml:space="preserve"> (Data!$B$46 - G$87 - G$45)</f>
        <v>29</v>
      </c>
      <c r="H271" s="8">
        <f xml:space="preserve"> (Data!$B$46 - H$87 - H$45)</f>
        <v>29</v>
      </c>
      <c r="I271" s="8">
        <f xml:space="preserve"> (Data!$B$46 - I$87 - I$45)</f>
        <v>28</v>
      </c>
      <c r="J271" s="8">
        <f xml:space="preserve"> (Data!$B$46 - J$87 - J$45)</f>
        <v>28</v>
      </c>
      <c r="K271" s="8">
        <f xml:space="preserve"> (Data!$B$46 - K$87 - K$45)</f>
        <v>25</v>
      </c>
      <c r="L271" s="8">
        <f xml:space="preserve"> (Data!$B$46 - L$87 - L$45)</f>
        <v>23</v>
      </c>
      <c r="M271" s="8">
        <f xml:space="preserve"> (Data!$B$46 - M$87 - M$45)</f>
        <v>23</v>
      </c>
      <c r="N271" s="8">
        <f xml:space="preserve"> (Data!$B$46 - N$87 - N$45)</f>
        <v>22</v>
      </c>
      <c r="O271" s="8">
        <f xml:space="preserve"> (Data!$B$46 - O$87 - O$45)</f>
        <v>22</v>
      </c>
      <c r="P271" s="8">
        <f xml:space="preserve"> (Data!$B$46 - P$87 - P$45)</f>
        <v>21</v>
      </c>
      <c r="Q271" s="8">
        <f xml:space="preserve"> (Data!$B$46 - Q$87 - Q$45)</f>
        <v>21</v>
      </c>
      <c r="R271" s="8">
        <f xml:space="preserve"> (Data!$B$46 - R$87 - R$45)</f>
        <v>20</v>
      </c>
      <c r="S271" s="8">
        <f xml:space="preserve"> (Data!$B$46 - S$87 - S$45)</f>
        <v>20</v>
      </c>
      <c r="T271" s="8">
        <f xml:space="preserve"> (Data!$B$46 - T$87 - T$45)</f>
        <v>19</v>
      </c>
      <c r="U271" s="8">
        <f xml:space="preserve"> (Data!$B$46 - U$87 - U$45)</f>
        <v>19</v>
      </c>
      <c r="V271" s="8">
        <f xml:space="preserve"> (Data!$B$46 - V$87 - V$45)</f>
        <v>18</v>
      </c>
      <c r="W271" s="8">
        <f xml:space="preserve"> (Data!$B$46 - W$87 - W$45)</f>
        <v>17</v>
      </c>
      <c r="X271" s="8">
        <f xml:space="preserve"> (Data!$B$46 - X$87 - X$45)</f>
        <v>16</v>
      </c>
      <c r="Y271" s="8">
        <f xml:space="preserve"> (Data!$B$46 - Y$87 - Y$45)</f>
        <v>16</v>
      </c>
      <c r="Z271" s="8">
        <f xml:space="preserve"> (Data!$B$46 - Z$87 - Z$45)</f>
        <v>15</v>
      </c>
      <c r="AA271" s="8">
        <f xml:space="preserve"> (Data!$B$46 - AA$87 - AA$45)</f>
        <v>15</v>
      </c>
      <c r="AB271" s="8">
        <f xml:space="preserve"> (Data!$B$46 - AB$87 - AB$45)</f>
        <v>14</v>
      </c>
      <c r="AC271" s="8">
        <f xml:space="preserve"> (Data!$B$46 - AC$87 - AC$45)</f>
        <v>14</v>
      </c>
      <c r="AD271" s="8">
        <f xml:space="preserve"> (Data!$B$46 - AD$87 - AD$45)</f>
        <v>13</v>
      </c>
      <c r="AE271" s="8">
        <f xml:space="preserve"> (Data!$B$46 - AE$87 - AE$45)</f>
        <v>13</v>
      </c>
      <c r="AF271" s="8">
        <f xml:space="preserve"> (Data!$B$46 - AF$87 - AF$45)</f>
        <v>12</v>
      </c>
      <c r="AG271" s="8">
        <f xml:space="preserve"> (Data!$B$46 - AG$87 - AG$45)</f>
        <v>12</v>
      </c>
      <c r="AH271" s="8">
        <f xml:space="preserve"> (Data!$B$46 - AH$87 - AH$45)</f>
        <v>11</v>
      </c>
      <c r="AI271" s="8">
        <f xml:space="preserve"> (Data!$B$46 - AI$87 - AI$45)</f>
        <v>11</v>
      </c>
      <c r="AJ271" s="8">
        <f xml:space="preserve"> (Data!$B$46 - AJ$87 - AJ$45)</f>
        <v>10</v>
      </c>
      <c r="AK271" s="8">
        <f xml:space="preserve"> (Data!$B$46 - AK$87 - AK$45)</f>
        <v>10</v>
      </c>
      <c r="AL271" s="8">
        <f xml:space="preserve"> (Data!$B$46 - AL$87 - AL$45)</f>
        <v>9</v>
      </c>
      <c r="AM271" s="8">
        <f xml:space="preserve"> (Data!$B$46 - AM$87 - AM$45)</f>
        <v>9</v>
      </c>
      <c r="AN271" s="8">
        <f xml:space="preserve"> (Data!$B$46 - AN$87 - AN$45)</f>
        <v>8</v>
      </c>
      <c r="AO271" s="8">
        <f xml:space="preserve"> (Data!$B$46 - AO$87 - AO$45)</f>
        <v>8</v>
      </c>
      <c r="AP271" s="8">
        <f xml:space="preserve"> (Data!$B$46 - AP$87 - AP$45)</f>
        <v>7</v>
      </c>
      <c r="AQ271" s="8">
        <f xml:space="preserve"> (Data!$B$46 - AQ$87 - AQ$45)</f>
        <v>7</v>
      </c>
      <c r="AR271" s="8">
        <f xml:space="preserve"> (Data!$B$46 - AR$87 - AR$45)</f>
        <v>6</v>
      </c>
      <c r="AS271" s="8">
        <f xml:space="preserve"> (Data!$B$46 - AS$87 - AS$45)</f>
        <v>6</v>
      </c>
      <c r="AT271" s="8">
        <f xml:space="preserve"> (Data!$B$46 - AT$87 - AT$45)</f>
        <v>5</v>
      </c>
      <c r="AU271" s="8">
        <f xml:space="preserve"> (Data!$B$46 - AU$87 - AU$45)</f>
        <v>5</v>
      </c>
      <c r="AV271" s="8">
        <f xml:space="preserve"> (Data!$B$46 - AV$87 - AV$45)</f>
        <v>4</v>
      </c>
      <c r="AW271" s="8">
        <f xml:space="preserve"> (Data!$B$46 - AW$87 - AW$45)</f>
        <v>4</v>
      </c>
      <c r="AX271" s="8">
        <f xml:space="preserve"> (Data!$B$46 - AX$87 - AX$45)</f>
        <v>3</v>
      </c>
      <c r="AY271" s="8">
        <f xml:space="preserve"> (Data!$B$46 - AY$87 - AY$45)</f>
        <v>3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23</v>
      </c>
      <c r="C275" s="8">
        <f xml:space="preserve"> (Data!$C$44 - C$89 - C$43)</f>
        <v>22</v>
      </c>
      <c r="D275" s="8">
        <f xml:space="preserve"> (Data!$C$44 - D$89 - D$43)</f>
        <v>7</v>
      </c>
      <c r="E275" s="8">
        <f xml:space="preserve"> (Data!$C$44 - E$89 - E$43)</f>
        <v>6</v>
      </c>
      <c r="F275" s="8">
        <f xml:space="preserve"> (Data!$C$44 - F$89 - F$43)</f>
        <v>6</v>
      </c>
      <c r="G275" s="8">
        <f xml:space="preserve"> (Data!$C$44 - G$89 - G$43)</f>
        <v>1</v>
      </c>
      <c r="H275" s="8">
        <f xml:space="preserve"> (Data!$C$44 - H$89 - H$43)</f>
        <v>-1</v>
      </c>
      <c r="I275" s="8">
        <f xml:space="preserve"> (Data!$C$44 - I$89 - I$43)</f>
        <v>-5</v>
      </c>
      <c r="J275" s="8">
        <f xml:space="preserve"> (Data!$C$44 - J$89 - J$43)</f>
        <v>-7</v>
      </c>
      <c r="K275" s="8">
        <f xml:space="preserve"> (Data!$C$44 - K$89 - K$43)</f>
        <v>-9</v>
      </c>
      <c r="L275" s="8">
        <f xml:space="preserve"> (Data!$C$44 - L$89 - L$43)</f>
        <v>-11</v>
      </c>
      <c r="M275" s="8">
        <f xml:space="preserve"> (Data!$C$44 - M$89 - M$43)</f>
        <v>-11</v>
      </c>
      <c r="N275" s="8">
        <f xml:space="preserve"> (Data!$C$44 - N$89 - N$43)</f>
        <v>-11</v>
      </c>
      <c r="O275" s="8">
        <f xml:space="preserve"> (Data!$C$44 - O$89 - O$43)</f>
        <v>-12</v>
      </c>
      <c r="P275" s="8">
        <f xml:space="preserve"> (Data!$C$44 - P$89 - P$43)</f>
        <v>-12</v>
      </c>
      <c r="Q275" s="8">
        <f xml:space="preserve"> (Data!$C$44 - Q$89 - Q$43)</f>
        <v>-13</v>
      </c>
      <c r="R275" s="8">
        <f xml:space="preserve"> (Data!$C$44 - R$89 - R$43)</f>
        <v>-13</v>
      </c>
      <c r="S275" s="8">
        <f xml:space="preserve"> (Data!$C$44 - S$89 - S$43)</f>
        <v>-13</v>
      </c>
      <c r="T275" s="8">
        <f xml:space="preserve"> (Data!$C$44 - T$89 - T$43)</f>
        <v>-14</v>
      </c>
      <c r="U275" s="8">
        <f xml:space="preserve"> (Data!$C$44 - U$89 - U$43)</f>
        <v>-14</v>
      </c>
      <c r="V275" s="8">
        <f xml:space="preserve"> (Data!$C$44 - V$89 - V$43)</f>
        <v>-15</v>
      </c>
      <c r="W275" s="8">
        <f xml:space="preserve"> (Data!$C$44 - W$89 - W$43)</f>
        <v>-15</v>
      </c>
      <c r="X275" s="8">
        <f xml:space="preserve"> (Data!$C$44 - X$89 - X$43)</f>
        <v>-15</v>
      </c>
      <c r="Y275" s="8">
        <f xml:space="preserve"> (Data!$C$44 - Y$89 - Y$43)</f>
        <v>-16</v>
      </c>
      <c r="Z275" s="8">
        <f xml:space="preserve"> (Data!$C$44 - Z$89 - Z$43)</f>
        <v>-16</v>
      </c>
      <c r="AA275" s="8">
        <f xml:space="preserve"> (Data!$C$44 - AA$89 - AA$43)</f>
        <v>-17</v>
      </c>
      <c r="AB275" s="8">
        <f xml:space="preserve"> (Data!$C$44 - AB$89 - AB$43)</f>
        <v>-17</v>
      </c>
      <c r="AC275" s="8">
        <f xml:space="preserve"> (Data!$C$44 - AC$89 - AC$43)</f>
        <v>-17</v>
      </c>
      <c r="AD275" s="8">
        <f xml:space="preserve"> (Data!$C$44 - AD$89 - AD$43)</f>
        <v>-18</v>
      </c>
      <c r="AE275" s="8">
        <f xml:space="preserve"> (Data!$C$44 - AE$89 - AE$43)</f>
        <v>-18</v>
      </c>
      <c r="AF275" s="8">
        <f xml:space="preserve"> (Data!$C$44 - AF$89 - AF$43)</f>
        <v>-19</v>
      </c>
      <c r="AG275" s="8">
        <f xml:space="preserve"> (Data!$C$44 - AG$89 - AG$43)</f>
        <v>-19</v>
      </c>
      <c r="AH275" s="8">
        <f xml:space="preserve"> (Data!$C$44 - AH$89 - AH$43)</f>
        <v>-19</v>
      </c>
      <c r="AI275" s="8">
        <f xml:space="preserve"> (Data!$C$44 - AI$89 - AI$43)</f>
        <v>-20</v>
      </c>
      <c r="AJ275" s="8">
        <f xml:space="preserve"> (Data!$C$44 - AJ$89 - AJ$43)</f>
        <v>-20</v>
      </c>
      <c r="AK275" s="8">
        <f xml:space="preserve"> (Data!$C$44 - AK$89 - AK$43)</f>
        <v>-21</v>
      </c>
      <c r="AL275" s="8">
        <f xml:space="preserve"> (Data!$C$44 - AL$89 - AL$43)</f>
        <v>-21</v>
      </c>
      <c r="AM275" s="8">
        <f xml:space="preserve"> (Data!$C$44 - AM$89 - AM$43)</f>
        <v>-21</v>
      </c>
      <c r="AN275" s="8">
        <f xml:space="preserve"> (Data!$C$44 - AN$89 - AN$43)</f>
        <v>-22</v>
      </c>
      <c r="AO275" s="8">
        <f xml:space="preserve"> (Data!$C$44 - AO$89 - AO$43)</f>
        <v>-22</v>
      </c>
      <c r="AP275" s="8">
        <f xml:space="preserve"> (Data!$C$44 - AP$89 - AP$43)</f>
        <v>-23</v>
      </c>
      <c r="AQ275" s="8">
        <f xml:space="preserve"> (Data!$C$44 - AQ$89 - AQ$43)</f>
        <v>-23</v>
      </c>
      <c r="AR275" s="8">
        <f xml:space="preserve"> (Data!$C$44 - AR$89 - AR$43)</f>
        <v>-23</v>
      </c>
      <c r="AS275" s="8">
        <f xml:space="preserve"> (Data!$C$44 - AS$89 - AS$43)</f>
        <v>-24</v>
      </c>
      <c r="AT275" s="8">
        <f xml:space="preserve"> (Data!$C$44 - AT$89 - AT$43)</f>
        <v>-24</v>
      </c>
      <c r="AU275" s="8">
        <f xml:space="preserve"> (Data!$C$44 - AU$89 - AU$43)</f>
        <v>-25</v>
      </c>
      <c r="AV275" s="8">
        <f xml:space="preserve"> (Data!$C$44 - AV$89 - AV$43)</f>
        <v>-25</v>
      </c>
      <c r="AW275" s="8">
        <f xml:space="preserve"> (Data!$C$44 - AW$89 - AW$43)</f>
        <v>-25</v>
      </c>
      <c r="AX275" s="8">
        <f xml:space="preserve"> (Data!$C$44 - AX$89 - AX$43)</f>
        <v>-26</v>
      </c>
      <c r="AY275" s="8">
        <f xml:space="preserve"> (Data!$C$44 - AY$89 - AY$43)</f>
        <v>-26</v>
      </c>
    </row>
    <row r="276" spans="1:51">
      <c r="A276" s="8" t="s">
        <v>57</v>
      </c>
      <c r="B276" s="8">
        <f xml:space="preserve"> (Data!$C$44 - B$88 - B$43)</f>
        <v>23</v>
      </c>
      <c r="C276" s="8">
        <f xml:space="preserve"> (Data!$C$44 - C$88 - C$43)</f>
        <v>22</v>
      </c>
      <c r="D276" s="8">
        <f xml:space="preserve"> (Data!$C$44 - D$88 - D$43)</f>
        <v>5</v>
      </c>
      <c r="E276" s="8">
        <f xml:space="preserve"> (Data!$C$44 - E$88 - E$43)</f>
        <v>3</v>
      </c>
      <c r="F276" s="8">
        <f xml:space="preserve"> (Data!$C$44 - F$88 - F$43)</f>
        <v>3</v>
      </c>
      <c r="G276" s="8">
        <f xml:space="preserve"> (Data!$C$44 - G$88 - G$43)</f>
        <v>-2</v>
      </c>
      <c r="H276" s="8">
        <f xml:space="preserve"> (Data!$C$44 - H$88 - H$43)</f>
        <v>-4</v>
      </c>
      <c r="I276" s="8">
        <f xml:space="preserve"> (Data!$C$44 - I$88 - I$43)</f>
        <v>-8</v>
      </c>
      <c r="J276" s="8">
        <f xml:space="preserve"> (Data!$C$44 - J$88 - J$43)</f>
        <v>-10</v>
      </c>
      <c r="K276" s="8">
        <f xml:space="preserve"> (Data!$C$44 - K$88 - K$43)</f>
        <v>-13</v>
      </c>
      <c r="L276" s="8">
        <f xml:space="preserve"> (Data!$C$44 - L$88 - L$43)</f>
        <v>-15</v>
      </c>
      <c r="M276" s="8">
        <f xml:space="preserve"> (Data!$C$44 - M$88 - M$43)</f>
        <v>-15</v>
      </c>
      <c r="N276" s="8">
        <f xml:space="preserve"> (Data!$C$44 - N$88 - N$43)</f>
        <v>-16</v>
      </c>
      <c r="O276" s="8">
        <f xml:space="preserve"> (Data!$C$44 - O$88 - O$43)</f>
        <v>-16</v>
      </c>
      <c r="P276" s="8">
        <f xml:space="preserve"> (Data!$C$44 - P$88 - P$43)</f>
        <v>-17</v>
      </c>
      <c r="Q276" s="8">
        <f xml:space="preserve"> (Data!$C$44 - Q$88 - Q$43)</f>
        <v>-17</v>
      </c>
      <c r="R276" s="8">
        <f xml:space="preserve"> (Data!$C$44 - R$88 - R$43)</f>
        <v>-18</v>
      </c>
      <c r="S276" s="8">
        <f xml:space="preserve"> (Data!$C$44 - S$88 - S$43)</f>
        <v>-18</v>
      </c>
      <c r="T276" s="8">
        <f xml:space="preserve"> (Data!$C$44 - T$88 - T$43)</f>
        <v>-19</v>
      </c>
      <c r="U276" s="8">
        <f xml:space="preserve"> (Data!$C$44 - U$88 - U$43)</f>
        <v>-19</v>
      </c>
      <c r="V276" s="8">
        <f xml:space="preserve"> (Data!$C$44 - V$88 - V$43)</f>
        <v>-20</v>
      </c>
      <c r="W276" s="8">
        <f xml:space="preserve"> (Data!$C$44 - W$88 - W$43)</f>
        <v>-20</v>
      </c>
      <c r="X276" s="8">
        <f xml:space="preserve"> (Data!$C$44 - X$88 - X$43)</f>
        <v>-21</v>
      </c>
      <c r="Y276" s="8">
        <f xml:space="preserve"> (Data!$C$44 - Y$88 - Y$43)</f>
        <v>-21</v>
      </c>
      <c r="Z276" s="8">
        <f xml:space="preserve"> (Data!$C$44 - Z$88 - Z$43)</f>
        <v>-22</v>
      </c>
      <c r="AA276" s="8">
        <f xml:space="preserve"> (Data!$C$44 - AA$88 - AA$43)</f>
        <v>-22</v>
      </c>
      <c r="AB276" s="8">
        <f xml:space="preserve"> (Data!$C$44 - AB$88 - AB$43)</f>
        <v>-23</v>
      </c>
      <c r="AC276" s="8">
        <f xml:space="preserve"> (Data!$C$44 - AC$88 - AC$43)</f>
        <v>-23</v>
      </c>
      <c r="AD276" s="8">
        <f xml:space="preserve"> (Data!$C$44 - AD$88 - AD$43)</f>
        <v>-24</v>
      </c>
      <c r="AE276" s="8">
        <f xml:space="preserve"> (Data!$C$44 - AE$88 - AE$43)</f>
        <v>-24</v>
      </c>
      <c r="AF276" s="8">
        <f xml:space="preserve"> (Data!$C$44 - AF$88 - AF$43)</f>
        <v>-25</v>
      </c>
      <c r="AG276" s="8">
        <f xml:space="preserve"> (Data!$C$44 - AG$88 - AG$43)</f>
        <v>-25</v>
      </c>
      <c r="AH276" s="8">
        <f xml:space="preserve"> (Data!$C$44 - AH$88 - AH$43)</f>
        <v>-26</v>
      </c>
      <c r="AI276" s="8">
        <f xml:space="preserve"> (Data!$C$44 - AI$88 - AI$43)</f>
        <v>-26</v>
      </c>
      <c r="AJ276" s="8">
        <f xml:space="preserve"> (Data!$C$44 - AJ$88 - AJ$43)</f>
        <v>-27</v>
      </c>
      <c r="AK276" s="8">
        <f xml:space="preserve"> (Data!$C$44 - AK$88 - AK$43)</f>
        <v>-27</v>
      </c>
      <c r="AL276" s="8">
        <f xml:space="preserve"> (Data!$C$44 - AL$88 - AL$43)</f>
        <v>-28</v>
      </c>
      <c r="AM276" s="8">
        <f xml:space="preserve"> (Data!$C$44 - AM$88 - AM$43)</f>
        <v>-28</v>
      </c>
      <c r="AN276" s="8">
        <f xml:space="preserve"> (Data!$C$44 - AN$88 - AN$43)</f>
        <v>-29</v>
      </c>
      <c r="AO276" s="8">
        <f xml:space="preserve"> (Data!$C$44 - AO$88 - AO$43)</f>
        <v>-29</v>
      </c>
      <c r="AP276" s="8">
        <f xml:space="preserve"> (Data!$C$44 - AP$88 - AP$43)</f>
        <v>-30</v>
      </c>
      <c r="AQ276" s="8">
        <f xml:space="preserve"> (Data!$C$44 - AQ$88 - AQ$43)</f>
        <v>-30</v>
      </c>
      <c r="AR276" s="8">
        <f xml:space="preserve"> (Data!$C$44 - AR$88 - AR$43)</f>
        <v>-31</v>
      </c>
      <c r="AS276" s="8">
        <f xml:space="preserve"> (Data!$C$44 - AS$88 - AS$43)</f>
        <v>-31</v>
      </c>
      <c r="AT276" s="8">
        <f xml:space="preserve"> (Data!$C$44 - AT$88 - AT$43)</f>
        <v>-32</v>
      </c>
      <c r="AU276" s="8">
        <f xml:space="preserve"> (Data!$C$44 - AU$88 - AU$43)</f>
        <v>-32</v>
      </c>
      <c r="AV276" s="8">
        <f xml:space="preserve"> (Data!$C$44 - AV$88 - AV$43)</f>
        <v>-33</v>
      </c>
      <c r="AW276" s="8">
        <f xml:space="preserve"> (Data!$C$44 - AW$88 - AW$43)</f>
        <v>-33</v>
      </c>
      <c r="AX276" s="8">
        <f xml:space="preserve"> (Data!$C$44 - AX$88 - AX$43)</f>
        <v>-34</v>
      </c>
      <c r="AY276" s="8">
        <f xml:space="preserve"> (Data!$C$44 - AY$88 - AY$43)</f>
        <v>-34</v>
      </c>
    </row>
    <row r="277" spans="1:51">
      <c r="A277" s="8" t="s">
        <v>58</v>
      </c>
      <c r="B277" s="8">
        <f xml:space="preserve"> (Data!$C$44 - B$88 - B$43)</f>
        <v>23</v>
      </c>
      <c r="C277" s="8">
        <f xml:space="preserve"> (Data!$C$44 - C$88 - C$43)</f>
        <v>22</v>
      </c>
      <c r="D277" s="8">
        <f xml:space="preserve"> (Data!$C$44 - D$88 - D$43)</f>
        <v>5</v>
      </c>
      <c r="E277" s="8">
        <f xml:space="preserve"> (Data!$C$44 - E$88 - E$43)</f>
        <v>3</v>
      </c>
      <c r="F277" s="8">
        <f xml:space="preserve"> (Data!$C$44 - F$88 - F$43)</f>
        <v>3</v>
      </c>
      <c r="G277" s="8">
        <f xml:space="preserve"> (Data!$C$44 - G$88 - G$43)</f>
        <v>-2</v>
      </c>
      <c r="H277" s="8">
        <f xml:space="preserve"> (Data!$C$44 - H$88 - H$43)</f>
        <v>-4</v>
      </c>
      <c r="I277" s="8">
        <f xml:space="preserve"> (Data!$C$44 - I$88 - I$43)</f>
        <v>-8</v>
      </c>
      <c r="J277" s="8">
        <f xml:space="preserve"> (Data!$C$44 - J$88 - J$43)</f>
        <v>-10</v>
      </c>
      <c r="K277" s="8">
        <f xml:space="preserve"> (Data!$C$44 - K$88 - K$43)</f>
        <v>-13</v>
      </c>
      <c r="L277" s="8">
        <f xml:space="preserve"> (Data!$C$44 - L$88 - L$43)</f>
        <v>-15</v>
      </c>
      <c r="M277" s="8">
        <f xml:space="preserve"> (Data!$C$44 - M$88 - M$43)</f>
        <v>-15</v>
      </c>
      <c r="N277" s="8">
        <f xml:space="preserve"> (Data!$C$44 - N$88 - N$43)</f>
        <v>-16</v>
      </c>
      <c r="O277" s="8">
        <f xml:space="preserve"> (Data!$C$44 - O$88 - O$43)</f>
        <v>-16</v>
      </c>
      <c r="P277" s="8">
        <f xml:space="preserve"> (Data!$C$44 - P$88 - P$43)</f>
        <v>-17</v>
      </c>
      <c r="Q277" s="8">
        <f xml:space="preserve"> (Data!$C$44 - Q$88 - Q$43)</f>
        <v>-17</v>
      </c>
      <c r="R277" s="8">
        <f xml:space="preserve"> (Data!$C$44 - R$88 - R$43)</f>
        <v>-18</v>
      </c>
      <c r="S277" s="8">
        <f xml:space="preserve"> (Data!$C$44 - S$88 - S$43)</f>
        <v>-18</v>
      </c>
      <c r="T277" s="8">
        <f xml:space="preserve"> (Data!$C$44 - T$88 - T$43)</f>
        <v>-19</v>
      </c>
      <c r="U277" s="8">
        <f xml:space="preserve"> (Data!$C$44 - U$88 - U$43)</f>
        <v>-19</v>
      </c>
      <c r="V277" s="8">
        <f xml:space="preserve"> (Data!$C$44 - V$88 - V$43)</f>
        <v>-20</v>
      </c>
      <c r="W277" s="8">
        <f xml:space="preserve"> (Data!$C$44 - W$88 - W$43)</f>
        <v>-20</v>
      </c>
      <c r="X277" s="8">
        <f xml:space="preserve"> (Data!$C$44 - X$88 - X$43)</f>
        <v>-21</v>
      </c>
      <c r="Y277" s="8">
        <f xml:space="preserve"> (Data!$C$44 - Y$88 - Y$43)</f>
        <v>-21</v>
      </c>
      <c r="Z277" s="8">
        <f xml:space="preserve"> (Data!$C$44 - Z$88 - Z$43)</f>
        <v>-22</v>
      </c>
      <c r="AA277" s="8">
        <f xml:space="preserve"> (Data!$C$44 - AA$88 - AA$43)</f>
        <v>-22</v>
      </c>
      <c r="AB277" s="8">
        <f xml:space="preserve"> (Data!$C$44 - AB$88 - AB$43)</f>
        <v>-23</v>
      </c>
      <c r="AC277" s="8">
        <f xml:space="preserve"> (Data!$C$44 - AC$88 - AC$43)</f>
        <v>-23</v>
      </c>
      <c r="AD277" s="8">
        <f xml:space="preserve"> (Data!$C$44 - AD$88 - AD$43)</f>
        <v>-24</v>
      </c>
      <c r="AE277" s="8">
        <f xml:space="preserve"> (Data!$C$44 - AE$88 - AE$43)</f>
        <v>-24</v>
      </c>
      <c r="AF277" s="8">
        <f xml:space="preserve"> (Data!$C$44 - AF$88 - AF$43)</f>
        <v>-25</v>
      </c>
      <c r="AG277" s="8">
        <f xml:space="preserve"> (Data!$C$44 - AG$88 - AG$43)</f>
        <v>-25</v>
      </c>
      <c r="AH277" s="8">
        <f xml:space="preserve"> (Data!$C$44 - AH$88 - AH$43)</f>
        <v>-26</v>
      </c>
      <c r="AI277" s="8">
        <f xml:space="preserve"> (Data!$C$44 - AI$88 - AI$43)</f>
        <v>-26</v>
      </c>
      <c r="AJ277" s="8">
        <f xml:space="preserve"> (Data!$C$44 - AJ$88 - AJ$43)</f>
        <v>-27</v>
      </c>
      <c r="AK277" s="8">
        <f xml:space="preserve"> (Data!$C$44 - AK$88 - AK$43)</f>
        <v>-27</v>
      </c>
      <c r="AL277" s="8">
        <f xml:space="preserve"> (Data!$C$44 - AL$88 - AL$43)</f>
        <v>-28</v>
      </c>
      <c r="AM277" s="8">
        <f xml:space="preserve"> (Data!$C$44 - AM$88 - AM$43)</f>
        <v>-28</v>
      </c>
      <c r="AN277" s="8">
        <f xml:space="preserve"> (Data!$C$44 - AN$88 - AN$43)</f>
        <v>-29</v>
      </c>
      <c r="AO277" s="8">
        <f xml:space="preserve"> (Data!$C$44 - AO$88 - AO$43)</f>
        <v>-29</v>
      </c>
      <c r="AP277" s="8">
        <f xml:space="preserve"> (Data!$C$44 - AP$88 - AP$43)</f>
        <v>-30</v>
      </c>
      <c r="AQ277" s="8">
        <f xml:space="preserve"> (Data!$C$44 - AQ$88 - AQ$43)</f>
        <v>-30</v>
      </c>
      <c r="AR277" s="8">
        <f xml:space="preserve"> (Data!$C$44 - AR$88 - AR$43)</f>
        <v>-31</v>
      </c>
      <c r="AS277" s="8">
        <f xml:space="preserve"> (Data!$C$44 - AS$88 - AS$43)</f>
        <v>-31</v>
      </c>
      <c r="AT277" s="8">
        <f xml:space="preserve"> (Data!$C$44 - AT$88 - AT$43)</f>
        <v>-32</v>
      </c>
      <c r="AU277" s="8">
        <f xml:space="preserve"> (Data!$C$44 - AU$88 - AU$43)</f>
        <v>-32</v>
      </c>
      <c r="AV277" s="8">
        <f xml:space="preserve"> (Data!$C$44 - AV$88 - AV$43)</f>
        <v>-33</v>
      </c>
      <c r="AW277" s="8">
        <f xml:space="preserve"> (Data!$C$44 - AW$88 - AW$43)</f>
        <v>-33</v>
      </c>
      <c r="AX277" s="8">
        <f xml:space="preserve"> (Data!$C$44 - AX$88 - AX$43)</f>
        <v>-34</v>
      </c>
      <c r="AY277" s="8">
        <f xml:space="preserve"> (Data!$C$44 - AY$88 - AY$43)</f>
        <v>-34</v>
      </c>
    </row>
    <row r="278" spans="1:51">
      <c r="A278" s="8" t="s">
        <v>59</v>
      </c>
      <c r="B278" s="8">
        <f xml:space="preserve"> (Data!$C$44 - B$87 - B$43)</f>
        <v>23</v>
      </c>
      <c r="C278" s="8">
        <f xml:space="preserve"> (Data!$C$44 - C$87 - C$43)</f>
        <v>22</v>
      </c>
      <c r="D278" s="8">
        <f xml:space="preserve"> (Data!$C$44 - D$87 - D$43)</f>
        <v>5</v>
      </c>
      <c r="E278" s="8">
        <f xml:space="preserve"> (Data!$C$44 - E$87 - E$43)</f>
        <v>4</v>
      </c>
      <c r="F278" s="8">
        <f xml:space="preserve"> (Data!$C$44 - F$87 - F$43)</f>
        <v>4</v>
      </c>
      <c r="G278" s="8">
        <f xml:space="preserve"> (Data!$C$44 - G$87 - G$43)</f>
        <v>-1</v>
      </c>
      <c r="H278" s="8">
        <f xml:space="preserve"> (Data!$C$44 - H$87 - H$43)</f>
        <v>-3</v>
      </c>
      <c r="I278" s="8">
        <f xml:space="preserve"> (Data!$C$44 - I$87 - I$43)</f>
        <v>-7</v>
      </c>
      <c r="J278" s="8">
        <f xml:space="preserve"> (Data!$C$44 - J$87 - J$43)</f>
        <v>-9</v>
      </c>
      <c r="K278" s="8">
        <f xml:space="preserve"> (Data!$C$44 - K$87 - K$43)</f>
        <v>-12</v>
      </c>
      <c r="L278" s="8">
        <f xml:space="preserve"> (Data!$C$44 - L$87 - L$43)</f>
        <v>-14</v>
      </c>
      <c r="M278" s="8">
        <f xml:space="preserve"> (Data!$C$44 - M$87 - M$43)</f>
        <v>-14</v>
      </c>
      <c r="N278" s="8">
        <f xml:space="preserve"> (Data!$C$44 - N$87 - N$43)</f>
        <v>-15</v>
      </c>
      <c r="O278" s="8">
        <f xml:space="preserve"> (Data!$C$44 - O$87 - O$43)</f>
        <v>-15</v>
      </c>
      <c r="P278" s="8">
        <f xml:space="preserve"> (Data!$C$44 - P$87 - P$43)</f>
        <v>-16</v>
      </c>
      <c r="Q278" s="8">
        <f xml:space="preserve"> (Data!$C$44 - Q$87 - Q$43)</f>
        <v>-16</v>
      </c>
      <c r="R278" s="8">
        <f xml:space="preserve"> (Data!$C$44 - R$87 - R$43)</f>
        <v>-17</v>
      </c>
      <c r="S278" s="8">
        <f xml:space="preserve"> (Data!$C$44 - S$87 - S$43)</f>
        <v>-17</v>
      </c>
      <c r="T278" s="8">
        <f xml:space="preserve"> (Data!$C$44 - T$87 - T$43)</f>
        <v>-18</v>
      </c>
      <c r="U278" s="8">
        <f xml:space="preserve"> (Data!$C$44 - U$87 - U$43)</f>
        <v>-18</v>
      </c>
      <c r="V278" s="8">
        <f xml:space="preserve"> (Data!$C$44 - V$87 - V$43)</f>
        <v>-19</v>
      </c>
      <c r="W278" s="8">
        <f xml:space="preserve"> (Data!$C$44 - W$87 - W$43)</f>
        <v>-20</v>
      </c>
      <c r="X278" s="8">
        <f xml:space="preserve"> (Data!$C$44 - X$87 - X$43)</f>
        <v>-21</v>
      </c>
      <c r="Y278" s="8">
        <f xml:space="preserve"> (Data!$C$44 - Y$87 - Y$43)</f>
        <v>-21</v>
      </c>
      <c r="Z278" s="8">
        <f xml:space="preserve"> (Data!$C$44 - Z$87 - Z$43)</f>
        <v>-22</v>
      </c>
      <c r="AA278" s="8">
        <f xml:space="preserve"> (Data!$C$44 - AA$87 - AA$43)</f>
        <v>-22</v>
      </c>
      <c r="AB278" s="8">
        <f xml:space="preserve"> (Data!$C$44 - AB$87 - AB$43)</f>
        <v>-23</v>
      </c>
      <c r="AC278" s="8">
        <f xml:space="preserve"> (Data!$C$44 - AC$87 - AC$43)</f>
        <v>-23</v>
      </c>
      <c r="AD278" s="8">
        <f xml:space="preserve"> (Data!$C$44 - AD$87 - AD$43)</f>
        <v>-24</v>
      </c>
      <c r="AE278" s="8">
        <f xml:space="preserve"> (Data!$C$44 - AE$87 - AE$43)</f>
        <v>-24</v>
      </c>
      <c r="AF278" s="8">
        <f xml:space="preserve"> (Data!$C$44 - AF$87 - AF$43)</f>
        <v>-25</v>
      </c>
      <c r="AG278" s="8">
        <f xml:space="preserve"> (Data!$C$44 - AG$87 - AG$43)</f>
        <v>-25</v>
      </c>
      <c r="AH278" s="8">
        <f xml:space="preserve"> (Data!$C$44 - AH$87 - AH$43)</f>
        <v>-26</v>
      </c>
      <c r="AI278" s="8">
        <f xml:space="preserve"> (Data!$C$44 - AI$87 - AI$43)</f>
        <v>-26</v>
      </c>
      <c r="AJ278" s="8">
        <f xml:space="preserve"> (Data!$C$44 - AJ$87 - AJ$43)</f>
        <v>-27</v>
      </c>
      <c r="AK278" s="8">
        <f xml:space="preserve"> (Data!$C$44 - AK$87 - AK$43)</f>
        <v>-27</v>
      </c>
      <c r="AL278" s="8">
        <f xml:space="preserve"> (Data!$C$44 - AL$87 - AL$43)</f>
        <v>-28</v>
      </c>
      <c r="AM278" s="8">
        <f xml:space="preserve"> (Data!$C$44 - AM$87 - AM$43)</f>
        <v>-28</v>
      </c>
      <c r="AN278" s="8">
        <f xml:space="preserve"> (Data!$C$44 - AN$87 - AN$43)</f>
        <v>-29</v>
      </c>
      <c r="AO278" s="8">
        <f xml:space="preserve"> (Data!$C$44 - AO$87 - AO$43)</f>
        <v>-29</v>
      </c>
      <c r="AP278" s="8">
        <f xml:space="preserve"> (Data!$C$44 - AP$87 - AP$43)</f>
        <v>-30</v>
      </c>
      <c r="AQ278" s="8">
        <f xml:space="preserve"> (Data!$C$44 - AQ$87 - AQ$43)</f>
        <v>-30</v>
      </c>
      <c r="AR278" s="8">
        <f xml:space="preserve"> (Data!$C$44 - AR$87 - AR$43)</f>
        <v>-31</v>
      </c>
      <c r="AS278" s="8">
        <f xml:space="preserve"> (Data!$C$44 - AS$87 - AS$43)</f>
        <v>-31</v>
      </c>
      <c r="AT278" s="8">
        <f xml:space="preserve"> (Data!$C$44 - AT$87 - AT$43)</f>
        <v>-32</v>
      </c>
      <c r="AU278" s="8">
        <f xml:space="preserve"> (Data!$C$44 - AU$87 - AU$43)</f>
        <v>-32</v>
      </c>
      <c r="AV278" s="8">
        <f xml:space="preserve"> (Data!$C$44 - AV$87 - AV$43)</f>
        <v>-33</v>
      </c>
      <c r="AW278" s="8">
        <f xml:space="preserve"> (Data!$C$44 - AW$87 - AW$43)</f>
        <v>-33</v>
      </c>
      <c r="AX278" s="8">
        <f xml:space="preserve"> (Data!$C$44 - AX$87 - AX$43)</f>
        <v>-34</v>
      </c>
      <c r="AY278" s="8">
        <f xml:space="preserve"> (Data!$C$44 - AY$87 - AY$43)</f>
        <v>-34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28</v>
      </c>
      <c r="C280" s="8">
        <f xml:space="preserve"> (Data!$C$45 - C$89 - C$43)</f>
        <v>27</v>
      </c>
      <c r="D280" s="8">
        <f xml:space="preserve"> (Data!$C$45 - D$89 - D$43)</f>
        <v>12</v>
      </c>
      <c r="E280" s="8">
        <f xml:space="preserve"> (Data!$C$45 - E$89 - E$43)</f>
        <v>11</v>
      </c>
      <c r="F280" s="8">
        <f xml:space="preserve"> (Data!$C$45 - F$89 - F$43)</f>
        <v>11</v>
      </c>
      <c r="G280" s="8">
        <f xml:space="preserve"> (Data!$C$45 - G$89 - G$43)</f>
        <v>6</v>
      </c>
      <c r="H280" s="8">
        <f xml:space="preserve"> (Data!$C$45 - H$89 - H$43)</f>
        <v>4</v>
      </c>
      <c r="I280" s="8">
        <f xml:space="preserve"> (Data!$C$45 - I$89 - I$43)</f>
        <v>0</v>
      </c>
      <c r="J280" s="8">
        <f xml:space="preserve"> (Data!$C$45 - J$89 - J$43)</f>
        <v>-2</v>
      </c>
      <c r="K280" s="8">
        <f xml:space="preserve"> (Data!$C$45 - K$89 - K$43)</f>
        <v>-4</v>
      </c>
      <c r="L280" s="8">
        <f xml:space="preserve"> (Data!$C$45 - L$89 - L$43)</f>
        <v>-6</v>
      </c>
      <c r="M280" s="8">
        <f xml:space="preserve"> (Data!$C$45 - M$89 - M$43)</f>
        <v>-6</v>
      </c>
      <c r="N280" s="8">
        <f xml:space="preserve"> (Data!$C$45 - N$89 - N$43)</f>
        <v>-6</v>
      </c>
      <c r="O280" s="8">
        <f xml:space="preserve"> (Data!$C$45 - O$89 - O$43)</f>
        <v>-7</v>
      </c>
      <c r="P280" s="8">
        <f xml:space="preserve"> (Data!$C$45 - P$89 - P$43)</f>
        <v>-7</v>
      </c>
      <c r="Q280" s="8">
        <f xml:space="preserve"> (Data!$C$45 - Q$89 - Q$43)</f>
        <v>-8</v>
      </c>
      <c r="R280" s="8">
        <f xml:space="preserve"> (Data!$C$45 - R$89 - R$43)</f>
        <v>-8</v>
      </c>
      <c r="S280" s="8">
        <f xml:space="preserve"> (Data!$C$45 - S$89 - S$43)</f>
        <v>-8</v>
      </c>
      <c r="T280" s="8">
        <f xml:space="preserve"> (Data!$C$45 - T$89 - T$43)</f>
        <v>-9</v>
      </c>
      <c r="U280" s="8">
        <f xml:space="preserve"> (Data!$C$45 - U$89 - U$43)</f>
        <v>-9</v>
      </c>
      <c r="V280" s="8">
        <f xml:space="preserve"> (Data!$C$45 - V$89 - V$43)</f>
        <v>-10</v>
      </c>
      <c r="W280" s="8">
        <f xml:space="preserve"> (Data!$C$45 - W$89 - W$43)</f>
        <v>-10</v>
      </c>
      <c r="X280" s="8">
        <f xml:space="preserve"> (Data!$C$45 - X$89 - X$43)</f>
        <v>-10</v>
      </c>
      <c r="Y280" s="8">
        <f xml:space="preserve"> (Data!$C$45 - Y$89 - Y$43)</f>
        <v>-11</v>
      </c>
      <c r="Z280" s="8">
        <f xml:space="preserve"> (Data!$C$45 - Z$89 - Z$43)</f>
        <v>-11</v>
      </c>
      <c r="AA280" s="8">
        <f xml:space="preserve"> (Data!$C$45 - AA$89 - AA$43)</f>
        <v>-12</v>
      </c>
      <c r="AB280" s="8">
        <f xml:space="preserve"> (Data!$C$45 - AB$89 - AB$43)</f>
        <v>-12</v>
      </c>
      <c r="AC280" s="8">
        <f xml:space="preserve"> (Data!$C$45 - AC$89 - AC$43)</f>
        <v>-12</v>
      </c>
      <c r="AD280" s="8">
        <f xml:space="preserve"> (Data!$C$45 - AD$89 - AD$43)</f>
        <v>-13</v>
      </c>
      <c r="AE280" s="8">
        <f xml:space="preserve"> (Data!$C$45 - AE$89 - AE$43)</f>
        <v>-13</v>
      </c>
      <c r="AF280" s="8">
        <f xml:space="preserve"> (Data!$C$45 - AF$89 - AF$43)</f>
        <v>-14</v>
      </c>
      <c r="AG280" s="8">
        <f xml:space="preserve"> (Data!$C$45 - AG$89 - AG$43)</f>
        <v>-14</v>
      </c>
      <c r="AH280" s="8">
        <f xml:space="preserve"> (Data!$C$45 - AH$89 - AH$43)</f>
        <v>-14</v>
      </c>
      <c r="AI280" s="8">
        <f xml:space="preserve"> (Data!$C$45 - AI$89 - AI$43)</f>
        <v>-15</v>
      </c>
      <c r="AJ280" s="8">
        <f xml:space="preserve"> (Data!$C$45 - AJ$89 - AJ$43)</f>
        <v>-15</v>
      </c>
      <c r="AK280" s="8">
        <f xml:space="preserve"> (Data!$C$45 - AK$89 - AK$43)</f>
        <v>-16</v>
      </c>
      <c r="AL280" s="8">
        <f xml:space="preserve"> (Data!$C$45 - AL$89 - AL$43)</f>
        <v>-16</v>
      </c>
      <c r="AM280" s="8">
        <f xml:space="preserve"> (Data!$C$45 - AM$89 - AM$43)</f>
        <v>-16</v>
      </c>
      <c r="AN280" s="8">
        <f xml:space="preserve"> (Data!$C$45 - AN$89 - AN$43)</f>
        <v>-17</v>
      </c>
      <c r="AO280" s="8">
        <f xml:space="preserve"> (Data!$C$45 - AO$89 - AO$43)</f>
        <v>-17</v>
      </c>
      <c r="AP280" s="8">
        <f xml:space="preserve"> (Data!$C$45 - AP$89 - AP$43)</f>
        <v>-18</v>
      </c>
      <c r="AQ280" s="8">
        <f xml:space="preserve"> (Data!$C$45 - AQ$89 - AQ$43)</f>
        <v>-18</v>
      </c>
      <c r="AR280" s="8">
        <f xml:space="preserve"> (Data!$C$45 - AR$89 - AR$43)</f>
        <v>-18</v>
      </c>
      <c r="AS280" s="8">
        <f xml:space="preserve"> (Data!$C$45 - AS$89 - AS$43)</f>
        <v>-19</v>
      </c>
      <c r="AT280" s="8">
        <f xml:space="preserve"> (Data!$C$45 - AT$89 - AT$43)</f>
        <v>-19</v>
      </c>
      <c r="AU280" s="8">
        <f xml:space="preserve"> (Data!$C$45 - AU$89 - AU$43)</f>
        <v>-20</v>
      </c>
      <c r="AV280" s="8">
        <f xml:space="preserve"> (Data!$C$45 - AV$89 - AV$43)</f>
        <v>-20</v>
      </c>
      <c r="AW280" s="8">
        <f xml:space="preserve"> (Data!$C$45 - AW$89 - AW$43)</f>
        <v>-20</v>
      </c>
      <c r="AX280" s="8">
        <f xml:space="preserve"> (Data!$C$45 - AX$89 - AX$43)</f>
        <v>-21</v>
      </c>
      <c r="AY280" s="8">
        <f xml:space="preserve"> (Data!$C$45 - AY$89 - AY$43)</f>
        <v>-21</v>
      </c>
    </row>
    <row r="281" spans="1:51">
      <c r="A281" s="8" t="s">
        <v>57</v>
      </c>
      <c r="B281" s="8">
        <f xml:space="preserve"> (Data!$C$45 - B$88 - B$43)</f>
        <v>28</v>
      </c>
      <c r="C281" s="8">
        <f xml:space="preserve"> (Data!$C$45 - C$88 - C$43)</f>
        <v>27</v>
      </c>
      <c r="D281" s="8">
        <f xml:space="preserve"> (Data!$C$45 - D$88 - D$43)</f>
        <v>10</v>
      </c>
      <c r="E281" s="8">
        <f xml:space="preserve"> (Data!$C$45 - E$88 - E$43)</f>
        <v>8</v>
      </c>
      <c r="F281" s="8">
        <f xml:space="preserve"> (Data!$C$45 - F$88 - F$43)</f>
        <v>8</v>
      </c>
      <c r="G281" s="8">
        <f xml:space="preserve"> (Data!$C$45 - G$88 - G$43)</f>
        <v>3</v>
      </c>
      <c r="H281" s="8">
        <f xml:space="preserve"> (Data!$C$45 - H$88 - H$43)</f>
        <v>1</v>
      </c>
      <c r="I281" s="8">
        <f xml:space="preserve"> (Data!$C$45 - I$88 - I$43)</f>
        <v>-3</v>
      </c>
      <c r="J281" s="8">
        <f xml:space="preserve"> (Data!$C$45 - J$88 - J$43)</f>
        <v>-5</v>
      </c>
      <c r="K281" s="8">
        <f xml:space="preserve"> (Data!$C$45 - K$88 - K$43)</f>
        <v>-8</v>
      </c>
      <c r="L281" s="8">
        <f xml:space="preserve"> (Data!$C$45 - L$88 - L$43)</f>
        <v>-10</v>
      </c>
      <c r="M281" s="8">
        <f xml:space="preserve"> (Data!$C$45 - M$88 - M$43)</f>
        <v>-10</v>
      </c>
      <c r="N281" s="8">
        <f xml:space="preserve"> (Data!$C$45 - N$88 - N$43)</f>
        <v>-11</v>
      </c>
      <c r="O281" s="8">
        <f xml:space="preserve"> (Data!$C$45 - O$88 - O$43)</f>
        <v>-11</v>
      </c>
      <c r="P281" s="8">
        <f xml:space="preserve"> (Data!$C$45 - P$88 - P$43)</f>
        <v>-12</v>
      </c>
      <c r="Q281" s="8">
        <f xml:space="preserve"> (Data!$C$45 - Q$88 - Q$43)</f>
        <v>-12</v>
      </c>
      <c r="R281" s="8">
        <f xml:space="preserve"> (Data!$C$45 - R$88 - R$43)</f>
        <v>-13</v>
      </c>
      <c r="S281" s="8">
        <f xml:space="preserve"> (Data!$C$45 - S$88 - S$43)</f>
        <v>-13</v>
      </c>
      <c r="T281" s="8">
        <f xml:space="preserve"> (Data!$C$45 - T$88 - T$43)</f>
        <v>-14</v>
      </c>
      <c r="U281" s="8">
        <f xml:space="preserve"> (Data!$C$45 - U$88 - U$43)</f>
        <v>-14</v>
      </c>
      <c r="V281" s="8">
        <f xml:space="preserve"> (Data!$C$45 - V$88 - V$43)</f>
        <v>-15</v>
      </c>
      <c r="W281" s="8">
        <f xml:space="preserve"> (Data!$C$45 - W$88 - W$43)</f>
        <v>-15</v>
      </c>
      <c r="X281" s="8">
        <f xml:space="preserve"> (Data!$C$45 - X$88 - X$43)</f>
        <v>-16</v>
      </c>
      <c r="Y281" s="8">
        <f xml:space="preserve"> (Data!$C$45 - Y$88 - Y$43)</f>
        <v>-16</v>
      </c>
      <c r="Z281" s="8">
        <f xml:space="preserve"> (Data!$C$45 - Z$88 - Z$43)</f>
        <v>-17</v>
      </c>
      <c r="AA281" s="8">
        <f xml:space="preserve"> (Data!$C$45 - AA$88 - AA$43)</f>
        <v>-17</v>
      </c>
      <c r="AB281" s="8">
        <f xml:space="preserve"> (Data!$C$45 - AB$88 - AB$43)</f>
        <v>-18</v>
      </c>
      <c r="AC281" s="8">
        <f xml:space="preserve"> (Data!$C$45 - AC$88 - AC$43)</f>
        <v>-18</v>
      </c>
      <c r="AD281" s="8">
        <f xml:space="preserve"> (Data!$C$45 - AD$88 - AD$43)</f>
        <v>-19</v>
      </c>
      <c r="AE281" s="8">
        <f xml:space="preserve"> (Data!$C$45 - AE$88 - AE$43)</f>
        <v>-19</v>
      </c>
      <c r="AF281" s="8">
        <f xml:space="preserve"> (Data!$C$45 - AF$88 - AF$43)</f>
        <v>-20</v>
      </c>
      <c r="AG281" s="8">
        <f xml:space="preserve"> (Data!$C$45 - AG$88 - AG$43)</f>
        <v>-20</v>
      </c>
      <c r="AH281" s="8">
        <f xml:space="preserve"> (Data!$C$45 - AH$88 - AH$43)</f>
        <v>-21</v>
      </c>
      <c r="AI281" s="8">
        <f xml:space="preserve"> (Data!$C$45 - AI$88 - AI$43)</f>
        <v>-21</v>
      </c>
      <c r="AJ281" s="8">
        <f xml:space="preserve"> (Data!$C$45 - AJ$88 - AJ$43)</f>
        <v>-22</v>
      </c>
      <c r="AK281" s="8">
        <f xml:space="preserve"> (Data!$C$45 - AK$88 - AK$43)</f>
        <v>-22</v>
      </c>
      <c r="AL281" s="8">
        <f xml:space="preserve"> (Data!$C$45 - AL$88 - AL$43)</f>
        <v>-23</v>
      </c>
      <c r="AM281" s="8">
        <f xml:space="preserve"> (Data!$C$45 - AM$88 - AM$43)</f>
        <v>-23</v>
      </c>
      <c r="AN281" s="8">
        <f xml:space="preserve"> (Data!$C$45 - AN$88 - AN$43)</f>
        <v>-24</v>
      </c>
      <c r="AO281" s="8">
        <f xml:space="preserve"> (Data!$C$45 - AO$88 - AO$43)</f>
        <v>-24</v>
      </c>
      <c r="AP281" s="8">
        <f xml:space="preserve"> (Data!$C$45 - AP$88 - AP$43)</f>
        <v>-25</v>
      </c>
      <c r="AQ281" s="8">
        <f xml:space="preserve"> (Data!$C$45 - AQ$88 - AQ$43)</f>
        <v>-25</v>
      </c>
      <c r="AR281" s="8">
        <f xml:space="preserve"> (Data!$C$45 - AR$88 - AR$43)</f>
        <v>-26</v>
      </c>
      <c r="AS281" s="8">
        <f xml:space="preserve"> (Data!$C$45 - AS$88 - AS$43)</f>
        <v>-26</v>
      </c>
      <c r="AT281" s="8">
        <f xml:space="preserve"> (Data!$C$45 - AT$88 - AT$43)</f>
        <v>-27</v>
      </c>
      <c r="AU281" s="8">
        <f xml:space="preserve"> (Data!$C$45 - AU$88 - AU$43)</f>
        <v>-27</v>
      </c>
      <c r="AV281" s="8">
        <f xml:space="preserve"> (Data!$C$45 - AV$88 - AV$43)</f>
        <v>-28</v>
      </c>
      <c r="AW281" s="8">
        <f xml:space="preserve"> (Data!$C$45 - AW$88 - AW$43)</f>
        <v>-28</v>
      </c>
      <c r="AX281" s="8">
        <f xml:space="preserve"> (Data!$C$45 - AX$88 - AX$43)</f>
        <v>-29</v>
      </c>
      <c r="AY281" s="8">
        <f xml:space="preserve"> (Data!$C$45 - AY$88 - AY$43)</f>
        <v>-29</v>
      </c>
    </row>
    <row r="282" spans="1:51">
      <c r="A282" s="8" t="s">
        <v>58</v>
      </c>
      <c r="B282" s="8">
        <f xml:space="preserve"> (Data!$C$45 - B$88 - B$43)</f>
        <v>28</v>
      </c>
      <c r="C282" s="8">
        <f xml:space="preserve"> (Data!$C$45 - C$88 - C$43)</f>
        <v>27</v>
      </c>
      <c r="D282" s="8">
        <f xml:space="preserve"> (Data!$C$45 - D$88 - D$43)</f>
        <v>10</v>
      </c>
      <c r="E282" s="8">
        <f xml:space="preserve"> (Data!$C$45 - E$88 - E$43)</f>
        <v>8</v>
      </c>
      <c r="F282" s="8">
        <f xml:space="preserve"> (Data!$C$45 - F$88 - F$43)</f>
        <v>8</v>
      </c>
      <c r="G282" s="8">
        <f xml:space="preserve"> (Data!$C$45 - G$88 - G$43)</f>
        <v>3</v>
      </c>
      <c r="H282" s="8">
        <f xml:space="preserve"> (Data!$C$45 - H$88 - H$43)</f>
        <v>1</v>
      </c>
      <c r="I282" s="8">
        <f xml:space="preserve"> (Data!$C$45 - I$88 - I$43)</f>
        <v>-3</v>
      </c>
      <c r="J282" s="8">
        <f xml:space="preserve"> (Data!$C$45 - J$88 - J$43)</f>
        <v>-5</v>
      </c>
      <c r="K282" s="8">
        <f xml:space="preserve"> (Data!$C$45 - K$88 - K$43)</f>
        <v>-8</v>
      </c>
      <c r="L282" s="8">
        <f xml:space="preserve"> (Data!$C$45 - L$88 - L$43)</f>
        <v>-10</v>
      </c>
      <c r="M282" s="8">
        <f xml:space="preserve"> (Data!$C$45 - M$88 - M$43)</f>
        <v>-10</v>
      </c>
      <c r="N282" s="8">
        <f xml:space="preserve"> (Data!$C$45 - N$88 - N$43)</f>
        <v>-11</v>
      </c>
      <c r="O282" s="8">
        <f xml:space="preserve"> (Data!$C$45 - O$88 - O$43)</f>
        <v>-11</v>
      </c>
      <c r="P282" s="8">
        <f xml:space="preserve"> (Data!$C$45 - P$88 - P$43)</f>
        <v>-12</v>
      </c>
      <c r="Q282" s="8">
        <f xml:space="preserve"> (Data!$C$45 - Q$88 - Q$43)</f>
        <v>-12</v>
      </c>
      <c r="R282" s="8">
        <f xml:space="preserve"> (Data!$C$45 - R$88 - R$43)</f>
        <v>-13</v>
      </c>
      <c r="S282" s="8">
        <f xml:space="preserve"> (Data!$C$45 - S$88 - S$43)</f>
        <v>-13</v>
      </c>
      <c r="T282" s="8">
        <f xml:space="preserve"> (Data!$C$45 - T$88 - T$43)</f>
        <v>-14</v>
      </c>
      <c r="U282" s="8">
        <f xml:space="preserve"> (Data!$C$45 - U$88 - U$43)</f>
        <v>-14</v>
      </c>
      <c r="V282" s="8">
        <f xml:space="preserve"> (Data!$C$45 - V$88 - V$43)</f>
        <v>-15</v>
      </c>
      <c r="W282" s="8">
        <f xml:space="preserve"> (Data!$C$45 - W$88 - W$43)</f>
        <v>-15</v>
      </c>
      <c r="X282" s="8">
        <f xml:space="preserve"> (Data!$C$45 - X$88 - X$43)</f>
        <v>-16</v>
      </c>
      <c r="Y282" s="8">
        <f xml:space="preserve"> (Data!$C$45 - Y$88 - Y$43)</f>
        <v>-16</v>
      </c>
      <c r="Z282" s="8">
        <f xml:space="preserve"> (Data!$C$45 - Z$88 - Z$43)</f>
        <v>-17</v>
      </c>
      <c r="AA282" s="8">
        <f xml:space="preserve"> (Data!$C$45 - AA$88 - AA$43)</f>
        <v>-17</v>
      </c>
      <c r="AB282" s="8">
        <f xml:space="preserve"> (Data!$C$45 - AB$88 - AB$43)</f>
        <v>-18</v>
      </c>
      <c r="AC282" s="8">
        <f xml:space="preserve"> (Data!$C$45 - AC$88 - AC$43)</f>
        <v>-18</v>
      </c>
      <c r="AD282" s="8">
        <f xml:space="preserve"> (Data!$C$45 - AD$88 - AD$43)</f>
        <v>-19</v>
      </c>
      <c r="AE282" s="8">
        <f xml:space="preserve"> (Data!$C$45 - AE$88 - AE$43)</f>
        <v>-19</v>
      </c>
      <c r="AF282" s="8">
        <f xml:space="preserve"> (Data!$C$45 - AF$88 - AF$43)</f>
        <v>-20</v>
      </c>
      <c r="AG282" s="8">
        <f xml:space="preserve"> (Data!$C$45 - AG$88 - AG$43)</f>
        <v>-20</v>
      </c>
      <c r="AH282" s="8">
        <f xml:space="preserve"> (Data!$C$45 - AH$88 - AH$43)</f>
        <v>-21</v>
      </c>
      <c r="AI282" s="8">
        <f xml:space="preserve"> (Data!$C$45 - AI$88 - AI$43)</f>
        <v>-21</v>
      </c>
      <c r="AJ282" s="8">
        <f xml:space="preserve"> (Data!$C$45 - AJ$88 - AJ$43)</f>
        <v>-22</v>
      </c>
      <c r="AK282" s="8">
        <f xml:space="preserve"> (Data!$C$45 - AK$88 - AK$43)</f>
        <v>-22</v>
      </c>
      <c r="AL282" s="8">
        <f xml:space="preserve"> (Data!$C$45 - AL$88 - AL$43)</f>
        <v>-23</v>
      </c>
      <c r="AM282" s="8">
        <f xml:space="preserve"> (Data!$C$45 - AM$88 - AM$43)</f>
        <v>-23</v>
      </c>
      <c r="AN282" s="8">
        <f xml:space="preserve"> (Data!$C$45 - AN$88 - AN$43)</f>
        <v>-24</v>
      </c>
      <c r="AO282" s="8">
        <f xml:space="preserve"> (Data!$C$45 - AO$88 - AO$43)</f>
        <v>-24</v>
      </c>
      <c r="AP282" s="8">
        <f xml:space="preserve"> (Data!$C$45 - AP$88 - AP$43)</f>
        <v>-25</v>
      </c>
      <c r="AQ282" s="8">
        <f xml:space="preserve"> (Data!$C$45 - AQ$88 - AQ$43)</f>
        <v>-25</v>
      </c>
      <c r="AR282" s="8">
        <f xml:space="preserve"> (Data!$C$45 - AR$88 - AR$43)</f>
        <v>-26</v>
      </c>
      <c r="AS282" s="8">
        <f xml:space="preserve"> (Data!$C$45 - AS$88 - AS$43)</f>
        <v>-26</v>
      </c>
      <c r="AT282" s="8">
        <f xml:space="preserve"> (Data!$C$45 - AT$88 - AT$43)</f>
        <v>-27</v>
      </c>
      <c r="AU282" s="8">
        <f xml:space="preserve"> (Data!$C$45 - AU$88 - AU$43)</f>
        <v>-27</v>
      </c>
      <c r="AV282" s="8">
        <f xml:space="preserve"> (Data!$C$45 - AV$88 - AV$43)</f>
        <v>-28</v>
      </c>
      <c r="AW282" s="8">
        <f xml:space="preserve"> (Data!$C$45 - AW$88 - AW$43)</f>
        <v>-28</v>
      </c>
      <c r="AX282" s="8">
        <f xml:space="preserve"> (Data!$C$45 - AX$88 - AX$43)</f>
        <v>-29</v>
      </c>
      <c r="AY282" s="8">
        <f xml:space="preserve"> (Data!$C$45 - AY$88 - AY$43)</f>
        <v>-29</v>
      </c>
    </row>
    <row r="283" spans="1:51">
      <c r="A283" s="8" t="s">
        <v>59</v>
      </c>
      <c r="B283" s="8">
        <f xml:space="preserve"> (Data!$C$45 - B$87 - B$43)</f>
        <v>28</v>
      </c>
      <c r="C283" s="8">
        <f xml:space="preserve"> (Data!$C$45 - C$87 - C$43)</f>
        <v>27</v>
      </c>
      <c r="D283" s="8">
        <f xml:space="preserve"> (Data!$C$45 - D$87 - D$43)</f>
        <v>10</v>
      </c>
      <c r="E283" s="8">
        <f xml:space="preserve"> (Data!$C$45 - E$87 - E$43)</f>
        <v>9</v>
      </c>
      <c r="F283" s="8">
        <f xml:space="preserve"> (Data!$C$45 - F$87 - F$43)</f>
        <v>9</v>
      </c>
      <c r="G283" s="8">
        <f xml:space="preserve"> (Data!$C$45 - G$87 - G$43)</f>
        <v>4</v>
      </c>
      <c r="H283" s="8">
        <f xml:space="preserve"> (Data!$C$45 - H$87 - H$43)</f>
        <v>2</v>
      </c>
      <c r="I283" s="8">
        <f xml:space="preserve"> (Data!$C$45 - I$87 - I$43)</f>
        <v>-2</v>
      </c>
      <c r="J283" s="8">
        <f xml:space="preserve"> (Data!$C$45 - J$87 - J$43)</f>
        <v>-4</v>
      </c>
      <c r="K283" s="8">
        <f xml:space="preserve"> (Data!$C$45 - K$87 - K$43)</f>
        <v>-7</v>
      </c>
      <c r="L283" s="8">
        <f xml:space="preserve"> (Data!$C$45 - L$87 - L$43)</f>
        <v>-9</v>
      </c>
      <c r="M283" s="8">
        <f xml:space="preserve"> (Data!$C$45 - M$87 - M$43)</f>
        <v>-9</v>
      </c>
      <c r="N283" s="8">
        <f xml:space="preserve"> (Data!$C$45 - N$87 - N$43)</f>
        <v>-10</v>
      </c>
      <c r="O283" s="8">
        <f xml:space="preserve"> (Data!$C$45 - O$87 - O$43)</f>
        <v>-10</v>
      </c>
      <c r="P283" s="8">
        <f xml:space="preserve"> (Data!$C$45 - P$87 - P$43)</f>
        <v>-11</v>
      </c>
      <c r="Q283" s="8">
        <f xml:space="preserve"> (Data!$C$45 - Q$87 - Q$43)</f>
        <v>-11</v>
      </c>
      <c r="R283" s="8">
        <f xml:space="preserve"> (Data!$C$45 - R$87 - R$43)</f>
        <v>-12</v>
      </c>
      <c r="S283" s="8">
        <f xml:space="preserve"> (Data!$C$45 - S$87 - S$43)</f>
        <v>-12</v>
      </c>
      <c r="T283" s="8">
        <f xml:space="preserve"> (Data!$C$45 - T$87 - T$43)</f>
        <v>-13</v>
      </c>
      <c r="U283" s="8">
        <f xml:space="preserve"> (Data!$C$45 - U$87 - U$43)</f>
        <v>-13</v>
      </c>
      <c r="V283" s="8">
        <f xml:space="preserve"> (Data!$C$45 - V$87 - V$43)</f>
        <v>-14</v>
      </c>
      <c r="W283" s="8">
        <f xml:space="preserve"> (Data!$C$45 - W$87 - W$43)</f>
        <v>-15</v>
      </c>
      <c r="X283" s="8">
        <f xml:space="preserve"> (Data!$C$45 - X$87 - X$43)</f>
        <v>-16</v>
      </c>
      <c r="Y283" s="8">
        <f xml:space="preserve"> (Data!$C$45 - Y$87 - Y$43)</f>
        <v>-16</v>
      </c>
      <c r="Z283" s="8">
        <f xml:space="preserve"> (Data!$C$45 - Z$87 - Z$43)</f>
        <v>-17</v>
      </c>
      <c r="AA283" s="8">
        <f xml:space="preserve"> (Data!$C$45 - AA$87 - AA$43)</f>
        <v>-17</v>
      </c>
      <c r="AB283" s="8">
        <f xml:space="preserve"> (Data!$C$45 - AB$87 - AB$43)</f>
        <v>-18</v>
      </c>
      <c r="AC283" s="8">
        <f xml:space="preserve"> (Data!$C$45 - AC$87 - AC$43)</f>
        <v>-18</v>
      </c>
      <c r="AD283" s="8">
        <f xml:space="preserve"> (Data!$C$45 - AD$87 - AD$43)</f>
        <v>-19</v>
      </c>
      <c r="AE283" s="8">
        <f xml:space="preserve"> (Data!$C$45 - AE$87 - AE$43)</f>
        <v>-19</v>
      </c>
      <c r="AF283" s="8">
        <f xml:space="preserve"> (Data!$C$45 - AF$87 - AF$43)</f>
        <v>-20</v>
      </c>
      <c r="AG283" s="8">
        <f xml:space="preserve"> (Data!$C$45 - AG$87 - AG$43)</f>
        <v>-20</v>
      </c>
      <c r="AH283" s="8">
        <f xml:space="preserve"> (Data!$C$45 - AH$87 - AH$43)</f>
        <v>-21</v>
      </c>
      <c r="AI283" s="8">
        <f xml:space="preserve"> (Data!$C$45 - AI$87 - AI$43)</f>
        <v>-21</v>
      </c>
      <c r="AJ283" s="8">
        <f xml:space="preserve"> (Data!$C$45 - AJ$87 - AJ$43)</f>
        <v>-22</v>
      </c>
      <c r="AK283" s="8">
        <f xml:space="preserve"> (Data!$C$45 - AK$87 - AK$43)</f>
        <v>-22</v>
      </c>
      <c r="AL283" s="8">
        <f xml:space="preserve"> (Data!$C$45 - AL$87 - AL$43)</f>
        <v>-23</v>
      </c>
      <c r="AM283" s="8">
        <f xml:space="preserve"> (Data!$C$45 - AM$87 - AM$43)</f>
        <v>-23</v>
      </c>
      <c r="AN283" s="8">
        <f xml:space="preserve"> (Data!$C$45 - AN$87 - AN$43)</f>
        <v>-24</v>
      </c>
      <c r="AO283" s="8">
        <f xml:space="preserve"> (Data!$C$45 - AO$87 - AO$43)</f>
        <v>-24</v>
      </c>
      <c r="AP283" s="8">
        <f xml:space="preserve"> (Data!$C$45 - AP$87 - AP$43)</f>
        <v>-25</v>
      </c>
      <c r="AQ283" s="8">
        <f xml:space="preserve"> (Data!$C$45 - AQ$87 - AQ$43)</f>
        <v>-25</v>
      </c>
      <c r="AR283" s="8">
        <f xml:space="preserve"> (Data!$C$45 - AR$87 - AR$43)</f>
        <v>-26</v>
      </c>
      <c r="AS283" s="8">
        <f xml:space="preserve"> (Data!$C$45 - AS$87 - AS$43)</f>
        <v>-26</v>
      </c>
      <c r="AT283" s="8">
        <f xml:space="preserve"> (Data!$C$45 - AT$87 - AT$43)</f>
        <v>-27</v>
      </c>
      <c r="AU283" s="8">
        <f xml:space="preserve"> (Data!$C$45 - AU$87 - AU$43)</f>
        <v>-27</v>
      </c>
      <c r="AV283" s="8">
        <f xml:space="preserve"> (Data!$C$45 - AV$87 - AV$43)</f>
        <v>-28</v>
      </c>
      <c r="AW283" s="8">
        <f xml:space="preserve"> (Data!$C$45 - AW$87 - AW$43)</f>
        <v>-28</v>
      </c>
      <c r="AX283" s="8">
        <f xml:space="preserve"> (Data!$C$45 - AX$87 - AX$43)</f>
        <v>-29</v>
      </c>
      <c r="AY283" s="8">
        <f xml:space="preserve"> (Data!$C$45 - AY$87 - AY$43)</f>
        <v>-29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33</v>
      </c>
      <c r="C285" s="8">
        <f xml:space="preserve"> (Data!$C$46 - C$89 - C$43)</f>
        <v>32</v>
      </c>
      <c r="D285" s="8">
        <f xml:space="preserve"> (Data!$C$46 - D$89 - D$43)</f>
        <v>17</v>
      </c>
      <c r="E285" s="8">
        <f xml:space="preserve"> (Data!$C$46 - E$89 - E$43)</f>
        <v>16</v>
      </c>
      <c r="F285" s="8">
        <f xml:space="preserve"> (Data!$C$46 - F$89 - F$43)</f>
        <v>16</v>
      </c>
      <c r="G285" s="8">
        <f xml:space="preserve"> (Data!$C$46 - G$89 - G$43)</f>
        <v>11</v>
      </c>
      <c r="H285" s="8">
        <f xml:space="preserve"> (Data!$C$46 - H$89 - H$43)</f>
        <v>9</v>
      </c>
      <c r="I285" s="8">
        <f xml:space="preserve"> (Data!$C$46 - I$89 - I$43)</f>
        <v>5</v>
      </c>
      <c r="J285" s="8">
        <f xml:space="preserve"> (Data!$C$46 - J$89 - J$43)</f>
        <v>3</v>
      </c>
      <c r="K285" s="8">
        <f xml:space="preserve"> (Data!$C$46 - K$89 - K$43)</f>
        <v>1</v>
      </c>
      <c r="L285" s="8">
        <f xml:space="preserve"> (Data!$C$46 - L$89 - L$43)</f>
        <v>-1</v>
      </c>
      <c r="M285" s="8">
        <f xml:space="preserve"> (Data!$C$46 - M$89 - M$43)</f>
        <v>-1</v>
      </c>
      <c r="N285" s="8">
        <f xml:space="preserve"> (Data!$C$46 - N$89 - N$43)</f>
        <v>-1</v>
      </c>
      <c r="O285" s="8">
        <f xml:space="preserve"> (Data!$C$46 - O$89 - O$43)</f>
        <v>-2</v>
      </c>
      <c r="P285" s="8">
        <f xml:space="preserve"> (Data!$C$46 - P$89 - P$43)</f>
        <v>-2</v>
      </c>
      <c r="Q285" s="8">
        <f xml:space="preserve"> (Data!$C$46 - Q$89 - Q$43)</f>
        <v>-3</v>
      </c>
      <c r="R285" s="8">
        <f xml:space="preserve"> (Data!$C$46 - R$89 - R$43)</f>
        <v>-3</v>
      </c>
      <c r="S285" s="8">
        <f xml:space="preserve"> (Data!$C$46 - S$89 - S$43)</f>
        <v>-3</v>
      </c>
      <c r="T285" s="8">
        <f xml:space="preserve"> (Data!$C$46 - T$89 - T$43)</f>
        <v>-4</v>
      </c>
      <c r="U285" s="8">
        <f xml:space="preserve"> (Data!$C$46 - U$89 - U$43)</f>
        <v>-4</v>
      </c>
      <c r="V285" s="8">
        <f xml:space="preserve"> (Data!$C$46 - V$89 - V$43)</f>
        <v>-5</v>
      </c>
      <c r="W285" s="8">
        <f xml:space="preserve"> (Data!$C$46 - W$89 - W$43)</f>
        <v>-5</v>
      </c>
      <c r="X285" s="8">
        <f xml:space="preserve"> (Data!$C$46 - X$89 - X$43)</f>
        <v>-5</v>
      </c>
      <c r="Y285" s="8">
        <f xml:space="preserve"> (Data!$C$46 - Y$89 - Y$43)</f>
        <v>-6</v>
      </c>
      <c r="Z285" s="8">
        <f xml:space="preserve"> (Data!$C$46 - Z$89 - Z$43)</f>
        <v>-6</v>
      </c>
      <c r="AA285" s="8">
        <f xml:space="preserve"> (Data!$C$46 - AA$89 - AA$43)</f>
        <v>-7</v>
      </c>
      <c r="AB285" s="8">
        <f xml:space="preserve"> (Data!$C$46 - AB$89 - AB$43)</f>
        <v>-7</v>
      </c>
      <c r="AC285" s="8">
        <f xml:space="preserve"> (Data!$C$46 - AC$89 - AC$43)</f>
        <v>-7</v>
      </c>
      <c r="AD285" s="8">
        <f xml:space="preserve"> (Data!$C$46 - AD$89 - AD$43)</f>
        <v>-8</v>
      </c>
      <c r="AE285" s="8">
        <f xml:space="preserve"> (Data!$C$46 - AE$89 - AE$43)</f>
        <v>-8</v>
      </c>
      <c r="AF285" s="8">
        <f xml:space="preserve"> (Data!$C$46 - AF$89 - AF$43)</f>
        <v>-9</v>
      </c>
      <c r="AG285" s="8">
        <f xml:space="preserve"> (Data!$C$46 - AG$89 - AG$43)</f>
        <v>-9</v>
      </c>
      <c r="AH285" s="8">
        <f xml:space="preserve"> (Data!$C$46 - AH$89 - AH$43)</f>
        <v>-9</v>
      </c>
      <c r="AI285" s="8">
        <f xml:space="preserve"> (Data!$C$46 - AI$89 - AI$43)</f>
        <v>-10</v>
      </c>
      <c r="AJ285" s="8">
        <f xml:space="preserve"> (Data!$C$46 - AJ$89 - AJ$43)</f>
        <v>-10</v>
      </c>
      <c r="AK285" s="8">
        <f xml:space="preserve"> (Data!$C$46 - AK$89 - AK$43)</f>
        <v>-11</v>
      </c>
      <c r="AL285" s="8">
        <f xml:space="preserve"> (Data!$C$46 - AL$89 - AL$43)</f>
        <v>-11</v>
      </c>
      <c r="AM285" s="8">
        <f xml:space="preserve"> (Data!$C$46 - AM$89 - AM$43)</f>
        <v>-11</v>
      </c>
      <c r="AN285" s="8">
        <f xml:space="preserve"> (Data!$C$46 - AN$89 - AN$43)</f>
        <v>-12</v>
      </c>
      <c r="AO285" s="8">
        <f xml:space="preserve"> (Data!$C$46 - AO$89 - AO$43)</f>
        <v>-12</v>
      </c>
      <c r="AP285" s="8">
        <f xml:space="preserve"> (Data!$C$46 - AP$89 - AP$43)</f>
        <v>-13</v>
      </c>
      <c r="AQ285" s="8">
        <f xml:space="preserve"> (Data!$C$46 - AQ$89 - AQ$43)</f>
        <v>-13</v>
      </c>
      <c r="AR285" s="8">
        <f xml:space="preserve"> (Data!$C$46 - AR$89 - AR$43)</f>
        <v>-13</v>
      </c>
      <c r="AS285" s="8">
        <f xml:space="preserve"> (Data!$C$46 - AS$89 - AS$43)</f>
        <v>-14</v>
      </c>
      <c r="AT285" s="8">
        <f xml:space="preserve"> (Data!$C$46 - AT$89 - AT$43)</f>
        <v>-14</v>
      </c>
      <c r="AU285" s="8">
        <f xml:space="preserve"> (Data!$C$46 - AU$89 - AU$43)</f>
        <v>-15</v>
      </c>
      <c r="AV285" s="8">
        <f xml:space="preserve"> (Data!$C$46 - AV$89 - AV$43)</f>
        <v>-15</v>
      </c>
      <c r="AW285" s="8">
        <f xml:space="preserve"> (Data!$C$46 - AW$89 - AW$43)</f>
        <v>-15</v>
      </c>
      <c r="AX285" s="8">
        <f xml:space="preserve"> (Data!$C$46 - AX$89 - AX$43)</f>
        <v>-16</v>
      </c>
      <c r="AY285" s="8">
        <f xml:space="preserve"> (Data!$C$46 - AY$89 - AY$43)</f>
        <v>-16</v>
      </c>
    </row>
    <row r="286" spans="1:51">
      <c r="A286" s="8" t="s">
        <v>57</v>
      </c>
      <c r="B286" s="8">
        <f xml:space="preserve"> (Data!$C$46 - B$88 - B$43)</f>
        <v>33</v>
      </c>
      <c r="C286" s="8">
        <f xml:space="preserve"> (Data!$C$46 - C$88 - C$43)</f>
        <v>32</v>
      </c>
      <c r="D286" s="8">
        <f xml:space="preserve"> (Data!$C$46 - D$88 - D$43)</f>
        <v>15</v>
      </c>
      <c r="E286" s="8">
        <f xml:space="preserve"> (Data!$C$46 - E$88 - E$43)</f>
        <v>13</v>
      </c>
      <c r="F286" s="8">
        <f xml:space="preserve"> (Data!$C$46 - F$88 - F$43)</f>
        <v>13</v>
      </c>
      <c r="G286" s="8">
        <f xml:space="preserve"> (Data!$C$46 - G$88 - G$43)</f>
        <v>8</v>
      </c>
      <c r="H286" s="8">
        <f xml:space="preserve"> (Data!$C$46 - H$88 - H$43)</f>
        <v>6</v>
      </c>
      <c r="I286" s="8">
        <f xml:space="preserve"> (Data!$C$46 - I$88 - I$43)</f>
        <v>2</v>
      </c>
      <c r="J286" s="8">
        <f xml:space="preserve"> (Data!$C$46 - J$88 - J$43)</f>
        <v>0</v>
      </c>
      <c r="K286" s="8">
        <f xml:space="preserve"> (Data!$C$46 - K$88 - K$43)</f>
        <v>-3</v>
      </c>
      <c r="L286" s="8">
        <f xml:space="preserve"> (Data!$C$46 - L$88 - L$43)</f>
        <v>-5</v>
      </c>
      <c r="M286" s="8">
        <f xml:space="preserve"> (Data!$C$46 - M$88 - M$43)</f>
        <v>-5</v>
      </c>
      <c r="N286" s="8">
        <f xml:space="preserve"> (Data!$C$46 - N$88 - N$43)</f>
        <v>-6</v>
      </c>
      <c r="O286" s="8">
        <f xml:space="preserve"> (Data!$C$46 - O$88 - O$43)</f>
        <v>-6</v>
      </c>
      <c r="P286" s="8">
        <f xml:space="preserve"> (Data!$C$46 - P$88 - P$43)</f>
        <v>-7</v>
      </c>
      <c r="Q286" s="8">
        <f xml:space="preserve"> (Data!$C$46 - Q$88 - Q$43)</f>
        <v>-7</v>
      </c>
      <c r="R286" s="8">
        <f xml:space="preserve"> (Data!$C$46 - R$88 - R$43)</f>
        <v>-8</v>
      </c>
      <c r="S286" s="8">
        <f xml:space="preserve"> (Data!$C$46 - S$88 - S$43)</f>
        <v>-8</v>
      </c>
      <c r="T286" s="8">
        <f xml:space="preserve"> (Data!$C$46 - T$88 - T$43)</f>
        <v>-9</v>
      </c>
      <c r="U286" s="8">
        <f xml:space="preserve"> (Data!$C$46 - U$88 - U$43)</f>
        <v>-9</v>
      </c>
      <c r="V286" s="8">
        <f xml:space="preserve"> (Data!$C$46 - V$88 - V$43)</f>
        <v>-10</v>
      </c>
      <c r="W286" s="8">
        <f xml:space="preserve"> (Data!$C$46 - W$88 - W$43)</f>
        <v>-10</v>
      </c>
      <c r="X286" s="8">
        <f xml:space="preserve"> (Data!$C$46 - X$88 - X$43)</f>
        <v>-11</v>
      </c>
      <c r="Y286" s="8">
        <f xml:space="preserve"> (Data!$C$46 - Y$88 - Y$43)</f>
        <v>-11</v>
      </c>
      <c r="Z286" s="8">
        <f xml:space="preserve"> (Data!$C$46 - Z$88 - Z$43)</f>
        <v>-12</v>
      </c>
      <c r="AA286" s="8">
        <f xml:space="preserve"> (Data!$C$46 - AA$88 - AA$43)</f>
        <v>-12</v>
      </c>
      <c r="AB286" s="8">
        <f xml:space="preserve"> (Data!$C$46 - AB$88 - AB$43)</f>
        <v>-13</v>
      </c>
      <c r="AC286" s="8">
        <f xml:space="preserve"> (Data!$C$46 - AC$88 - AC$43)</f>
        <v>-13</v>
      </c>
      <c r="AD286" s="8">
        <f xml:space="preserve"> (Data!$C$46 - AD$88 - AD$43)</f>
        <v>-14</v>
      </c>
      <c r="AE286" s="8">
        <f xml:space="preserve"> (Data!$C$46 - AE$88 - AE$43)</f>
        <v>-14</v>
      </c>
      <c r="AF286" s="8">
        <f xml:space="preserve"> (Data!$C$46 - AF$88 - AF$43)</f>
        <v>-15</v>
      </c>
      <c r="AG286" s="8">
        <f xml:space="preserve"> (Data!$C$46 - AG$88 - AG$43)</f>
        <v>-15</v>
      </c>
      <c r="AH286" s="8">
        <f xml:space="preserve"> (Data!$C$46 - AH$88 - AH$43)</f>
        <v>-16</v>
      </c>
      <c r="AI286" s="8">
        <f xml:space="preserve"> (Data!$C$46 - AI$88 - AI$43)</f>
        <v>-16</v>
      </c>
      <c r="AJ286" s="8">
        <f xml:space="preserve"> (Data!$C$46 - AJ$88 - AJ$43)</f>
        <v>-17</v>
      </c>
      <c r="AK286" s="8">
        <f xml:space="preserve"> (Data!$C$46 - AK$88 - AK$43)</f>
        <v>-17</v>
      </c>
      <c r="AL286" s="8">
        <f xml:space="preserve"> (Data!$C$46 - AL$88 - AL$43)</f>
        <v>-18</v>
      </c>
      <c r="AM286" s="8">
        <f xml:space="preserve"> (Data!$C$46 - AM$88 - AM$43)</f>
        <v>-18</v>
      </c>
      <c r="AN286" s="8">
        <f xml:space="preserve"> (Data!$C$46 - AN$88 - AN$43)</f>
        <v>-19</v>
      </c>
      <c r="AO286" s="8">
        <f xml:space="preserve"> (Data!$C$46 - AO$88 - AO$43)</f>
        <v>-19</v>
      </c>
      <c r="AP286" s="8">
        <f xml:space="preserve"> (Data!$C$46 - AP$88 - AP$43)</f>
        <v>-20</v>
      </c>
      <c r="AQ286" s="8">
        <f xml:space="preserve"> (Data!$C$46 - AQ$88 - AQ$43)</f>
        <v>-20</v>
      </c>
      <c r="AR286" s="8">
        <f xml:space="preserve"> (Data!$C$46 - AR$88 - AR$43)</f>
        <v>-21</v>
      </c>
      <c r="AS286" s="8">
        <f xml:space="preserve"> (Data!$C$46 - AS$88 - AS$43)</f>
        <v>-21</v>
      </c>
      <c r="AT286" s="8">
        <f xml:space="preserve"> (Data!$C$46 - AT$88 - AT$43)</f>
        <v>-22</v>
      </c>
      <c r="AU286" s="8">
        <f xml:space="preserve"> (Data!$C$46 - AU$88 - AU$43)</f>
        <v>-22</v>
      </c>
      <c r="AV286" s="8">
        <f xml:space="preserve"> (Data!$C$46 - AV$88 - AV$43)</f>
        <v>-23</v>
      </c>
      <c r="AW286" s="8">
        <f xml:space="preserve"> (Data!$C$46 - AW$88 - AW$43)</f>
        <v>-23</v>
      </c>
      <c r="AX286" s="8">
        <f xml:space="preserve"> (Data!$C$46 - AX$88 - AX$43)</f>
        <v>-24</v>
      </c>
      <c r="AY286" s="8">
        <f xml:space="preserve"> (Data!$C$46 - AY$88 - AY$43)</f>
        <v>-24</v>
      </c>
    </row>
    <row r="287" spans="1:51">
      <c r="A287" s="8" t="s">
        <v>58</v>
      </c>
      <c r="B287" s="8">
        <f xml:space="preserve"> (Data!$C$46 - B$88 - B$43)</f>
        <v>33</v>
      </c>
      <c r="C287" s="8">
        <f xml:space="preserve"> (Data!$C$46 - C$88 - C$43)</f>
        <v>32</v>
      </c>
      <c r="D287" s="8">
        <f xml:space="preserve"> (Data!$C$46 - D$88 - D$43)</f>
        <v>15</v>
      </c>
      <c r="E287" s="8">
        <f xml:space="preserve"> (Data!$C$46 - E$88 - E$43)</f>
        <v>13</v>
      </c>
      <c r="F287" s="8">
        <f xml:space="preserve"> (Data!$C$46 - F$88 - F$43)</f>
        <v>13</v>
      </c>
      <c r="G287" s="8">
        <f xml:space="preserve"> (Data!$C$46 - G$88 - G$43)</f>
        <v>8</v>
      </c>
      <c r="H287" s="8">
        <f xml:space="preserve"> (Data!$C$46 - H$88 - H$43)</f>
        <v>6</v>
      </c>
      <c r="I287" s="8">
        <f xml:space="preserve"> (Data!$C$46 - I$88 - I$43)</f>
        <v>2</v>
      </c>
      <c r="J287" s="8">
        <f xml:space="preserve"> (Data!$C$46 - J$88 - J$43)</f>
        <v>0</v>
      </c>
      <c r="K287" s="8">
        <f xml:space="preserve"> (Data!$C$46 - K$88 - K$43)</f>
        <v>-3</v>
      </c>
      <c r="L287" s="8">
        <f xml:space="preserve"> (Data!$C$46 - L$88 - L$43)</f>
        <v>-5</v>
      </c>
      <c r="M287" s="8">
        <f xml:space="preserve"> (Data!$C$46 - M$88 - M$43)</f>
        <v>-5</v>
      </c>
      <c r="N287" s="8">
        <f xml:space="preserve"> (Data!$C$46 - N$88 - N$43)</f>
        <v>-6</v>
      </c>
      <c r="O287" s="8">
        <f xml:space="preserve"> (Data!$C$46 - O$88 - O$43)</f>
        <v>-6</v>
      </c>
      <c r="P287" s="8">
        <f xml:space="preserve"> (Data!$C$46 - P$88 - P$43)</f>
        <v>-7</v>
      </c>
      <c r="Q287" s="8">
        <f xml:space="preserve"> (Data!$C$46 - Q$88 - Q$43)</f>
        <v>-7</v>
      </c>
      <c r="R287" s="8">
        <f xml:space="preserve"> (Data!$C$46 - R$88 - R$43)</f>
        <v>-8</v>
      </c>
      <c r="S287" s="8">
        <f xml:space="preserve"> (Data!$C$46 - S$88 - S$43)</f>
        <v>-8</v>
      </c>
      <c r="T287" s="8">
        <f xml:space="preserve"> (Data!$C$46 - T$88 - T$43)</f>
        <v>-9</v>
      </c>
      <c r="U287" s="8">
        <f xml:space="preserve"> (Data!$C$46 - U$88 - U$43)</f>
        <v>-9</v>
      </c>
      <c r="V287" s="8">
        <f xml:space="preserve"> (Data!$C$46 - V$88 - V$43)</f>
        <v>-10</v>
      </c>
      <c r="W287" s="8">
        <f xml:space="preserve"> (Data!$C$46 - W$88 - W$43)</f>
        <v>-10</v>
      </c>
      <c r="X287" s="8">
        <f xml:space="preserve"> (Data!$C$46 - X$88 - X$43)</f>
        <v>-11</v>
      </c>
      <c r="Y287" s="8">
        <f xml:space="preserve"> (Data!$C$46 - Y$88 - Y$43)</f>
        <v>-11</v>
      </c>
      <c r="Z287" s="8">
        <f xml:space="preserve"> (Data!$C$46 - Z$88 - Z$43)</f>
        <v>-12</v>
      </c>
      <c r="AA287" s="8">
        <f xml:space="preserve"> (Data!$C$46 - AA$88 - AA$43)</f>
        <v>-12</v>
      </c>
      <c r="AB287" s="8">
        <f xml:space="preserve"> (Data!$C$46 - AB$88 - AB$43)</f>
        <v>-13</v>
      </c>
      <c r="AC287" s="8">
        <f xml:space="preserve"> (Data!$C$46 - AC$88 - AC$43)</f>
        <v>-13</v>
      </c>
      <c r="AD287" s="8">
        <f xml:space="preserve"> (Data!$C$46 - AD$88 - AD$43)</f>
        <v>-14</v>
      </c>
      <c r="AE287" s="8">
        <f xml:space="preserve"> (Data!$C$46 - AE$88 - AE$43)</f>
        <v>-14</v>
      </c>
      <c r="AF287" s="8">
        <f xml:space="preserve"> (Data!$C$46 - AF$88 - AF$43)</f>
        <v>-15</v>
      </c>
      <c r="AG287" s="8">
        <f xml:space="preserve"> (Data!$C$46 - AG$88 - AG$43)</f>
        <v>-15</v>
      </c>
      <c r="AH287" s="8">
        <f xml:space="preserve"> (Data!$C$46 - AH$88 - AH$43)</f>
        <v>-16</v>
      </c>
      <c r="AI287" s="8">
        <f xml:space="preserve"> (Data!$C$46 - AI$88 - AI$43)</f>
        <v>-16</v>
      </c>
      <c r="AJ287" s="8">
        <f xml:space="preserve"> (Data!$C$46 - AJ$88 - AJ$43)</f>
        <v>-17</v>
      </c>
      <c r="AK287" s="8">
        <f xml:space="preserve"> (Data!$C$46 - AK$88 - AK$43)</f>
        <v>-17</v>
      </c>
      <c r="AL287" s="8">
        <f xml:space="preserve"> (Data!$C$46 - AL$88 - AL$43)</f>
        <v>-18</v>
      </c>
      <c r="AM287" s="8">
        <f xml:space="preserve"> (Data!$C$46 - AM$88 - AM$43)</f>
        <v>-18</v>
      </c>
      <c r="AN287" s="8">
        <f xml:space="preserve"> (Data!$C$46 - AN$88 - AN$43)</f>
        <v>-19</v>
      </c>
      <c r="AO287" s="8">
        <f xml:space="preserve"> (Data!$C$46 - AO$88 - AO$43)</f>
        <v>-19</v>
      </c>
      <c r="AP287" s="8">
        <f xml:space="preserve"> (Data!$C$46 - AP$88 - AP$43)</f>
        <v>-20</v>
      </c>
      <c r="AQ287" s="8">
        <f xml:space="preserve"> (Data!$C$46 - AQ$88 - AQ$43)</f>
        <v>-20</v>
      </c>
      <c r="AR287" s="8">
        <f xml:space="preserve"> (Data!$C$46 - AR$88 - AR$43)</f>
        <v>-21</v>
      </c>
      <c r="AS287" s="8">
        <f xml:space="preserve"> (Data!$C$46 - AS$88 - AS$43)</f>
        <v>-21</v>
      </c>
      <c r="AT287" s="8">
        <f xml:space="preserve"> (Data!$C$46 - AT$88 - AT$43)</f>
        <v>-22</v>
      </c>
      <c r="AU287" s="8">
        <f xml:space="preserve"> (Data!$C$46 - AU$88 - AU$43)</f>
        <v>-22</v>
      </c>
      <c r="AV287" s="8">
        <f xml:space="preserve"> (Data!$C$46 - AV$88 - AV$43)</f>
        <v>-23</v>
      </c>
      <c r="AW287" s="8">
        <f xml:space="preserve"> (Data!$C$46 - AW$88 - AW$43)</f>
        <v>-23</v>
      </c>
      <c r="AX287" s="8">
        <f xml:space="preserve"> (Data!$C$46 - AX$88 - AX$43)</f>
        <v>-24</v>
      </c>
      <c r="AY287" s="8">
        <f xml:space="preserve"> (Data!$C$46 - AY$88 - AY$43)</f>
        <v>-24</v>
      </c>
    </row>
    <row r="288" spans="1:51">
      <c r="A288" s="8" t="s">
        <v>59</v>
      </c>
      <c r="B288" s="8">
        <f xml:space="preserve"> (Data!$C$46 - B$87 - B$43)</f>
        <v>33</v>
      </c>
      <c r="C288" s="8">
        <f xml:space="preserve"> (Data!$C$46 - C$87 - C$43)</f>
        <v>32</v>
      </c>
      <c r="D288" s="8">
        <f xml:space="preserve"> (Data!$C$46 - D$87 - D$43)</f>
        <v>15</v>
      </c>
      <c r="E288" s="8">
        <f xml:space="preserve"> (Data!$C$46 - E$87 - E$43)</f>
        <v>14</v>
      </c>
      <c r="F288" s="8">
        <f xml:space="preserve"> (Data!$C$46 - F$87 - F$43)</f>
        <v>14</v>
      </c>
      <c r="G288" s="8">
        <f xml:space="preserve"> (Data!$C$46 - G$87 - G$43)</f>
        <v>9</v>
      </c>
      <c r="H288" s="8">
        <f xml:space="preserve"> (Data!$C$46 - H$87 - H$43)</f>
        <v>7</v>
      </c>
      <c r="I288" s="8">
        <f xml:space="preserve"> (Data!$C$46 - I$87 - I$43)</f>
        <v>3</v>
      </c>
      <c r="J288" s="8">
        <f xml:space="preserve"> (Data!$C$46 - J$87 - J$43)</f>
        <v>1</v>
      </c>
      <c r="K288" s="8">
        <f xml:space="preserve"> (Data!$C$46 - K$87 - K$43)</f>
        <v>-2</v>
      </c>
      <c r="L288" s="8">
        <f xml:space="preserve"> (Data!$C$46 - L$87 - L$43)</f>
        <v>-4</v>
      </c>
      <c r="M288" s="8">
        <f xml:space="preserve"> (Data!$C$46 - M$87 - M$43)</f>
        <v>-4</v>
      </c>
      <c r="N288" s="8">
        <f xml:space="preserve"> (Data!$C$46 - N$87 - N$43)</f>
        <v>-5</v>
      </c>
      <c r="O288" s="8">
        <f xml:space="preserve"> (Data!$C$46 - O$87 - O$43)</f>
        <v>-5</v>
      </c>
      <c r="P288" s="8">
        <f xml:space="preserve"> (Data!$C$46 - P$87 - P$43)</f>
        <v>-6</v>
      </c>
      <c r="Q288" s="8">
        <f xml:space="preserve"> (Data!$C$46 - Q$87 - Q$43)</f>
        <v>-6</v>
      </c>
      <c r="R288" s="8">
        <f xml:space="preserve"> (Data!$C$46 - R$87 - R$43)</f>
        <v>-7</v>
      </c>
      <c r="S288" s="8">
        <f xml:space="preserve"> (Data!$C$46 - S$87 - S$43)</f>
        <v>-7</v>
      </c>
      <c r="T288" s="8">
        <f xml:space="preserve"> (Data!$C$46 - T$87 - T$43)</f>
        <v>-8</v>
      </c>
      <c r="U288" s="8">
        <f xml:space="preserve"> (Data!$C$46 - U$87 - U$43)</f>
        <v>-8</v>
      </c>
      <c r="V288" s="8">
        <f xml:space="preserve"> (Data!$C$46 - V$87 - V$43)</f>
        <v>-9</v>
      </c>
      <c r="W288" s="8">
        <f xml:space="preserve"> (Data!$C$46 - W$87 - W$43)</f>
        <v>-10</v>
      </c>
      <c r="X288" s="8">
        <f xml:space="preserve"> (Data!$C$46 - X$87 - X$43)</f>
        <v>-11</v>
      </c>
      <c r="Y288" s="8">
        <f xml:space="preserve"> (Data!$C$46 - Y$87 - Y$43)</f>
        <v>-11</v>
      </c>
      <c r="Z288" s="8">
        <f xml:space="preserve"> (Data!$C$46 - Z$87 - Z$43)</f>
        <v>-12</v>
      </c>
      <c r="AA288" s="8">
        <f xml:space="preserve"> (Data!$C$46 - AA$87 - AA$43)</f>
        <v>-12</v>
      </c>
      <c r="AB288" s="8">
        <f xml:space="preserve"> (Data!$C$46 - AB$87 - AB$43)</f>
        <v>-13</v>
      </c>
      <c r="AC288" s="8">
        <f xml:space="preserve"> (Data!$C$46 - AC$87 - AC$43)</f>
        <v>-13</v>
      </c>
      <c r="AD288" s="8">
        <f xml:space="preserve"> (Data!$C$46 - AD$87 - AD$43)</f>
        <v>-14</v>
      </c>
      <c r="AE288" s="8">
        <f xml:space="preserve"> (Data!$C$46 - AE$87 - AE$43)</f>
        <v>-14</v>
      </c>
      <c r="AF288" s="8">
        <f xml:space="preserve"> (Data!$C$46 - AF$87 - AF$43)</f>
        <v>-15</v>
      </c>
      <c r="AG288" s="8">
        <f xml:space="preserve"> (Data!$C$46 - AG$87 - AG$43)</f>
        <v>-15</v>
      </c>
      <c r="AH288" s="8">
        <f xml:space="preserve"> (Data!$C$46 - AH$87 - AH$43)</f>
        <v>-16</v>
      </c>
      <c r="AI288" s="8">
        <f xml:space="preserve"> (Data!$C$46 - AI$87 - AI$43)</f>
        <v>-16</v>
      </c>
      <c r="AJ288" s="8">
        <f xml:space="preserve"> (Data!$C$46 - AJ$87 - AJ$43)</f>
        <v>-17</v>
      </c>
      <c r="AK288" s="8">
        <f xml:space="preserve"> (Data!$C$46 - AK$87 - AK$43)</f>
        <v>-17</v>
      </c>
      <c r="AL288" s="8">
        <f xml:space="preserve"> (Data!$C$46 - AL$87 - AL$43)</f>
        <v>-18</v>
      </c>
      <c r="AM288" s="8">
        <f xml:space="preserve"> (Data!$C$46 - AM$87 - AM$43)</f>
        <v>-18</v>
      </c>
      <c r="AN288" s="8">
        <f xml:space="preserve"> (Data!$C$46 - AN$87 - AN$43)</f>
        <v>-19</v>
      </c>
      <c r="AO288" s="8">
        <f xml:space="preserve"> (Data!$C$46 - AO$87 - AO$43)</f>
        <v>-19</v>
      </c>
      <c r="AP288" s="8">
        <f xml:space="preserve"> (Data!$C$46 - AP$87 - AP$43)</f>
        <v>-20</v>
      </c>
      <c r="AQ288" s="8">
        <f xml:space="preserve"> (Data!$C$46 - AQ$87 - AQ$43)</f>
        <v>-20</v>
      </c>
      <c r="AR288" s="8">
        <f xml:space="preserve"> (Data!$C$46 - AR$87 - AR$43)</f>
        <v>-21</v>
      </c>
      <c r="AS288" s="8">
        <f xml:space="preserve"> (Data!$C$46 - AS$87 - AS$43)</f>
        <v>-21</v>
      </c>
      <c r="AT288" s="8">
        <f xml:space="preserve"> (Data!$C$46 - AT$87 - AT$43)</f>
        <v>-22</v>
      </c>
      <c r="AU288" s="8">
        <f xml:space="preserve"> (Data!$C$46 - AU$87 - AU$43)</f>
        <v>-22</v>
      </c>
      <c r="AV288" s="8">
        <f xml:space="preserve"> (Data!$C$46 - AV$87 - AV$43)</f>
        <v>-23</v>
      </c>
      <c r="AW288" s="8">
        <f xml:space="preserve"> (Data!$C$46 - AW$87 - AW$43)</f>
        <v>-23</v>
      </c>
      <c r="AX288" s="8">
        <f xml:space="preserve"> (Data!$C$46 - AX$87 - AX$43)</f>
        <v>-24</v>
      </c>
      <c r="AY288" s="8">
        <f xml:space="preserve"> (Data!$C$46 - AY$87 - AY$43)</f>
        <v>-24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28</v>
      </c>
      <c r="C292" s="8">
        <f xml:space="preserve"> (Data!$D$44 - C$89 - C$43)</f>
        <v>27</v>
      </c>
      <c r="D292" s="8">
        <f xml:space="preserve"> (Data!$D$44 - D$89 - D$43)</f>
        <v>12</v>
      </c>
      <c r="E292" s="8">
        <f xml:space="preserve"> (Data!$D$44 - E$89 - E$43)</f>
        <v>11</v>
      </c>
      <c r="F292" s="8">
        <f xml:space="preserve"> (Data!$D$44 - F$89 - F$43)</f>
        <v>11</v>
      </c>
      <c r="G292" s="8">
        <f xml:space="preserve"> (Data!$D$44 - G$89 - G$43)</f>
        <v>6</v>
      </c>
      <c r="H292" s="8">
        <f xml:space="preserve"> (Data!$D$44 - H$89 - H$43)</f>
        <v>4</v>
      </c>
      <c r="I292" s="8">
        <f xml:space="preserve"> (Data!$D$44 - I$89 - I$43)</f>
        <v>0</v>
      </c>
      <c r="J292" s="8">
        <f xml:space="preserve"> (Data!$D$44 - J$89 - J$43)</f>
        <v>-2</v>
      </c>
      <c r="K292" s="8">
        <f xml:space="preserve"> (Data!$D$44 - K$89 - K$43)</f>
        <v>-4</v>
      </c>
      <c r="L292" s="8">
        <f xml:space="preserve"> (Data!$D$44 - L$89 - L$43)</f>
        <v>-6</v>
      </c>
      <c r="M292" s="8">
        <f xml:space="preserve"> (Data!$D$44 - M$89 - M$43)</f>
        <v>-6</v>
      </c>
      <c r="N292" s="8">
        <f xml:space="preserve"> (Data!$D$44 - N$89 - N$43)</f>
        <v>-6</v>
      </c>
      <c r="O292" s="8">
        <f xml:space="preserve"> (Data!$D$44 - O$89 - O$43)</f>
        <v>-7</v>
      </c>
      <c r="P292" s="8">
        <f xml:space="preserve"> (Data!$D$44 - P$89 - P$43)</f>
        <v>-7</v>
      </c>
      <c r="Q292" s="8">
        <f xml:space="preserve"> (Data!$D$44 - Q$89 - Q$43)</f>
        <v>-8</v>
      </c>
      <c r="R292" s="8">
        <f xml:space="preserve"> (Data!$D$44 - R$89 - R$43)</f>
        <v>-8</v>
      </c>
      <c r="S292" s="8">
        <f xml:space="preserve"> (Data!$D$44 - S$89 - S$43)</f>
        <v>-8</v>
      </c>
      <c r="T292" s="8">
        <f xml:space="preserve"> (Data!$D$44 - T$89 - T$43)</f>
        <v>-9</v>
      </c>
      <c r="U292" s="8">
        <f xml:space="preserve"> (Data!$D$44 - U$89 - U$43)</f>
        <v>-9</v>
      </c>
      <c r="V292" s="8">
        <f xml:space="preserve"> (Data!$D$44 - V$89 - V$43)</f>
        <v>-10</v>
      </c>
      <c r="W292" s="8">
        <f xml:space="preserve"> (Data!$D$44 - W$89 - W$43)</f>
        <v>-10</v>
      </c>
      <c r="X292" s="8">
        <f xml:space="preserve"> (Data!$D$44 - X$89 - X$43)</f>
        <v>-10</v>
      </c>
      <c r="Y292" s="8">
        <f xml:space="preserve"> (Data!$D$44 - Y$89 - Y$43)</f>
        <v>-11</v>
      </c>
      <c r="Z292" s="8">
        <f xml:space="preserve"> (Data!$D$44 - Z$89 - Z$43)</f>
        <v>-11</v>
      </c>
      <c r="AA292" s="8">
        <f xml:space="preserve"> (Data!$D$44 - AA$89 - AA$43)</f>
        <v>-12</v>
      </c>
      <c r="AB292" s="8">
        <f xml:space="preserve"> (Data!$D$44 - AB$89 - AB$43)</f>
        <v>-12</v>
      </c>
      <c r="AC292" s="8">
        <f xml:space="preserve"> (Data!$D$44 - AC$89 - AC$43)</f>
        <v>-12</v>
      </c>
      <c r="AD292" s="8">
        <f xml:space="preserve"> (Data!$D$44 - AD$89 - AD$43)</f>
        <v>-13</v>
      </c>
      <c r="AE292" s="8">
        <f xml:space="preserve"> (Data!$D$44 - AE$89 - AE$43)</f>
        <v>-13</v>
      </c>
      <c r="AF292" s="8">
        <f xml:space="preserve"> (Data!$D$44 - AF$89 - AF$43)</f>
        <v>-14</v>
      </c>
      <c r="AG292" s="8">
        <f xml:space="preserve"> (Data!$D$44 - AG$89 - AG$43)</f>
        <v>-14</v>
      </c>
      <c r="AH292" s="8">
        <f xml:space="preserve"> (Data!$D$44 - AH$89 - AH$43)</f>
        <v>-14</v>
      </c>
      <c r="AI292" s="8">
        <f xml:space="preserve"> (Data!$D$44 - AI$89 - AI$43)</f>
        <v>-15</v>
      </c>
      <c r="AJ292" s="8">
        <f xml:space="preserve"> (Data!$D$44 - AJ$89 - AJ$43)</f>
        <v>-15</v>
      </c>
      <c r="AK292" s="8">
        <f xml:space="preserve"> (Data!$D$44 - AK$89 - AK$43)</f>
        <v>-16</v>
      </c>
      <c r="AL292" s="8">
        <f xml:space="preserve"> (Data!$D$44 - AL$89 - AL$43)</f>
        <v>-16</v>
      </c>
      <c r="AM292" s="8">
        <f xml:space="preserve"> (Data!$D$44 - AM$89 - AM$43)</f>
        <v>-16</v>
      </c>
      <c r="AN292" s="8">
        <f xml:space="preserve"> (Data!$D$44 - AN$89 - AN$43)</f>
        <v>-17</v>
      </c>
      <c r="AO292" s="8">
        <f xml:space="preserve"> (Data!$D$44 - AO$89 - AO$43)</f>
        <v>-17</v>
      </c>
      <c r="AP292" s="8">
        <f xml:space="preserve"> (Data!$D$44 - AP$89 - AP$43)</f>
        <v>-18</v>
      </c>
      <c r="AQ292" s="8">
        <f xml:space="preserve"> (Data!$D$44 - AQ$89 - AQ$43)</f>
        <v>-18</v>
      </c>
      <c r="AR292" s="8">
        <f xml:space="preserve"> (Data!$D$44 - AR$89 - AR$43)</f>
        <v>-18</v>
      </c>
      <c r="AS292" s="8">
        <f xml:space="preserve"> (Data!$D$44 - AS$89 - AS$43)</f>
        <v>-19</v>
      </c>
      <c r="AT292" s="8">
        <f xml:space="preserve"> (Data!$D$44 - AT$89 - AT$43)</f>
        <v>-19</v>
      </c>
      <c r="AU292" s="8">
        <f xml:space="preserve"> (Data!$D$44 - AU$89 - AU$43)</f>
        <v>-20</v>
      </c>
      <c r="AV292" s="8">
        <f xml:space="preserve"> (Data!$D$44 - AV$89 - AV$43)</f>
        <v>-20</v>
      </c>
      <c r="AW292" s="8">
        <f xml:space="preserve"> (Data!$D$44 - AW$89 - AW$43)</f>
        <v>-20</v>
      </c>
      <c r="AX292" s="8">
        <f xml:space="preserve"> (Data!$D$44 - AX$89 - AX$43)</f>
        <v>-21</v>
      </c>
      <c r="AY292" s="8">
        <f xml:space="preserve"> (Data!$D$44 - AY$89 - AY$43)</f>
        <v>-21</v>
      </c>
    </row>
    <row r="293" spans="1:51">
      <c r="A293" s="8" t="s">
        <v>57</v>
      </c>
      <c r="B293" s="8">
        <f xml:space="preserve"> (Data!$D$44 - B$88 - B$43)</f>
        <v>28</v>
      </c>
      <c r="C293" s="8">
        <f xml:space="preserve"> (Data!$D$44 - C$88 - C$43)</f>
        <v>27</v>
      </c>
      <c r="D293" s="8">
        <f xml:space="preserve"> (Data!$D$44 - D$88 - D$43)</f>
        <v>10</v>
      </c>
      <c r="E293" s="8">
        <f xml:space="preserve"> (Data!$D$44 - E$88 - E$43)</f>
        <v>8</v>
      </c>
      <c r="F293" s="8">
        <f xml:space="preserve"> (Data!$D$44 - F$88 - F$43)</f>
        <v>8</v>
      </c>
      <c r="G293" s="8">
        <f xml:space="preserve"> (Data!$D$44 - G$88 - G$43)</f>
        <v>3</v>
      </c>
      <c r="H293" s="8">
        <f xml:space="preserve"> (Data!$D$44 - H$88 - H$43)</f>
        <v>1</v>
      </c>
      <c r="I293" s="8">
        <f xml:space="preserve"> (Data!$D$44 - I$88 - I$43)</f>
        <v>-3</v>
      </c>
      <c r="J293" s="8">
        <f xml:space="preserve"> (Data!$D$44 - J$88 - J$43)</f>
        <v>-5</v>
      </c>
      <c r="K293" s="8">
        <f xml:space="preserve"> (Data!$D$44 - K$88 - K$43)</f>
        <v>-8</v>
      </c>
      <c r="L293" s="8">
        <f xml:space="preserve"> (Data!$D$44 - L$88 - L$43)</f>
        <v>-10</v>
      </c>
      <c r="M293" s="8">
        <f xml:space="preserve"> (Data!$D$44 - M$88 - M$43)</f>
        <v>-10</v>
      </c>
      <c r="N293" s="8">
        <f xml:space="preserve"> (Data!$D$44 - N$88 - N$43)</f>
        <v>-11</v>
      </c>
      <c r="O293" s="8">
        <f xml:space="preserve"> (Data!$D$44 - O$88 - O$43)</f>
        <v>-11</v>
      </c>
      <c r="P293" s="8">
        <f xml:space="preserve"> (Data!$D$44 - P$88 - P$43)</f>
        <v>-12</v>
      </c>
      <c r="Q293" s="8">
        <f xml:space="preserve"> (Data!$D$44 - Q$88 - Q$43)</f>
        <v>-12</v>
      </c>
      <c r="R293" s="8">
        <f xml:space="preserve"> (Data!$D$44 - R$88 - R$43)</f>
        <v>-13</v>
      </c>
      <c r="S293" s="8">
        <f xml:space="preserve"> (Data!$D$44 - S$88 - S$43)</f>
        <v>-13</v>
      </c>
      <c r="T293" s="8">
        <f xml:space="preserve"> (Data!$D$44 - T$88 - T$43)</f>
        <v>-14</v>
      </c>
      <c r="U293" s="8">
        <f xml:space="preserve"> (Data!$D$44 - U$88 - U$43)</f>
        <v>-14</v>
      </c>
      <c r="V293" s="8">
        <f xml:space="preserve"> (Data!$D$44 - V$88 - V$43)</f>
        <v>-15</v>
      </c>
      <c r="W293" s="8">
        <f xml:space="preserve"> (Data!$D$44 - W$88 - W$43)</f>
        <v>-15</v>
      </c>
      <c r="X293" s="8">
        <f xml:space="preserve"> (Data!$D$44 - X$88 - X$43)</f>
        <v>-16</v>
      </c>
      <c r="Y293" s="8">
        <f xml:space="preserve"> (Data!$D$44 - Y$88 - Y$43)</f>
        <v>-16</v>
      </c>
      <c r="Z293" s="8">
        <f xml:space="preserve"> (Data!$D$44 - Z$88 - Z$43)</f>
        <v>-17</v>
      </c>
      <c r="AA293" s="8">
        <f xml:space="preserve"> (Data!$D$44 - AA$88 - AA$43)</f>
        <v>-17</v>
      </c>
      <c r="AB293" s="8">
        <f xml:space="preserve"> (Data!$D$44 - AB$88 - AB$43)</f>
        <v>-18</v>
      </c>
      <c r="AC293" s="8">
        <f xml:space="preserve"> (Data!$D$44 - AC$88 - AC$43)</f>
        <v>-18</v>
      </c>
      <c r="AD293" s="8">
        <f xml:space="preserve"> (Data!$D$44 - AD$88 - AD$43)</f>
        <v>-19</v>
      </c>
      <c r="AE293" s="8">
        <f xml:space="preserve"> (Data!$D$44 - AE$88 - AE$43)</f>
        <v>-19</v>
      </c>
      <c r="AF293" s="8">
        <f xml:space="preserve"> (Data!$D$44 - AF$88 - AF$43)</f>
        <v>-20</v>
      </c>
      <c r="AG293" s="8">
        <f xml:space="preserve"> (Data!$D$44 - AG$88 - AG$43)</f>
        <v>-20</v>
      </c>
      <c r="AH293" s="8">
        <f xml:space="preserve"> (Data!$D$44 - AH$88 - AH$43)</f>
        <v>-21</v>
      </c>
      <c r="AI293" s="8">
        <f xml:space="preserve"> (Data!$D$44 - AI$88 - AI$43)</f>
        <v>-21</v>
      </c>
      <c r="AJ293" s="8">
        <f xml:space="preserve"> (Data!$D$44 - AJ$88 - AJ$43)</f>
        <v>-22</v>
      </c>
      <c r="AK293" s="8">
        <f xml:space="preserve"> (Data!$D$44 - AK$88 - AK$43)</f>
        <v>-22</v>
      </c>
      <c r="AL293" s="8">
        <f xml:space="preserve"> (Data!$D$44 - AL$88 - AL$43)</f>
        <v>-23</v>
      </c>
      <c r="AM293" s="8">
        <f xml:space="preserve"> (Data!$D$44 - AM$88 - AM$43)</f>
        <v>-23</v>
      </c>
      <c r="AN293" s="8">
        <f xml:space="preserve"> (Data!$D$44 - AN$88 - AN$43)</f>
        <v>-24</v>
      </c>
      <c r="AO293" s="8">
        <f xml:space="preserve"> (Data!$D$44 - AO$88 - AO$43)</f>
        <v>-24</v>
      </c>
      <c r="AP293" s="8">
        <f xml:space="preserve"> (Data!$D$44 - AP$88 - AP$43)</f>
        <v>-25</v>
      </c>
      <c r="AQ293" s="8">
        <f xml:space="preserve"> (Data!$D$44 - AQ$88 - AQ$43)</f>
        <v>-25</v>
      </c>
      <c r="AR293" s="8">
        <f xml:space="preserve"> (Data!$D$44 - AR$88 - AR$43)</f>
        <v>-26</v>
      </c>
      <c r="AS293" s="8">
        <f xml:space="preserve"> (Data!$D$44 - AS$88 - AS$43)</f>
        <v>-26</v>
      </c>
      <c r="AT293" s="8">
        <f xml:space="preserve"> (Data!$D$44 - AT$88 - AT$43)</f>
        <v>-27</v>
      </c>
      <c r="AU293" s="8">
        <f xml:space="preserve"> (Data!$D$44 - AU$88 - AU$43)</f>
        <v>-27</v>
      </c>
      <c r="AV293" s="8">
        <f xml:space="preserve"> (Data!$D$44 - AV$88 - AV$43)</f>
        <v>-28</v>
      </c>
      <c r="AW293" s="8">
        <f xml:space="preserve"> (Data!$D$44 - AW$88 - AW$43)</f>
        <v>-28</v>
      </c>
      <c r="AX293" s="8">
        <f xml:space="preserve"> (Data!$D$44 - AX$88 - AX$43)</f>
        <v>-29</v>
      </c>
      <c r="AY293" s="8">
        <f xml:space="preserve"> (Data!$D$44 - AY$88 - AY$43)</f>
        <v>-29</v>
      </c>
    </row>
    <row r="294" spans="1:51">
      <c r="A294" s="8" t="s">
        <v>58</v>
      </c>
      <c r="B294" s="8">
        <f xml:space="preserve"> (Data!$D$44 - B$88 - B$43)</f>
        <v>28</v>
      </c>
      <c r="C294" s="8">
        <f xml:space="preserve"> (Data!$D$44 - C$88 - C$43)</f>
        <v>27</v>
      </c>
      <c r="D294" s="8">
        <f xml:space="preserve"> (Data!$D$44 - D$88 - D$43)</f>
        <v>10</v>
      </c>
      <c r="E294" s="8">
        <f xml:space="preserve"> (Data!$D$44 - E$88 - E$43)</f>
        <v>8</v>
      </c>
      <c r="F294" s="8">
        <f xml:space="preserve"> (Data!$D$44 - F$88 - F$43)</f>
        <v>8</v>
      </c>
      <c r="G294" s="8">
        <f xml:space="preserve"> (Data!$D$44 - G$88 - G$43)</f>
        <v>3</v>
      </c>
      <c r="H294" s="8">
        <f xml:space="preserve"> (Data!$D$44 - H$88 - H$43)</f>
        <v>1</v>
      </c>
      <c r="I294" s="8">
        <f xml:space="preserve"> (Data!$D$44 - I$88 - I$43)</f>
        <v>-3</v>
      </c>
      <c r="J294" s="8">
        <f xml:space="preserve"> (Data!$D$44 - J$88 - J$43)</f>
        <v>-5</v>
      </c>
      <c r="K294" s="8">
        <f xml:space="preserve"> (Data!$D$44 - K$88 - K$43)</f>
        <v>-8</v>
      </c>
      <c r="L294" s="8">
        <f xml:space="preserve"> (Data!$D$44 - L$88 - L$43)</f>
        <v>-10</v>
      </c>
      <c r="M294" s="8">
        <f xml:space="preserve"> (Data!$D$44 - M$88 - M$43)</f>
        <v>-10</v>
      </c>
      <c r="N294" s="8">
        <f xml:space="preserve"> (Data!$D$44 - N$88 - N$43)</f>
        <v>-11</v>
      </c>
      <c r="O294" s="8">
        <f xml:space="preserve"> (Data!$D$44 - O$88 - O$43)</f>
        <v>-11</v>
      </c>
      <c r="P294" s="8">
        <f xml:space="preserve"> (Data!$D$44 - P$88 - P$43)</f>
        <v>-12</v>
      </c>
      <c r="Q294" s="8">
        <f xml:space="preserve"> (Data!$D$44 - Q$88 - Q$43)</f>
        <v>-12</v>
      </c>
      <c r="R294" s="8">
        <f xml:space="preserve"> (Data!$D$44 - R$88 - R$43)</f>
        <v>-13</v>
      </c>
      <c r="S294" s="8">
        <f xml:space="preserve"> (Data!$D$44 - S$88 - S$43)</f>
        <v>-13</v>
      </c>
      <c r="T294" s="8">
        <f xml:space="preserve"> (Data!$D$44 - T$88 - T$43)</f>
        <v>-14</v>
      </c>
      <c r="U294" s="8">
        <f xml:space="preserve"> (Data!$D$44 - U$88 - U$43)</f>
        <v>-14</v>
      </c>
      <c r="V294" s="8">
        <f xml:space="preserve"> (Data!$D$44 - V$88 - V$43)</f>
        <v>-15</v>
      </c>
      <c r="W294" s="8">
        <f xml:space="preserve"> (Data!$D$44 - W$88 - W$43)</f>
        <v>-15</v>
      </c>
      <c r="X294" s="8">
        <f xml:space="preserve"> (Data!$D$44 - X$88 - X$43)</f>
        <v>-16</v>
      </c>
      <c r="Y294" s="8">
        <f xml:space="preserve"> (Data!$D$44 - Y$88 - Y$43)</f>
        <v>-16</v>
      </c>
      <c r="Z294" s="8">
        <f xml:space="preserve"> (Data!$D$44 - Z$88 - Z$43)</f>
        <v>-17</v>
      </c>
      <c r="AA294" s="8">
        <f xml:space="preserve"> (Data!$D$44 - AA$88 - AA$43)</f>
        <v>-17</v>
      </c>
      <c r="AB294" s="8">
        <f xml:space="preserve"> (Data!$D$44 - AB$88 - AB$43)</f>
        <v>-18</v>
      </c>
      <c r="AC294" s="8">
        <f xml:space="preserve"> (Data!$D$44 - AC$88 - AC$43)</f>
        <v>-18</v>
      </c>
      <c r="AD294" s="8">
        <f xml:space="preserve"> (Data!$D$44 - AD$88 - AD$43)</f>
        <v>-19</v>
      </c>
      <c r="AE294" s="8">
        <f xml:space="preserve"> (Data!$D$44 - AE$88 - AE$43)</f>
        <v>-19</v>
      </c>
      <c r="AF294" s="8">
        <f xml:space="preserve"> (Data!$D$44 - AF$88 - AF$43)</f>
        <v>-20</v>
      </c>
      <c r="AG294" s="8">
        <f xml:space="preserve"> (Data!$D$44 - AG$88 - AG$43)</f>
        <v>-20</v>
      </c>
      <c r="AH294" s="8">
        <f xml:space="preserve"> (Data!$D$44 - AH$88 - AH$43)</f>
        <v>-21</v>
      </c>
      <c r="AI294" s="8">
        <f xml:space="preserve"> (Data!$D$44 - AI$88 - AI$43)</f>
        <v>-21</v>
      </c>
      <c r="AJ294" s="8">
        <f xml:space="preserve"> (Data!$D$44 - AJ$88 - AJ$43)</f>
        <v>-22</v>
      </c>
      <c r="AK294" s="8">
        <f xml:space="preserve"> (Data!$D$44 - AK$88 - AK$43)</f>
        <v>-22</v>
      </c>
      <c r="AL294" s="8">
        <f xml:space="preserve"> (Data!$D$44 - AL$88 - AL$43)</f>
        <v>-23</v>
      </c>
      <c r="AM294" s="8">
        <f xml:space="preserve"> (Data!$D$44 - AM$88 - AM$43)</f>
        <v>-23</v>
      </c>
      <c r="AN294" s="8">
        <f xml:space="preserve"> (Data!$D$44 - AN$88 - AN$43)</f>
        <v>-24</v>
      </c>
      <c r="AO294" s="8">
        <f xml:space="preserve"> (Data!$D$44 - AO$88 - AO$43)</f>
        <v>-24</v>
      </c>
      <c r="AP294" s="8">
        <f xml:space="preserve"> (Data!$D$44 - AP$88 - AP$43)</f>
        <v>-25</v>
      </c>
      <c r="AQ294" s="8">
        <f xml:space="preserve"> (Data!$D$44 - AQ$88 - AQ$43)</f>
        <v>-25</v>
      </c>
      <c r="AR294" s="8">
        <f xml:space="preserve"> (Data!$D$44 - AR$88 - AR$43)</f>
        <v>-26</v>
      </c>
      <c r="AS294" s="8">
        <f xml:space="preserve"> (Data!$D$44 - AS$88 - AS$43)</f>
        <v>-26</v>
      </c>
      <c r="AT294" s="8">
        <f xml:space="preserve"> (Data!$D$44 - AT$88 - AT$43)</f>
        <v>-27</v>
      </c>
      <c r="AU294" s="8">
        <f xml:space="preserve"> (Data!$D$44 - AU$88 - AU$43)</f>
        <v>-27</v>
      </c>
      <c r="AV294" s="8">
        <f xml:space="preserve"> (Data!$D$44 - AV$88 - AV$43)</f>
        <v>-28</v>
      </c>
      <c r="AW294" s="8">
        <f xml:space="preserve"> (Data!$D$44 - AW$88 - AW$43)</f>
        <v>-28</v>
      </c>
      <c r="AX294" s="8">
        <f xml:space="preserve"> (Data!$D$44 - AX$88 - AX$43)</f>
        <v>-29</v>
      </c>
      <c r="AY294" s="8">
        <f xml:space="preserve"> (Data!$D$44 - AY$88 - AY$43)</f>
        <v>-29</v>
      </c>
    </row>
    <row r="295" spans="1:51">
      <c r="A295" s="8" t="s">
        <v>59</v>
      </c>
      <c r="B295" s="8">
        <f xml:space="preserve"> (Data!$D$44 - B$87 - B$43)</f>
        <v>28</v>
      </c>
      <c r="C295" s="8">
        <f xml:space="preserve"> (Data!$D$44 - C$87 - C$43)</f>
        <v>27</v>
      </c>
      <c r="D295" s="8">
        <f xml:space="preserve"> (Data!$D$44 - D$87 - D$43)</f>
        <v>10</v>
      </c>
      <c r="E295" s="8">
        <f xml:space="preserve"> (Data!$D$44 - E$87 - E$43)</f>
        <v>9</v>
      </c>
      <c r="F295" s="8">
        <f xml:space="preserve"> (Data!$D$44 - F$87 - F$43)</f>
        <v>9</v>
      </c>
      <c r="G295" s="8">
        <f xml:space="preserve"> (Data!$D$44 - G$87 - G$43)</f>
        <v>4</v>
      </c>
      <c r="H295" s="8">
        <f xml:space="preserve"> (Data!$D$44 - H$87 - H$43)</f>
        <v>2</v>
      </c>
      <c r="I295" s="8">
        <f xml:space="preserve"> (Data!$D$44 - I$87 - I$43)</f>
        <v>-2</v>
      </c>
      <c r="J295" s="8">
        <f xml:space="preserve"> (Data!$D$44 - J$87 - J$43)</f>
        <v>-4</v>
      </c>
      <c r="K295" s="8">
        <f xml:space="preserve"> (Data!$D$44 - K$87 - K$43)</f>
        <v>-7</v>
      </c>
      <c r="L295" s="8">
        <f xml:space="preserve"> (Data!$D$44 - L$87 - L$43)</f>
        <v>-9</v>
      </c>
      <c r="M295" s="8">
        <f xml:space="preserve"> (Data!$D$44 - M$87 - M$43)</f>
        <v>-9</v>
      </c>
      <c r="N295" s="8">
        <f xml:space="preserve"> (Data!$D$44 - N$87 - N$43)</f>
        <v>-10</v>
      </c>
      <c r="O295" s="8">
        <f xml:space="preserve"> (Data!$D$44 - O$87 - O$43)</f>
        <v>-10</v>
      </c>
      <c r="P295" s="8">
        <f xml:space="preserve"> (Data!$D$44 - P$87 - P$43)</f>
        <v>-11</v>
      </c>
      <c r="Q295" s="8">
        <f xml:space="preserve"> (Data!$D$44 - Q$87 - Q$43)</f>
        <v>-11</v>
      </c>
      <c r="R295" s="8">
        <f xml:space="preserve"> (Data!$D$44 - R$87 - R$43)</f>
        <v>-12</v>
      </c>
      <c r="S295" s="8">
        <f xml:space="preserve"> (Data!$D$44 - S$87 - S$43)</f>
        <v>-12</v>
      </c>
      <c r="T295" s="8">
        <f xml:space="preserve"> (Data!$D$44 - T$87 - T$43)</f>
        <v>-13</v>
      </c>
      <c r="U295" s="8">
        <f xml:space="preserve"> (Data!$D$44 - U$87 - U$43)</f>
        <v>-13</v>
      </c>
      <c r="V295" s="8">
        <f xml:space="preserve"> (Data!$D$44 - V$87 - V$43)</f>
        <v>-14</v>
      </c>
      <c r="W295" s="8">
        <f xml:space="preserve"> (Data!$D$44 - W$87 - W$43)</f>
        <v>-15</v>
      </c>
      <c r="X295" s="8">
        <f xml:space="preserve"> (Data!$D$44 - X$87 - X$43)</f>
        <v>-16</v>
      </c>
      <c r="Y295" s="8">
        <f xml:space="preserve"> (Data!$D$44 - Y$87 - Y$43)</f>
        <v>-16</v>
      </c>
      <c r="Z295" s="8">
        <f xml:space="preserve"> (Data!$D$44 - Z$87 - Z$43)</f>
        <v>-17</v>
      </c>
      <c r="AA295" s="8">
        <f xml:space="preserve"> (Data!$D$44 - AA$87 - AA$43)</f>
        <v>-17</v>
      </c>
      <c r="AB295" s="8">
        <f xml:space="preserve"> (Data!$D$44 - AB$87 - AB$43)</f>
        <v>-18</v>
      </c>
      <c r="AC295" s="8">
        <f xml:space="preserve"> (Data!$D$44 - AC$87 - AC$43)</f>
        <v>-18</v>
      </c>
      <c r="AD295" s="8">
        <f xml:space="preserve"> (Data!$D$44 - AD$87 - AD$43)</f>
        <v>-19</v>
      </c>
      <c r="AE295" s="8">
        <f xml:space="preserve"> (Data!$D$44 - AE$87 - AE$43)</f>
        <v>-19</v>
      </c>
      <c r="AF295" s="8">
        <f xml:space="preserve"> (Data!$D$44 - AF$87 - AF$43)</f>
        <v>-20</v>
      </c>
      <c r="AG295" s="8">
        <f xml:space="preserve"> (Data!$D$44 - AG$87 - AG$43)</f>
        <v>-20</v>
      </c>
      <c r="AH295" s="8">
        <f xml:space="preserve"> (Data!$D$44 - AH$87 - AH$43)</f>
        <v>-21</v>
      </c>
      <c r="AI295" s="8">
        <f xml:space="preserve"> (Data!$D$44 - AI$87 - AI$43)</f>
        <v>-21</v>
      </c>
      <c r="AJ295" s="8">
        <f xml:space="preserve"> (Data!$D$44 - AJ$87 - AJ$43)</f>
        <v>-22</v>
      </c>
      <c r="AK295" s="8">
        <f xml:space="preserve"> (Data!$D$44 - AK$87 - AK$43)</f>
        <v>-22</v>
      </c>
      <c r="AL295" s="8">
        <f xml:space="preserve"> (Data!$D$44 - AL$87 - AL$43)</f>
        <v>-23</v>
      </c>
      <c r="AM295" s="8">
        <f xml:space="preserve"> (Data!$D$44 - AM$87 - AM$43)</f>
        <v>-23</v>
      </c>
      <c r="AN295" s="8">
        <f xml:space="preserve"> (Data!$D$44 - AN$87 - AN$43)</f>
        <v>-24</v>
      </c>
      <c r="AO295" s="8">
        <f xml:space="preserve"> (Data!$D$44 - AO$87 - AO$43)</f>
        <v>-24</v>
      </c>
      <c r="AP295" s="8">
        <f xml:space="preserve"> (Data!$D$44 - AP$87 - AP$43)</f>
        <v>-25</v>
      </c>
      <c r="AQ295" s="8">
        <f xml:space="preserve"> (Data!$D$44 - AQ$87 - AQ$43)</f>
        <v>-25</v>
      </c>
      <c r="AR295" s="8">
        <f xml:space="preserve"> (Data!$D$44 - AR$87 - AR$43)</f>
        <v>-26</v>
      </c>
      <c r="AS295" s="8">
        <f xml:space="preserve"> (Data!$D$44 - AS$87 - AS$43)</f>
        <v>-26</v>
      </c>
      <c r="AT295" s="8">
        <f xml:space="preserve"> (Data!$D$44 - AT$87 - AT$43)</f>
        <v>-27</v>
      </c>
      <c r="AU295" s="8">
        <f xml:space="preserve"> (Data!$D$44 - AU$87 - AU$43)</f>
        <v>-27</v>
      </c>
      <c r="AV295" s="8">
        <f xml:space="preserve"> (Data!$D$44 - AV$87 - AV$43)</f>
        <v>-28</v>
      </c>
      <c r="AW295" s="8">
        <f xml:space="preserve"> (Data!$D$44 - AW$87 - AW$43)</f>
        <v>-28</v>
      </c>
      <c r="AX295" s="8">
        <f xml:space="preserve"> (Data!$D$44 - AX$87 - AX$43)</f>
        <v>-29</v>
      </c>
      <c r="AY295" s="8">
        <f xml:space="preserve"> (Data!$D$44 - AY$87 - AY$43)</f>
        <v>-29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33</v>
      </c>
      <c r="C297" s="8">
        <f xml:space="preserve"> (Data!$D$45 - C$89 - C$43)</f>
        <v>32</v>
      </c>
      <c r="D297" s="8">
        <f xml:space="preserve"> (Data!$D$45 - D$89 - D$43)</f>
        <v>17</v>
      </c>
      <c r="E297" s="8">
        <f xml:space="preserve"> (Data!$D$45 - E$89 - E$43)</f>
        <v>16</v>
      </c>
      <c r="F297" s="8">
        <f xml:space="preserve"> (Data!$D$45 - F$89 - F$43)</f>
        <v>16</v>
      </c>
      <c r="G297" s="8">
        <f xml:space="preserve"> (Data!$D$45 - G$89 - G$43)</f>
        <v>11</v>
      </c>
      <c r="H297" s="8">
        <f xml:space="preserve"> (Data!$D$45 - H$89 - H$43)</f>
        <v>9</v>
      </c>
      <c r="I297" s="8">
        <f xml:space="preserve"> (Data!$D$45 - I$89 - I$43)</f>
        <v>5</v>
      </c>
      <c r="J297" s="8">
        <f xml:space="preserve"> (Data!$D$45 - J$89 - J$43)</f>
        <v>3</v>
      </c>
      <c r="K297" s="8">
        <f xml:space="preserve"> (Data!$D$45 - K$89 - K$43)</f>
        <v>1</v>
      </c>
      <c r="L297" s="8">
        <f xml:space="preserve"> (Data!$D$45 - L$89 - L$43)</f>
        <v>-1</v>
      </c>
      <c r="M297" s="8">
        <f xml:space="preserve"> (Data!$D$45 - M$89 - M$43)</f>
        <v>-1</v>
      </c>
      <c r="N297" s="8">
        <f xml:space="preserve"> (Data!$D$45 - N$89 - N$43)</f>
        <v>-1</v>
      </c>
      <c r="O297" s="8">
        <f xml:space="preserve"> (Data!$D$45 - O$89 - O$43)</f>
        <v>-2</v>
      </c>
      <c r="P297" s="8">
        <f xml:space="preserve"> (Data!$D$45 - P$89 - P$43)</f>
        <v>-2</v>
      </c>
      <c r="Q297" s="8">
        <f xml:space="preserve"> (Data!$D$45 - Q$89 - Q$43)</f>
        <v>-3</v>
      </c>
      <c r="R297" s="8">
        <f xml:space="preserve"> (Data!$D$45 - R$89 - R$43)</f>
        <v>-3</v>
      </c>
      <c r="S297" s="8">
        <f xml:space="preserve"> (Data!$D$45 - S$89 - S$43)</f>
        <v>-3</v>
      </c>
      <c r="T297" s="8">
        <f xml:space="preserve"> (Data!$D$45 - T$89 - T$43)</f>
        <v>-4</v>
      </c>
      <c r="U297" s="8">
        <f xml:space="preserve"> (Data!$D$45 - U$89 - U$43)</f>
        <v>-4</v>
      </c>
      <c r="V297" s="8">
        <f xml:space="preserve"> (Data!$D$45 - V$89 - V$43)</f>
        <v>-5</v>
      </c>
      <c r="W297" s="8">
        <f xml:space="preserve"> (Data!$D$45 - W$89 - W$43)</f>
        <v>-5</v>
      </c>
      <c r="X297" s="8">
        <f xml:space="preserve"> (Data!$D$45 - X$89 - X$43)</f>
        <v>-5</v>
      </c>
      <c r="Y297" s="8">
        <f xml:space="preserve"> (Data!$D$45 - Y$89 - Y$43)</f>
        <v>-6</v>
      </c>
      <c r="Z297" s="8">
        <f xml:space="preserve"> (Data!$D$45 - Z$89 - Z$43)</f>
        <v>-6</v>
      </c>
      <c r="AA297" s="8">
        <f xml:space="preserve"> (Data!$D$45 - AA$89 - AA$43)</f>
        <v>-7</v>
      </c>
      <c r="AB297" s="8">
        <f xml:space="preserve"> (Data!$D$45 - AB$89 - AB$43)</f>
        <v>-7</v>
      </c>
      <c r="AC297" s="8">
        <f xml:space="preserve"> (Data!$D$45 - AC$89 - AC$43)</f>
        <v>-7</v>
      </c>
      <c r="AD297" s="8">
        <f xml:space="preserve"> (Data!$D$45 - AD$89 - AD$43)</f>
        <v>-8</v>
      </c>
      <c r="AE297" s="8">
        <f xml:space="preserve"> (Data!$D$45 - AE$89 - AE$43)</f>
        <v>-8</v>
      </c>
      <c r="AF297" s="8">
        <f xml:space="preserve"> (Data!$D$45 - AF$89 - AF$43)</f>
        <v>-9</v>
      </c>
      <c r="AG297" s="8">
        <f xml:space="preserve"> (Data!$D$45 - AG$89 - AG$43)</f>
        <v>-9</v>
      </c>
      <c r="AH297" s="8">
        <f xml:space="preserve"> (Data!$D$45 - AH$89 - AH$43)</f>
        <v>-9</v>
      </c>
      <c r="AI297" s="8">
        <f xml:space="preserve"> (Data!$D$45 - AI$89 - AI$43)</f>
        <v>-10</v>
      </c>
      <c r="AJ297" s="8">
        <f xml:space="preserve"> (Data!$D$45 - AJ$89 - AJ$43)</f>
        <v>-10</v>
      </c>
      <c r="AK297" s="8">
        <f xml:space="preserve"> (Data!$D$45 - AK$89 - AK$43)</f>
        <v>-11</v>
      </c>
      <c r="AL297" s="8">
        <f xml:space="preserve"> (Data!$D$45 - AL$89 - AL$43)</f>
        <v>-11</v>
      </c>
      <c r="AM297" s="8">
        <f xml:space="preserve"> (Data!$D$45 - AM$89 - AM$43)</f>
        <v>-11</v>
      </c>
      <c r="AN297" s="8">
        <f xml:space="preserve"> (Data!$D$45 - AN$89 - AN$43)</f>
        <v>-12</v>
      </c>
      <c r="AO297" s="8">
        <f xml:space="preserve"> (Data!$D$45 - AO$89 - AO$43)</f>
        <v>-12</v>
      </c>
      <c r="AP297" s="8">
        <f xml:space="preserve"> (Data!$D$45 - AP$89 - AP$43)</f>
        <v>-13</v>
      </c>
      <c r="AQ297" s="8">
        <f xml:space="preserve"> (Data!$D$45 - AQ$89 - AQ$43)</f>
        <v>-13</v>
      </c>
      <c r="AR297" s="8">
        <f xml:space="preserve"> (Data!$D$45 - AR$89 - AR$43)</f>
        <v>-13</v>
      </c>
      <c r="AS297" s="8">
        <f xml:space="preserve"> (Data!$D$45 - AS$89 - AS$43)</f>
        <v>-14</v>
      </c>
      <c r="AT297" s="8">
        <f xml:space="preserve"> (Data!$D$45 - AT$89 - AT$43)</f>
        <v>-14</v>
      </c>
      <c r="AU297" s="8">
        <f xml:space="preserve"> (Data!$D$45 - AU$89 - AU$43)</f>
        <v>-15</v>
      </c>
      <c r="AV297" s="8">
        <f xml:space="preserve"> (Data!$D$45 - AV$89 - AV$43)</f>
        <v>-15</v>
      </c>
      <c r="AW297" s="8">
        <f xml:space="preserve"> (Data!$D$45 - AW$89 - AW$43)</f>
        <v>-15</v>
      </c>
      <c r="AX297" s="8">
        <f xml:space="preserve"> (Data!$D$45 - AX$89 - AX$43)</f>
        <v>-16</v>
      </c>
      <c r="AY297" s="8">
        <f xml:space="preserve"> (Data!$D$45 - AY$89 - AY$43)</f>
        <v>-16</v>
      </c>
    </row>
    <row r="298" spans="1:51">
      <c r="A298" s="8" t="s">
        <v>57</v>
      </c>
      <c r="B298" s="8">
        <f xml:space="preserve"> (Data!$D$45 - B$88 - B$43)</f>
        <v>33</v>
      </c>
      <c r="C298" s="8">
        <f xml:space="preserve"> (Data!$D$45 - C$88 - C$43)</f>
        <v>32</v>
      </c>
      <c r="D298" s="8">
        <f xml:space="preserve"> (Data!$D$45 - D$88 - D$43)</f>
        <v>15</v>
      </c>
      <c r="E298" s="8">
        <f xml:space="preserve"> (Data!$D$45 - E$88 - E$43)</f>
        <v>13</v>
      </c>
      <c r="F298" s="8">
        <f xml:space="preserve"> (Data!$D$45 - F$88 - F$43)</f>
        <v>13</v>
      </c>
      <c r="G298" s="8">
        <f xml:space="preserve"> (Data!$D$45 - G$88 - G$43)</f>
        <v>8</v>
      </c>
      <c r="H298" s="8">
        <f xml:space="preserve"> (Data!$D$45 - H$88 - H$43)</f>
        <v>6</v>
      </c>
      <c r="I298" s="8">
        <f xml:space="preserve"> (Data!$D$45 - I$88 - I$43)</f>
        <v>2</v>
      </c>
      <c r="J298" s="8">
        <f xml:space="preserve"> (Data!$D$45 - J$88 - J$43)</f>
        <v>0</v>
      </c>
      <c r="K298" s="8">
        <f xml:space="preserve"> (Data!$D$45 - K$88 - K$43)</f>
        <v>-3</v>
      </c>
      <c r="L298" s="8">
        <f xml:space="preserve"> (Data!$D$45 - L$88 - L$43)</f>
        <v>-5</v>
      </c>
      <c r="M298" s="8">
        <f xml:space="preserve"> (Data!$D$45 - M$88 - M$43)</f>
        <v>-5</v>
      </c>
      <c r="N298" s="8">
        <f xml:space="preserve"> (Data!$D$45 - N$88 - N$43)</f>
        <v>-6</v>
      </c>
      <c r="O298" s="8">
        <f xml:space="preserve"> (Data!$D$45 - O$88 - O$43)</f>
        <v>-6</v>
      </c>
      <c r="P298" s="8">
        <f xml:space="preserve"> (Data!$D$45 - P$88 - P$43)</f>
        <v>-7</v>
      </c>
      <c r="Q298" s="8">
        <f xml:space="preserve"> (Data!$D$45 - Q$88 - Q$43)</f>
        <v>-7</v>
      </c>
      <c r="R298" s="8">
        <f xml:space="preserve"> (Data!$D$45 - R$88 - R$43)</f>
        <v>-8</v>
      </c>
      <c r="S298" s="8">
        <f xml:space="preserve"> (Data!$D$45 - S$88 - S$43)</f>
        <v>-8</v>
      </c>
      <c r="T298" s="8">
        <f xml:space="preserve"> (Data!$D$45 - T$88 - T$43)</f>
        <v>-9</v>
      </c>
      <c r="U298" s="8">
        <f xml:space="preserve"> (Data!$D$45 - U$88 - U$43)</f>
        <v>-9</v>
      </c>
      <c r="V298" s="8">
        <f xml:space="preserve"> (Data!$D$45 - V$88 - V$43)</f>
        <v>-10</v>
      </c>
      <c r="W298" s="8">
        <f xml:space="preserve"> (Data!$D$45 - W$88 - W$43)</f>
        <v>-10</v>
      </c>
      <c r="X298" s="8">
        <f xml:space="preserve"> (Data!$D$45 - X$88 - X$43)</f>
        <v>-11</v>
      </c>
      <c r="Y298" s="8">
        <f xml:space="preserve"> (Data!$D$45 - Y$88 - Y$43)</f>
        <v>-11</v>
      </c>
      <c r="Z298" s="8">
        <f xml:space="preserve"> (Data!$D$45 - Z$88 - Z$43)</f>
        <v>-12</v>
      </c>
      <c r="AA298" s="8">
        <f xml:space="preserve"> (Data!$D$45 - AA$88 - AA$43)</f>
        <v>-12</v>
      </c>
      <c r="AB298" s="8">
        <f xml:space="preserve"> (Data!$D$45 - AB$88 - AB$43)</f>
        <v>-13</v>
      </c>
      <c r="AC298" s="8">
        <f xml:space="preserve"> (Data!$D$45 - AC$88 - AC$43)</f>
        <v>-13</v>
      </c>
      <c r="AD298" s="8">
        <f xml:space="preserve"> (Data!$D$45 - AD$88 - AD$43)</f>
        <v>-14</v>
      </c>
      <c r="AE298" s="8">
        <f xml:space="preserve"> (Data!$D$45 - AE$88 - AE$43)</f>
        <v>-14</v>
      </c>
      <c r="AF298" s="8">
        <f xml:space="preserve"> (Data!$D$45 - AF$88 - AF$43)</f>
        <v>-15</v>
      </c>
      <c r="AG298" s="8">
        <f xml:space="preserve"> (Data!$D$45 - AG$88 - AG$43)</f>
        <v>-15</v>
      </c>
      <c r="AH298" s="8">
        <f xml:space="preserve"> (Data!$D$45 - AH$88 - AH$43)</f>
        <v>-16</v>
      </c>
      <c r="AI298" s="8">
        <f xml:space="preserve"> (Data!$D$45 - AI$88 - AI$43)</f>
        <v>-16</v>
      </c>
      <c r="AJ298" s="8">
        <f xml:space="preserve"> (Data!$D$45 - AJ$88 - AJ$43)</f>
        <v>-17</v>
      </c>
      <c r="AK298" s="8">
        <f xml:space="preserve"> (Data!$D$45 - AK$88 - AK$43)</f>
        <v>-17</v>
      </c>
      <c r="AL298" s="8">
        <f xml:space="preserve"> (Data!$D$45 - AL$88 - AL$43)</f>
        <v>-18</v>
      </c>
      <c r="AM298" s="8">
        <f xml:space="preserve"> (Data!$D$45 - AM$88 - AM$43)</f>
        <v>-18</v>
      </c>
      <c r="AN298" s="8">
        <f xml:space="preserve"> (Data!$D$45 - AN$88 - AN$43)</f>
        <v>-19</v>
      </c>
      <c r="AO298" s="8">
        <f xml:space="preserve"> (Data!$D$45 - AO$88 - AO$43)</f>
        <v>-19</v>
      </c>
      <c r="AP298" s="8">
        <f xml:space="preserve"> (Data!$D$45 - AP$88 - AP$43)</f>
        <v>-20</v>
      </c>
      <c r="AQ298" s="8">
        <f xml:space="preserve"> (Data!$D$45 - AQ$88 - AQ$43)</f>
        <v>-20</v>
      </c>
      <c r="AR298" s="8">
        <f xml:space="preserve"> (Data!$D$45 - AR$88 - AR$43)</f>
        <v>-21</v>
      </c>
      <c r="AS298" s="8">
        <f xml:space="preserve"> (Data!$D$45 - AS$88 - AS$43)</f>
        <v>-21</v>
      </c>
      <c r="AT298" s="8">
        <f xml:space="preserve"> (Data!$D$45 - AT$88 - AT$43)</f>
        <v>-22</v>
      </c>
      <c r="AU298" s="8">
        <f xml:space="preserve"> (Data!$D$45 - AU$88 - AU$43)</f>
        <v>-22</v>
      </c>
      <c r="AV298" s="8">
        <f xml:space="preserve"> (Data!$D$45 - AV$88 - AV$43)</f>
        <v>-23</v>
      </c>
      <c r="AW298" s="8">
        <f xml:space="preserve"> (Data!$D$45 - AW$88 - AW$43)</f>
        <v>-23</v>
      </c>
      <c r="AX298" s="8">
        <f xml:space="preserve"> (Data!$D$45 - AX$88 - AX$43)</f>
        <v>-24</v>
      </c>
      <c r="AY298" s="8">
        <f xml:space="preserve"> (Data!$D$45 - AY$88 - AY$43)</f>
        <v>-24</v>
      </c>
    </row>
    <row r="299" spans="1:51">
      <c r="A299" s="8" t="s">
        <v>58</v>
      </c>
      <c r="B299" s="8">
        <f xml:space="preserve"> (Data!$D$45 - B$88 - B$43)</f>
        <v>33</v>
      </c>
      <c r="C299" s="8">
        <f xml:space="preserve"> (Data!$D$45 - C$88 - C$43)</f>
        <v>32</v>
      </c>
      <c r="D299" s="8">
        <f xml:space="preserve"> (Data!$D$45 - D$88 - D$43)</f>
        <v>15</v>
      </c>
      <c r="E299" s="8">
        <f xml:space="preserve"> (Data!$D$45 - E$88 - E$43)</f>
        <v>13</v>
      </c>
      <c r="F299" s="8">
        <f xml:space="preserve"> (Data!$D$45 - F$88 - F$43)</f>
        <v>13</v>
      </c>
      <c r="G299" s="8">
        <f xml:space="preserve"> (Data!$D$45 - G$88 - G$43)</f>
        <v>8</v>
      </c>
      <c r="H299" s="8">
        <f xml:space="preserve"> (Data!$D$45 - H$88 - H$43)</f>
        <v>6</v>
      </c>
      <c r="I299" s="8">
        <f xml:space="preserve"> (Data!$D$45 - I$88 - I$43)</f>
        <v>2</v>
      </c>
      <c r="J299" s="8">
        <f xml:space="preserve"> (Data!$D$45 - J$88 - J$43)</f>
        <v>0</v>
      </c>
      <c r="K299" s="8">
        <f xml:space="preserve"> (Data!$D$45 - K$88 - K$43)</f>
        <v>-3</v>
      </c>
      <c r="L299" s="8">
        <f xml:space="preserve"> (Data!$D$45 - L$88 - L$43)</f>
        <v>-5</v>
      </c>
      <c r="M299" s="8">
        <f xml:space="preserve"> (Data!$D$45 - M$88 - M$43)</f>
        <v>-5</v>
      </c>
      <c r="N299" s="8">
        <f xml:space="preserve"> (Data!$D$45 - N$88 - N$43)</f>
        <v>-6</v>
      </c>
      <c r="O299" s="8">
        <f xml:space="preserve"> (Data!$D$45 - O$88 - O$43)</f>
        <v>-6</v>
      </c>
      <c r="P299" s="8">
        <f xml:space="preserve"> (Data!$D$45 - P$88 - P$43)</f>
        <v>-7</v>
      </c>
      <c r="Q299" s="8">
        <f xml:space="preserve"> (Data!$D$45 - Q$88 - Q$43)</f>
        <v>-7</v>
      </c>
      <c r="R299" s="8">
        <f xml:space="preserve"> (Data!$D$45 - R$88 - R$43)</f>
        <v>-8</v>
      </c>
      <c r="S299" s="8">
        <f xml:space="preserve"> (Data!$D$45 - S$88 - S$43)</f>
        <v>-8</v>
      </c>
      <c r="T299" s="8">
        <f xml:space="preserve"> (Data!$D$45 - T$88 - T$43)</f>
        <v>-9</v>
      </c>
      <c r="U299" s="8">
        <f xml:space="preserve"> (Data!$D$45 - U$88 - U$43)</f>
        <v>-9</v>
      </c>
      <c r="V299" s="8">
        <f xml:space="preserve"> (Data!$D$45 - V$88 - V$43)</f>
        <v>-10</v>
      </c>
      <c r="W299" s="8">
        <f xml:space="preserve"> (Data!$D$45 - W$88 - W$43)</f>
        <v>-10</v>
      </c>
      <c r="X299" s="8">
        <f xml:space="preserve"> (Data!$D$45 - X$88 - X$43)</f>
        <v>-11</v>
      </c>
      <c r="Y299" s="8">
        <f xml:space="preserve"> (Data!$D$45 - Y$88 - Y$43)</f>
        <v>-11</v>
      </c>
      <c r="Z299" s="8">
        <f xml:space="preserve"> (Data!$D$45 - Z$88 - Z$43)</f>
        <v>-12</v>
      </c>
      <c r="AA299" s="8">
        <f xml:space="preserve"> (Data!$D$45 - AA$88 - AA$43)</f>
        <v>-12</v>
      </c>
      <c r="AB299" s="8">
        <f xml:space="preserve"> (Data!$D$45 - AB$88 - AB$43)</f>
        <v>-13</v>
      </c>
      <c r="AC299" s="8">
        <f xml:space="preserve"> (Data!$D$45 - AC$88 - AC$43)</f>
        <v>-13</v>
      </c>
      <c r="AD299" s="8">
        <f xml:space="preserve"> (Data!$D$45 - AD$88 - AD$43)</f>
        <v>-14</v>
      </c>
      <c r="AE299" s="8">
        <f xml:space="preserve"> (Data!$D$45 - AE$88 - AE$43)</f>
        <v>-14</v>
      </c>
      <c r="AF299" s="8">
        <f xml:space="preserve"> (Data!$D$45 - AF$88 - AF$43)</f>
        <v>-15</v>
      </c>
      <c r="AG299" s="8">
        <f xml:space="preserve"> (Data!$D$45 - AG$88 - AG$43)</f>
        <v>-15</v>
      </c>
      <c r="AH299" s="8">
        <f xml:space="preserve"> (Data!$D$45 - AH$88 - AH$43)</f>
        <v>-16</v>
      </c>
      <c r="AI299" s="8">
        <f xml:space="preserve"> (Data!$D$45 - AI$88 - AI$43)</f>
        <v>-16</v>
      </c>
      <c r="AJ299" s="8">
        <f xml:space="preserve"> (Data!$D$45 - AJ$88 - AJ$43)</f>
        <v>-17</v>
      </c>
      <c r="AK299" s="8">
        <f xml:space="preserve"> (Data!$D$45 - AK$88 - AK$43)</f>
        <v>-17</v>
      </c>
      <c r="AL299" s="8">
        <f xml:space="preserve"> (Data!$D$45 - AL$88 - AL$43)</f>
        <v>-18</v>
      </c>
      <c r="AM299" s="8">
        <f xml:space="preserve"> (Data!$D$45 - AM$88 - AM$43)</f>
        <v>-18</v>
      </c>
      <c r="AN299" s="8">
        <f xml:space="preserve"> (Data!$D$45 - AN$88 - AN$43)</f>
        <v>-19</v>
      </c>
      <c r="AO299" s="8">
        <f xml:space="preserve"> (Data!$D$45 - AO$88 - AO$43)</f>
        <v>-19</v>
      </c>
      <c r="AP299" s="8">
        <f xml:space="preserve"> (Data!$D$45 - AP$88 - AP$43)</f>
        <v>-20</v>
      </c>
      <c r="AQ299" s="8">
        <f xml:space="preserve"> (Data!$D$45 - AQ$88 - AQ$43)</f>
        <v>-20</v>
      </c>
      <c r="AR299" s="8">
        <f xml:space="preserve"> (Data!$D$45 - AR$88 - AR$43)</f>
        <v>-21</v>
      </c>
      <c r="AS299" s="8">
        <f xml:space="preserve"> (Data!$D$45 - AS$88 - AS$43)</f>
        <v>-21</v>
      </c>
      <c r="AT299" s="8">
        <f xml:space="preserve"> (Data!$D$45 - AT$88 - AT$43)</f>
        <v>-22</v>
      </c>
      <c r="AU299" s="8">
        <f xml:space="preserve"> (Data!$D$45 - AU$88 - AU$43)</f>
        <v>-22</v>
      </c>
      <c r="AV299" s="8">
        <f xml:space="preserve"> (Data!$D$45 - AV$88 - AV$43)</f>
        <v>-23</v>
      </c>
      <c r="AW299" s="8">
        <f xml:space="preserve"> (Data!$D$45 - AW$88 - AW$43)</f>
        <v>-23</v>
      </c>
      <c r="AX299" s="8">
        <f xml:space="preserve"> (Data!$D$45 - AX$88 - AX$43)</f>
        <v>-24</v>
      </c>
      <c r="AY299" s="8">
        <f xml:space="preserve"> (Data!$D$45 - AY$88 - AY$43)</f>
        <v>-24</v>
      </c>
    </row>
    <row r="300" spans="1:51">
      <c r="A300" s="8" t="s">
        <v>59</v>
      </c>
      <c r="B300" s="8">
        <f xml:space="preserve"> (Data!$D$45 - B$87 - B$43)</f>
        <v>33</v>
      </c>
      <c r="C300" s="8">
        <f xml:space="preserve"> (Data!$D$45 - C$87 - C$43)</f>
        <v>32</v>
      </c>
      <c r="D300" s="8">
        <f xml:space="preserve"> (Data!$D$45 - D$87 - D$43)</f>
        <v>15</v>
      </c>
      <c r="E300" s="8">
        <f xml:space="preserve"> (Data!$D$45 - E$87 - E$43)</f>
        <v>14</v>
      </c>
      <c r="F300" s="8">
        <f xml:space="preserve"> (Data!$D$45 - F$87 - F$43)</f>
        <v>14</v>
      </c>
      <c r="G300" s="8">
        <f xml:space="preserve"> (Data!$D$45 - G$87 - G$43)</f>
        <v>9</v>
      </c>
      <c r="H300" s="8">
        <f xml:space="preserve"> (Data!$D$45 - H$87 - H$43)</f>
        <v>7</v>
      </c>
      <c r="I300" s="8">
        <f xml:space="preserve"> (Data!$D$45 - I$87 - I$43)</f>
        <v>3</v>
      </c>
      <c r="J300" s="8">
        <f xml:space="preserve"> (Data!$D$45 - J$87 - J$43)</f>
        <v>1</v>
      </c>
      <c r="K300" s="8">
        <f xml:space="preserve"> (Data!$D$45 - K$87 - K$43)</f>
        <v>-2</v>
      </c>
      <c r="L300" s="8">
        <f xml:space="preserve"> (Data!$D$45 - L$87 - L$43)</f>
        <v>-4</v>
      </c>
      <c r="M300" s="8">
        <f xml:space="preserve"> (Data!$D$45 - M$87 - M$43)</f>
        <v>-4</v>
      </c>
      <c r="N300" s="8">
        <f xml:space="preserve"> (Data!$D$45 - N$87 - N$43)</f>
        <v>-5</v>
      </c>
      <c r="O300" s="8">
        <f xml:space="preserve"> (Data!$D$45 - O$87 - O$43)</f>
        <v>-5</v>
      </c>
      <c r="P300" s="8">
        <f xml:space="preserve"> (Data!$D$45 - P$87 - P$43)</f>
        <v>-6</v>
      </c>
      <c r="Q300" s="8">
        <f xml:space="preserve"> (Data!$D$45 - Q$87 - Q$43)</f>
        <v>-6</v>
      </c>
      <c r="R300" s="8">
        <f xml:space="preserve"> (Data!$D$45 - R$87 - R$43)</f>
        <v>-7</v>
      </c>
      <c r="S300" s="8">
        <f xml:space="preserve"> (Data!$D$45 - S$87 - S$43)</f>
        <v>-7</v>
      </c>
      <c r="T300" s="8">
        <f xml:space="preserve"> (Data!$D$45 - T$87 - T$43)</f>
        <v>-8</v>
      </c>
      <c r="U300" s="8">
        <f xml:space="preserve"> (Data!$D$45 - U$87 - U$43)</f>
        <v>-8</v>
      </c>
      <c r="V300" s="8">
        <f xml:space="preserve"> (Data!$D$45 - V$87 - V$43)</f>
        <v>-9</v>
      </c>
      <c r="W300" s="8">
        <f xml:space="preserve"> (Data!$D$45 - W$87 - W$43)</f>
        <v>-10</v>
      </c>
      <c r="X300" s="8">
        <f xml:space="preserve"> (Data!$D$45 - X$87 - X$43)</f>
        <v>-11</v>
      </c>
      <c r="Y300" s="8">
        <f xml:space="preserve"> (Data!$D$45 - Y$87 - Y$43)</f>
        <v>-11</v>
      </c>
      <c r="Z300" s="8">
        <f xml:space="preserve"> (Data!$D$45 - Z$87 - Z$43)</f>
        <v>-12</v>
      </c>
      <c r="AA300" s="8">
        <f xml:space="preserve"> (Data!$D$45 - AA$87 - AA$43)</f>
        <v>-12</v>
      </c>
      <c r="AB300" s="8">
        <f xml:space="preserve"> (Data!$D$45 - AB$87 - AB$43)</f>
        <v>-13</v>
      </c>
      <c r="AC300" s="8">
        <f xml:space="preserve"> (Data!$D$45 - AC$87 - AC$43)</f>
        <v>-13</v>
      </c>
      <c r="AD300" s="8">
        <f xml:space="preserve"> (Data!$D$45 - AD$87 - AD$43)</f>
        <v>-14</v>
      </c>
      <c r="AE300" s="8">
        <f xml:space="preserve"> (Data!$D$45 - AE$87 - AE$43)</f>
        <v>-14</v>
      </c>
      <c r="AF300" s="8">
        <f xml:space="preserve"> (Data!$D$45 - AF$87 - AF$43)</f>
        <v>-15</v>
      </c>
      <c r="AG300" s="8">
        <f xml:space="preserve"> (Data!$D$45 - AG$87 - AG$43)</f>
        <v>-15</v>
      </c>
      <c r="AH300" s="8">
        <f xml:space="preserve"> (Data!$D$45 - AH$87 - AH$43)</f>
        <v>-16</v>
      </c>
      <c r="AI300" s="8">
        <f xml:space="preserve"> (Data!$D$45 - AI$87 - AI$43)</f>
        <v>-16</v>
      </c>
      <c r="AJ300" s="8">
        <f xml:space="preserve"> (Data!$D$45 - AJ$87 - AJ$43)</f>
        <v>-17</v>
      </c>
      <c r="AK300" s="8">
        <f xml:space="preserve"> (Data!$D$45 - AK$87 - AK$43)</f>
        <v>-17</v>
      </c>
      <c r="AL300" s="8">
        <f xml:space="preserve"> (Data!$D$45 - AL$87 - AL$43)</f>
        <v>-18</v>
      </c>
      <c r="AM300" s="8">
        <f xml:space="preserve"> (Data!$D$45 - AM$87 - AM$43)</f>
        <v>-18</v>
      </c>
      <c r="AN300" s="8">
        <f xml:space="preserve"> (Data!$D$45 - AN$87 - AN$43)</f>
        <v>-19</v>
      </c>
      <c r="AO300" s="8">
        <f xml:space="preserve"> (Data!$D$45 - AO$87 - AO$43)</f>
        <v>-19</v>
      </c>
      <c r="AP300" s="8">
        <f xml:space="preserve"> (Data!$D$45 - AP$87 - AP$43)</f>
        <v>-20</v>
      </c>
      <c r="AQ300" s="8">
        <f xml:space="preserve"> (Data!$D$45 - AQ$87 - AQ$43)</f>
        <v>-20</v>
      </c>
      <c r="AR300" s="8">
        <f xml:space="preserve"> (Data!$D$45 - AR$87 - AR$43)</f>
        <v>-21</v>
      </c>
      <c r="AS300" s="8">
        <f xml:space="preserve"> (Data!$D$45 - AS$87 - AS$43)</f>
        <v>-21</v>
      </c>
      <c r="AT300" s="8">
        <f xml:space="preserve"> (Data!$D$45 - AT$87 - AT$43)</f>
        <v>-22</v>
      </c>
      <c r="AU300" s="8">
        <f xml:space="preserve"> (Data!$D$45 - AU$87 - AU$43)</f>
        <v>-22</v>
      </c>
      <c r="AV300" s="8">
        <f xml:space="preserve"> (Data!$D$45 - AV$87 - AV$43)</f>
        <v>-23</v>
      </c>
      <c r="AW300" s="8">
        <f xml:space="preserve"> (Data!$D$45 - AW$87 - AW$43)</f>
        <v>-23</v>
      </c>
      <c r="AX300" s="8">
        <f xml:space="preserve"> (Data!$D$45 - AX$87 - AX$43)</f>
        <v>-24</v>
      </c>
      <c r="AY300" s="8">
        <f xml:space="preserve"> (Data!$D$45 - AY$87 - AY$43)</f>
        <v>-24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38</v>
      </c>
      <c r="C302" s="8">
        <f xml:space="preserve"> (Data!$D$46 - C$89 - C$43)</f>
        <v>37</v>
      </c>
      <c r="D302" s="8">
        <f xml:space="preserve"> (Data!$D$46 - D$89 - D$43)</f>
        <v>22</v>
      </c>
      <c r="E302" s="8">
        <f xml:space="preserve"> (Data!$D$46 - E$89 - E$43)</f>
        <v>21</v>
      </c>
      <c r="F302" s="8">
        <f xml:space="preserve"> (Data!$D$46 - F$89 - F$43)</f>
        <v>21</v>
      </c>
      <c r="G302" s="8">
        <f xml:space="preserve"> (Data!$D$46 - G$89 - G$43)</f>
        <v>16</v>
      </c>
      <c r="H302" s="8">
        <f xml:space="preserve"> (Data!$D$46 - H$89 - H$43)</f>
        <v>14</v>
      </c>
      <c r="I302" s="8">
        <f xml:space="preserve"> (Data!$D$46 - I$89 - I$43)</f>
        <v>10</v>
      </c>
      <c r="J302" s="8">
        <f xml:space="preserve"> (Data!$D$46 - J$89 - J$43)</f>
        <v>8</v>
      </c>
      <c r="K302" s="8">
        <f xml:space="preserve"> (Data!$D$46 - K$89 - K$43)</f>
        <v>6</v>
      </c>
      <c r="L302" s="8">
        <f xml:space="preserve"> (Data!$D$46 - L$89 - L$43)</f>
        <v>4</v>
      </c>
      <c r="M302" s="8">
        <f xml:space="preserve"> (Data!$D$46 - M$89 - M$43)</f>
        <v>4</v>
      </c>
      <c r="N302" s="8">
        <f xml:space="preserve"> (Data!$D$46 - N$89 - N$43)</f>
        <v>4</v>
      </c>
      <c r="O302" s="8">
        <f xml:space="preserve"> (Data!$D$46 - O$89 - O$43)</f>
        <v>3</v>
      </c>
      <c r="P302" s="8">
        <f xml:space="preserve"> (Data!$D$46 - P$89 - P$43)</f>
        <v>3</v>
      </c>
      <c r="Q302" s="8">
        <f xml:space="preserve"> (Data!$D$46 - Q$89 - Q$43)</f>
        <v>2</v>
      </c>
      <c r="R302" s="8">
        <f xml:space="preserve"> (Data!$D$46 - R$89 - R$43)</f>
        <v>2</v>
      </c>
      <c r="S302" s="8">
        <f xml:space="preserve"> (Data!$D$46 - S$89 - S$43)</f>
        <v>2</v>
      </c>
      <c r="T302" s="8">
        <f xml:space="preserve"> (Data!$D$46 - T$89 - T$43)</f>
        <v>1</v>
      </c>
      <c r="U302" s="8">
        <f xml:space="preserve"> (Data!$D$46 - U$89 - U$43)</f>
        <v>1</v>
      </c>
      <c r="V302" s="8">
        <f xml:space="preserve"> (Data!$D$46 - V$89 - V$43)</f>
        <v>0</v>
      </c>
      <c r="W302" s="8">
        <f xml:space="preserve"> (Data!$D$46 - W$89 - W$43)</f>
        <v>0</v>
      </c>
      <c r="X302" s="8">
        <f xml:space="preserve"> (Data!$D$46 - X$89 - X$43)</f>
        <v>0</v>
      </c>
      <c r="Y302" s="8">
        <f xml:space="preserve"> (Data!$D$46 - Y$89 - Y$43)</f>
        <v>-1</v>
      </c>
      <c r="Z302" s="8">
        <f xml:space="preserve"> (Data!$D$46 - Z$89 - Z$43)</f>
        <v>-1</v>
      </c>
      <c r="AA302" s="8">
        <f xml:space="preserve"> (Data!$D$46 - AA$89 - AA$43)</f>
        <v>-2</v>
      </c>
      <c r="AB302" s="8">
        <f xml:space="preserve"> (Data!$D$46 - AB$89 - AB$43)</f>
        <v>-2</v>
      </c>
      <c r="AC302" s="8">
        <f xml:space="preserve"> (Data!$D$46 - AC$89 - AC$43)</f>
        <v>-2</v>
      </c>
      <c r="AD302" s="8">
        <f xml:space="preserve"> (Data!$D$46 - AD$89 - AD$43)</f>
        <v>-3</v>
      </c>
      <c r="AE302" s="8">
        <f xml:space="preserve"> (Data!$D$46 - AE$89 - AE$43)</f>
        <v>-3</v>
      </c>
      <c r="AF302" s="8">
        <f xml:space="preserve"> (Data!$D$46 - AF$89 - AF$43)</f>
        <v>-4</v>
      </c>
      <c r="AG302" s="8">
        <f xml:space="preserve"> (Data!$D$46 - AG$89 - AG$43)</f>
        <v>-4</v>
      </c>
      <c r="AH302" s="8">
        <f xml:space="preserve"> (Data!$D$46 - AH$89 - AH$43)</f>
        <v>-4</v>
      </c>
      <c r="AI302" s="8">
        <f xml:space="preserve"> (Data!$D$46 - AI$89 - AI$43)</f>
        <v>-5</v>
      </c>
      <c r="AJ302" s="8">
        <f xml:space="preserve"> (Data!$D$46 - AJ$89 - AJ$43)</f>
        <v>-5</v>
      </c>
      <c r="AK302" s="8">
        <f xml:space="preserve"> (Data!$D$46 - AK$89 - AK$43)</f>
        <v>-6</v>
      </c>
      <c r="AL302" s="8">
        <f xml:space="preserve"> (Data!$D$46 - AL$89 - AL$43)</f>
        <v>-6</v>
      </c>
      <c r="AM302" s="8">
        <f xml:space="preserve"> (Data!$D$46 - AM$89 - AM$43)</f>
        <v>-6</v>
      </c>
      <c r="AN302" s="8">
        <f xml:space="preserve"> (Data!$D$46 - AN$89 - AN$43)</f>
        <v>-7</v>
      </c>
      <c r="AO302" s="8">
        <f xml:space="preserve"> (Data!$D$46 - AO$89 - AO$43)</f>
        <v>-7</v>
      </c>
      <c r="AP302" s="8">
        <f xml:space="preserve"> (Data!$D$46 - AP$89 - AP$43)</f>
        <v>-8</v>
      </c>
      <c r="AQ302" s="8">
        <f xml:space="preserve"> (Data!$D$46 - AQ$89 - AQ$43)</f>
        <v>-8</v>
      </c>
      <c r="AR302" s="8">
        <f xml:space="preserve"> (Data!$D$46 - AR$89 - AR$43)</f>
        <v>-8</v>
      </c>
      <c r="AS302" s="8">
        <f xml:space="preserve"> (Data!$D$46 - AS$89 - AS$43)</f>
        <v>-9</v>
      </c>
      <c r="AT302" s="8">
        <f xml:space="preserve"> (Data!$D$46 - AT$89 - AT$43)</f>
        <v>-9</v>
      </c>
      <c r="AU302" s="8">
        <f xml:space="preserve"> (Data!$D$46 - AU$89 - AU$43)</f>
        <v>-10</v>
      </c>
      <c r="AV302" s="8">
        <f xml:space="preserve"> (Data!$D$46 - AV$89 - AV$43)</f>
        <v>-10</v>
      </c>
      <c r="AW302" s="8">
        <f xml:space="preserve"> (Data!$D$46 - AW$89 - AW$43)</f>
        <v>-10</v>
      </c>
      <c r="AX302" s="8">
        <f xml:space="preserve"> (Data!$D$46 - AX$89 - AX$43)</f>
        <v>-11</v>
      </c>
      <c r="AY302" s="8">
        <f xml:space="preserve"> (Data!$D$46 - AY$89 - AY$43)</f>
        <v>-11</v>
      </c>
    </row>
    <row r="303" spans="1:51">
      <c r="A303" s="8" t="s">
        <v>57</v>
      </c>
      <c r="B303" s="8">
        <f xml:space="preserve"> (Data!$D$46 - B$88 - B$43)</f>
        <v>38</v>
      </c>
      <c r="C303" s="8">
        <f xml:space="preserve"> (Data!$D$46 - C$88 - C$43)</f>
        <v>37</v>
      </c>
      <c r="D303" s="8">
        <f xml:space="preserve"> (Data!$D$46 - D$88 - D$43)</f>
        <v>20</v>
      </c>
      <c r="E303" s="8">
        <f xml:space="preserve"> (Data!$D$46 - E$88 - E$43)</f>
        <v>18</v>
      </c>
      <c r="F303" s="8">
        <f xml:space="preserve"> (Data!$D$46 - F$88 - F$43)</f>
        <v>18</v>
      </c>
      <c r="G303" s="8">
        <f xml:space="preserve"> (Data!$D$46 - G$88 - G$43)</f>
        <v>13</v>
      </c>
      <c r="H303" s="8">
        <f xml:space="preserve"> (Data!$D$46 - H$88 - H$43)</f>
        <v>11</v>
      </c>
      <c r="I303" s="8">
        <f xml:space="preserve"> (Data!$D$46 - I$88 - I$43)</f>
        <v>7</v>
      </c>
      <c r="J303" s="8">
        <f xml:space="preserve"> (Data!$D$46 - J$88 - J$43)</f>
        <v>5</v>
      </c>
      <c r="K303" s="8">
        <f xml:space="preserve"> (Data!$D$46 - K$88 - K$43)</f>
        <v>2</v>
      </c>
      <c r="L303" s="8">
        <f xml:space="preserve"> (Data!$D$46 - L$88 - L$43)</f>
        <v>0</v>
      </c>
      <c r="M303" s="8">
        <f xml:space="preserve"> (Data!$D$46 - M$88 - M$43)</f>
        <v>0</v>
      </c>
      <c r="N303" s="8">
        <f xml:space="preserve"> (Data!$D$46 - N$88 - N$43)</f>
        <v>-1</v>
      </c>
      <c r="O303" s="8">
        <f xml:space="preserve"> (Data!$D$46 - O$88 - O$43)</f>
        <v>-1</v>
      </c>
      <c r="P303" s="8">
        <f xml:space="preserve"> (Data!$D$46 - P$88 - P$43)</f>
        <v>-2</v>
      </c>
      <c r="Q303" s="8">
        <f xml:space="preserve"> (Data!$D$46 - Q$88 - Q$43)</f>
        <v>-2</v>
      </c>
      <c r="R303" s="8">
        <f xml:space="preserve"> (Data!$D$46 - R$88 - R$43)</f>
        <v>-3</v>
      </c>
      <c r="S303" s="8">
        <f xml:space="preserve"> (Data!$D$46 - S$88 - S$43)</f>
        <v>-3</v>
      </c>
      <c r="T303" s="8">
        <f xml:space="preserve"> (Data!$D$46 - T$88 - T$43)</f>
        <v>-4</v>
      </c>
      <c r="U303" s="8">
        <f xml:space="preserve"> (Data!$D$46 - U$88 - U$43)</f>
        <v>-4</v>
      </c>
      <c r="V303" s="8">
        <f xml:space="preserve"> (Data!$D$46 - V$88 - V$43)</f>
        <v>-5</v>
      </c>
      <c r="W303" s="8">
        <f xml:space="preserve"> (Data!$D$46 - W$88 - W$43)</f>
        <v>-5</v>
      </c>
      <c r="X303" s="8">
        <f xml:space="preserve"> (Data!$D$46 - X$88 - X$43)</f>
        <v>-6</v>
      </c>
      <c r="Y303" s="8">
        <f xml:space="preserve"> (Data!$D$46 - Y$88 - Y$43)</f>
        <v>-6</v>
      </c>
      <c r="Z303" s="8">
        <f xml:space="preserve"> (Data!$D$46 - Z$88 - Z$43)</f>
        <v>-7</v>
      </c>
      <c r="AA303" s="8">
        <f xml:space="preserve"> (Data!$D$46 - AA$88 - AA$43)</f>
        <v>-7</v>
      </c>
      <c r="AB303" s="8">
        <f xml:space="preserve"> (Data!$D$46 - AB$88 - AB$43)</f>
        <v>-8</v>
      </c>
      <c r="AC303" s="8">
        <f xml:space="preserve"> (Data!$D$46 - AC$88 - AC$43)</f>
        <v>-8</v>
      </c>
      <c r="AD303" s="8">
        <f xml:space="preserve"> (Data!$D$46 - AD$88 - AD$43)</f>
        <v>-9</v>
      </c>
      <c r="AE303" s="8">
        <f xml:space="preserve"> (Data!$D$46 - AE$88 - AE$43)</f>
        <v>-9</v>
      </c>
      <c r="AF303" s="8">
        <f xml:space="preserve"> (Data!$D$46 - AF$88 - AF$43)</f>
        <v>-10</v>
      </c>
      <c r="AG303" s="8">
        <f xml:space="preserve"> (Data!$D$46 - AG$88 - AG$43)</f>
        <v>-10</v>
      </c>
      <c r="AH303" s="8">
        <f xml:space="preserve"> (Data!$D$46 - AH$88 - AH$43)</f>
        <v>-11</v>
      </c>
      <c r="AI303" s="8">
        <f xml:space="preserve"> (Data!$D$46 - AI$88 - AI$43)</f>
        <v>-11</v>
      </c>
      <c r="AJ303" s="8">
        <f xml:space="preserve"> (Data!$D$46 - AJ$88 - AJ$43)</f>
        <v>-12</v>
      </c>
      <c r="AK303" s="8">
        <f xml:space="preserve"> (Data!$D$46 - AK$88 - AK$43)</f>
        <v>-12</v>
      </c>
      <c r="AL303" s="8">
        <f xml:space="preserve"> (Data!$D$46 - AL$88 - AL$43)</f>
        <v>-13</v>
      </c>
      <c r="AM303" s="8">
        <f xml:space="preserve"> (Data!$D$46 - AM$88 - AM$43)</f>
        <v>-13</v>
      </c>
      <c r="AN303" s="8">
        <f xml:space="preserve"> (Data!$D$46 - AN$88 - AN$43)</f>
        <v>-14</v>
      </c>
      <c r="AO303" s="8">
        <f xml:space="preserve"> (Data!$D$46 - AO$88 - AO$43)</f>
        <v>-14</v>
      </c>
      <c r="AP303" s="8">
        <f xml:space="preserve"> (Data!$D$46 - AP$88 - AP$43)</f>
        <v>-15</v>
      </c>
      <c r="AQ303" s="8">
        <f xml:space="preserve"> (Data!$D$46 - AQ$88 - AQ$43)</f>
        <v>-15</v>
      </c>
      <c r="AR303" s="8">
        <f xml:space="preserve"> (Data!$D$46 - AR$88 - AR$43)</f>
        <v>-16</v>
      </c>
      <c r="AS303" s="8">
        <f xml:space="preserve"> (Data!$D$46 - AS$88 - AS$43)</f>
        <v>-16</v>
      </c>
      <c r="AT303" s="8">
        <f xml:space="preserve"> (Data!$D$46 - AT$88 - AT$43)</f>
        <v>-17</v>
      </c>
      <c r="AU303" s="8">
        <f xml:space="preserve"> (Data!$D$46 - AU$88 - AU$43)</f>
        <v>-17</v>
      </c>
      <c r="AV303" s="8">
        <f xml:space="preserve"> (Data!$D$46 - AV$88 - AV$43)</f>
        <v>-18</v>
      </c>
      <c r="AW303" s="8">
        <f xml:space="preserve"> (Data!$D$46 - AW$88 - AW$43)</f>
        <v>-18</v>
      </c>
      <c r="AX303" s="8">
        <f xml:space="preserve"> (Data!$D$46 - AX$88 - AX$43)</f>
        <v>-19</v>
      </c>
      <c r="AY303" s="8">
        <f xml:space="preserve"> (Data!$D$46 - AY$88 - AY$43)</f>
        <v>-19</v>
      </c>
    </row>
    <row r="304" spans="1:51">
      <c r="A304" s="8" t="s">
        <v>58</v>
      </c>
      <c r="B304" s="8">
        <f xml:space="preserve"> (Data!$D$46 - B$88 - B$43)</f>
        <v>38</v>
      </c>
      <c r="C304" s="8">
        <f xml:space="preserve"> (Data!$D$46 - C$88 - C$43)</f>
        <v>37</v>
      </c>
      <c r="D304" s="8">
        <f xml:space="preserve"> (Data!$D$46 - D$88 - D$43)</f>
        <v>20</v>
      </c>
      <c r="E304" s="8">
        <f xml:space="preserve"> (Data!$D$46 - E$88 - E$43)</f>
        <v>18</v>
      </c>
      <c r="F304" s="8">
        <f xml:space="preserve"> (Data!$D$46 - F$88 - F$43)</f>
        <v>18</v>
      </c>
      <c r="G304" s="8">
        <f xml:space="preserve"> (Data!$D$46 - G$88 - G$43)</f>
        <v>13</v>
      </c>
      <c r="H304" s="8">
        <f xml:space="preserve"> (Data!$D$46 - H$88 - H$43)</f>
        <v>11</v>
      </c>
      <c r="I304" s="8">
        <f xml:space="preserve"> (Data!$D$46 - I$88 - I$43)</f>
        <v>7</v>
      </c>
      <c r="J304" s="8">
        <f xml:space="preserve"> (Data!$D$46 - J$88 - J$43)</f>
        <v>5</v>
      </c>
      <c r="K304" s="8">
        <f xml:space="preserve"> (Data!$D$46 - K$88 - K$43)</f>
        <v>2</v>
      </c>
      <c r="L304" s="8">
        <f xml:space="preserve"> (Data!$D$46 - L$88 - L$43)</f>
        <v>0</v>
      </c>
      <c r="M304" s="8">
        <f xml:space="preserve"> (Data!$D$46 - M$88 - M$43)</f>
        <v>0</v>
      </c>
      <c r="N304" s="8">
        <f xml:space="preserve"> (Data!$D$46 - N$88 - N$43)</f>
        <v>-1</v>
      </c>
      <c r="O304" s="8">
        <f xml:space="preserve"> (Data!$D$46 - O$88 - O$43)</f>
        <v>-1</v>
      </c>
      <c r="P304" s="8">
        <f xml:space="preserve"> (Data!$D$46 - P$88 - P$43)</f>
        <v>-2</v>
      </c>
      <c r="Q304" s="8">
        <f xml:space="preserve"> (Data!$D$46 - Q$88 - Q$43)</f>
        <v>-2</v>
      </c>
      <c r="R304" s="8">
        <f xml:space="preserve"> (Data!$D$46 - R$88 - R$43)</f>
        <v>-3</v>
      </c>
      <c r="S304" s="8">
        <f xml:space="preserve"> (Data!$D$46 - S$88 - S$43)</f>
        <v>-3</v>
      </c>
      <c r="T304" s="8">
        <f xml:space="preserve"> (Data!$D$46 - T$88 - T$43)</f>
        <v>-4</v>
      </c>
      <c r="U304" s="8">
        <f xml:space="preserve"> (Data!$D$46 - U$88 - U$43)</f>
        <v>-4</v>
      </c>
      <c r="V304" s="8">
        <f xml:space="preserve"> (Data!$D$46 - V$88 - V$43)</f>
        <v>-5</v>
      </c>
      <c r="W304" s="8">
        <f xml:space="preserve"> (Data!$D$46 - W$88 - W$43)</f>
        <v>-5</v>
      </c>
      <c r="X304" s="8">
        <f xml:space="preserve"> (Data!$D$46 - X$88 - X$43)</f>
        <v>-6</v>
      </c>
      <c r="Y304" s="8">
        <f xml:space="preserve"> (Data!$D$46 - Y$88 - Y$43)</f>
        <v>-6</v>
      </c>
      <c r="Z304" s="8">
        <f xml:space="preserve"> (Data!$D$46 - Z$88 - Z$43)</f>
        <v>-7</v>
      </c>
      <c r="AA304" s="8">
        <f xml:space="preserve"> (Data!$D$46 - AA$88 - AA$43)</f>
        <v>-7</v>
      </c>
      <c r="AB304" s="8">
        <f xml:space="preserve"> (Data!$D$46 - AB$88 - AB$43)</f>
        <v>-8</v>
      </c>
      <c r="AC304" s="8">
        <f xml:space="preserve"> (Data!$D$46 - AC$88 - AC$43)</f>
        <v>-8</v>
      </c>
      <c r="AD304" s="8">
        <f xml:space="preserve"> (Data!$D$46 - AD$88 - AD$43)</f>
        <v>-9</v>
      </c>
      <c r="AE304" s="8">
        <f xml:space="preserve"> (Data!$D$46 - AE$88 - AE$43)</f>
        <v>-9</v>
      </c>
      <c r="AF304" s="8">
        <f xml:space="preserve"> (Data!$D$46 - AF$88 - AF$43)</f>
        <v>-10</v>
      </c>
      <c r="AG304" s="8">
        <f xml:space="preserve"> (Data!$D$46 - AG$88 - AG$43)</f>
        <v>-10</v>
      </c>
      <c r="AH304" s="8">
        <f xml:space="preserve"> (Data!$D$46 - AH$88 - AH$43)</f>
        <v>-11</v>
      </c>
      <c r="AI304" s="8">
        <f xml:space="preserve"> (Data!$D$46 - AI$88 - AI$43)</f>
        <v>-11</v>
      </c>
      <c r="AJ304" s="8">
        <f xml:space="preserve"> (Data!$D$46 - AJ$88 - AJ$43)</f>
        <v>-12</v>
      </c>
      <c r="AK304" s="8">
        <f xml:space="preserve"> (Data!$D$46 - AK$88 - AK$43)</f>
        <v>-12</v>
      </c>
      <c r="AL304" s="8">
        <f xml:space="preserve"> (Data!$D$46 - AL$88 - AL$43)</f>
        <v>-13</v>
      </c>
      <c r="AM304" s="8">
        <f xml:space="preserve"> (Data!$D$46 - AM$88 - AM$43)</f>
        <v>-13</v>
      </c>
      <c r="AN304" s="8">
        <f xml:space="preserve"> (Data!$D$46 - AN$88 - AN$43)</f>
        <v>-14</v>
      </c>
      <c r="AO304" s="8">
        <f xml:space="preserve"> (Data!$D$46 - AO$88 - AO$43)</f>
        <v>-14</v>
      </c>
      <c r="AP304" s="8">
        <f xml:space="preserve"> (Data!$D$46 - AP$88 - AP$43)</f>
        <v>-15</v>
      </c>
      <c r="AQ304" s="8">
        <f xml:space="preserve"> (Data!$D$46 - AQ$88 - AQ$43)</f>
        <v>-15</v>
      </c>
      <c r="AR304" s="8">
        <f xml:space="preserve"> (Data!$D$46 - AR$88 - AR$43)</f>
        <v>-16</v>
      </c>
      <c r="AS304" s="8">
        <f xml:space="preserve"> (Data!$D$46 - AS$88 - AS$43)</f>
        <v>-16</v>
      </c>
      <c r="AT304" s="8">
        <f xml:space="preserve"> (Data!$D$46 - AT$88 - AT$43)</f>
        <v>-17</v>
      </c>
      <c r="AU304" s="8">
        <f xml:space="preserve"> (Data!$D$46 - AU$88 - AU$43)</f>
        <v>-17</v>
      </c>
      <c r="AV304" s="8">
        <f xml:space="preserve"> (Data!$D$46 - AV$88 - AV$43)</f>
        <v>-18</v>
      </c>
      <c r="AW304" s="8">
        <f xml:space="preserve"> (Data!$D$46 - AW$88 - AW$43)</f>
        <v>-18</v>
      </c>
      <c r="AX304" s="8">
        <f xml:space="preserve"> (Data!$D$46 - AX$88 - AX$43)</f>
        <v>-19</v>
      </c>
      <c r="AY304" s="8">
        <f xml:space="preserve"> (Data!$D$46 - AY$88 - AY$43)</f>
        <v>-19</v>
      </c>
    </row>
    <row r="305" spans="1:51">
      <c r="A305" s="8" t="s">
        <v>59</v>
      </c>
      <c r="B305" s="8">
        <f xml:space="preserve"> (Data!$D$46 - B$87 - B$43)</f>
        <v>38</v>
      </c>
      <c r="C305" s="8">
        <f xml:space="preserve"> (Data!$D$46 - C$87 - C$43)</f>
        <v>37</v>
      </c>
      <c r="D305" s="8">
        <f xml:space="preserve"> (Data!$D$46 - D$87 - D$43)</f>
        <v>20</v>
      </c>
      <c r="E305" s="8">
        <f xml:space="preserve"> (Data!$D$46 - E$87 - E$43)</f>
        <v>19</v>
      </c>
      <c r="F305" s="8">
        <f xml:space="preserve"> (Data!$D$46 - F$87 - F$43)</f>
        <v>19</v>
      </c>
      <c r="G305" s="8">
        <f xml:space="preserve"> (Data!$D$46 - G$87 - G$43)</f>
        <v>14</v>
      </c>
      <c r="H305" s="8">
        <f xml:space="preserve"> (Data!$D$46 - H$87 - H$43)</f>
        <v>12</v>
      </c>
      <c r="I305" s="8">
        <f xml:space="preserve"> (Data!$D$46 - I$87 - I$43)</f>
        <v>8</v>
      </c>
      <c r="J305" s="8">
        <f xml:space="preserve"> (Data!$D$46 - J$87 - J$43)</f>
        <v>6</v>
      </c>
      <c r="K305" s="8">
        <f xml:space="preserve"> (Data!$D$46 - K$87 - K$43)</f>
        <v>3</v>
      </c>
      <c r="L305" s="8">
        <f xml:space="preserve"> (Data!$D$46 - L$87 - L$43)</f>
        <v>1</v>
      </c>
      <c r="M305" s="8">
        <f xml:space="preserve"> (Data!$D$46 - M$87 - M$43)</f>
        <v>1</v>
      </c>
      <c r="N305" s="8">
        <f xml:space="preserve"> (Data!$D$46 - N$87 - N$43)</f>
        <v>0</v>
      </c>
      <c r="O305" s="8">
        <f xml:space="preserve"> (Data!$D$46 - O$87 - O$43)</f>
        <v>0</v>
      </c>
      <c r="P305" s="8">
        <f xml:space="preserve"> (Data!$D$46 - P$87 - P$43)</f>
        <v>-1</v>
      </c>
      <c r="Q305" s="8">
        <f xml:space="preserve"> (Data!$D$46 - Q$87 - Q$43)</f>
        <v>-1</v>
      </c>
      <c r="R305" s="8">
        <f xml:space="preserve"> (Data!$D$46 - R$87 - R$43)</f>
        <v>-2</v>
      </c>
      <c r="S305" s="8">
        <f xml:space="preserve"> (Data!$D$46 - S$87 - S$43)</f>
        <v>-2</v>
      </c>
      <c r="T305" s="8">
        <f xml:space="preserve"> (Data!$D$46 - T$87 - T$43)</f>
        <v>-3</v>
      </c>
      <c r="U305" s="8">
        <f xml:space="preserve"> (Data!$D$46 - U$87 - U$43)</f>
        <v>-3</v>
      </c>
      <c r="V305" s="8">
        <f xml:space="preserve"> (Data!$D$46 - V$87 - V$43)</f>
        <v>-4</v>
      </c>
      <c r="W305" s="8">
        <f xml:space="preserve"> (Data!$D$46 - W$87 - W$43)</f>
        <v>-5</v>
      </c>
      <c r="X305" s="8">
        <f xml:space="preserve"> (Data!$D$46 - X$87 - X$43)</f>
        <v>-6</v>
      </c>
      <c r="Y305" s="8">
        <f xml:space="preserve"> (Data!$D$46 - Y$87 - Y$43)</f>
        <v>-6</v>
      </c>
      <c r="Z305" s="8">
        <f xml:space="preserve"> (Data!$D$46 - Z$87 - Z$43)</f>
        <v>-7</v>
      </c>
      <c r="AA305" s="8">
        <f xml:space="preserve"> (Data!$D$46 - AA$87 - AA$43)</f>
        <v>-7</v>
      </c>
      <c r="AB305" s="8">
        <f xml:space="preserve"> (Data!$D$46 - AB$87 - AB$43)</f>
        <v>-8</v>
      </c>
      <c r="AC305" s="8">
        <f xml:space="preserve"> (Data!$D$46 - AC$87 - AC$43)</f>
        <v>-8</v>
      </c>
      <c r="AD305" s="8">
        <f xml:space="preserve"> (Data!$D$46 - AD$87 - AD$43)</f>
        <v>-9</v>
      </c>
      <c r="AE305" s="8">
        <f xml:space="preserve"> (Data!$D$46 - AE$87 - AE$43)</f>
        <v>-9</v>
      </c>
      <c r="AF305" s="8">
        <f xml:space="preserve"> (Data!$D$46 - AF$87 - AF$43)</f>
        <v>-10</v>
      </c>
      <c r="AG305" s="8">
        <f xml:space="preserve"> (Data!$D$46 - AG$87 - AG$43)</f>
        <v>-10</v>
      </c>
      <c r="AH305" s="8">
        <f xml:space="preserve"> (Data!$D$46 - AH$87 - AH$43)</f>
        <v>-11</v>
      </c>
      <c r="AI305" s="8">
        <f xml:space="preserve"> (Data!$D$46 - AI$87 - AI$43)</f>
        <v>-11</v>
      </c>
      <c r="AJ305" s="8">
        <f xml:space="preserve"> (Data!$D$46 - AJ$87 - AJ$43)</f>
        <v>-12</v>
      </c>
      <c r="AK305" s="8">
        <f xml:space="preserve"> (Data!$D$46 - AK$87 - AK$43)</f>
        <v>-12</v>
      </c>
      <c r="AL305" s="8">
        <f xml:space="preserve"> (Data!$D$46 - AL$87 - AL$43)</f>
        <v>-13</v>
      </c>
      <c r="AM305" s="8">
        <f xml:space="preserve"> (Data!$D$46 - AM$87 - AM$43)</f>
        <v>-13</v>
      </c>
      <c r="AN305" s="8">
        <f xml:space="preserve"> (Data!$D$46 - AN$87 - AN$43)</f>
        <v>-14</v>
      </c>
      <c r="AO305" s="8">
        <f xml:space="preserve"> (Data!$D$46 - AO$87 - AO$43)</f>
        <v>-14</v>
      </c>
      <c r="AP305" s="8">
        <f xml:space="preserve"> (Data!$D$46 - AP$87 - AP$43)</f>
        <v>-15</v>
      </c>
      <c r="AQ305" s="8">
        <f xml:space="preserve"> (Data!$D$46 - AQ$87 - AQ$43)</f>
        <v>-15</v>
      </c>
      <c r="AR305" s="8">
        <f xml:space="preserve"> (Data!$D$46 - AR$87 - AR$43)</f>
        <v>-16</v>
      </c>
      <c r="AS305" s="8">
        <f xml:space="preserve"> (Data!$D$46 - AS$87 - AS$43)</f>
        <v>-16</v>
      </c>
      <c r="AT305" s="8">
        <f xml:space="preserve"> (Data!$D$46 - AT$87 - AT$43)</f>
        <v>-17</v>
      </c>
      <c r="AU305" s="8">
        <f xml:space="preserve"> (Data!$D$46 - AU$87 - AU$43)</f>
        <v>-17</v>
      </c>
      <c r="AV305" s="8">
        <f xml:space="preserve"> (Data!$D$46 - AV$87 - AV$43)</f>
        <v>-18</v>
      </c>
      <c r="AW305" s="8">
        <f xml:space="preserve"> (Data!$D$46 - AW$87 - AW$43)</f>
        <v>-18</v>
      </c>
      <c r="AX305" s="8">
        <f xml:space="preserve"> (Data!$D$46 - AX$87 - AX$43)</f>
        <v>-19</v>
      </c>
      <c r="AY305" s="8">
        <f xml:space="preserve"> (Data!$D$46 - AY$87 - AY$43)</f>
        <v>-19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38</v>
      </c>
      <c r="C309" s="8">
        <f xml:space="preserve"> (Data!$E$44 - C$89 - C$43)</f>
        <v>37</v>
      </c>
      <c r="D309" s="8">
        <f xml:space="preserve"> (Data!$E$44 - D$89 - D$43)</f>
        <v>22</v>
      </c>
      <c r="E309" s="8">
        <f xml:space="preserve"> (Data!$E$44 - E$89 - E$43)</f>
        <v>21</v>
      </c>
      <c r="F309" s="8">
        <f xml:space="preserve"> (Data!$E$44 - F$89 - F$43)</f>
        <v>21</v>
      </c>
      <c r="G309" s="8">
        <f xml:space="preserve"> (Data!$E$44 - G$89 - G$43)</f>
        <v>16</v>
      </c>
      <c r="H309" s="8">
        <f xml:space="preserve"> (Data!$E$44 - H$89 - H$43)</f>
        <v>14</v>
      </c>
      <c r="I309" s="8">
        <f xml:space="preserve"> (Data!$E$44 - I$89 - I$43)</f>
        <v>10</v>
      </c>
      <c r="J309" s="8">
        <f xml:space="preserve"> (Data!$E$44 - J$89 - J$43)</f>
        <v>8</v>
      </c>
      <c r="K309" s="8">
        <f xml:space="preserve"> (Data!$E$44 - K$89 - K$43)</f>
        <v>6</v>
      </c>
      <c r="L309" s="8">
        <f xml:space="preserve"> (Data!$E$44 - L$89 - L$43)</f>
        <v>4</v>
      </c>
      <c r="M309" s="8">
        <f xml:space="preserve"> (Data!$E$44 - M$89 - M$43)</f>
        <v>4</v>
      </c>
      <c r="N309" s="8">
        <f xml:space="preserve"> (Data!$E$44 - N$89 - N$43)</f>
        <v>4</v>
      </c>
      <c r="O309" s="8">
        <f xml:space="preserve"> (Data!$E$44 - O$89 - O$43)</f>
        <v>3</v>
      </c>
      <c r="P309" s="8">
        <f xml:space="preserve"> (Data!$E$44 - P$89 - P$43)</f>
        <v>3</v>
      </c>
      <c r="Q309" s="8">
        <f xml:space="preserve"> (Data!$E$44 - Q$89 - Q$43)</f>
        <v>2</v>
      </c>
      <c r="R309" s="8">
        <f xml:space="preserve"> (Data!$E$44 - R$89 - R$43)</f>
        <v>2</v>
      </c>
      <c r="S309" s="8">
        <f xml:space="preserve"> (Data!$E$44 - S$89 - S$43)</f>
        <v>2</v>
      </c>
      <c r="T309" s="8">
        <f xml:space="preserve"> (Data!$E$44 - T$89 - T$43)</f>
        <v>1</v>
      </c>
      <c r="U309" s="8">
        <f xml:space="preserve"> (Data!$E$44 - U$89 - U$43)</f>
        <v>1</v>
      </c>
      <c r="V309" s="8">
        <f xml:space="preserve"> (Data!$E$44 - V$89 - V$43)</f>
        <v>0</v>
      </c>
      <c r="W309" s="8">
        <f xml:space="preserve"> (Data!$E$44 - W$89 - W$43)</f>
        <v>0</v>
      </c>
      <c r="X309" s="8">
        <f xml:space="preserve"> (Data!$E$44 - X$89 - X$43)</f>
        <v>0</v>
      </c>
      <c r="Y309" s="8">
        <f xml:space="preserve"> (Data!$E$44 - Y$89 - Y$43)</f>
        <v>-1</v>
      </c>
      <c r="Z309" s="8">
        <f xml:space="preserve"> (Data!$E$44 - Z$89 - Z$43)</f>
        <v>-1</v>
      </c>
      <c r="AA309" s="8">
        <f xml:space="preserve"> (Data!$E$44 - AA$89 - AA$43)</f>
        <v>-2</v>
      </c>
      <c r="AB309" s="8">
        <f xml:space="preserve"> (Data!$E$44 - AB$89 - AB$43)</f>
        <v>-2</v>
      </c>
      <c r="AC309" s="8">
        <f xml:space="preserve"> (Data!$E$44 - AC$89 - AC$43)</f>
        <v>-2</v>
      </c>
      <c r="AD309" s="8">
        <f xml:space="preserve"> (Data!$E$44 - AD$89 - AD$43)</f>
        <v>-3</v>
      </c>
      <c r="AE309" s="8">
        <f xml:space="preserve"> (Data!$E$44 - AE$89 - AE$43)</f>
        <v>-3</v>
      </c>
      <c r="AF309" s="8">
        <f xml:space="preserve"> (Data!$E$44 - AF$89 - AF$43)</f>
        <v>-4</v>
      </c>
      <c r="AG309" s="8">
        <f xml:space="preserve"> (Data!$E$44 - AG$89 - AG$43)</f>
        <v>-4</v>
      </c>
      <c r="AH309" s="8">
        <f xml:space="preserve"> (Data!$E$44 - AH$89 - AH$43)</f>
        <v>-4</v>
      </c>
      <c r="AI309" s="8">
        <f xml:space="preserve"> (Data!$E$44 - AI$89 - AI$43)</f>
        <v>-5</v>
      </c>
      <c r="AJ309" s="8">
        <f xml:space="preserve"> (Data!$E$44 - AJ$89 - AJ$43)</f>
        <v>-5</v>
      </c>
      <c r="AK309" s="8">
        <f xml:space="preserve"> (Data!$E$44 - AK$89 - AK$43)</f>
        <v>-6</v>
      </c>
      <c r="AL309" s="8">
        <f xml:space="preserve"> (Data!$E$44 - AL$89 - AL$43)</f>
        <v>-6</v>
      </c>
      <c r="AM309" s="8">
        <f xml:space="preserve"> (Data!$E$44 - AM$89 - AM$43)</f>
        <v>-6</v>
      </c>
      <c r="AN309" s="8">
        <f xml:space="preserve"> (Data!$E$44 - AN$89 - AN$43)</f>
        <v>-7</v>
      </c>
      <c r="AO309" s="8">
        <f xml:space="preserve"> (Data!$E$44 - AO$89 - AO$43)</f>
        <v>-7</v>
      </c>
      <c r="AP309" s="8">
        <f xml:space="preserve"> (Data!$E$44 - AP$89 - AP$43)</f>
        <v>-8</v>
      </c>
      <c r="AQ309" s="8">
        <f xml:space="preserve"> (Data!$E$44 - AQ$89 - AQ$43)</f>
        <v>-8</v>
      </c>
      <c r="AR309" s="8">
        <f xml:space="preserve"> (Data!$E$44 - AR$89 - AR$43)</f>
        <v>-8</v>
      </c>
      <c r="AS309" s="8">
        <f xml:space="preserve"> (Data!$E$44 - AS$89 - AS$43)</f>
        <v>-9</v>
      </c>
      <c r="AT309" s="8">
        <f xml:space="preserve"> (Data!$E$44 - AT$89 - AT$43)</f>
        <v>-9</v>
      </c>
      <c r="AU309" s="8">
        <f xml:space="preserve"> (Data!$E$44 - AU$89 - AU$43)</f>
        <v>-10</v>
      </c>
      <c r="AV309" s="8">
        <f xml:space="preserve"> (Data!$E$44 - AV$89 - AV$43)</f>
        <v>-10</v>
      </c>
      <c r="AW309" s="8">
        <f xml:space="preserve"> (Data!$E$44 - AW$89 - AW$43)</f>
        <v>-10</v>
      </c>
      <c r="AX309" s="8">
        <f xml:space="preserve"> (Data!$E$44 - AX$89 - AX$43)</f>
        <v>-11</v>
      </c>
      <c r="AY309" s="8">
        <f xml:space="preserve"> (Data!$E$44 - AY$89 - AY$43)</f>
        <v>-11</v>
      </c>
    </row>
    <row r="310" spans="1:51">
      <c r="A310" s="8" t="s">
        <v>57</v>
      </c>
      <c r="B310" s="8">
        <f xml:space="preserve"> (Data!$E$44 - B$88 - B$43)</f>
        <v>38</v>
      </c>
      <c r="C310" s="8">
        <f xml:space="preserve"> (Data!$E$44 - C$88 - C$43)</f>
        <v>37</v>
      </c>
      <c r="D310" s="8">
        <f xml:space="preserve"> (Data!$E$44 - D$88 - D$43)</f>
        <v>20</v>
      </c>
      <c r="E310" s="8">
        <f xml:space="preserve"> (Data!$E$44 - E$88 - E$43)</f>
        <v>18</v>
      </c>
      <c r="F310" s="8">
        <f xml:space="preserve"> (Data!$E$44 - F$88 - F$43)</f>
        <v>18</v>
      </c>
      <c r="G310" s="8">
        <f xml:space="preserve"> (Data!$E$44 - G$88 - G$43)</f>
        <v>13</v>
      </c>
      <c r="H310" s="8">
        <f xml:space="preserve"> (Data!$E$44 - H$88 - H$43)</f>
        <v>11</v>
      </c>
      <c r="I310" s="8">
        <f xml:space="preserve"> (Data!$E$44 - I$88 - I$43)</f>
        <v>7</v>
      </c>
      <c r="J310" s="8">
        <f xml:space="preserve"> (Data!$E$44 - J$88 - J$43)</f>
        <v>5</v>
      </c>
      <c r="K310" s="8">
        <f xml:space="preserve"> (Data!$E$44 - K$88 - K$43)</f>
        <v>2</v>
      </c>
      <c r="L310" s="8">
        <f xml:space="preserve"> (Data!$E$44 - L$88 - L$43)</f>
        <v>0</v>
      </c>
      <c r="M310" s="8">
        <f xml:space="preserve"> (Data!$E$44 - M$88 - M$43)</f>
        <v>0</v>
      </c>
      <c r="N310" s="8">
        <f xml:space="preserve"> (Data!$E$44 - N$88 - N$43)</f>
        <v>-1</v>
      </c>
      <c r="O310" s="8">
        <f xml:space="preserve"> (Data!$E$44 - O$88 - O$43)</f>
        <v>-1</v>
      </c>
      <c r="P310" s="8">
        <f xml:space="preserve"> (Data!$E$44 - P$88 - P$43)</f>
        <v>-2</v>
      </c>
      <c r="Q310" s="8">
        <f xml:space="preserve"> (Data!$E$44 - Q$88 - Q$43)</f>
        <v>-2</v>
      </c>
      <c r="R310" s="8">
        <f xml:space="preserve"> (Data!$E$44 - R$88 - R$43)</f>
        <v>-3</v>
      </c>
      <c r="S310" s="8">
        <f xml:space="preserve"> (Data!$E$44 - S$88 - S$43)</f>
        <v>-3</v>
      </c>
      <c r="T310" s="8">
        <f xml:space="preserve"> (Data!$E$44 - T$88 - T$43)</f>
        <v>-4</v>
      </c>
      <c r="U310" s="8">
        <f xml:space="preserve"> (Data!$E$44 - U$88 - U$43)</f>
        <v>-4</v>
      </c>
      <c r="V310" s="8">
        <f xml:space="preserve"> (Data!$E$44 - V$88 - V$43)</f>
        <v>-5</v>
      </c>
      <c r="W310" s="8">
        <f xml:space="preserve"> (Data!$E$44 - W$88 - W$43)</f>
        <v>-5</v>
      </c>
      <c r="X310" s="8">
        <f xml:space="preserve"> (Data!$E$44 - X$88 - X$43)</f>
        <v>-6</v>
      </c>
      <c r="Y310" s="8">
        <f xml:space="preserve"> (Data!$E$44 - Y$88 - Y$43)</f>
        <v>-6</v>
      </c>
      <c r="Z310" s="8">
        <f xml:space="preserve"> (Data!$E$44 - Z$88 - Z$43)</f>
        <v>-7</v>
      </c>
      <c r="AA310" s="8">
        <f xml:space="preserve"> (Data!$E$44 - AA$88 - AA$43)</f>
        <v>-7</v>
      </c>
      <c r="AB310" s="8">
        <f xml:space="preserve"> (Data!$E$44 - AB$88 - AB$43)</f>
        <v>-8</v>
      </c>
      <c r="AC310" s="8">
        <f xml:space="preserve"> (Data!$E$44 - AC$88 - AC$43)</f>
        <v>-8</v>
      </c>
      <c r="AD310" s="8">
        <f xml:space="preserve"> (Data!$E$44 - AD$88 - AD$43)</f>
        <v>-9</v>
      </c>
      <c r="AE310" s="8">
        <f xml:space="preserve"> (Data!$E$44 - AE$88 - AE$43)</f>
        <v>-9</v>
      </c>
      <c r="AF310" s="8">
        <f xml:space="preserve"> (Data!$E$44 - AF$88 - AF$43)</f>
        <v>-10</v>
      </c>
      <c r="AG310" s="8">
        <f xml:space="preserve"> (Data!$E$44 - AG$88 - AG$43)</f>
        <v>-10</v>
      </c>
      <c r="AH310" s="8">
        <f xml:space="preserve"> (Data!$E$44 - AH$88 - AH$43)</f>
        <v>-11</v>
      </c>
      <c r="AI310" s="8">
        <f xml:space="preserve"> (Data!$E$44 - AI$88 - AI$43)</f>
        <v>-11</v>
      </c>
      <c r="AJ310" s="8">
        <f xml:space="preserve"> (Data!$E$44 - AJ$88 - AJ$43)</f>
        <v>-12</v>
      </c>
      <c r="AK310" s="8">
        <f xml:space="preserve"> (Data!$E$44 - AK$88 - AK$43)</f>
        <v>-12</v>
      </c>
      <c r="AL310" s="8">
        <f xml:space="preserve"> (Data!$E$44 - AL$88 - AL$43)</f>
        <v>-13</v>
      </c>
      <c r="AM310" s="8">
        <f xml:space="preserve"> (Data!$E$44 - AM$88 - AM$43)</f>
        <v>-13</v>
      </c>
      <c r="AN310" s="8">
        <f xml:space="preserve"> (Data!$E$44 - AN$88 - AN$43)</f>
        <v>-14</v>
      </c>
      <c r="AO310" s="8">
        <f xml:space="preserve"> (Data!$E$44 - AO$88 - AO$43)</f>
        <v>-14</v>
      </c>
      <c r="AP310" s="8">
        <f xml:space="preserve"> (Data!$E$44 - AP$88 - AP$43)</f>
        <v>-15</v>
      </c>
      <c r="AQ310" s="8">
        <f xml:space="preserve"> (Data!$E$44 - AQ$88 - AQ$43)</f>
        <v>-15</v>
      </c>
      <c r="AR310" s="8">
        <f xml:space="preserve"> (Data!$E$44 - AR$88 - AR$43)</f>
        <v>-16</v>
      </c>
      <c r="AS310" s="8">
        <f xml:space="preserve"> (Data!$E$44 - AS$88 - AS$43)</f>
        <v>-16</v>
      </c>
      <c r="AT310" s="8">
        <f xml:space="preserve"> (Data!$E$44 - AT$88 - AT$43)</f>
        <v>-17</v>
      </c>
      <c r="AU310" s="8">
        <f xml:space="preserve"> (Data!$E$44 - AU$88 - AU$43)</f>
        <v>-17</v>
      </c>
      <c r="AV310" s="8">
        <f xml:space="preserve"> (Data!$E$44 - AV$88 - AV$43)</f>
        <v>-18</v>
      </c>
      <c r="AW310" s="8">
        <f xml:space="preserve"> (Data!$E$44 - AW$88 - AW$43)</f>
        <v>-18</v>
      </c>
      <c r="AX310" s="8">
        <f xml:space="preserve"> (Data!$E$44 - AX$88 - AX$43)</f>
        <v>-19</v>
      </c>
      <c r="AY310" s="8">
        <f xml:space="preserve"> (Data!$E$44 - AY$88 - AY$43)</f>
        <v>-19</v>
      </c>
    </row>
    <row r="311" spans="1:51">
      <c r="A311" s="8" t="s">
        <v>58</v>
      </c>
      <c r="B311" s="8">
        <f xml:space="preserve"> (Data!$E$44 - B$88 - B$43)</f>
        <v>38</v>
      </c>
      <c r="C311" s="8">
        <f xml:space="preserve"> (Data!$E$44 - C$88 - C$43)</f>
        <v>37</v>
      </c>
      <c r="D311" s="8">
        <f xml:space="preserve"> (Data!$E$44 - D$88 - D$43)</f>
        <v>20</v>
      </c>
      <c r="E311" s="8">
        <f xml:space="preserve"> (Data!$E$44 - E$88 - E$43)</f>
        <v>18</v>
      </c>
      <c r="F311" s="8">
        <f xml:space="preserve"> (Data!$E$44 - F$88 - F$43)</f>
        <v>18</v>
      </c>
      <c r="G311" s="8">
        <f xml:space="preserve"> (Data!$E$44 - G$88 - G$43)</f>
        <v>13</v>
      </c>
      <c r="H311" s="8">
        <f xml:space="preserve"> (Data!$E$44 - H$88 - H$43)</f>
        <v>11</v>
      </c>
      <c r="I311" s="8">
        <f xml:space="preserve"> (Data!$E$44 - I$88 - I$43)</f>
        <v>7</v>
      </c>
      <c r="J311" s="8">
        <f xml:space="preserve"> (Data!$E$44 - J$88 - J$43)</f>
        <v>5</v>
      </c>
      <c r="K311" s="8">
        <f xml:space="preserve"> (Data!$E$44 - K$88 - K$43)</f>
        <v>2</v>
      </c>
      <c r="L311" s="8">
        <f xml:space="preserve"> (Data!$E$44 - L$88 - L$43)</f>
        <v>0</v>
      </c>
      <c r="M311" s="8">
        <f xml:space="preserve"> (Data!$E$44 - M$88 - M$43)</f>
        <v>0</v>
      </c>
      <c r="N311" s="8">
        <f xml:space="preserve"> (Data!$E$44 - N$88 - N$43)</f>
        <v>-1</v>
      </c>
      <c r="O311" s="8">
        <f xml:space="preserve"> (Data!$E$44 - O$88 - O$43)</f>
        <v>-1</v>
      </c>
      <c r="P311" s="8">
        <f xml:space="preserve"> (Data!$E$44 - P$88 - P$43)</f>
        <v>-2</v>
      </c>
      <c r="Q311" s="8">
        <f xml:space="preserve"> (Data!$E$44 - Q$88 - Q$43)</f>
        <v>-2</v>
      </c>
      <c r="R311" s="8">
        <f xml:space="preserve"> (Data!$E$44 - R$88 - R$43)</f>
        <v>-3</v>
      </c>
      <c r="S311" s="8">
        <f xml:space="preserve"> (Data!$E$44 - S$88 - S$43)</f>
        <v>-3</v>
      </c>
      <c r="T311" s="8">
        <f xml:space="preserve"> (Data!$E$44 - T$88 - T$43)</f>
        <v>-4</v>
      </c>
      <c r="U311" s="8">
        <f xml:space="preserve"> (Data!$E$44 - U$88 - U$43)</f>
        <v>-4</v>
      </c>
      <c r="V311" s="8">
        <f xml:space="preserve"> (Data!$E$44 - V$88 - V$43)</f>
        <v>-5</v>
      </c>
      <c r="W311" s="8">
        <f xml:space="preserve"> (Data!$E$44 - W$88 - W$43)</f>
        <v>-5</v>
      </c>
      <c r="X311" s="8">
        <f xml:space="preserve"> (Data!$E$44 - X$88 - X$43)</f>
        <v>-6</v>
      </c>
      <c r="Y311" s="8">
        <f xml:space="preserve"> (Data!$E$44 - Y$88 - Y$43)</f>
        <v>-6</v>
      </c>
      <c r="Z311" s="8">
        <f xml:space="preserve"> (Data!$E$44 - Z$88 - Z$43)</f>
        <v>-7</v>
      </c>
      <c r="AA311" s="8">
        <f xml:space="preserve"> (Data!$E$44 - AA$88 - AA$43)</f>
        <v>-7</v>
      </c>
      <c r="AB311" s="8">
        <f xml:space="preserve"> (Data!$E$44 - AB$88 - AB$43)</f>
        <v>-8</v>
      </c>
      <c r="AC311" s="8">
        <f xml:space="preserve"> (Data!$E$44 - AC$88 - AC$43)</f>
        <v>-8</v>
      </c>
      <c r="AD311" s="8">
        <f xml:space="preserve"> (Data!$E$44 - AD$88 - AD$43)</f>
        <v>-9</v>
      </c>
      <c r="AE311" s="8">
        <f xml:space="preserve"> (Data!$E$44 - AE$88 - AE$43)</f>
        <v>-9</v>
      </c>
      <c r="AF311" s="8">
        <f xml:space="preserve"> (Data!$E$44 - AF$88 - AF$43)</f>
        <v>-10</v>
      </c>
      <c r="AG311" s="8">
        <f xml:space="preserve"> (Data!$E$44 - AG$88 - AG$43)</f>
        <v>-10</v>
      </c>
      <c r="AH311" s="8">
        <f xml:space="preserve"> (Data!$E$44 - AH$88 - AH$43)</f>
        <v>-11</v>
      </c>
      <c r="AI311" s="8">
        <f xml:space="preserve"> (Data!$E$44 - AI$88 - AI$43)</f>
        <v>-11</v>
      </c>
      <c r="AJ311" s="8">
        <f xml:space="preserve"> (Data!$E$44 - AJ$88 - AJ$43)</f>
        <v>-12</v>
      </c>
      <c r="AK311" s="8">
        <f xml:space="preserve"> (Data!$E$44 - AK$88 - AK$43)</f>
        <v>-12</v>
      </c>
      <c r="AL311" s="8">
        <f xml:space="preserve"> (Data!$E$44 - AL$88 - AL$43)</f>
        <v>-13</v>
      </c>
      <c r="AM311" s="8">
        <f xml:space="preserve"> (Data!$E$44 - AM$88 - AM$43)</f>
        <v>-13</v>
      </c>
      <c r="AN311" s="8">
        <f xml:space="preserve"> (Data!$E$44 - AN$88 - AN$43)</f>
        <v>-14</v>
      </c>
      <c r="AO311" s="8">
        <f xml:space="preserve"> (Data!$E$44 - AO$88 - AO$43)</f>
        <v>-14</v>
      </c>
      <c r="AP311" s="8">
        <f xml:space="preserve"> (Data!$E$44 - AP$88 - AP$43)</f>
        <v>-15</v>
      </c>
      <c r="AQ311" s="8">
        <f xml:space="preserve"> (Data!$E$44 - AQ$88 - AQ$43)</f>
        <v>-15</v>
      </c>
      <c r="AR311" s="8">
        <f xml:space="preserve"> (Data!$E$44 - AR$88 - AR$43)</f>
        <v>-16</v>
      </c>
      <c r="AS311" s="8">
        <f xml:space="preserve"> (Data!$E$44 - AS$88 - AS$43)</f>
        <v>-16</v>
      </c>
      <c r="AT311" s="8">
        <f xml:space="preserve"> (Data!$E$44 - AT$88 - AT$43)</f>
        <v>-17</v>
      </c>
      <c r="AU311" s="8">
        <f xml:space="preserve"> (Data!$E$44 - AU$88 - AU$43)</f>
        <v>-17</v>
      </c>
      <c r="AV311" s="8">
        <f xml:space="preserve"> (Data!$E$44 - AV$88 - AV$43)</f>
        <v>-18</v>
      </c>
      <c r="AW311" s="8">
        <f xml:space="preserve"> (Data!$E$44 - AW$88 - AW$43)</f>
        <v>-18</v>
      </c>
      <c r="AX311" s="8">
        <f xml:space="preserve"> (Data!$E$44 - AX$88 - AX$43)</f>
        <v>-19</v>
      </c>
      <c r="AY311" s="8">
        <f xml:space="preserve"> (Data!$E$44 - AY$88 - AY$43)</f>
        <v>-19</v>
      </c>
    </row>
    <row r="312" spans="1:51">
      <c r="A312" s="8" t="s">
        <v>59</v>
      </c>
      <c r="B312" s="8">
        <f xml:space="preserve"> (Data!$E$44 - B$87 - B$43)</f>
        <v>38</v>
      </c>
      <c r="C312" s="8">
        <f xml:space="preserve"> (Data!$E$44 - C$87 - C$43)</f>
        <v>37</v>
      </c>
      <c r="D312" s="8">
        <f xml:space="preserve"> (Data!$E$44 - D$87 - D$43)</f>
        <v>20</v>
      </c>
      <c r="E312" s="8">
        <f xml:space="preserve"> (Data!$E$44 - E$87 - E$43)</f>
        <v>19</v>
      </c>
      <c r="F312" s="8">
        <f xml:space="preserve"> (Data!$E$44 - F$87 - F$43)</f>
        <v>19</v>
      </c>
      <c r="G312" s="8">
        <f xml:space="preserve"> (Data!$E$44 - G$87 - G$43)</f>
        <v>14</v>
      </c>
      <c r="H312" s="8">
        <f xml:space="preserve"> (Data!$E$44 - H$87 - H$43)</f>
        <v>12</v>
      </c>
      <c r="I312" s="8">
        <f xml:space="preserve"> (Data!$E$44 - I$87 - I$43)</f>
        <v>8</v>
      </c>
      <c r="J312" s="8">
        <f xml:space="preserve"> (Data!$E$44 - J$87 - J$43)</f>
        <v>6</v>
      </c>
      <c r="K312" s="8">
        <f xml:space="preserve"> (Data!$E$44 - K$87 - K$43)</f>
        <v>3</v>
      </c>
      <c r="L312" s="8">
        <f xml:space="preserve"> (Data!$E$44 - L$87 - L$43)</f>
        <v>1</v>
      </c>
      <c r="M312" s="8">
        <f xml:space="preserve"> (Data!$E$44 - M$87 - M$43)</f>
        <v>1</v>
      </c>
      <c r="N312" s="8">
        <f xml:space="preserve"> (Data!$E$44 - N$87 - N$43)</f>
        <v>0</v>
      </c>
      <c r="O312" s="8">
        <f xml:space="preserve"> (Data!$E$44 - O$87 - O$43)</f>
        <v>0</v>
      </c>
      <c r="P312" s="8">
        <f xml:space="preserve"> (Data!$E$44 - P$87 - P$43)</f>
        <v>-1</v>
      </c>
      <c r="Q312" s="8">
        <f xml:space="preserve"> (Data!$E$44 - Q$87 - Q$43)</f>
        <v>-1</v>
      </c>
      <c r="R312" s="8">
        <f xml:space="preserve"> (Data!$E$44 - R$87 - R$43)</f>
        <v>-2</v>
      </c>
      <c r="S312" s="8">
        <f xml:space="preserve"> (Data!$E$44 - S$87 - S$43)</f>
        <v>-2</v>
      </c>
      <c r="T312" s="8">
        <f xml:space="preserve"> (Data!$E$44 - T$87 - T$43)</f>
        <v>-3</v>
      </c>
      <c r="U312" s="8">
        <f xml:space="preserve"> (Data!$E$44 - U$87 - U$43)</f>
        <v>-3</v>
      </c>
      <c r="V312" s="8">
        <f xml:space="preserve"> (Data!$E$44 - V$87 - V$43)</f>
        <v>-4</v>
      </c>
      <c r="W312" s="8">
        <f xml:space="preserve"> (Data!$E$44 - W$87 - W$43)</f>
        <v>-5</v>
      </c>
      <c r="X312" s="8">
        <f xml:space="preserve"> (Data!$E$44 - X$87 - X$43)</f>
        <v>-6</v>
      </c>
      <c r="Y312" s="8">
        <f xml:space="preserve"> (Data!$E$44 - Y$87 - Y$43)</f>
        <v>-6</v>
      </c>
      <c r="Z312" s="8">
        <f xml:space="preserve"> (Data!$E$44 - Z$87 - Z$43)</f>
        <v>-7</v>
      </c>
      <c r="AA312" s="8">
        <f xml:space="preserve"> (Data!$E$44 - AA$87 - AA$43)</f>
        <v>-7</v>
      </c>
      <c r="AB312" s="8">
        <f xml:space="preserve"> (Data!$E$44 - AB$87 - AB$43)</f>
        <v>-8</v>
      </c>
      <c r="AC312" s="8">
        <f xml:space="preserve"> (Data!$E$44 - AC$87 - AC$43)</f>
        <v>-8</v>
      </c>
      <c r="AD312" s="8">
        <f xml:space="preserve"> (Data!$E$44 - AD$87 - AD$43)</f>
        <v>-9</v>
      </c>
      <c r="AE312" s="8">
        <f xml:space="preserve"> (Data!$E$44 - AE$87 - AE$43)</f>
        <v>-9</v>
      </c>
      <c r="AF312" s="8">
        <f xml:space="preserve"> (Data!$E$44 - AF$87 - AF$43)</f>
        <v>-10</v>
      </c>
      <c r="AG312" s="8">
        <f xml:space="preserve"> (Data!$E$44 - AG$87 - AG$43)</f>
        <v>-10</v>
      </c>
      <c r="AH312" s="8">
        <f xml:space="preserve"> (Data!$E$44 - AH$87 - AH$43)</f>
        <v>-11</v>
      </c>
      <c r="AI312" s="8">
        <f xml:space="preserve"> (Data!$E$44 - AI$87 - AI$43)</f>
        <v>-11</v>
      </c>
      <c r="AJ312" s="8">
        <f xml:space="preserve"> (Data!$E$44 - AJ$87 - AJ$43)</f>
        <v>-12</v>
      </c>
      <c r="AK312" s="8">
        <f xml:space="preserve"> (Data!$E$44 - AK$87 - AK$43)</f>
        <v>-12</v>
      </c>
      <c r="AL312" s="8">
        <f xml:space="preserve"> (Data!$E$44 - AL$87 - AL$43)</f>
        <v>-13</v>
      </c>
      <c r="AM312" s="8">
        <f xml:space="preserve"> (Data!$E$44 - AM$87 - AM$43)</f>
        <v>-13</v>
      </c>
      <c r="AN312" s="8">
        <f xml:space="preserve"> (Data!$E$44 - AN$87 - AN$43)</f>
        <v>-14</v>
      </c>
      <c r="AO312" s="8">
        <f xml:space="preserve"> (Data!$E$44 - AO$87 - AO$43)</f>
        <v>-14</v>
      </c>
      <c r="AP312" s="8">
        <f xml:space="preserve"> (Data!$E$44 - AP$87 - AP$43)</f>
        <v>-15</v>
      </c>
      <c r="AQ312" s="8">
        <f xml:space="preserve"> (Data!$E$44 - AQ$87 - AQ$43)</f>
        <v>-15</v>
      </c>
      <c r="AR312" s="8">
        <f xml:space="preserve"> (Data!$E$44 - AR$87 - AR$43)</f>
        <v>-16</v>
      </c>
      <c r="AS312" s="8">
        <f xml:space="preserve"> (Data!$E$44 - AS$87 - AS$43)</f>
        <v>-16</v>
      </c>
      <c r="AT312" s="8">
        <f xml:space="preserve"> (Data!$E$44 - AT$87 - AT$43)</f>
        <v>-17</v>
      </c>
      <c r="AU312" s="8">
        <f xml:space="preserve"> (Data!$E$44 - AU$87 - AU$43)</f>
        <v>-17</v>
      </c>
      <c r="AV312" s="8">
        <f xml:space="preserve"> (Data!$E$44 - AV$87 - AV$43)</f>
        <v>-18</v>
      </c>
      <c r="AW312" s="8">
        <f xml:space="preserve"> (Data!$E$44 - AW$87 - AW$43)</f>
        <v>-18</v>
      </c>
      <c r="AX312" s="8">
        <f xml:space="preserve"> (Data!$E$44 - AX$87 - AX$43)</f>
        <v>-19</v>
      </c>
      <c r="AY312" s="8">
        <f xml:space="preserve"> (Data!$E$44 - AY$87 - AY$43)</f>
        <v>-19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43</v>
      </c>
      <c r="C314" s="8">
        <f xml:space="preserve"> (Data!$E$45 - C$89 - C$43)</f>
        <v>42</v>
      </c>
      <c r="D314" s="8">
        <f xml:space="preserve"> (Data!$E$45 - D$89 - D$43)</f>
        <v>27</v>
      </c>
      <c r="E314" s="8">
        <f xml:space="preserve"> (Data!$E$45 - E$89 - E$43)</f>
        <v>26</v>
      </c>
      <c r="F314" s="8">
        <f xml:space="preserve"> (Data!$E$45 - F$89 - F$43)</f>
        <v>26</v>
      </c>
      <c r="G314" s="8">
        <f xml:space="preserve"> (Data!$E$45 - G$89 - G$43)</f>
        <v>21</v>
      </c>
      <c r="H314" s="8">
        <f xml:space="preserve"> (Data!$E$45 - H$89 - H$43)</f>
        <v>19</v>
      </c>
      <c r="I314" s="8">
        <f xml:space="preserve"> (Data!$E$45 - I$89 - I$43)</f>
        <v>15</v>
      </c>
      <c r="J314" s="8">
        <f xml:space="preserve"> (Data!$E$45 - J$89 - J$43)</f>
        <v>13</v>
      </c>
      <c r="K314" s="8">
        <f xml:space="preserve"> (Data!$E$45 - K$89 - K$43)</f>
        <v>11</v>
      </c>
      <c r="L314" s="8">
        <f xml:space="preserve"> (Data!$E$45 - L$89 - L$43)</f>
        <v>9</v>
      </c>
      <c r="M314" s="8">
        <f xml:space="preserve"> (Data!$E$45 - M$89 - M$43)</f>
        <v>9</v>
      </c>
      <c r="N314" s="8">
        <f xml:space="preserve"> (Data!$E$45 - N$89 - N$43)</f>
        <v>9</v>
      </c>
      <c r="O314" s="8">
        <f xml:space="preserve"> (Data!$E$45 - O$89 - O$43)</f>
        <v>8</v>
      </c>
      <c r="P314" s="8">
        <f xml:space="preserve"> (Data!$E$45 - P$89 - P$43)</f>
        <v>8</v>
      </c>
      <c r="Q314" s="8">
        <f xml:space="preserve"> (Data!$E$45 - Q$89 - Q$43)</f>
        <v>7</v>
      </c>
      <c r="R314" s="8">
        <f xml:space="preserve"> (Data!$E$45 - R$89 - R$43)</f>
        <v>7</v>
      </c>
      <c r="S314" s="8">
        <f xml:space="preserve"> (Data!$E$45 - S$89 - S$43)</f>
        <v>7</v>
      </c>
      <c r="T314" s="8">
        <f xml:space="preserve"> (Data!$E$45 - T$89 - T$43)</f>
        <v>6</v>
      </c>
      <c r="U314" s="8">
        <f xml:space="preserve"> (Data!$E$45 - U$89 - U$43)</f>
        <v>6</v>
      </c>
      <c r="V314" s="8">
        <f xml:space="preserve"> (Data!$E$45 - V$89 - V$43)</f>
        <v>5</v>
      </c>
      <c r="W314" s="8">
        <f xml:space="preserve"> (Data!$E$45 - W$89 - W$43)</f>
        <v>5</v>
      </c>
      <c r="X314" s="8">
        <f xml:space="preserve"> (Data!$E$45 - X$89 - X$43)</f>
        <v>5</v>
      </c>
      <c r="Y314" s="8">
        <f xml:space="preserve"> (Data!$E$45 - Y$89 - Y$43)</f>
        <v>4</v>
      </c>
      <c r="Z314" s="8">
        <f xml:space="preserve"> (Data!$E$45 - Z$89 - Z$43)</f>
        <v>4</v>
      </c>
      <c r="AA314" s="8">
        <f xml:space="preserve"> (Data!$E$45 - AA$89 - AA$43)</f>
        <v>3</v>
      </c>
      <c r="AB314" s="8">
        <f xml:space="preserve"> (Data!$E$45 - AB$89 - AB$43)</f>
        <v>3</v>
      </c>
      <c r="AC314" s="8">
        <f xml:space="preserve"> (Data!$E$45 - AC$89 - AC$43)</f>
        <v>3</v>
      </c>
      <c r="AD314" s="8">
        <f xml:space="preserve"> (Data!$E$45 - AD$89 - AD$43)</f>
        <v>2</v>
      </c>
      <c r="AE314" s="8">
        <f xml:space="preserve"> (Data!$E$45 - AE$89 - AE$43)</f>
        <v>2</v>
      </c>
      <c r="AF314" s="8">
        <f xml:space="preserve"> (Data!$E$45 - AF$89 - AF$43)</f>
        <v>1</v>
      </c>
      <c r="AG314" s="8">
        <f xml:space="preserve"> (Data!$E$45 - AG$89 - AG$43)</f>
        <v>1</v>
      </c>
      <c r="AH314" s="8">
        <f xml:space="preserve"> (Data!$E$45 - AH$89 - AH$43)</f>
        <v>1</v>
      </c>
      <c r="AI314" s="8">
        <f xml:space="preserve"> (Data!$E$45 - AI$89 - AI$43)</f>
        <v>0</v>
      </c>
      <c r="AJ314" s="8">
        <f xml:space="preserve"> (Data!$E$45 - AJ$89 - AJ$43)</f>
        <v>0</v>
      </c>
      <c r="AK314" s="8">
        <f xml:space="preserve"> (Data!$E$45 - AK$89 - AK$43)</f>
        <v>-1</v>
      </c>
      <c r="AL314" s="8">
        <f xml:space="preserve"> (Data!$E$45 - AL$89 - AL$43)</f>
        <v>-1</v>
      </c>
      <c r="AM314" s="8">
        <f xml:space="preserve"> (Data!$E$45 - AM$89 - AM$43)</f>
        <v>-1</v>
      </c>
      <c r="AN314" s="8">
        <f xml:space="preserve"> (Data!$E$45 - AN$89 - AN$43)</f>
        <v>-2</v>
      </c>
      <c r="AO314" s="8">
        <f xml:space="preserve"> (Data!$E$45 - AO$89 - AO$43)</f>
        <v>-2</v>
      </c>
      <c r="AP314" s="8">
        <f xml:space="preserve"> (Data!$E$45 - AP$89 - AP$43)</f>
        <v>-3</v>
      </c>
      <c r="AQ314" s="8">
        <f xml:space="preserve"> (Data!$E$45 - AQ$89 - AQ$43)</f>
        <v>-3</v>
      </c>
      <c r="AR314" s="8">
        <f xml:space="preserve"> (Data!$E$45 - AR$89 - AR$43)</f>
        <v>-3</v>
      </c>
      <c r="AS314" s="8">
        <f xml:space="preserve"> (Data!$E$45 - AS$89 - AS$43)</f>
        <v>-4</v>
      </c>
      <c r="AT314" s="8">
        <f xml:space="preserve"> (Data!$E$45 - AT$89 - AT$43)</f>
        <v>-4</v>
      </c>
      <c r="AU314" s="8">
        <f xml:space="preserve"> (Data!$E$45 - AU$89 - AU$43)</f>
        <v>-5</v>
      </c>
      <c r="AV314" s="8">
        <f xml:space="preserve"> (Data!$E$45 - AV$89 - AV$43)</f>
        <v>-5</v>
      </c>
      <c r="AW314" s="8">
        <f xml:space="preserve"> (Data!$E$45 - AW$89 - AW$43)</f>
        <v>-5</v>
      </c>
      <c r="AX314" s="8">
        <f xml:space="preserve"> (Data!$E$45 - AX$89 - AX$43)</f>
        <v>-6</v>
      </c>
      <c r="AY314" s="8">
        <f xml:space="preserve"> (Data!$E$45 - AY$89 - AY$43)</f>
        <v>-6</v>
      </c>
    </row>
    <row r="315" spans="1:51">
      <c r="A315" s="8" t="s">
        <v>57</v>
      </c>
      <c r="B315" s="8">
        <f xml:space="preserve"> (Data!$E$45 - B$88 - B$43)</f>
        <v>43</v>
      </c>
      <c r="C315" s="8">
        <f xml:space="preserve"> (Data!$E$45 - C$88 - C$43)</f>
        <v>42</v>
      </c>
      <c r="D315" s="8">
        <f xml:space="preserve"> (Data!$E$45 - D$88 - D$43)</f>
        <v>25</v>
      </c>
      <c r="E315" s="8">
        <f xml:space="preserve"> (Data!$E$45 - E$88 - E$43)</f>
        <v>23</v>
      </c>
      <c r="F315" s="8">
        <f xml:space="preserve"> (Data!$E$45 - F$88 - F$43)</f>
        <v>23</v>
      </c>
      <c r="G315" s="8">
        <f xml:space="preserve"> (Data!$E$45 - G$88 - G$43)</f>
        <v>18</v>
      </c>
      <c r="H315" s="8">
        <f xml:space="preserve"> (Data!$E$45 - H$88 - H$43)</f>
        <v>16</v>
      </c>
      <c r="I315" s="8">
        <f xml:space="preserve"> (Data!$E$45 - I$88 - I$43)</f>
        <v>12</v>
      </c>
      <c r="J315" s="8">
        <f xml:space="preserve"> (Data!$E$45 - J$88 - J$43)</f>
        <v>10</v>
      </c>
      <c r="K315" s="8">
        <f xml:space="preserve"> (Data!$E$45 - K$88 - K$43)</f>
        <v>7</v>
      </c>
      <c r="L315" s="8">
        <f xml:space="preserve"> (Data!$E$45 - L$88 - L$43)</f>
        <v>5</v>
      </c>
      <c r="M315" s="8">
        <f xml:space="preserve"> (Data!$E$45 - M$88 - M$43)</f>
        <v>5</v>
      </c>
      <c r="N315" s="8">
        <f xml:space="preserve"> (Data!$E$45 - N$88 - N$43)</f>
        <v>4</v>
      </c>
      <c r="O315" s="8">
        <f xml:space="preserve"> (Data!$E$45 - O$88 - O$43)</f>
        <v>4</v>
      </c>
      <c r="P315" s="8">
        <f xml:space="preserve"> (Data!$E$45 - P$88 - P$43)</f>
        <v>3</v>
      </c>
      <c r="Q315" s="8">
        <f xml:space="preserve"> (Data!$E$45 - Q$88 - Q$43)</f>
        <v>3</v>
      </c>
      <c r="R315" s="8">
        <f xml:space="preserve"> (Data!$E$45 - R$88 - R$43)</f>
        <v>2</v>
      </c>
      <c r="S315" s="8">
        <f xml:space="preserve"> (Data!$E$45 - S$88 - S$43)</f>
        <v>2</v>
      </c>
      <c r="T315" s="8">
        <f xml:space="preserve"> (Data!$E$45 - T$88 - T$43)</f>
        <v>1</v>
      </c>
      <c r="U315" s="8">
        <f xml:space="preserve"> (Data!$E$45 - U$88 - U$43)</f>
        <v>1</v>
      </c>
      <c r="V315" s="8">
        <f xml:space="preserve"> (Data!$E$45 - V$88 - V$43)</f>
        <v>0</v>
      </c>
      <c r="W315" s="8">
        <f xml:space="preserve"> (Data!$E$45 - W$88 - W$43)</f>
        <v>0</v>
      </c>
      <c r="X315" s="8">
        <f xml:space="preserve"> (Data!$E$45 - X$88 - X$43)</f>
        <v>-1</v>
      </c>
      <c r="Y315" s="8">
        <f xml:space="preserve"> (Data!$E$45 - Y$88 - Y$43)</f>
        <v>-1</v>
      </c>
      <c r="Z315" s="8">
        <f xml:space="preserve"> (Data!$E$45 - Z$88 - Z$43)</f>
        <v>-2</v>
      </c>
      <c r="AA315" s="8">
        <f xml:space="preserve"> (Data!$E$45 - AA$88 - AA$43)</f>
        <v>-2</v>
      </c>
      <c r="AB315" s="8">
        <f xml:space="preserve"> (Data!$E$45 - AB$88 - AB$43)</f>
        <v>-3</v>
      </c>
      <c r="AC315" s="8">
        <f xml:space="preserve"> (Data!$E$45 - AC$88 - AC$43)</f>
        <v>-3</v>
      </c>
      <c r="AD315" s="8">
        <f xml:space="preserve"> (Data!$E$45 - AD$88 - AD$43)</f>
        <v>-4</v>
      </c>
      <c r="AE315" s="8">
        <f xml:space="preserve"> (Data!$E$45 - AE$88 - AE$43)</f>
        <v>-4</v>
      </c>
      <c r="AF315" s="8">
        <f xml:space="preserve"> (Data!$E$45 - AF$88 - AF$43)</f>
        <v>-5</v>
      </c>
      <c r="AG315" s="8">
        <f xml:space="preserve"> (Data!$E$45 - AG$88 - AG$43)</f>
        <v>-5</v>
      </c>
      <c r="AH315" s="8">
        <f xml:space="preserve"> (Data!$E$45 - AH$88 - AH$43)</f>
        <v>-6</v>
      </c>
      <c r="AI315" s="8">
        <f xml:space="preserve"> (Data!$E$45 - AI$88 - AI$43)</f>
        <v>-6</v>
      </c>
      <c r="AJ315" s="8">
        <f xml:space="preserve"> (Data!$E$45 - AJ$88 - AJ$43)</f>
        <v>-7</v>
      </c>
      <c r="AK315" s="8">
        <f xml:space="preserve"> (Data!$E$45 - AK$88 - AK$43)</f>
        <v>-7</v>
      </c>
      <c r="AL315" s="8">
        <f xml:space="preserve"> (Data!$E$45 - AL$88 - AL$43)</f>
        <v>-8</v>
      </c>
      <c r="AM315" s="8">
        <f xml:space="preserve"> (Data!$E$45 - AM$88 - AM$43)</f>
        <v>-8</v>
      </c>
      <c r="AN315" s="8">
        <f xml:space="preserve"> (Data!$E$45 - AN$88 - AN$43)</f>
        <v>-9</v>
      </c>
      <c r="AO315" s="8">
        <f xml:space="preserve"> (Data!$E$45 - AO$88 - AO$43)</f>
        <v>-9</v>
      </c>
      <c r="AP315" s="8">
        <f xml:space="preserve"> (Data!$E$45 - AP$88 - AP$43)</f>
        <v>-10</v>
      </c>
      <c r="AQ315" s="8">
        <f xml:space="preserve"> (Data!$E$45 - AQ$88 - AQ$43)</f>
        <v>-10</v>
      </c>
      <c r="AR315" s="8">
        <f xml:space="preserve"> (Data!$E$45 - AR$88 - AR$43)</f>
        <v>-11</v>
      </c>
      <c r="AS315" s="8">
        <f xml:space="preserve"> (Data!$E$45 - AS$88 - AS$43)</f>
        <v>-11</v>
      </c>
      <c r="AT315" s="8">
        <f xml:space="preserve"> (Data!$E$45 - AT$88 - AT$43)</f>
        <v>-12</v>
      </c>
      <c r="AU315" s="8">
        <f xml:space="preserve"> (Data!$E$45 - AU$88 - AU$43)</f>
        <v>-12</v>
      </c>
      <c r="AV315" s="8">
        <f xml:space="preserve"> (Data!$E$45 - AV$88 - AV$43)</f>
        <v>-13</v>
      </c>
      <c r="AW315" s="8">
        <f xml:space="preserve"> (Data!$E$45 - AW$88 - AW$43)</f>
        <v>-13</v>
      </c>
      <c r="AX315" s="8">
        <f xml:space="preserve"> (Data!$E$45 - AX$88 - AX$43)</f>
        <v>-14</v>
      </c>
      <c r="AY315" s="8">
        <f xml:space="preserve"> (Data!$E$45 - AY$88 - AY$43)</f>
        <v>-14</v>
      </c>
    </row>
    <row r="316" spans="1:51">
      <c r="A316" s="8" t="s">
        <v>58</v>
      </c>
      <c r="B316" s="8">
        <f xml:space="preserve"> (Data!$E$45 - B$88 - B$43)</f>
        <v>43</v>
      </c>
      <c r="C316" s="8">
        <f xml:space="preserve"> (Data!$E$45 - C$88 - C$43)</f>
        <v>42</v>
      </c>
      <c r="D316" s="8">
        <f xml:space="preserve"> (Data!$E$45 - D$88 - D$43)</f>
        <v>25</v>
      </c>
      <c r="E316" s="8">
        <f xml:space="preserve"> (Data!$E$45 - E$88 - E$43)</f>
        <v>23</v>
      </c>
      <c r="F316" s="8">
        <f xml:space="preserve"> (Data!$E$45 - F$88 - F$43)</f>
        <v>23</v>
      </c>
      <c r="G316" s="8">
        <f xml:space="preserve"> (Data!$E$45 - G$88 - G$43)</f>
        <v>18</v>
      </c>
      <c r="H316" s="8">
        <f xml:space="preserve"> (Data!$E$45 - H$88 - H$43)</f>
        <v>16</v>
      </c>
      <c r="I316" s="8">
        <f xml:space="preserve"> (Data!$E$45 - I$88 - I$43)</f>
        <v>12</v>
      </c>
      <c r="J316" s="8">
        <f xml:space="preserve"> (Data!$E$45 - J$88 - J$43)</f>
        <v>10</v>
      </c>
      <c r="K316" s="8">
        <f xml:space="preserve"> (Data!$E$45 - K$88 - K$43)</f>
        <v>7</v>
      </c>
      <c r="L316" s="8">
        <f xml:space="preserve"> (Data!$E$45 - L$88 - L$43)</f>
        <v>5</v>
      </c>
      <c r="M316" s="8">
        <f xml:space="preserve"> (Data!$E$45 - M$88 - M$43)</f>
        <v>5</v>
      </c>
      <c r="N316" s="8">
        <f xml:space="preserve"> (Data!$E$45 - N$88 - N$43)</f>
        <v>4</v>
      </c>
      <c r="O316" s="8">
        <f xml:space="preserve"> (Data!$E$45 - O$88 - O$43)</f>
        <v>4</v>
      </c>
      <c r="P316" s="8">
        <f xml:space="preserve"> (Data!$E$45 - P$88 - P$43)</f>
        <v>3</v>
      </c>
      <c r="Q316" s="8">
        <f xml:space="preserve"> (Data!$E$45 - Q$88 - Q$43)</f>
        <v>3</v>
      </c>
      <c r="R316" s="8">
        <f xml:space="preserve"> (Data!$E$45 - R$88 - R$43)</f>
        <v>2</v>
      </c>
      <c r="S316" s="8">
        <f xml:space="preserve"> (Data!$E$45 - S$88 - S$43)</f>
        <v>2</v>
      </c>
      <c r="T316" s="8">
        <f xml:space="preserve"> (Data!$E$45 - T$88 - T$43)</f>
        <v>1</v>
      </c>
      <c r="U316" s="8">
        <f xml:space="preserve"> (Data!$E$45 - U$88 - U$43)</f>
        <v>1</v>
      </c>
      <c r="V316" s="8">
        <f xml:space="preserve"> (Data!$E$45 - V$88 - V$43)</f>
        <v>0</v>
      </c>
      <c r="W316" s="8">
        <f xml:space="preserve"> (Data!$E$45 - W$88 - W$43)</f>
        <v>0</v>
      </c>
      <c r="X316" s="8">
        <f xml:space="preserve"> (Data!$E$45 - X$88 - X$43)</f>
        <v>-1</v>
      </c>
      <c r="Y316" s="8">
        <f xml:space="preserve"> (Data!$E$45 - Y$88 - Y$43)</f>
        <v>-1</v>
      </c>
      <c r="Z316" s="8">
        <f xml:space="preserve"> (Data!$E$45 - Z$88 - Z$43)</f>
        <v>-2</v>
      </c>
      <c r="AA316" s="8">
        <f xml:space="preserve"> (Data!$E$45 - AA$88 - AA$43)</f>
        <v>-2</v>
      </c>
      <c r="AB316" s="8">
        <f xml:space="preserve"> (Data!$E$45 - AB$88 - AB$43)</f>
        <v>-3</v>
      </c>
      <c r="AC316" s="8">
        <f xml:space="preserve"> (Data!$E$45 - AC$88 - AC$43)</f>
        <v>-3</v>
      </c>
      <c r="AD316" s="8">
        <f xml:space="preserve"> (Data!$E$45 - AD$88 - AD$43)</f>
        <v>-4</v>
      </c>
      <c r="AE316" s="8">
        <f xml:space="preserve"> (Data!$E$45 - AE$88 - AE$43)</f>
        <v>-4</v>
      </c>
      <c r="AF316" s="8">
        <f xml:space="preserve"> (Data!$E$45 - AF$88 - AF$43)</f>
        <v>-5</v>
      </c>
      <c r="AG316" s="8">
        <f xml:space="preserve"> (Data!$E$45 - AG$88 - AG$43)</f>
        <v>-5</v>
      </c>
      <c r="AH316" s="8">
        <f xml:space="preserve"> (Data!$E$45 - AH$88 - AH$43)</f>
        <v>-6</v>
      </c>
      <c r="AI316" s="8">
        <f xml:space="preserve"> (Data!$E$45 - AI$88 - AI$43)</f>
        <v>-6</v>
      </c>
      <c r="AJ316" s="8">
        <f xml:space="preserve"> (Data!$E$45 - AJ$88 - AJ$43)</f>
        <v>-7</v>
      </c>
      <c r="AK316" s="8">
        <f xml:space="preserve"> (Data!$E$45 - AK$88 - AK$43)</f>
        <v>-7</v>
      </c>
      <c r="AL316" s="8">
        <f xml:space="preserve"> (Data!$E$45 - AL$88 - AL$43)</f>
        <v>-8</v>
      </c>
      <c r="AM316" s="8">
        <f xml:space="preserve"> (Data!$E$45 - AM$88 - AM$43)</f>
        <v>-8</v>
      </c>
      <c r="AN316" s="8">
        <f xml:space="preserve"> (Data!$E$45 - AN$88 - AN$43)</f>
        <v>-9</v>
      </c>
      <c r="AO316" s="8">
        <f xml:space="preserve"> (Data!$E$45 - AO$88 - AO$43)</f>
        <v>-9</v>
      </c>
      <c r="AP316" s="8">
        <f xml:space="preserve"> (Data!$E$45 - AP$88 - AP$43)</f>
        <v>-10</v>
      </c>
      <c r="AQ316" s="8">
        <f xml:space="preserve"> (Data!$E$45 - AQ$88 - AQ$43)</f>
        <v>-10</v>
      </c>
      <c r="AR316" s="8">
        <f xml:space="preserve"> (Data!$E$45 - AR$88 - AR$43)</f>
        <v>-11</v>
      </c>
      <c r="AS316" s="8">
        <f xml:space="preserve"> (Data!$E$45 - AS$88 - AS$43)</f>
        <v>-11</v>
      </c>
      <c r="AT316" s="8">
        <f xml:space="preserve"> (Data!$E$45 - AT$88 - AT$43)</f>
        <v>-12</v>
      </c>
      <c r="AU316" s="8">
        <f xml:space="preserve"> (Data!$E$45 - AU$88 - AU$43)</f>
        <v>-12</v>
      </c>
      <c r="AV316" s="8">
        <f xml:space="preserve"> (Data!$E$45 - AV$88 - AV$43)</f>
        <v>-13</v>
      </c>
      <c r="AW316" s="8">
        <f xml:space="preserve"> (Data!$E$45 - AW$88 - AW$43)</f>
        <v>-13</v>
      </c>
      <c r="AX316" s="8">
        <f xml:space="preserve"> (Data!$E$45 - AX$88 - AX$43)</f>
        <v>-14</v>
      </c>
      <c r="AY316" s="8">
        <f xml:space="preserve"> (Data!$E$45 - AY$88 - AY$43)</f>
        <v>-14</v>
      </c>
    </row>
    <row r="317" spans="1:51">
      <c r="A317" s="8" t="s">
        <v>59</v>
      </c>
      <c r="B317" s="8">
        <f xml:space="preserve"> (Data!$E$45 - B$87 - B$43)</f>
        <v>43</v>
      </c>
      <c r="C317" s="8">
        <f xml:space="preserve"> (Data!$E$45 - C$87 - C$43)</f>
        <v>42</v>
      </c>
      <c r="D317" s="8">
        <f xml:space="preserve"> (Data!$E$45 - D$87 - D$43)</f>
        <v>25</v>
      </c>
      <c r="E317" s="8">
        <f xml:space="preserve"> (Data!$E$45 - E$87 - E$43)</f>
        <v>24</v>
      </c>
      <c r="F317" s="8">
        <f xml:space="preserve"> (Data!$E$45 - F$87 - F$43)</f>
        <v>24</v>
      </c>
      <c r="G317" s="8">
        <f xml:space="preserve"> (Data!$E$45 - G$87 - G$43)</f>
        <v>19</v>
      </c>
      <c r="H317" s="8">
        <f xml:space="preserve"> (Data!$E$45 - H$87 - H$43)</f>
        <v>17</v>
      </c>
      <c r="I317" s="8">
        <f xml:space="preserve"> (Data!$E$45 - I$87 - I$43)</f>
        <v>13</v>
      </c>
      <c r="J317" s="8">
        <f xml:space="preserve"> (Data!$E$45 - J$87 - J$43)</f>
        <v>11</v>
      </c>
      <c r="K317" s="8">
        <f xml:space="preserve"> (Data!$E$45 - K$87 - K$43)</f>
        <v>8</v>
      </c>
      <c r="L317" s="8">
        <f xml:space="preserve"> (Data!$E$45 - L$87 - L$43)</f>
        <v>6</v>
      </c>
      <c r="M317" s="8">
        <f xml:space="preserve"> (Data!$E$45 - M$87 - M$43)</f>
        <v>6</v>
      </c>
      <c r="N317" s="8">
        <f xml:space="preserve"> (Data!$E$45 - N$87 - N$43)</f>
        <v>5</v>
      </c>
      <c r="O317" s="8">
        <f xml:space="preserve"> (Data!$E$45 - O$87 - O$43)</f>
        <v>5</v>
      </c>
      <c r="P317" s="8">
        <f xml:space="preserve"> (Data!$E$45 - P$87 - P$43)</f>
        <v>4</v>
      </c>
      <c r="Q317" s="8">
        <f xml:space="preserve"> (Data!$E$45 - Q$87 - Q$43)</f>
        <v>4</v>
      </c>
      <c r="R317" s="8">
        <f xml:space="preserve"> (Data!$E$45 - R$87 - R$43)</f>
        <v>3</v>
      </c>
      <c r="S317" s="8">
        <f xml:space="preserve"> (Data!$E$45 - S$87 - S$43)</f>
        <v>3</v>
      </c>
      <c r="T317" s="8">
        <f xml:space="preserve"> (Data!$E$45 - T$87 - T$43)</f>
        <v>2</v>
      </c>
      <c r="U317" s="8">
        <f xml:space="preserve"> (Data!$E$45 - U$87 - U$43)</f>
        <v>2</v>
      </c>
      <c r="V317" s="8">
        <f xml:space="preserve"> (Data!$E$45 - V$87 - V$43)</f>
        <v>1</v>
      </c>
      <c r="W317" s="8">
        <f xml:space="preserve"> (Data!$E$45 - W$87 - W$43)</f>
        <v>0</v>
      </c>
      <c r="X317" s="8">
        <f xml:space="preserve"> (Data!$E$45 - X$87 - X$43)</f>
        <v>-1</v>
      </c>
      <c r="Y317" s="8">
        <f xml:space="preserve"> (Data!$E$45 - Y$87 - Y$43)</f>
        <v>-1</v>
      </c>
      <c r="Z317" s="8">
        <f xml:space="preserve"> (Data!$E$45 - Z$87 - Z$43)</f>
        <v>-2</v>
      </c>
      <c r="AA317" s="8">
        <f xml:space="preserve"> (Data!$E$45 - AA$87 - AA$43)</f>
        <v>-2</v>
      </c>
      <c r="AB317" s="8">
        <f xml:space="preserve"> (Data!$E$45 - AB$87 - AB$43)</f>
        <v>-3</v>
      </c>
      <c r="AC317" s="8">
        <f xml:space="preserve"> (Data!$E$45 - AC$87 - AC$43)</f>
        <v>-3</v>
      </c>
      <c r="AD317" s="8">
        <f xml:space="preserve"> (Data!$E$45 - AD$87 - AD$43)</f>
        <v>-4</v>
      </c>
      <c r="AE317" s="8">
        <f xml:space="preserve"> (Data!$E$45 - AE$87 - AE$43)</f>
        <v>-4</v>
      </c>
      <c r="AF317" s="8">
        <f xml:space="preserve"> (Data!$E$45 - AF$87 - AF$43)</f>
        <v>-5</v>
      </c>
      <c r="AG317" s="8">
        <f xml:space="preserve"> (Data!$E$45 - AG$87 - AG$43)</f>
        <v>-5</v>
      </c>
      <c r="AH317" s="8">
        <f xml:space="preserve"> (Data!$E$45 - AH$87 - AH$43)</f>
        <v>-6</v>
      </c>
      <c r="AI317" s="8">
        <f xml:space="preserve"> (Data!$E$45 - AI$87 - AI$43)</f>
        <v>-6</v>
      </c>
      <c r="AJ317" s="8">
        <f xml:space="preserve"> (Data!$E$45 - AJ$87 - AJ$43)</f>
        <v>-7</v>
      </c>
      <c r="AK317" s="8">
        <f xml:space="preserve"> (Data!$E$45 - AK$87 - AK$43)</f>
        <v>-7</v>
      </c>
      <c r="AL317" s="8">
        <f xml:space="preserve"> (Data!$E$45 - AL$87 - AL$43)</f>
        <v>-8</v>
      </c>
      <c r="AM317" s="8">
        <f xml:space="preserve"> (Data!$E$45 - AM$87 - AM$43)</f>
        <v>-8</v>
      </c>
      <c r="AN317" s="8">
        <f xml:space="preserve"> (Data!$E$45 - AN$87 - AN$43)</f>
        <v>-9</v>
      </c>
      <c r="AO317" s="8">
        <f xml:space="preserve"> (Data!$E$45 - AO$87 - AO$43)</f>
        <v>-9</v>
      </c>
      <c r="AP317" s="8">
        <f xml:space="preserve"> (Data!$E$45 - AP$87 - AP$43)</f>
        <v>-10</v>
      </c>
      <c r="AQ317" s="8">
        <f xml:space="preserve"> (Data!$E$45 - AQ$87 - AQ$43)</f>
        <v>-10</v>
      </c>
      <c r="AR317" s="8">
        <f xml:space="preserve"> (Data!$E$45 - AR$87 - AR$43)</f>
        <v>-11</v>
      </c>
      <c r="AS317" s="8">
        <f xml:space="preserve"> (Data!$E$45 - AS$87 - AS$43)</f>
        <v>-11</v>
      </c>
      <c r="AT317" s="8">
        <f xml:space="preserve"> (Data!$E$45 - AT$87 - AT$43)</f>
        <v>-12</v>
      </c>
      <c r="AU317" s="8">
        <f xml:space="preserve"> (Data!$E$45 - AU$87 - AU$43)</f>
        <v>-12</v>
      </c>
      <c r="AV317" s="8">
        <f xml:space="preserve"> (Data!$E$45 - AV$87 - AV$43)</f>
        <v>-13</v>
      </c>
      <c r="AW317" s="8">
        <f xml:space="preserve"> (Data!$E$45 - AW$87 - AW$43)</f>
        <v>-13</v>
      </c>
      <c r="AX317" s="8">
        <f xml:space="preserve"> (Data!$E$45 - AX$87 - AX$43)</f>
        <v>-14</v>
      </c>
      <c r="AY317" s="8">
        <f xml:space="preserve"> (Data!$E$45 - AY$87 - AY$43)</f>
        <v>-14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48</v>
      </c>
      <c r="C319" s="8">
        <f xml:space="preserve"> (Data!$E$46 - C$89 - C$43)</f>
        <v>47</v>
      </c>
      <c r="D319" s="8">
        <f xml:space="preserve"> (Data!$E$46 - D$89 - D$43)</f>
        <v>32</v>
      </c>
      <c r="E319" s="8">
        <f xml:space="preserve"> (Data!$E$46 - E$89 - E$43)</f>
        <v>31</v>
      </c>
      <c r="F319" s="8">
        <f xml:space="preserve"> (Data!$E$46 - F$89 - F$43)</f>
        <v>31</v>
      </c>
      <c r="G319" s="8">
        <f xml:space="preserve"> (Data!$E$46 - G$89 - G$43)</f>
        <v>26</v>
      </c>
      <c r="H319" s="8">
        <f xml:space="preserve"> (Data!$E$46 - H$89 - H$43)</f>
        <v>24</v>
      </c>
      <c r="I319" s="8">
        <f xml:space="preserve"> (Data!$E$46 - I$89 - I$43)</f>
        <v>20</v>
      </c>
      <c r="J319" s="8">
        <f xml:space="preserve"> (Data!$E$46 - J$89 - J$43)</f>
        <v>18</v>
      </c>
      <c r="K319" s="8">
        <f xml:space="preserve"> (Data!$E$46 - K$89 - K$43)</f>
        <v>16</v>
      </c>
      <c r="L319" s="8">
        <f xml:space="preserve"> (Data!$E$46 - L$89 - L$43)</f>
        <v>14</v>
      </c>
      <c r="M319" s="8">
        <f xml:space="preserve"> (Data!$E$46 - M$89 - M$43)</f>
        <v>14</v>
      </c>
      <c r="N319" s="8">
        <f xml:space="preserve"> (Data!$E$46 - N$89 - N$43)</f>
        <v>14</v>
      </c>
      <c r="O319" s="8">
        <f xml:space="preserve"> (Data!$E$46 - O$89 - O$43)</f>
        <v>13</v>
      </c>
      <c r="P319" s="8">
        <f xml:space="preserve"> (Data!$E$46 - P$89 - P$43)</f>
        <v>13</v>
      </c>
      <c r="Q319" s="8">
        <f xml:space="preserve"> (Data!$E$46 - Q$89 - Q$43)</f>
        <v>12</v>
      </c>
      <c r="R319" s="8">
        <f xml:space="preserve"> (Data!$E$46 - R$89 - R$43)</f>
        <v>12</v>
      </c>
      <c r="S319" s="8">
        <f xml:space="preserve"> (Data!$E$46 - S$89 - S$43)</f>
        <v>12</v>
      </c>
      <c r="T319" s="8">
        <f xml:space="preserve"> (Data!$E$46 - T$89 - T$43)</f>
        <v>11</v>
      </c>
      <c r="U319" s="8">
        <f xml:space="preserve"> (Data!$E$46 - U$89 - U$43)</f>
        <v>11</v>
      </c>
      <c r="V319" s="8">
        <f xml:space="preserve"> (Data!$E$46 - V$89 - V$43)</f>
        <v>10</v>
      </c>
      <c r="W319" s="8">
        <f xml:space="preserve"> (Data!$E$46 - W$89 - W$43)</f>
        <v>10</v>
      </c>
      <c r="X319" s="8">
        <f xml:space="preserve"> (Data!$E$46 - X$89 - X$43)</f>
        <v>10</v>
      </c>
      <c r="Y319" s="8">
        <f xml:space="preserve"> (Data!$E$46 - Y$89 - Y$43)</f>
        <v>9</v>
      </c>
      <c r="Z319" s="8">
        <f xml:space="preserve"> (Data!$E$46 - Z$89 - Z$43)</f>
        <v>9</v>
      </c>
      <c r="AA319" s="8">
        <f xml:space="preserve"> (Data!$E$46 - AA$89 - AA$43)</f>
        <v>8</v>
      </c>
      <c r="AB319" s="8">
        <f xml:space="preserve"> (Data!$E$46 - AB$89 - AB$43)</f>
        <v>8</v>
      </c>
      <c r="AC319" s="8">
        <f xml:space="preserve"> (Data!$E$46 - AC$89 - AC$43)</f>
        <v>8</v>
      </c>
      <c r="AD319" s="8">
        <f xml:space="preserve"> (Data!$E$46 - AD$89 - AD$43)</f>
        <v>7</v>
      </c>
      <c r="AE319" s="8">
        <f xml:space="preserve"> (Data!$E$46 - AE$89 - AE$43)</f>
        <v>7</v>
      </c>
      <c r="AF319" s="8">
        <f xml:space="preserve"> (Data!$E$46 - AF$89 - AF$43)</f>
        <v>6</v>
      </c>
      <c r="AG319" s="8">
        <f xml:space="preserve"> (Data!$E$46 - AG$89 - AG$43)</f>
        <v>6</v>
      </c>
      <c r="AH319" s="8">
        <f xml:space="preserve"> (Data!$E$46 - AH$89 - AH$43)</f>
        <v>6</v>
      </c>
      <c r="AI319" s="8">
        <f xml:space="preserve"> (Data!$E$46 - AI$89 - AI$43)</f>
        <v>5</v>
      </c>
      <c r="AJ319" s="8">
        <f xml:space="preserve"> (Data!$E$46 - AJ$89 - AJ$43)</f>
        <v>5</v>
      </c>
      <c r="AK319" s="8">
        <f xml:space="preserve"> (Data!$E$46 - AK$89 - AK$43)</f>
        <v>4</v>
      </c>
      <c r="AL319" s="8">
        <f xml:space="preserve"> (Data!$E$46 - AL$89 - AL$43)</f>
        <v>4</v>
      </c>
      <c r="AM319" s="8">
        <f xml:space="preserve"> (Data!$E$46 - AM$89 - AM$43)</f>
        <v>4</v>
      </c>
      <c r="AN319" s="8">
        <f xml:space="preserve"> (Data!$E$46 - AN$89 - AN$43)</f>
        <v>3</v>
      </c>
      <c r="AO319" s="8">
        <f xml:space="preserve"> (Data!$E$46 - AO$89 - AO$43)</f>
        <v>3</v>
      </c>
      <c r="AP319" s="8">
        <f xml:space="preserve"> (Data!$E$46 - AP$89 - AP$43)</f>
        <v>2</v>
      </c>
      <c r="AQ319" s="8">
        <f xml:space="preserve"> (Data!$E$46 - AQ$89 - AQ$43)</f>
        <v>2</v>
      </c>
      <c r="AR319" s="8">
        <f xml:space="preserve"> (Data!$E$46 - AR$89 - AR$43)</f>
        <v>2</v>
      </c>
      <c r="AS319" s="8">
        <f xml:space="preserve"> (Data!$E$46 - AS$89 - AS$43)</f>
        <v>1</v>
      </c>
      <c r="AT319" s="8">
        <f xml:space="preserve"> (Data!$E$46 - AT$89 - AT$43)</f>
        <v>1</v>
      </c>
      <c r="AU319" s="8">
        <f xml:space="preserve"> (Data!$E$46 - AU$89 - AU$43)</f>
        <v>0</v>
      </c>
      <c r="AV319" s="8">
        <f xml:space="preserve"> (Data!$E$46 - AV$89 - AV$43)</f>
        <v>0</v>
      </c>
      <c r="AW319" s="8">
        <f xml:space="preserve"> (Data!$E$46 - AW$89 - AW$43)</f>
        <v>0</v>
      </c>
      <c r="AX319" s="8">
        <f xml:space="preserve"> (Data!$E$46 - AX$89 - AX$43)</f>
        <v>-1</v>
      </c>
      <c r="AY319" s="8">
        <f xml:space="preserve"> (Data!$E$46 - AY$89 - AY$43)</f>
        <v>-1</v>
      </c>
    </row>
    <row r="320" spans="1:51">
      <c r="A320" s="8" t="s">
        <v>57</v>
      </c>
      <c r="B320" s="8">
        <f xml:space="preserve"> (Data!$E$46 - B$88 - B$43)</f>
        <v>48</v>
      </c>
      <c r="C320" s="8">
        <f xml:space="preserve"> (Data!$E$46 - C$88 - C$43)</f>
        <v>47</v>
      </c>
      <c r="D320" s="8">
        <f xml:space="preserve"> (Data!$E$46 - D$88 - D$43)</f>
        <v>30</v>
      </c>
      <c r="E320" s="8">
        <f xml:space="preserve"> (Data!$E$46 - E$88 - E$43)</f>
        <v>28</v>
      </c>
      <c r="F320" s="8">
        <f xml:space="preserve"> (Data!$E$46 - F$88 - F$43)</f>
        <v>28</v>
      </c>
      <c r="G320" s="8">
        <f xml:space="preserve"> (Data!$E$46 - G$88 - G$43)</f>
        <v>23</v>
      </c>
      <c r="H320" s="8">
        <f xml:space="preserve"> (Data!$E$46 - H$88 - H$43)</f>
        <v>21</v>
      </c>
      <c r="I320" s="8">
        <f xml:space="preserve"> (Data!$E$46 - I$88 - I$43)</f>
        <v>17</v>
      </c>
      <c r="J320" s="8">
        <f xml:space="preserve"> (Data!$E$46 - J$88 - J$43)</f>
        <v>15</v>
      </c>
      <c r="K320" s="8">
        <f xml:space="preserve"> (Data!$E$46 - K$88 - K$43)</f>
        <v>12</v>
      </c>
      <c r="L320" s="8">
        <f xml:space="preserve"> (Data!$E$46 - L$88 - L$43)</f>
        <v>10</v>
      </c>
      <c r="M320" s="8">
        <f xml:space="preserve"> (Data!$E$46 - M$88 - M$43)</f>
        <v>10</v>
      </c>
      <c r="N320" s="8">
        <f xml:space="preserve"> (Data!$E$46 - N$88 - N$43)</f>
        <v>9</v>
      </c>
      <c r="O320" s="8">
        <f xml:space="preserve"> (Data!$E$46 - O$88 - O$43)</f>
        <v>9</v>
      </c>
      <c r="P320" s="8">
        <f xml:space="preserve"> (Data!$E$46 - P$88 - P$43)</f>
        <v>8</v>
      </c>
      <c r="Q320" s="8">
        <f xml:space="preserve"> (Data!$E$46 - Q$88 - Q$43)</f>
        <v>8</v>
      </c>
      <c r="R320" s="8">
        <f xml:space="preserve"> (Data!$E$46 - R$88 - R$43)</f>
        <v>7</v>
      </c>
      <c r="S320" s="8">
        <f xml:space="preserve"> (Data!$E$46 - S$88 - S$43)</f>
        <v>7</v>
      </c>
      <c r="T320" s="8">
        <f xml:space="preserve"> (Data!$E$46 - T$88 - T$43)</f>
        <v>6</v>
      </c>
      <c r="U320" s="8">
        <f xml:space="preserve"> (Data!$E$46 - U$88 - U$43)</f>
        <v>6</v>
      </c>
      <c r="V320" s="8">
        <f xml:space="preserve"> (Data!$E$46 - V$88 - V$43)</f>
        <v>5</v>
      </c>
      <c r="W320" s="8">
        <f xml:space="preserve"> (Data!$E$46 - W$88 - W$43)</f>
        <v>5</v>
      </c>
      <c r="X320" s="8">
        <f xml:space="preserve"> (Data!$E$46 - X$88 - X$43)</f>
        <v>4</v>
      </c>
      <c r="Y320" s="8">
        <f xml:space="preserve"> (Data!$E$46 - Y$88 - Y$43)</f>
        <v>4</v>
      </c>
      <c r="Z320" s="8">
        <f xml:space="preserve"> (Data!$E$46 - Z$88 - Z$43)</f>
        <v>3</v>
      </c>
      <c r="AA320" s="8">
        <f xml:space="preserve"> (Data!$E$46 - AA$88 - AA$43)</f>
        <v>3</v>
      </c>
      <c r="AB320" s="8">
        <f xml:space="preserve"> (Data!$E$46 - AB$88 - AB$43)</f>
        <v>2</v>
      </c>
      <c r="AC320" s="8">
        <f xml:space="preserve"> (Data!$E$46 - AC$88 - AC$43)</f>
        <v>2</v>
      </c>
      <c r="AD320" s="8">
        <f xml:space="preserve"> (Data!$E$46 - AD$88 - AD$43)</f>
        <v>1</v>
      </c>
      <c r="AE320" s="8">
        <f xml:space="preserve"> (Data!$E$46 - AE$88 - AE$43)</f>
        <v>1</v>
      </c>
      <c r="AF320" s="8">
        <f xml:space="preserve"> (Data!$E$46 - AF$88 - AF$43)</f>
        <v>0</v>
      </c>
      <c r="AG320" s="8">
        <f xml:space="preserve"> (Data!$E$46 - AG$88 - AG$43)</f>
        <v>0</v>
      </c>
      <c r="AH320" s="8">
        <f xml:space="preserve"> (Data!$E$46 - AH$88 - AH$43)</f>
        <v>-1</v>
      </c>
      <c r="AI320" s="8">
        <f xml:space="preserve"> (Data!$E$46 - AI$88 - AI$43)</f>
        <v>-1</v>
      </c>
      <c r="AJ320" s="8">
        <f xml:space="preserve"> (Data!$E$46 - AJ$88 - AJ$43)</f>
        <v>-2</v>
      </c>
      <c r="AK320" s="8">
        <f xml:space="preserve"> (Data!$E$46 - AK$88 - AK$43)</f>
        <v>-2</v>
      </c>
      <c r="AL320" s="8">
        <f xml:space="preserve"> (Data!$E$46 - AL$88 - AL$43)</f>
        <v>-3</v>
      </c>
      <c r="AM320" s="8">
        <f xml:space="preserve"> (Data!$E$46 - AM$88 - AM$43)</f>
        <v>-3</v>
      </c>
      <c r="AN320" s="8">
        <f xml:space="preserve"> (Data!$E$46 - AN$88 - AN$43)</f>
        <v>-4</v>
      </c>
      <c r="AO320" s="8">
        <f xml:space="preserve"> (Data!$E$46 - AO$88 - AO$43)</f>
        <v>-4</v>
      </c>
      <c r="AP320" s="8">
        <f xml:space="preserve"> (Data!$E$46 - AP$88 - AP$43)</f>
        <v>-5</v>
      </c>
      <c r="AQ320" s="8">
        <f xml:space="preserve"> (Data!$E$46 - AQ$88 - AQ$43)</f>
        <v>-5</v>
      </c>
      <c r="AR320" s="8">
        <f xml:space="preserve"> (Data!$E$46 - AR$88 - AR$43)</f>
        <v>-6</v>
      </c>
      <c r="AS320" s="8">
        <f xml:space="preserve"> (Data!$E$46 - AS$88 - AS$43)</f>
        <v>-6</v>
      </c>
      <c r="AT320" s="8">
        <f xml:space="preserve"> (Data!$E$46 - AT$88 - AT$43)</f>
        <v>-7</v>
      </c>
      <c r="AU320" s="8">
        <f xml:space="preserve"> (Data!$E$46 - AU$88 - AU$43)</f>
        <v>-7</v>
      </c>
      <c r="AV320" s="8">
        <f xml:space="preserve"> (Data!$E$46 - AV$88 - AV$43)</f>
        <v>-8</v>
      </c>
      <c r="AW320" s="8">
        <f xml:space="preserve"> (Data!$E$46 - AW$88 - AW$43)</f>
        <v>-8</v>
      </c>
      <c r="AX320" s="8">
        <f xml:space="preserve"> (Data!$E$46 - AX$88 - AX$43)</f>
        <v>-9</v>
      </c>
      <c r="AY320" s="8">
        <f xml:space="preserve"> (Data!$E$46 - AY$88 - AY$43)</f>
        <v>-9</v>
      </c>
    </row>
    <row r="321" spans="1:51">
      <c r="A321" s="8" t="s">
        <v>58</v>
      </c>
      <c r="B321" s="8">
        <f xml:space="preserve"> (Data!$E$46 - B$88 - B$43)</f>
        <v>48</v>
      </c>
      <c r="C321" s="8">
        <f xml:space="preserve"> (Data!$E$46 - C$88 - C$43)</f>
        <v>47</v>
      </c>
      <c r="D321" s="8">
        <f xml:space="preserve"> (Data!$E$46 - D$88 - D$43)</f>
        <v>30</v>
      </c>
      <c r="E321" s="8">
        <f xml:space="preserve"> (Data!$E$46 - E$88 - E$43)</f>
        <v>28</v>
      </c>
      <c r="F321" s="8">
        <f xml:space="preserve"> (Data!$E$46 - F$88 - F$43)</f>
        <v>28</v>
      </c>
      <c r="G321" s="8">
        <f xml:space="preserve"> (Data!$E$46 - G$88 - G$43)</f>
        <v>23</v>
      </c>
      <c r="H321" s="8">
        <f xml:space="preserve"> (Data!$E$46 - H$88 - H$43)</f>
        <v>21</v>
      </c>
      <c r="I321" s="8">
        <f xml:space="preserve"> (Data!$E$46 - I$88 - I$43)</f>
        <v>17</v>
      </c>
      <c r="J321" s="8">
        <f xml:space="preserve"> (Data!$E$46 - J$88 - J$43)</f>
        <v>15</v>
      </c>
      <c r="K321" s="8">
        <f xml:space="preserve"> (Data!$E$46 - K$88 - K$43)</f>
        <v>12</v>
      </c>
      <c r="L321" s="8">
        <f xml:space="preserve"> (Data!$E$46 - L$88 - L$43)</f>
        <v>10</v>
      </c>
      <c r="M321" s="8">
        <f xml:space="preserve"> (Data!$E$46 - M$88 - M$43)</f>
        <v>10</v>
      </c>
      <c r="N321" s="8">
        <f xml:space="preserve"> (Data!$E$46 - N$88 - N$43)</f>
        <v>9</v>
      </c>
      <c r="O321" s="8">
        <f xml:space="preserve"> (Data!$E$46 - O$88 - O$43)</f>
        <v>9</v>
      </c>
      <c r="P321" s="8">
        <f xml:space="preserve"> (Data!$E$46 - P$88 - P$43)</f>
        <v>8</v>
      </c>
      <c r="Q321" s="8">
        <f xml:space="preserve"> (Data!$E$46 - Q$88 - Q$43)</f>
        <v>8</v>
      </c>
      <c r="R321" s="8">
        <f xml:space="preserve"> (Data!$E$46 - R$88 - R$43)</f>
        <v>7</v>
      </c>
      <c r="S321" s="8">
        <f xml:space="preserve"> (Data!$E$46 - S$88 - S$43)</f>
        <v>7</v>
      </c>
      <c r="T321" s="8">
        <f xml:space="preserve"> (Data!$E$46 - T$88 - T$43)</f>
        <v>6</v>
      </c>
      <c r="U321" s="8">
        <f xml:space="preserve"> (Data!$E$46 - U$88 - U$43)</f>
        <v>6</v>
      </c>
      <c r="V321" s="8">
        <f xml:space="preserve"> (Data!$E$46 - V$88 - V$43)</f>
        <v>5</v>
      </c>
      <c r="W321" s="8">
        <f xml:space="preserve"> (Data!$E$46 - W$88 - W$43)</f>
        <v>5</v>
      </c>
      <c r="X321" s="8">
        <f xml:space="preserve"> (Data!$E$46 - X$88 - X$43)</f>
        <v>4</v>
      </c>
      <c r="Y321" s="8">
        <f xml:space="preserve"> (Data!$E$46 - Y$88 - Y$43)</f>
        <v>4</v>
      </c>
      <c r="Z321" s="8">
        <f xml:space="preserve"> (Data!$E$46 - Z$88 - Z$43)</f>
        <v>3</v>
      </c>
      <c r="AA321" s="8">
        <f xml:space="preserve"> (Data!$E$46 - AA$88 - AA$43)</f>
        <v>3</v>
      </c>
      <c r="AB321" s="8">
        <f xml:space="preserve"> (Data!$E$46 - AB$88 - AB$43)</f>
        <v>2</v>
      </c>
      <c r="AC321" s="8">
        <f xml:space="preserve"> (Data!$E$46 - AC$88 - AC$43)</f>
        <v>2</v>
      </c>
      <c r="AD321" s="8">
        <f xml:space="preserve"> (Data!$E$46 - AD$88 - AD$43)</f>
        <v>1</v>
      </c>
      <c r="AE321" s="8">
        <f xml:space="preserve"> (Data!$E$46 - AE$88 - AE$43)</f>
        <v>1</v>
      </c>
      <c r="AF321" s="8">
        <f xml:space="preserve"> (Data!$E$46 - AF$88 - AF$43)</f>
        <v>0</v>
      </c>
      <c r="AG321" s="8">
        <f xml:space="preserve"> (Data!$E$46 - AG$88 - AG$43)</f>
        <v>0</v>
      </c>
      <c r="AH321" s="8">
        <f xml:space="preserve"> (Data!$E$46 - AH$88 - AH$43)</f>
        <v>-1</v>
      </c>
      <c r="AI321" s="8">
        <f xml:space="preserve"> (Data!$E$46 - AI$88 - AI$43)</f>
        <v>-1</v>
      </c>
      <c r="AJ321" s="8">
        <f xml:space="preserve"> (Data!$E$46 - AJ$88 - AJ$43)</f>
        <v>-2</v>
      </c>
      <c r="AK321" s="8">
        <f xml:space="preserve"> (Data!$E$46 - AK$88 - AK$43)</f>
        <v>-2</v>
      </c>
      <c r="AL321" s="8">
        <f xml:space="preserve"> (Data!$E$46 - AL$88 - AL$43)</f>
        <v>-3</v>
      </c>
      <c r="AM321" s="8">
        <f xml:space="preserve"> (Data!$E$46 - AM$88 - AM$43)</f>
        <v>-3</v>
      </c>
      <c r="AN321" s="8">
        <f xml:space="preserve"> (Data!$E$46 - AN$88 - AN$43)</f>
        <v>-4</v>
      </c>
      <c r="AO321" s="8">
        <f xml:space="preserve"> (Data!$E$46 - AO$88 - AO$43)</f>
        <v>-4</v>
      </c>
      <c r="AP321" s="8">
        <f xml:space="preserve"> (Data!$E$46 - AP$88 - AP$43)</f>
        <v>-5</v>
      </c>
      <c r="AQ321" s="8">
        <f xml:space="preserve"> (Data!$E$46 - AQ$88 - AQ$43)</f>
        <v>-5</v>
      </c>
      <c r="AR321" s="8">
        <f xml:space="preserve"> (Data!$E$46 - AR$88 - AR$43)</f>
        <v>-6</v>
      </c>
      <c r="AS321" s="8">
        <f xml:space="preserve"> (Data!$E$46 - AS$88 - AS$43)</f>
        <v>-6</v>
      </c>
      <c r="AT321" s="8">
        <f xml:space="preserve"> (Data!$E$46 - AT$88 - AT$43)</f>
        <v>-7</v>
      </c>
      <c r="AU321" s="8">
        <f xml:space="preserve"> (Data!$E$46 - AU$88 - AU$43)</f>
        <v>-7</v>
      </c>
      <c r="AV321" s="8">
        <f xml:space="preserve"> (Data!$E$46 - AV$88 - AV$43)</f>
        <v>-8</v>
      </c>
      <c r="AW321" s="8">
        <f xml:space="preserve"> (Data!$E$46 - AW$88 - AW$43)</f>
        <v>-8</v>
      </c>
      <c r="AX321" s="8">
        <f xml:space="preserve"> (Data!$E$46 - AX$88 - AX$43)</f>
        <v>-9</v>
      </c>
      <c r="AY321" s="8">
        <f xml:space="preserve"> (Data!$E$46 - AY$88 - AY$43)</f>
        <v>-9</v>
      </c>
    </row>
    <row r="322" spans="1:51">
      <c r="A322" s="8" t="s">
        <v>59</v>
      </c>
      <c r="B322" s="8">
        <f xml:space="preserve"> (Data!$E$46 - B$87 - B$43)</f>
        <v>48</v>
      </c>
      <c r="C322" s="8">
        <f xml:space="preserve"> (Data!$E$46 - C$87 - C$43)</f>
        <v>47</v>
      </c>
      <c r="D322" s="8">
        <f xml:space="preserve"> (Data!$E$46 - D$87 - D$43)</f>
        <v>30</v>
      </c>
      <c r="E322" s="8">
        <f xml:space="preserve"> (Data!$E$46 - E$87 - E$43)</f>
        <v>29</v>
      </c>
      <c r="F322" s="8">
        <f xml:space="preserve"> (Data!$E$46 - F$87 - F$43)</f>
        <v>29</v>
      </c>
      <c r="G322" s="8">
        <f xml:space="preserve"> (Data!$E$46 - G$87 - G$43)</f>
        <v>24</v>
      </c>
      <c r="H322" s="8">
        <f xml:space="preserve"> (Data!$E$46 - H$87 - H$43)</f>
        <v>22</v>
      </c>
      <c r="I322" s="8">
        <f xml:space="preserve"> (Data!$E$46 - I$87 - I$43)</f>
        <v>18</v>
      </c>
      <c r="J322" s="8">
        <f xml:space="preserve"> (Data!$E$46 - J$87 - J$43)</f>
        <v>16</v>
      </c>
      <c r="K322" s="8">
        <f xml:space="preserve"> (Data!$E$46 - K$87 - K$43)</f>
        <v>13</v>
      </c>
      <c r="L322" s="8">
        <f xml:space="preserve"> (Data!$E$46 - L$87 - L$43)</f>
        <v>11</v>
      </c>
      <c r="M322" s="8">
        <f xml:space="preserve"> (Data!$E$46 - M$87 - M$43)</f>
        <v>11</v>
      </c>
      <c r="N322" s="8">
        <f xml:space="preserve"> (Data!$E$46 - N$87 - N$43)</f>
        <v>10</v>
      </c>
      <c r="O322" s="8">
        <f xml:space="preserve"> (Data!$E$46 - O$87 - O$43)</f>
        <v>10</v>
      </c>
      <c r="P322" s="8">
        <f xml:space="preserve"> (Data!$E$46 - P$87 - P$43)</f>
        <v>9</v>
      </c>
      <c r="Q322" s="8">
        <f xml:space="preserve"> (Data!$E$46 - Q$87 - Q$43)</f>
        <v>9</v>
      </c>
      <c r="R322" s="8">
        <f xml:space="preserve"> (Data!$E$46 - R$87 - R$43)</f>
        <v>8</v>
      </c>
      <c r="S322" s="8">
        <f xml:space="preserve"> (Data!$E$46 - S$87 - S$43)</f>
        <v>8</v>
      </c>
      <c r="T322" s="8">
        <f xml:space="preserve"> (Data!$E$46 - T$87 - T$43)</f>
        <v>7</v>
      </c>
      <c r="U322" s="8">
        <f xml:space="preserve"> (Data!$E$46 - U$87 - U$43)</f>
        <v>7</v>
      </c>
      <c r="V322" s="8">
        <f xml:space="preserve"> (Data!$E$46 - V$87 - V$43)</f>
        <v>6</v>
      </c>
      <c r="W322" s="8">
        <f xml:space="preserve"> (Data!$E$46 - W$87 - W$43)</f>
        <v>5</v>
      </c>
      <c r="X322" s="8">
        <f xml:space="preserve"> (Data!$E$46 - X$87 - X$43)</f>
        <v>4</v>
      </c>
      <c r="Y322" s="8">
        <f xml:space="preserve"> (Data!$E$46 - Y$87 - Y$43)</f>
        <v>4</v>
      </c>
      <c r="Z322" s="8">
        <f xml:space="preserve"> (Data!$E$46 - Z$87 - Z$43)</f>
        <v>3</v>
      </c>
      <c r="AA322" s="8">
        <f xml:space="preserve"> (Data!$E$46 - AA$87 - AA$43)</f>
        <v>3</v>
      </c>
      <c r="AB322" s="8">
        <f xml:space="preserve"> (Data!$E$46 - AB$87 - AB$43)</f>
        <v>2</v>
      </c>
      <c r="AC322" s="8">
        <f xml:space="preserve"> (Data!$E$46 - AC$87 - AC$43)</f>
        <v>2</v>
      </c>
      <c r="AD322" s="8">
        <f xml:space="preserve"> (Data!$E$46 - AD$87 - AD$43)</f>
        <v>1</v>
      </c>
      <c r="AE322" s="8">
        <f xml:space="preserve"> (Data!$E$46 - AE$87 - AE$43)</f>
        <v>1</v>
      </c>
      <c r="AF322" s="8">
        <f xml:space="preserve"> (Data!$E$46 - AF$87 - AF$43)</f>
        <v>0</v>
      </c>
      <c r="AG322" s="8">
        <f xml:space="preserve"> (Data!$E$46 - AG$87 - AG$43)</f>
        <v>0</v>
      </c>
      <c r="AH322" s="8">
        <f xml:space="preserve"> (Data!$E$46 - AH$87 - AH$43)</f>
        <v>-1</v>
      </c>
      <c r="AI322" s="8">
        <f xml:space="preserve"> (Data!$E$46 - AI$87 - AI$43)</f>
        <v>-1</v>
      </c>
      <c r="AJ322" s="8">
        <f xml:space="preserve"> (Data!$E$46 - AJ$87 - AJ$43)</f>
        <v>-2</v>
      </c>
      <c r="AK322" s="8">
        <f xml:space="preserve"> (Data!$E$46 - AK$87 - AK$43)</f>
        <v>-2</v>
      </c>
      <c r="AL322" s="8">
        <f xml:space="preserve"> (Data!$E$46 - AL$87 - AL$43)</f>
        <v>-3</v>
      </c>
      <c r="AM322" s="8">
        <f xml:space="preserve"> (Data!$E$46 - AM$87 - AM$43)</f>
        <v>-3</v>
      </c>
      <c r="AN322" s="8">
        <f xml:space="preserve"> (Data!$E$46 - AN$87 - AN$43)</f>
        <v>-4</v>
      </c>
      <c r="AO322" s="8">
        <f xml:space="preserve"> (Data!$E$46 - AO$87 - AO$43)</f>
        <v>-4</v>
      </c>
      <c r="AP322" s="8">
        <f xml:space="preserve"> (Data!$E$46 - AP$87 - AP$43)</f>
        <v>-5</v>
      </c>
      <c r="AQ322" s="8">
        <f xml:space="preserve"> (Data!$E$46 - AQ$87 - AQ$43)</f>
        <v>-5</v>
      </c>
      <c r="AR322" s="8">
        <f xml:space="preserve"> (Data!$E$46 - AR$87 - AR$43)</f>
        <v>-6</v>
      </c>
      <c r="AS322" s="8">
        <f xml:space="preserve"> (Data!$E$46 - AS$87 - AS$43)</f>
        <v>-6</v>
      </c>
      <c r="AT322" s="8">
        <f xml:space="preserve"> (Data!$E$46 - AT$87 - AT$43)</f>
        <v>-7</v>
      </c>
      <c r="AU322" s="8">
        <f xml:space="preserve"> (Data!$E$46 - AU$87 - AU$43)</f>
        <v>-7</v>
      </c>
      <c r="AV322" s="8">
        <f xml:space="preserve"> (Data!$E$46 - AV$87 - AV$43)</f>
        <v>-8</v>
      </c>
      <c r="AW322" s="8">
        <f xml:space="preserve"> (Data!$E$46 - AW$87 - AW$43)</f>
        <v>-8</v>
      </c>
      <c r="AX322" s="8">
        <f xml:space="preserve"> (Data!$E$46 - AX$87 - AX$43)</f>
        <v>-9</v>
      </c>
      <c r="AY322" s="8">
        <f xml:space="preserve"> (Data!$E$46 - AY$87 - AY$43)</f>
        <v>-9</v>
      </c>
    </row>
  </sheetData>
  <conditionalFormatting sqref="B254:U257 B115:AZ119 B121:AZ182 V255:AY257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{39A20BFD-E5D2-4DC7-A9E4-0466D8FAE339}</x14:id>
        </ext>
      </extLst>
    </cfRule>
  </conditionalFormatting>
  <conditionalFormatting sqref="B92:AY99">
    <cfRule type="cellIs" dxfId="178" priority="20" operator="equal">
      <formula>-1</formula>
    </cfRule>
    <cfRule type="cellIs" dxfId="177" priority="21" operator="equal">
      <formula>1</formula>
    </cfRule>
  </conditionalFormatting>
  <conditionalFormatting sqref="B200:AY207">
    <cfRule type="cellIs" dxfId="176" priority="19" operator="greaterThan">
      <formula>0</formula>
    </cfRule>
  </conditionalFormatting>
  <conditionalFormatting sqref="B9:AY14">
    <cfRule type="expression" dxfId="175" priority="9">
      <formula>B$7&lt;=$B$5</formula>
    </cfRule>
    <cfRule type="expression" dxfId="174" priority="18">
      <formula>A9&lt;B9</formula>
    </cfRule>
  </conditionalFormatting>
  <conditionalFormatting sqref="B193:AY198">
    <cfRule type="expression" dxfId="173" priority="17">
      <formula>A193&lt;B193</formula>
    </cfRule>
  </conditionalFormatting>
  <conditionalFormatting sqref="B8:AY8">
    <cfRule type="cellIs" dxfId="172" priority="15" operator="lessThan">
      <formula>0</formula>
    </cfRule>
    <cfRule type="cellIs" dxfId="171" priority="16" operator="greaterThan">
      <formula>0</formula>
    </cfRule>
  </conditionalFormatting>
  <conditionalFormatting sqref="B25:AY25">
    <cfRule type="expression" dxfId="170" priority="8" stopIfTrue="1">
      <formula>B$7&lt;=$B$5</formula>
    </cfRule>
    <cfRule type="expression" dxfId="169" priority="26">
      <formula>B24&gt;0</formula>
    </cfRule>
  </conditionalFormatting>
  <conditionalFormatting sqref="B27:AY27">
    <cfRule type="expression" dxfId="168" priority="7" stopIfTrue="1">
      <formula>B$7&lt;=$B$5</formula>
    </cfRule>
    <cfRule type="expression" dxfId="167" priority="14">
      <formula>B26&gt;0</formula>
    </cfRule>
  </conditionalFormatting>
  <conditionalFormatting sqref="B227:AY234">
    <cfRule type="dataBar" priority="1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{EB8E5C90-5DAD-40A8-BEF0-C0476AF13604}</x14:id>
        </ext>
      </extLst>
    </cfRule>
  </conditionalFormatting>
  <conditionalFormatting sqref="B42:AY49">
    <cfRule type="expression" dxfId="166" priority="10" stopIfTrue="1">
      <formula>B227&gt;0.75</formula>
    </cfRule>
    <cfRule type="expression" dxfId="165" priority="11" stopIfTrue="1">
      <formula>B227&gt;0.5</formula>
    </cfRule>
    <cfRule type="expression" dxfId="164" priority="12">
      <formula>B227&lt;=0.5</formula>
    </cfRule>
  </conditionalFormatting>
  <conditionalFormatting sqref="B15:AY15">
    <cfRule type="cellIs" dxfId="163" priority="3" stopIfTrue="1" operator="equal">
      <formula>0</formula>
    </cfRule>
    <cfRule type="cellIs" dxfId="162" priority="27" operator="lessThan">
      <formula>0</formula>
    </cfRule>
    <cfRule type="cellIs" dxfId="161" priority="28" operator="greaterThan">
      <formula>0</formula>
    </cfRule>
    <cfRule type="cellIs" dxfId="160" priority="29" operator="greaterThan">
      <formula>$C$224</formula>
    </cfRule>
  </conditionalFormatting>
  <conditionalFormatting sqref="B16:AY23">
    <cfRule type="expression" dxfId="159" priority="30" stopIfTrue="1">
      <formula>IF($B$5=B$7, IF($A$1="Player",1,0),0)</formula>
    </cfRule>
    <cfRule type="expression" dxfId="158" priority="34" stopIfTrue="1">
      <formula>B16&gt;A16</formula>
    </cfRule>
    <cfRule type="expression" dxfId="157" priority="35">
      <formula>B92=1</formula>
    </cfRule>
  </conditionalFormatting>
  <conditionalFormatting sqref="A16:A23">
    <cfRule type="expression" dxfId="156" priority="32" stopIfTrue="1">
      <formula>B92=0</formula>
    </cfRule>
    <cfRule type="expression" dxfId="155" priority="33">
      <formula>$B92=1</formula>
    </cfRule>
  </conditionalFormatting>
  <conditionalFormatting sqref="B16:AY23">
    <cfRule type="expression" dxfId="154" priority="5" stopIfTrue="1">
      <formula>B92=0</formula>
    </cfRule>
    <cfRule type="expression" dxfId="153" priority="31" stopIfTrue="1">
      <formula>B$7&lt;=$B$5</formula>
    </cfRule>
  </conditionalFormatting>
  <conditionalFormatting sqref="B9:AY14">
    <cfRule type="expression" dxfId="152" priority="6">
      <formula>IF($B$5=B$7, IF($A$1="Player",1,0),0)</formula>
    </cfRule>
  </conditionalFormatting>
  <conditionalFormatting sqref="B25:AY25">
    <cfRule type="expression" dxfId="151" priority="4" stopIfTrue="1">
      <formula>IF($A$1="Player",IF($B$5=B$7,1,0),0)</formula>
    </cfRule>
  </conditionalFormatting>
  <conditionalFormatting sqref="M11">
    <cfRule type="expression" dxfId="150" priority="1">
      <formula>M$7&lt;=$B$5</formula>
    </cfRule>
    <cfRule type="expression" dxfId="149" priority="2">
      <formula>L11&lt;M11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A20BFD-E5D2-4DC7-A9E4-0466D8FAE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EB8E5C90-5DAD-40A8-BEF0-C0476AF1360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141FD9-C776-4666-910E-78F597CB6C33}">
          <x14:formula1>
            <xm:f>Data!$A$88:$A$98</xm:f>
          </x14:formula1>
          <xm:sqref>C3:AY3</xm:sqref>
        </x14:dataValidation>
        <x14:dataValidation type="list" allowBlank="1" showInputMessage="1" showErrorMessage="1" xr:uid="{0AD027DC-B1FC-457F-899E-7B8EDB9FEE43}">
          <x14:formula1>
            <xm:f>Data!$A$89:$A$104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EA5A-8B3A-499A-AEC8-891E90B044EF}">
  <sheetPr>
    <pageSetUpPr autoPageBreaks="0"/>
  </sheetPr>
  <dimension ref="A1:CS322"/>
  <sheetViews>
    <sheetView zoomScale="85" zoomScaleNormal="85" workbookViewId="0">
      <selection activeCell="F4" sqref="F4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137</v>
      </c>
    </row>
    <row r="2" spans="1:97" ht="139.05000000000001" customHeight="1">
      <c r="A2" s="12"/>
    </row>
    <row r="3" spans="1:97" ht="23.25">
      <c r="A3" s="149" t="s">
        <v>18</v>
      </c>
      <c r="B3" s="150" t="s">
        <v>64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5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AY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si="0"/>
        <v>21</v>
      </c>
      <c r="W7" s="145">
        <f t="shared" si="0"/>
        <v>22</v>
      </c>
      <c r="X7" s="145">
        <f t="shared" si="0"/>
        <v>23</v>
      </c>
      <c r="Y7" s="145">
        <f t="shared" si="0"/>
        <v>24</v>
      </c>
      <c r="Z7" s="145">
        <f t="shared" si="0"/>
        <v>25</v>
      </c>
      <c r="AA7" s="145">
        <f t="shared" si="0"/>
        <v>26</v>
      </c>
      <c r="AB7" s="145">
        <f t="shared" si="0"/>
        <v>27</v>
      </c>
      <c r="AC7" s="145">
        <f t="shared" si="0"/>
        <v>28</v>
      </c>
      <c r="AD7" s="145">
        <f t="shared" si="0"/>
        <v>29</v>
      </c>
      <c r="AE7" s="145">
        <f t="shared" si="0"/>
        <v>30</v>
      </c>
      <c r="AF7" s="145">
        <f t="shared" si="0"/>
        <v>31</v>
      </c>
      <c r="AG7" s="145">
        <f t="shared" si="0"/>
        <v>32</v>
      </c>
      <c r="AH7" s="145">
        <f t="shared" si="0"/>
        <v>33</v>
      </c>
      <c r="AI7" s="145">
        <f t="shared" si="0"/>
        <v>34</v>
      </c>
      <c r="AJ7" s="145">
        <f t="shared" si="0"/>
        <v>35</v>
      </c>
      <c r="AK7" s="145">
        <f t="shared" si="0"/>
        <v>36</v>
      </c>
      <c r="AL7" s="145">
        <f t="shared" si="0"/>
        <v>37</v>
      </c>
      <c r="AM7" s="145">
        <f t="shared" si="0"/>
        <v>38</v>
      </c>
      <c r="AN7" s="145">
        <f t="shared" si="0"/>
        <v>39</v>
      </c>
      <c r="AO7" s="145">
        <f t="shared" si="0"/>
        <v>40</v>
      </c>
      <c r="AP7" s="145">
        <f t="shared" si="0"/>
        <v>41</v>
      </c>
      <c r="AQ7" s="145">
        <f t="shared" si="0"/>
        <v>42</v>
      </c>
      <c r="AR7" s="145">
        <f t="shared" si="0"/>
        <v>43</v>
      </c>
      <c r="AS7" s="145">
        <f t="shared" si="0"/>
        <v>44</v>
      </c>
      <c r="AT7" s="145">
        <f t="shared" si="0"/>
        <v>45</v>
      </c>
      <c r="AU7" s="145">
        <f t="shared" si="0"/>
        <v>46</v>
      </c>
      <c r="AV7" s="145">
        <f t="shared" si="0"/>
        <v>47</v>
      </c>
      <c r="AW7" s="145">
        <f t="shared" si="0"/>
        <v>48</v>
      </c>
      <c r="AX7" s="145">
        <f t="shared" si="0"/>
        <v>49</v>
      </c>
      <c r="AY7" s="145">
        <f t="shared" si="0"/>
        <v>50</v>
      </c>
    </row>
    <row r="8" spans="1:97" ht="17.649999999999999">
      <c r="A8" s="2" t="s">
        <v>3</v>
      </c>
      <c r="B8" s="148">
        <f t="shared" ref="B8:AY8" si="1" xml:space="preserve">  IF(B7&lt;$B$5, 0, IF(B7=$B$5,IF($A$1 = "Player", 78 - SUM(B193:B198), 0), IF(MOD(B7,4)=0,1,0) - SUM(B193:B198) + A8))</f>
        <v>0</v>
      </c>
      <c r="C8" s="148">
        <f t="shared" si="1"/>
        <v>0</v>
      </c>
      <c r="D8" s="148">
        <f t="shared" si="1"/>
        <v>0</v>
      </c>
      <c r="E8" s="148">
        <f t="shared" si="1"/>
        <v>0</v>
      </c>
      <c r="F8" s="148">
        <f t="shared" si="1"/>
        <v>0</v>
      </c>
      <c r="G8" s="148">
        <f t="shared" si="1"/>
        <v>0</v>
      </c>
      <c r="H8" s="148">
        <f t="shared" si="1"/>
        <v>0</v>
      </c>
      <c r="I8" s="148">
        <f t="shared" si="1"/>
        <v>0</v>
      </c>
      <c r="J8" s="148">
        <f t="shared" si="1"/>
        <v>0</v>
      </c>
      <c r="K8" s="148">
        <f t="shared" si="1"/>
        <v>0</v>
      </c>
      <c r="L8" s="148">
        <f t="shared" si="1"/>
        <v>0</v>
      </c>
      <c r="M8" s="148">
        <f t="shared" si="1"/>
        <v>1</v>
      </c>
      <c r="N8" s="148">
        <f t="shared" si="1"/>
        <v>1</v>
      </c>
      <c r="O8" s="148">
        <f t="shared" si="1"/>
        <v>1</v>
      </c>
      <c r="P8" s="148">
        <f t="shared" si="1"/>
        <v>1</v>
      </c>
      <c r="Q8" s="148">
        <f t="shared" si="1"/>
        <v>2</v>
      </c>
      <c r="R8" s="148">
        <f t="shared" si="1"/>
        <v>2</v>
      </c>
      <c r="S8" s="148">
        <f t="shared" si="1"/>
        <v>2</v>
      </c>
      <c r="T8" s="148">
        <f t="shared" si="1"/>
        <v>2</v>
      </c>
      <c r="U8" s="148">
        <f t="shared" si="1"/>
        <v>3</v>
      </c>
      <c r="V8" s="148">
        <f t="shared" si="1"/>
        <v>3</v>
      </c>
      <c r="W8" s="148">
        <f t="shared" si="1"/>
        <v>3</v>
      </c>
      <c r="X8" s="148">
        <f t="shared" si="1"/>
        <v>3</v>
      </c>
      <c r="Y8" s="148">
        <f t="shared" si="1"/>
        <v>4</v>
      </c>
      <c r="Z8" s="148">
        <f t="shared" si="1"/>
        <v>4</v>
      </c>
      <c r="AA8" s="148">
        <f t="shared" si="1"/>
        <v>4</v>
      </c>
      <c r="AB8" s="148">
        <f t="shared" si="1"/>
        <v>4</v>
      </c>
      <c r="AC8" s="148">
        <f t="shared" si="1"/>
        <v>5</v>
      </c>
      <c r="AD8" s="148">
        <f t="shared" si="1"/>
        <v>5</v>
      </c>
      <c r="AE8" s="148">
        <f t="shared" si="1"/>
        <v>5</v>
      </c>
      <c r="AF8" s="148">
        <f t="shared" si="1"/>
        <v>5</v>
      </c>
      <c r="AG8" s="148">
        <f t="shared" si="1"/>
        <v>6</v>
      </c>
      <c r="AH8" s="148">
        <f t="shared" si="1"/>
        <v>6</v>
      </c>
      <c r="AI8" s="148">
        <f t="shared" si="1"/>
        <v>6</v>
      </c>
      <c r="AJ8" s="148">
        <f t="shared" si="1"/>
        <v>6</v>
      </c>
      <c r="AK8" s="148">
        <f t="shared" si="1"/>
        <v>7</v>
      </c>
      <c r="AL8" s="148">
        <f t="shared" si="1"/>
        <v>7</v>
      </c>
      <c r="AM8" s="148">
        <f t="shared" si="1"/>
        <v>7</v>
      </c>
      <c r="AN8" s="148">
        <f t="shared" si="1"/>
        <v>7</v>
      </c>
      <c r="AO8" s="148">
        <f t="shared" si="1"/>
        <v>8</v>
      </c>
      <c r="AP8" s="148">
        <f t="shared" si="1"/>
        <v>8</v>
      </c>
      <c r="AQ8" s="148">
        <f t="shared" si="1"/>
        <v>8</v>
      </c>
      <c r="AR8" s="148">
        <f t="shared" si="1"/>
        <v>8</v>
      </c>
      <c r="AS8" s="148">
        <f t="shared" si="1"/>
        <v>9</v>
      </c>
      <c r="AT8" s="148">
        <f t="shared" si="1"/>
        <v>9</v>
      </c>
      <c r="AU8" s="148">
        <f t="shared" si="1"/>
        <v>9</v>
      </c>
      <c r="AV8" s="148">
        <f t="shared" si="1"/>
        <v>9</v>
      </c>
      <c r="AW8" s="148">
        <f t="shared" si="1"/>
        <v>10</v>
      </c>
      <c r="AX8" s="148">
        <f t="shared" si="1"/>
        <v>10</v>
      </c>
      <c r="AY8" s="148">
        <f t="shared" si="1"/>
        <v>10</v>
      </c>
    </row>
    <row r="9" spans="1:97" s="97" customFormat="1" ht="15" customHeight="1">
      <c r="A9" s="86" t="s">
        <v>2</v>
      </c>
      <c r="B9" s="86"/>
      <c r="C9" s="86"/>
      <c r="D9" s="86">
        <v>12</v>
      </c>
      <c r="E9" s="86">
        <v>12</v>
      </c>
      <c r="F9" s="86">
        <v>12</v>
      </c>
      <c r="G9" s="86">
        <v>12</v>
      </c>
      <c r="H9" s="86">
        <v>12</v>
      </c>
      <c r="I9" s="86">
        <v>12</v>
      </c>
      <c r="J9" s="86">
        <v>12</v>
      </c>
      <c r="K9" s="86">
        <v>12</v>
      </c>
      <c r="L9" s="86">
        <v>12</v>
      </c>
      <c r="M9" s="86">
        <v>12</v>
      </c>
      <c r="N9" s="86">
        <v>12</v>
      </c>
      <c r="O9" s="86">
        <v>12</v>
      </c>
      <c r="P9" s="86">
        <v>12</v>
      </c>
      <c r="Q9" s="86">
        <v>12</v>
      </c>
      <c r="R9" s="86">
        <v>12</v>
      </c>
      <c r="S9" s="86">
        <v>12</v>
      </c>
      <c r="T9" s="86">
        <v>12</v>
      </c>
      <c r="U9" s="86">
        <v>12</v>
      </c>
      <c r="V9" s="86">
        <v>12</v>
      </c>
      <c r="W9" s="86">
        <v>12</v>
      </c>
      <c r="X9" s="86">
        <v>12</v>
      </c>
      <c r="Y9" s="86">
        <v>12</v>
      </c>
      <c r="Z9" s="86">
        <v>12</v>
      </c>
      <c r="AA9" s="86">
        <v>12</v>
      </c>
      <c r="AB9" s="86">
        <v>12</v>
      </c>
      <c r="AC9" s="86">
        <v>12</v>
      </c>
      <c r="AD9" s="86">
        <v>12</v>
      </c>
      <c r="AE9" s="86">
        <v>12</v>
      </c>
      <c r="AF9" s="86">
        <v>12</v>
      </c>
      <c r="AG9" s="86">
        <v>12</v>
      </c>
      <c r="AH9" s="86">
        <v>12</v>
      </c>
      <c r="AI9" s="86">
        <v>12</v>
      </c>
      <c r="AJ9" s="86">
        <v>12</v>
      </c>
      <c r="AK9" s="86">
        <v>12</v>
      </c>
      <c r="AL9" s="86">
        <v>12</v>
      </c>
      <c r="AM9" s="86">
        <v>12</v>
      </c>
      <c r="AN9" s="86">
        <v>12</v>
      </c>
      <c r="AO9" s="86">
        <v>12</v>
      </c>
      <c r="AP9" s="86">
        <v>12</v>
      </c>
      <c r="AQ9" s="86">
        <v>12</v>
      </c>
      <c r="AR9" s="86">
        <v>12</v>
      </c>
      <c r="AS9" s="86">
        <v>12</v>
      </c>
      <c r="AT9" s="86">
        <v>12</v>
      </c>
      <c r="AU9" s="86">
        <v>12</v>
      </c>
      <c r="AV9" s="86">
        <v>12</v>
      </c>
      <c r="AW9" s="86">
        <v>12</v>
      </c>
      <c r="AX9" s="86">
        <v>12</v>
      </c>
      <c r="AY9" s="86">
        <v>12</v>
      </c>
    </row>
    <row r="10" spans="1:97" s="3" customFormat="1">
      <c r="A10" s="63" t="s">
        <v>4</v>
      </c>
      <c r="B10" s="23"/>
      <c r="C10" s="23"/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3">
        <v>16</v>
      </c>
      <c r="W10" s="23">
        <v>16</v>
      </c>
      <c r="X10" s="23">
        <v>16</v>
      </c>
      <c r="Y10" s="23">
        <v>16</v>
      </c>
      <c r="Z10" s="23">
        <v>16</v>
      </c>
      <c r="AA10" s="23">
        <v>16</v>
      </c>
      <c r="AB10" s="23">
        <v>16</v>
      </c>
      <c r="AC10" s="23">
        <v>16</v>
      </c>
      <c r="AD10" s="23">
        <v>16</v>
      </c>
      <c r="AE10" s="23">
        <v>16</v>
      </c>
      <c r="AF10" s="23">
        <v>16</v>
      </c>
      <c r="AG10" s="23">
        <v>16</v>
      </c>
      <c r="AH10" s="23">
        <v>16</v>
      </c>
      <c r="AI10" s="23">
        <v>16</v>
      </c>
      <c r="AJ10" s="23">
        <v>16</v>
      </c>
      <c r="AK10" s="23">
        <v>16</v>
      </c>
      <c r="AL10" s="23">
        <v>16</v>
      </c>
      <c r="AM10" s="23">
        <v>16</v>
      </c>
      <c r="AN10" s="23">
        <v>16</v>
      </c>
      <c r="AO10" s="23">
        <v>16</v>
      </c>
      <c r="AP10" s="23">
        <v>16</v>
      </c>
      <c r="AQ10" s="23">
        <v>16</v>
      </c>
      <c r="AR10" s="23">
        <v>16</v>
      </c>
      <c r="AS10" s="23">
        <v>16</v>
      </c>
      <c r="AT10" s="23">
        <v>16</v>
      </c>
      <c r="AU10" s="23">
        <v>16</v>
      </c>
      <c r="AV10" s="23">
        <v>16</v>
      </c>
      <c r="AW10" s="23">
        <v>16</v>
      </c>
      <c r="AX10" s="23">
        <v>16</v>
      </c>
      <c r="AY10" s="23">
        <v>16</v>
      </c>
    </row>
    <row r="11" spans="1:97">
      <c r="A11" s="63" t="s">
        <v>5</v>
      </c>
      <c r="B11" s="23"/>
      <c r="C11" s="23"/>
      <c r="D11" s="23">
        <v>14</v>
      </c>
      <c r="E11" s="23">
        <v>15</v>
      </c>
      <c r="F11" s="23">
        <v>15</v>
      </c>
      <c r="G11" s="23">
        <v>15</v>
      </c>
      <c r="H11" s="23">
        <v>15</v>
      </c>
      <c r="I11" s="23">
        <v>16</v>
      </c>
      <c r="J11" s="152">
        <v>16</v>
      </c>
      <c r="K11" s="152">
        <v>16</v>
      </c>
      <c r="L11" s="152">
        <v>16</v>
      </c>
      <c r="M11" s="23">
        <v>16</v>
      </c>
      <c r="N11" s="152">
        <v>16</v>
      </c>
      <c r="O11" s="152">
        <v>16</v>
      </c>
      <c r="P11" s="152">
        <v>16</v>
      </c>
      <c r="Q11" s="152">
        <v>16</v>
      </c>
      <c r="R11" s="152">
        <v>16</v>
      </c>
      <c r="S11" s="152">
        <v>16</v>
      </c>
      <c r="T11" s="152">
        <v>16</v>
      </c>
      <c r="U11" s="152">
        <v>16</v>
      </c>
      <c r="V11" s="152">
        <v>16</v>
      </c>
      <c r="W11" s="152">
        <v>16</v>
      </c>
      <c r="X11" s="152">
        <v>16</v>
      </c>
      <c r="Y11" s="152">
        <v>16</v>
      </c>
      <c r="Z11" s="152">
        <v>16</v>
      </c>
      <c r="AA11" s="152">
        <v>16</v>
      </c>
      <c r="AB11" s="152">
        <v>16</v>
      </c>
      <c r="AC11" s="152">
        <v>16</v>
      </c>
      <c r="AD11" s="152">
        <v>16</v>
      </c>
      <c r="AE11" s="152">
        <v>16</v>
      </c>
      <c r="AF11" s="152">
        <v>16</v>
      </c>
      <c r="AG11" s="152">
        <v>16</v>
      </c>
      <c r="AH11" s="152">
        <v>16</v>
      </c>
      <c r="AI11" s="152">
        <v>16</v>
      </c>
      <c r="AJ11" s="152">
        <v>16</v>
      </c>
      <c r="AK11" s="152">
        <v>16</v>
      </c>
      <c r="AL11" s="152">
        <v>16</v>
      </c>
      <c r="AM11" s="152">
        <v>16</v>
      </c>
      <c r="AN11" s="152">
        <v>16</v>
      </c>
      <c r="AO11" s="152">
        <v>16</v>
      </c>
      <c r="AP11" s="152">
        <v>16</v>
      </c>
      <c r="AQ11" s="152">
        <v>16</v>
      </c>
      <c r="AR11" s="152">
        <v>16</v>
      </c>
      <c r="AS11" s="152">
        <v>16</v>
      </c>
      <c r="AT11" s="152">
        <v>16</v>
      </c>
      <c r="AU11" s="152">
        <v>16</v>
      </c>
      <c r="AV11" s="152">
        <v>16</v>
      </c>
      <c r="AW11" s="152">
        <v>16</v>
      </c>
      <c r="AX11" s="152">
        <v>16</v>
      </c>
      <c r="AY11" s="152">
        <v>16</v>
      </c>
    </row>
    <row r="12" spans="1:97">
      <c r="A12" s="63" t="s">
        <v>6</v>
      </c>
      <c r="B12" s="23"/>
      <c r="C12" s="23"/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3">
        <v>10</v>
      </c>
      <c r="K12" s="23">
        <v>10</v>
      </c>
      <c r="L12" s="23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3">
        <v>10</v>
      </c>
      <c r="W12" s="23">
        <v>10</v>
      </c>
      <c r="X12" s="23">
        <v>10</v>
      </c>
      <c r="Y12" s="23">
        <v>10</v>
      </c>
      <c r="Z12" s="23">
        <v>10</v>
      </c>
      <c r="AA12" s="23">
        <v>10</v>
      </c>
      <c r="AB12" s="23">
        <v>10</v>
      </c>
      <c r="AC12" s="23">
        <v>10</v>
      </c>
      <c r="AD12" s="23">
        <v>10</v>
      </c>
      <c r="AE12" s="23">
        <v>10</v>
      </c>
      <c r="AF12" s="23">
        <v>10</v>
      </c>
      <c r="AG12" s="23">
        <v>10</v>
      </c>
      <c r="AH12" s="23">
        <v>10</v>
      </c>
      <c r="AI12" s="23">
        <v>10</v>
      </c>
      <c r="AJ12" s="23">
        <v>10</v>
      </c>
      <c r="AK12" s="23">
        <v>10</v>
      </c>
      <c r="AL12" s="23">
        <v>10</v>
      </c>
      <c r="AM12" s="23">
        <v>10</v>
      </c>
      <c r="AN12" s="23">
        <v>10</v>
      </c>
      <c r="AO12" s="23">
        <v>10</v>
      </c>
      <c r="AP12" s="23">
        <v>10</v>
      </c>
      <c r="AQ12" s="23">
        <v>10</v>
      </c>
      <c r="AR12" s="23">
        <v>10</v>
      </c>
      <c r="AS12" s="23">
        <v>10</v>
      </c>
      <c r="AT12" s="23">
        <v>10</v>
      </c>
      <c r="AU12" s="23">
        <v>10</v>
      </c>
      <c r="AV12" s="23">
        <v>10</v>
      </c>
      <c r="AW12" s="23">
        <v>10</v>
      </c>
      <c r="AX12" s="23">
        <v>10</v>
      </c>
      <c r="AY12" s="23">
        <v>10</v>
      </c>
    </row>
    <row r="13" spans="1:97">
      <c r="A13" s="63" t="s">
        <v>7</v>
      </c>
      <c r="B13" s="23"/>
      <c r="C13" s="23"/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3">
        <v>10</v>
      </c>
      <c r="K13" s="23">
        <v>10</v>
      </c>
      <c r="L13" s="23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3">
        <v>10</v>
      </c>
      <c r="W13" s="23">
        <v>10</v>
      </c>
      <c r="X13" s="23">
        <v>10</v>
      </c>
      <c r="Y13" s="23">
        <v>10</v>
      </c>
      <c r="Z13" s="23">
        <v>10</v>
      </c>
      <c r="AA13" s="23">
        <v>10</v>
      </c>
      <c r="AB13" s="23">
        <v>10</v>
      </c>
      <c r="AC13" s="23">
        <v>10</v>
      </c>
      <c r="AD13" s="23">
        <v>10</v>
      </c>
      <c r="AE13" s="23">
        <v>10</v>
      </c>
      <c r="AF13" s="23">
        <v>10</v>
      </c>
      <c r="AG13" s="23">
        <v>10</v>
      </c>
      <c r="AH13" s="23">
        <v>10</v>
      </c>
      <c r="AI13" s="23">
        <v>10</v>
      </c>
      <c r="AJ13" s="23">
        <v>10</v>
      </c>
      <c r="AK13" s="23">
        <v>10</v>
      </c>
      <c r="AL13" s="23">
        <v>10</v>
      </c>
      <c r="AM13" s="23">
        <v>10</v>
      </c>
      <c r="AN13" s="23">
        <v>10</v>
      </c>
      <c r="AO13" s="23">
        <v>10</v>
      </c>
      <c r="AP13" s="23">
        <v>10</v>
      </c>
      <c r="AQ13" s="23">
        <v>10</v>
      </c>
      <c r="AR13" s="23">
        <v>10</v>
      </c>
      <c r="AS13" s="23">
        <v>10</v>
      </c>
      <c r="AT13" s="23">
        <v>10</v>
      </c>
      <c r="AU13" s="23">
        <v>10</v>
      </c>
      <c r="AV13" s="23">
        <v>10</v>
      </c>
      <c r="AW13" s="23">
        <v>10</v>
      </c>
      <c r="AX13" s="23">
        <v>10</v>
      </c>
      <c r="AY13" s="23">
        <v>10</v>
      </c>
    </row>
    <row r="14" spans="1:97">
      <c r="A14" s="63" t="s">
        <v>8</v>
      </c>
      <c r="B14" s="23"/>
      <c r="C14" s="23"/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3">
        <v>12</v>
      </c>
      <c r="K14" s="23">
        <v>12</v>
      </c>
      <c r="L14" s="23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3">
        <v>12</v>
      </c>
      <c r="W14" s="23">
        <v>12</v>
      </c>
      <c r="X14" s="23">
        <v>12</v>
      </c>
      <c r="Y14" s="23">
        <v>12</v>
      </c>
      <c r="Z14" s="23">
        <v>12</v>
      </c>
      <c r="AA14" s="23">
        <v>12</v>
      </c>
      <c r="AB14" s="23">
        <v>12</v>
      </c>
      <c r="AC14" s="23">
        <v>12</v>
      </c>
      <c r="AD14" s="23">
        <v>12</v>
      </c>
      <c r="AE14" s="23">
        <v>12</v>
      </c>
      <c r="AF14" s="23">
        <v>12</v>
      </c>
      <c r="AG14" s="23">
        <v>12</v>
      </c>
      <c r="AH14" s="23">
        <v>12</v>
      </c>
      <c r="AI14" s="23">
        <v>12</v>
      </c>
      <c r="AJ14" s="23">
        <v>12</v>
      </c>
      <c r="AK14" s="23">
        <v>12</v>
      </c>
      <c r="AL14" s="23">
        <v>12</v>
      </c>
      <c r="AM14" s="23">
        <v>12</v>
      </c>
      <c r="AN14" s="23">
        <v>12</v>
      </c>
      <c r="AO14" s="23">
        <v>12</v>
      </c>
      <c r="AP14" s="23">
        <v>12</v>
      </c>
      <c r="AQ14" s="23">
        <v>12</v>
      </c>
      <c r="AR14" s="23">
        <v>12</v>
      </c>
      <c r="AS14" s="23">
        <v>12</v>
      </c>
      <c r="AT14" s="23">
        <v>12</v>
      </c>
      <c r="AU14" s="23">
        <v>12</v>
      </c>
      <c r="AV14" s="23">
        <v>12</v>
      </c>
      <c r="AW14" s="23">
        <v>12</v>
      </c>
      <c r="AX14" s="23">
        <v>12</v>
      </c>
      <c r="AY14" s="23">
        <v>12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t="shared" ref="B15:D15" si="2" xml:space="preserve"> IF(B7&lt;=$B$5, 0, B224 - SUM(B200:B207) + A15)</f>
        <v>0</v>
      </c>
      <c r="C15" s="123">
        <f t="shared" si="2"/>
        <v>0</v>
      </c>
      <c r="D15" s="123">
        <f t="shared" si="2"/>
        <v>0</v>
      </c>
      <c r="E15" s="123">
        <f xml:space="preserve"> IF(E7&lt;=$B$5, 0, E224 - SUM(E200:E207) + D15)</f>
        <v>0</v>
      </c>
      <c r="F15" s="123">
        <f t="shared" ref="F15:AY15" si="3" xml:space="preserve"> IF(F7&lt;=$B$5, 0, F224 - SUM(F200:F207) + E15)</f>
        <v>0</v>
      </c>
      <c r="G15" s="123">
        <f t="shared" si="3"/>
        <v>0</v>
      </c>
      <c r="H15" s="123">
        <f t="shared" si="3"/>
        <v>0</v>
      </c>
      <c r="I15" s="123">
        <f t="shared" si="3"/>
        <v>0</v>
      </c>
      <c r="J15" s="123">
        <f t="shared" si="3"/>
        <v>0</v>
      </c>
      <c r="K15" s="123">
        <f t="shared" si="3"/>
        <v>0</v>
      </c>
      <c r="L15" s="123">
        <f t="shared" si="3"/>
        <v>0</v>
      </c>
      <c r="M15" s="123">
        <f t="shared" si="3"/>
        <v>4</v>
      </c>
      <c r="N15" s="123">
        <f t="shared" si="3"/>
        <v>8</v>
      </c>
      <c r="O15" s="123">
        <f t="shared" si="3"/>
        <v>12</v>
      </c>
      <c r="P15" s="123">
        <f t="shared" si="3"/>
        <v>16</v>
      </c>
      <c r="Q15" s="123">
        <f t="shared" si="3"/>
        <v>20</v>
      </c>
      <c r="R15" s="123">
        <f t="shared" si="3"/>
        <v>24</v>
      </c>
      <c r="S15" s="123">
        <f t="shared" si="3"/>
        <v>28</v>
      </c>
      <c r="T15" s="123">
        <f t="shared" si="3"/>
        <v>32</v>
      </c>
      <c r="U15" s="123">
        <f t="shared" si="3"/>
        <v>36</v>
      </c>
      <c r="V15" s="123">
        <f t="shared" si="3"/>
        <v>40</v>
      </c>
      <c r="W15" s="123">
        <f t="shared" si="3"/>
        <v>44</v>
      </c>
      <c r="X15" s="123">
        <f t="shared" si="3"/>
        <v>48</v>
      </c>
      <c r="Y15" s="123">
        <f t="shared" si="3"/>
        <v>52</v>
      </c>
      <c r="Z15" s="123">
        <f t="shared" si="3"/>
        <v>56</v>
      </c>
      <c r="AA15" s="123">
        <f t="shared" si="3"/>
        <v>60</v>
      </c>
      <c r="AB15" s="123">
        <f t="shared" si="3"/>
        <v>64</v>
      </c>
      <c r="AC15" s="123">
        <f t="shared" si="3"/>
        <v>68</v>
      </c>
      <c r="AD15" s="123">
        <f t="shared" si="3"/>
        <v>72</v>
      </c>
      <c r="AE15" s="123">
        <f t="shared" si="3"/>
        <v>76</v>
      </c>
      <c r="AF15" s="123">
        <f t="shared" si="3"/>
        <v>80</v>
      </c>
      <c r="AG15" s="123">
        <f t="shared" si="3"/>
        <v>84</v>
      </c>
      <c r="AH15" s="123">
        <f t="shared" si="3"/>
        <v>88</v>
      </c>
      <c r="AI15" s="123">
        <f t="shared" si="3"/>
        <v>92</v>
      </c>
      <c r="AJ15" s="123">
        <f t="shared" si="3"/>
        <v>96</v>
      </c>
      <c r="AK15" s="123">
        <f t="shared" si="3"/>
        <v>100</v>
      </c>
      <c r="AL15" s="123">
        <f t="shared" si="3"/>
        <v>104</v>
      </c>
      <c r="AM15" s="123">
        <f t="shared" si="3"/>
        <v>108</v>
      </c>
      <c r="AN15" s="123">
        <f t="shared" si="3"/>
        <v>112</v>
      </c>
      <c r="AO15" s="123">
        <f t="shared" si="3"/>
        <v>116</v>
      </c>
      <c r="AP15" s="123">
        <f t="shared" si="3"/>
        <v>120</v>
      </c>
      <c r="AQ15" s="123">
        <f t="shared" si="3"/>
        <v>124</v>
      </c>
      <c r="AR15" s="123">
        <f t="shared" si="3"/>
        <v>128</v>
      </c>
      <c r="AS15" s="123">
        <f t="shared" si="3"/>
        <v>132</v>
      </c>
      <c r="AT15" s="123">
        <f t="shared" si="3"/>
        <v>136</v>
      </c>
      <c r="AU15" s="123">
        <f t="shared" si="3"/>
        <v>140</v>
      </c>
      <c r="AV15" s="123">
        <f t="shared" si="3"/>
        <v>144</v>
      </c>
      <c r="AW15" s="123">
        <f t="shared" si="3"/>
        <v>148</v>
      </c>
      <c r="AX15" s="123">
        <f t="shared" si="3"/>
        <v>152</v>
      </c>
      <c r="AY15" s="123">
        <f t="shared" si="3"/>
        <v>156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/>
      <c r="C16" s="20"/>
      <c r="D16" s="20">
        <v>3</v>
      </c>
      <c r="E16" s="20">
        <v>3</v>
      </c>
      <c r="F16" s="20">
        <v>3</v>
      </c>
      <c r="G16" s="20">
        <v>3</v>
      </c>
      <c r="H16" s="20">
        <v>3</v>
      </c>
      <c r="I16" s="20">
        <v>3</v>
      </c>
      <c r="J16" s="20">
        <v>3</v>
      </c>
      <c r="K16" s="20">
        <v>3</v>
      </c>
      <c r="L16" s="20">
        <v>3</v>
      </c>
      <c r="M16" s="20">
        <v>3</v>
      </c>
      <c r="N16" s="20">
        <v>3</v>
      </c>
      <c r="O16" s="20">
        <v>3</v>
      </c>
      <c r="P16" s="20">
        <v>3</v>
      </c>
      <c r="Q16" s="20">
        <v>3</v>
      </c>
      <c r="R16" s="20">
        <v>3</v>
      </c>
      <c r="S16" s="20">
        <v>3</v>
      </c>
      <c r="T16" s="20">
        <v>3</v>
      </c>
      <c r="U16" s="20">
        <v>3</v>
      </c>
      <c r="V16" s="20">
        <v>3</v>
      </c>
      <c r="W16" s="20">
        <v>3</v>
      </c>
      <c r="X16" s="20">
        <v>3</v>
      </c>
      <c r="Y16" s="20">
        <v>3</v>
      </c>
      <c r="Z16" s="20">
        <v>3</v>
      </c>
      <c r="AA16" s="20">
        <v>3</v>
      </c>
      <c r="AB16" s="20">
        <v>3</v>
      </c>
      <c r="AC16" s="20">
        <v>3</v>
      </c>
      <c r="AD16" s="20">
        <v>3</v>
      </c>
      <c r="AE16" s="20">
        <v>3</v>
      </c>
      <c r="AF16" s="20">
        <v>3</v>
      </c>
      <c r="AG16" s="20">
        <v>3</v>
      </c>
      <c r="AH16" s="20">
        <v>3</v>
      </c>
      <c r="AI16" s="20">
        <v>3</v>
      </c>
      <c r="AJ16" s="20">
        <v>3</v>
      </c>
      <c r="AK16" s="20">
        <v>3</v>
      </c>
      <c r="AL16" s="20">
        <v>3</v>
      </c>
      <c r="AM16" s="20">
        <v>3</v>
      </c>
      <c r="AN16" s="20">
        <v>3</v>
      </c>
      <c r="AO16" s="20">
        <v>3</v>
      </c>
      <c r="AP16" s="20">
        <v>3</v>
      </c>
      <c r="AQ16" s="20">
        <v>3</v>
      </c>
      <c r="AR16" s="20">
        <v>3</v>
      </c>
      <c r="AS16" s="20">
        <v>3</v>
      </c>
      <c r="AT16" s="20">
        <v>3</v>
      </c>
      <c r="AU16" s="20">
        <v>3</v>
      </c>
      <c r="AV16" s="20">
        <v>3</v>
      </c>
      <c r="AW16" s="20">
        <v>3</v>
      </c>
      <c r="AX16" s="20">
        <v>3</v>
      </c>
      <c r="AY16" s="20">
        <v>3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/>
      <c r="C17" s="20"/>
      <c r="D17" s="20">
        <v>4</v>
      </c>
      <c r="E17" s="20">
        <v>4</v>
      </c>
      <c r="F17" s="20">
        <v>5</v>
      </c>
      <c r="G17" s="20">
        <v>6</v>
      </c>
      <c r="H17" s="20">
        <v>8</v>
      </c>
      <c r="I17" s="20">
        <v>9</v>
      </c>
      <c r="J17" s="20">
        <v>11</v>
      </c>
      <c r="K17" s="20">
        <v>13</v>
      </c>
      <c r="L17" s="20">
        <v>14</v>
      </c>
      <c r="M17" s="20">
        <v>14</v>
      </c>
      <c r="N17" s="20">
        <v>14</v>
      </c>
      <c r="O17" s="20">
        <v>14</v>
      </c>
      <c r="P17" s="20">
        <v>14</v>
      </c>
      <c r="Q17" s="20">
        <v>14</v>
      </c>
      <c r="R17" s="20">
        <v>14</v>
      </c>
      <c r="S17" s="20">
        <v>14</v>
      </c>
      <c r="T17" s="20">
        <v>14</v>
      </c>
      <c r="U17" s="20">
        <v>14</v>
      </c>
      <c r="V17" s="20">
        <v>14</v>
      </c>
      <c r="W17" s="20">
        <v>14</v>
      </c>
      <c r="X17" s="20">
        <v>14</v>
      </c>
      <c r="Y17" s="20">
        <v>14</v>
      </c>
      <c r="Z17" s="20">
        <v>14</v>
      </c>
      <c r="AA17" s="20">
        <v>14</v>
      </c>
      <c r="AB17" s="20">
        <v>14</v>
      </c>
      <c r="AC17" s="20">
        <v>14</v>
      </c>
      <c r="AD17" s="20">
        <v>14</v>
      </c>
      <c r="AE17" s="20">
        <v>14</v>
      </c>
      <c r="AF17" s="20">
        <v>14</v>
      </c>
      <c r="AG17" s="20">
        <v>14</v>
      </c>
      <c r="AH17" s="20">
        <v>14</v>
      </c>
      <c r="AI17" s="20">
        <v>14</v>
      </c>
      <c r="AJ17" s="20">
        <v>14</v>
      </c>
      <c r="AK17" s="20">
        <v>14</v>
      </c>
      <c r="AL17" s="20">
        <v>14</v>
      </c>
      <c r="AM17" s="20">
        <v>14</v>
      </c>
      <c r="AN17" s="20">
        <v>14</v>
      </c>
      <c r="AO17" s="20">
        <v>14</v>
      </c>
      <c r="AP17" s="20">
        <v>14</v>
      </c>
      <c r="AQ17" s="20">
        <v>14</v>
      </c>
      <c r="AR17" s="20">
        <v>14</v>
      </c>
      <c r="AS17" s="20">
        <v>14</v>
      </c>
      <c r="AT17" s="20">
        <v>14</v>
      </c>
      <c r="AU17" s="20">
        <v>14</v>
      </c>
      <c r="AV17" s="20">
        <v>14</v>
      </c>
      <c r="AW17" s="20">
        <v>14</v>
      </c>
      <c r="AX17" s="20">
        <v>14</v>
      </c>
      <c r="AY17" s="20">
        <v>14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/>
      <c r="C18" s="20"/>
      <c r="D18" s="20">
        <v>4</v>
      </c>
      <c r="E18" s="20">
        <v>4</v>
      </c>
      <c r="F18" s="20">
        <v>5</v>
      </c>
      <c r="G18" s="20">
        <v>6</v>
      </c>
      <c r="H18" s="20">
        <v>7</v>
      </c>
      <c r="I18" s="20">
        <v>9</v>
      </c>
      <c r="J18" s="20">
        <v>10</v>
      </c>
      <c r="K18" s="20">
        <v>12</v>
      </c>
      <c r="L18" s="20">
        <v>14</v>
      </c>
      <c r="M18" s="20">
        <v>14</v>
      </c>
      <c r="N18" s="20">
        <v>14</v>
      </c>
      <c r="O18" s="20">
        <v>14</v>
      </c>
      <c r="P18" s="20">
        <v>14</v>
      </c>
      <c r="Q18" s="20">
        <v>14</v>
      </c>
      <c r="R18" s="20">
        <v>14</v>
      </c>
      <c r="S18" s="20">
        <v>14</v>
      </c>
      <c r="T18" s="20">
        <v>14</v>
      </c>
      <c r="U18" s="20">
        <v>14</v>
      </c>
      <c r="V18" s="20">
        <v>14</v>
      </c>
      <c r="W18" s="20">
        <v>14</v>
      </c>
      <c r="X18" s="20">
        <v>14</v>
      </c>
      <c r="Y18" s="20">
        <v>14</v>
      </c>
      <c r="Z18" s="20">
        <v>14</v>
      </c>
      <c r="AA18" s="20">
        <v>14</v>
      </c>
      <c r="AB18" s="20">
        <v>14</v>
      </c>
      <c r="AC18" s="20">
        <v>14</v>
      </c>
      <c r="AD18" s="20">
        <v>14</v>
      </c>
      <c r="AE18" s="20">
        <v>14</v>
      </c>
      <c r="AF18" s="20">
        <v>14</v>
      </c>
      <c r="AG18" s="20">
        <v>14</v>
      </c>
      <c r="AH18" s="20">
        <v>14</v>
      </c>
      <c r="AI18" s="20">
        <v>14</v>
      </c>
      <c r="AJ18" s="20">
        <v>14</v>
      </c>
      <c r="AK18" s="20">
        <v>14</v>
      </c>
      <c r="AL18" s="20">
        <v>14</v>
      </c>
      <c r="AM18" s="20">
        <v>14</v>
      </c>
      <c r="AN18" s="20">
        <v>14</v>
      </c>
      <c r="AO18" s="20">
        <v>14</v>
      </c>
      <c r="AP18" s="20">
        <v>14</v>
      </c>
      <c r="AQ18" s="20">
        <v>14</v>
      </c>
      <c r="AR18" s="20">
        <v>14</v>
      </c>
      <c r="AS18" s="20">
        <v>14</v>
      </c>
      <c r="AT18" s="20">
        <v>14</v>
      </c>
      <c r="AU18" s="20">
        <v>14</v>
      </c>
      <c r="AV18" s="20">
        <v>14</v>
      </c>
      <c r="AW18" s="20">
        <v>14</v>
      </c>
      <c r="AX18" s="20">
        <v>14</v>
      </c>
      <c r="AY18" s="20">
        <v>14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/>
      <c r="C19" s="20"/>
      <c r="D19" s="20">
        <v>5</v>
      </c>
      <c r="E19" s="20">
        <v>7</v>
      </c>
      <c r="F19" s="20">
        <v>8</v>
      </c>
      <c r="G19" s="20">
        <v>9</v>
      </c>
      <c r="H19" s="20">
        <v>9</v>
      </c>
      <c r="I19" s="20">
        <v>9</v>
      </c>
      <c r="J19" s="20">
        <v>9</v>
      </c>
      <c r="K19" s="20">
        <v>9</v>
      </c>
      <c r="L19" s="20">
        <v>10</v>
      </c>
      <c r="M19" s="20">
        <v>10</v>
      </c>
      <c r="N19" s="20">
        <v>10</v>
      </c>
      <c r="O19" s="20">
        <v>10</v>
      </c>
      <c r="P19" s="20">
        <v>10</v>
      </c>
      <c r="Q19" s="20">
        <v>10</v>
      </c>
      <c r="R19" s="20">
        <v>10</v>
      </c>
      <c r="S19" s="20">
        <v>10</v>
      </c>
      <c r="T19" s="20">
        <v>10</v>
      </c>
      <c r="U19" s="20">
        <v>10</v>
      </c>
      <c r="V19" s="20">
        <v>10</v>
      </c>
      <c r="W19" s="20">
        <v>10</v>
      </c>
      <c r="X19" s="20">
        <v>10</v>
      </c>
      <c r="Y19" s="20">
        <v>10</v>
      </c>
      <c r="Z19" s="20">
        <v>10</v>
      </c>
      <c r="AA19" s="20">
        <v>10</v>
      </c>
      <c r="AB19" s="20">
        <v>10</v>
      </c>
      <c r="AC19" s="20">
        <v>10</v>
      </c>
      <c r="AD19" s="20">
        <v>10</v>
      </c>
      <c r="AE19" s="20">
        <v>10</v>
      </c>
      <c r="AF19" s="20">
        <v>10</v>
      </c>
      <c r="AG19" s="20">
        <v>10</v>
      </c>
      <c r="AH19" s="20">
        <v>10</v>
      </c>
      <c r="AI19" s="20">
        <v>10</v>
      </c>
      <c r="AJ19" s="20">
        <v>10</v>
      </c>
      <c r="AK19" s="20">
        <v>10</v>
      </c>
      <c r="AL19" s="20">
        <v>10</v>
      </c>
      <c r="AM19" s="20">
        <v>10</v>
      </c>
      <c r="AN19" s="20">
        <v>10</v>
      </c>
      <c r="AO19" s="20">
        <v>10</v>
      </c>
      <c r="AP19" s="20">
        <v>10</v>
      </c>
      <c r="AQ19" s="20">
        <v>10</v>
      </c>
      <c r="AR19" s="20">
        <v>10</v>
      </c>
      <c r="AS19" s="20">
        <v>10</v>
      </c>
      <c r="AT19" s="20">
        <v>10</v>
      </c>
      <c r="AU19" s="20">
        <v>10</v>
      </c>
      <c r="AV19" s="20">
        <v>10</v>
      </c>
      <c r="AW19" s="20">
        <v>10</v>
      </c>
      <c r="AX19" s="20">
        <v>10</v>
      </c>
      <c r="AY19" s="20">
        <v>10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/>
      <c r="C20" s="20"/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/>
      <c r="C21" s="20"/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/>
      <c r="C22" s="20"/>
      <c r="D22" s="20">
        <v>5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20">
        <v>12</v>
      </c>
      <c r="K22" s="20">
        <v>12</v>
      </c>
      <c r="L22" s="20">
        <v>12</v>
      </c>
      <c r="M22" s="20">
        <v>12</v>
      </c>
      <c r="N22" s="20">
        <v>12</v>
      </c>
      <c r="O22" s="20">
        <v>12</v>
      </c>
      <c r="P22" s="20">
        <v>12</v>
      </c>
      <c r="Q22" s="20">
        <v>12</v>
      </c>
      <c r="R22" s="20">
        <v>12</v>
      </c>
      <c r="S22" s="20">
        <v>12</v>
      </c>
      <c r="T22" s="20">
        <v>12</v>
      </c>
      <c r="U22" s="20">
        <v>12</v>
      </c>
      <c r="V22" s="20">
        <v>12</v>
      </c>
      <c r="W22" s="20">
        <v>12</v>
      </c>
      <c r="X22" s="20">
        <v>12</v>
      </c>
      <c r="Y22" s="20">
        <v>12</v>
      </c>
      <c r="Z22" s="20">
        <v>12</v>
      </c>
      <c r="AA22" s="20">
        <v>12</v>
      </c>
      <c r="AB22" s="20">
        <v>12</v>
      </c>
      <c r="AC22" s="20">
        <v>12</v>
      </c>
      <c r="AD22" s="20">
        <v>12</v>
      </c>
      <c r="AE22" s="20">
        <v>12</v>
      </c>
      <c r="AF22" s="20">
        <v>12</v>
      </c>
      <c r="AG22" s="20">
        <v>12</v>
      </c>
      <c r="AH22" s="20">
        <v>12</v>
      </c>
      <c r="AI22" s="20">
        <v>12</v>
      </c>
      <c r="AJ22" s="20">
        <v>12</v>
      </c>
      <c r="AK22" s="20">
        <v>12</v>
      </c>
      <c r="AL22" s="20">
        <v>12</v>
      </c>
      <c r="AM22" s="20">
        <v>12</v>
      </c>
      <c r="AN22" s="20">
        <v>12</v>
      </c>
      <c r="AO22" s="20">
        <v>12</v>
      </c>
      <c r="AP22" s="20">
        <v>12</v>
      </c>
      <c r="AQ22" s="20">
        <v>12</v>
      </c>
      <c r="AR22" s="20">
        <v>12</v>
      </c>
      <c r="AS22" s="20">
        <v>12</v>
      </c>
      <c r="AT22" s="20">
        <v>12</v>
      </c>
      <c r="AU22" s="20">
        <v>12</v>
      </c>
      <c r="AV22" s="20">
        <v>12</v>
      </c>
      <c r="AW22" s="20">
        <v>12</v>
      </c>
      <c r="AX22" s="20">
        <v>12</v>
      </c>
      <c r="AY22" s="20">
        <v>12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/>
      <c r="C23" s="66"/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B36, Data!$A$89:$A$104, 0 ), MATCH( B39, Data!$B$88:$AY$88, 0 ) )</f>
        <v>1</v>
      </c>
      <c r="C24" s="124">
        <f xml:space="preserve"> INDEX( Data!$B$89:$AY$104, MATCH( C36, Data!$A$89:$A$104, 0 ), MATCH( C39, Data!$B$88:$AY$88, 0 ) )</f>
        <v>1</v>
      </c>
      <c r="D24" s="124">
        <f xml:space="preserve"> INDEX( Data!$B$89:$AY$104, MATCH( D36, Data!$A$89:$A$104, 0 ), MATCH( D39, Data!$B$88:$AY$88, 0 ) )</f>
        <v>0</v>
      </c>
      <c r="E24" s="124">
        <f xml:space="preserve"> INDEX( Data!$B$89:$AY$104, MATCH( E36, Data!$A$89:$A$104, 0 ), MATCH( E39, Data!$B$88:$AY$88, 0 ) )</f>
        <v>0</v>
      </c>
      <c r="F24" s="124">
        <f xml:space="preserve"> INDEX( Data!$B$89:$AY$104, MATCH( F36, Data!$A$89:$A$104, 0 ), MATCH( F39, Data!$B$88:$AY$88, 0 ) )</f>
        <v>1</v>
      </c>
      <c r="G24" s="124">
        <f xml:space="preserve"> INDEX( Data!$B$89:$AY$104, MATCH( G36, Data!$A$89:$A$104, 0 ), MATCH( G39, Data!$B$88:$AY$88, 0 ) )</f>
        <v>0</v>
      </c>
      <c r="H24" s="124">
        <f xml:space="preserve"> INDEX( Data!$B$89:$AY$104, MATCH( H36, Data!$A$89:$A$104, 0 ), MATCH( H39, Data!$B$88:$AY$88, 0 ) )</f>
        <v>0</v>
      </c>
      <c r="I24" s="124">
        <f xml:space="preserve"> INDEX( Data!$B$89:$AY$104, MATCH( I36, Data!$A$89:$A$104, 0 ), MATCH( I39, Data!$B$88:$AY$88, 0 ) )</f>
        <v>1</v>
      </c>
      <c r="J24" s="124">
        <f xml:space="preserve"> INDEX( Data!$B$89:$AY$104, MATCH( J36, Data!$A$89:$A$104, 0 ), MATCH( J39, Data!$B$88:$AY$88, 0 ) )</f>
        <v>0</v>
      </c>
      <c r="K24" s="124">
        <f xml:space="preserve"> INDEX( Data!$B$89:$AY$104, MATCH( K36, Data!$A$89:$A$104, 0 ), MATCH( K39, Data!$B$88:$AY$88, 0 ) )</f>
        <v>0</v>
      </c>
      <c r="L24" s="124">
        <f xml:space="preserve"> INDEX( Data!$B$89:$AY$104, MATCH( L36, Data!$A$89:$A$104, 0 ), MATCH( L39, Data!$B$88:$AY$88, 0 ) )</f>
        <v>1</v>
      </c>
      <c r="M24" s="124">
        <f xml:space="preserve"> INDEX( Data!$B$89:$AY$104, MATCH( M36, Data!$A$89:$A$104, 0 ), MATCH( M39, Data!$B$88:$AY$88, 0 ) )</f>
        <v>0</v>
      </c>
      <c r="N24" s="124">
        <f xml:space="preserve"> INDEX( Data!$B$89:$AY$104, MATCH( N36, Data!$A$89:$A$104, 0 ), MATCH( N39, Data!$B$88:$AY$88, 0 ) )</f>
        <v>0</v>
      </c>
      <c r="O24" s="124">
        <f xml:space="preserve"> INDEX( Data!$B$89:$AY$104, MATCH( O36, Data!$A$89:$A$104, 0 ), MATCH( O39, Data!$B$88:$AY$88, 0 ) )</f>
        <v>1</v>
      </c>
      <c r="P24" s="124">
        <f xml:space="preserve"> INDEX( Data!$B$89:$AY$104, MATCH( P36, Data!$A$89:$A$104, 0 ), MATCH( P39, Data!$B$88:$AY$88, 0 ) )</f>
        <v>0</v>
      </c>
      <c r="Q24" s="124">
        <f xml:space="preserve"> INDEX( Data!$B$89:$AY$104, MATCH( Q36, Data!$A$89:$A$104, 0 ), MATCH( Q39, Data!$B$88:$AY$88, 0 ) )</f>
        <v>0</v>
      </c>
      <c r="R24" s="124">
        <f xml:space="preserve"> INDEX( Data!$B$89:$AY$104, MATCH( R36, Data!$A$89:$A$104, 0 ), MATCH( R39, Data!$B$88:$AY$88, 0 ) )</f>
        <v>1</v>
      </c>
      <c r="S24" s="124">
        <f xml:space="preserve"> INDEX( Data!$B$89:$AY$104, MATCH( S36, Data!$A$89:$A$104, 0 ), MATCH( S39, Data!$B$88:$AY$88, 0 ) )</f>
        <v>0</v>
      </c>
      <c r="T24" s="124">
        <f xml:space="preserve"> INDEX( Data!$B$89:$AY$104, MATCH( T36, Data!$A$89:$A$104, 0 ), MATCH( T39, Data!$B$88:$AY$88, 0 ) )</f>
        <v>0</v>
      </c>
      <c r="U24" s="124">
        <f xml:space="preserve"> INDEX( Data!$B$89:$AY$104, MATCH( U36, Data!$A$89:$A$104, 0 ), MATCH( U39, Data!$B$88:$AY$88, 0 ) )</f>
        <v>1</v>
      </c>
      <c r="V24" s="124">
        <f xml:space="preserve"> INDEX( Data!$B$89:$AY$104, MATCH( V36, Data!$A$89:$A$104, 0 ), MATCH( V39, Data!$B$88:$AY$88, 0 ) )</f>
        <v>0</v>
      </c>
      <c r="W24" s="124">
        <f xml:space="preserve"> INDEX( Data!$B$89:$AY$104, MATCH( W36, Data!$A$89:$A$104, 0 ), MATCH( W39, Data!$B$88:$AY$88, 0 ) )</f>
        <v>0</v>
      </c>
      <c r="X24" s="124">
        <f xml:space="preserve"> INDEX( Data!$B$89:$AY$104, MATCH( X36, Data!$A$89:$A$104, 0 ), MATCH( X39, Data!$B$88:$AY$88, 0 ) )</f>
        <v>1</v>
      </c>
      <c r="Y24" s="124">
        <f xml:space="preserve"> INDEX( Data!$B$89:$AY$104, MATCH( Y36, Data!$A$89:$A$104, 0 ), MATCH( Y39, Data!$B$88:$AY$88, 0 ) )</f>
        <v>0</v>
      </c>
      <c r="Z24" s="124">
        <f xml:space="preserve"> INDEX( Data!$B$89:$AY$104, MATCH( Z36, Data!$A$89:$A$104, 0 ), MATCH( Z39, Data!$B$88:$AY$88, 0 ) )</f>
        <v>0</v>
      </c>
      <c r="AA24" s="124">
        <f xml:space="preserve"> INDEX( Data!$B$89:$AY$104, MATCH( AA36, Data!$A$89:$A$104, 0 ), MATCH( AA39, Data!$B$88:$AY$88, 0 ) )</f>
        <v>1</v>
      </c>
      <c r="AB24" s="124">
        <f xml:space="preserve"> INDEX( Data!$B$89:$AY$104, MATCH( AB36, Data!$A$89:$A$104, 0 ), MATCH( AB39, Data!$B$88:$AY$88, 0 ) )</f>
        <v>0</v>
      </c>
      <c r="AC24" s="124">
        <f xml:space="preserve"> INDEX( Data!$B$89:$AY$104, MATCH( AC36, Data!$A$89:$A$104, 0 ), MATCH( AC39, Data!$B$88:$AY$88, 0 ) )</f>
        <v>0</v>
      </c>
      <c r="AD24" s="124">
        <f xml:space="preserve"> INDEX( Data!$B$89:$AY$104, MATCH( AD36, Data!$A$89:$A$104, 0 ), MATCH( AD39, Data!$B$88:$AY$88, 0 ) )</f>
        <v>1</v>
      </c>
      <c r="AE24" s="124">
        <f xml:space="preserve"> INDEX( Data!$B$89:$AY$104, MATCH( AE36, Data!$A$89:$A$104, 0 ), MATCH( AE39, Data!$B$88:$AY$88, 0 ) )</f>
        <v>0</v>
      </c>
      <c r="AF24" s="124">
        <f xml:space="preserve"> INDEX( Data!$B$89:$AY$104, MATCH( AF36, Data!$A$89:$A$104, 0 ), MATCH( AF39, Data!$B$88:$AY$88, 0 ) )</f>
        <v>0</v>
      </c>
      <c r="AG24" s="124">
        <f xml:space="preserve"> INDEX( Data!$B$89:$AY$104, MATCH( AG36, Data!$A$89:$A$104, 0 ), MATCH( AG39, Data!$B$88:$AY$88, 0 ) )</f>
        <v>1</v>
      </c>
      <c r="AH24" s="124">
        <f xml:space="preserve"> INDEX( Data!$B$89:$AY$104, MATCH( AH36, Data!$A$89:$A$104, 0 ), MATCH( AH39, Data!$B$88:$AY$88, 0 ) )</f>
        <v>0</v>
      </c>
      <c r="AI24" s="124">
        <f xml:space="preserve"> INDEX( Data!$B$89:$AY$104, MATCH( AI36, Data!$A$89:$A$104, 0 ), MATCH( AI39, Data!$B$88:$AY$88, 0 ) )</f>
        <v>0</v>
      </c>
      <c r="AJ24" s="124">
        <f xml:space="preserve"> INDEX( Data!$B$89:$AY$104, MATCH( AJ36, Data!$A$89:$A$104, 0 ), MATCH( AJ39, Data!$B$88:$AY$88, 0 ) )</f>
        <v>1</v>
      </c>
      <c r="AK24" s="124">
        <f xml:space="preserve"> INDEX( Data!$B$89:$AY$104, MATCH( AK36, Data!$A$89:$A$104, 0 ), MATCH( AK39, Data!$B$88:$AY$88, 0 ) )</f>
        <v>0</v>
      </c>
      <c r="AL24" s="124">
        <f xml:space="preserve"> INDEX( Data!$B$89:$AY$104, MATCH( AL36, Data!$A$89:$A$104, 0 ), MATCH( AL39, Data!$B$88:$AY$88, 0 ) )</f>
        <v>0</v>
      </c>
      <c r="AM24" s="124">
        <f xml:space="preserve"> INDEX( Data!$B$89:$AY$104, MATCH( AM36, Data!$A$89:$A$104, 0 ), MATCH( AM39, Data!$B$88:$AY$88, 0 ) )</f>
        <v>1</v>
      </c>
      <c r="AN24" s="124">
        <f xml:space="preserve"> INDEX( Data!$B$89:$AY$104, MATCH( AN36, Data!$A$89:$A$104, 0 ), MATCH( AN39, Data!$B$88:$AY$88, 0 ) )</f>
        <v>0</v>
      </c>
      <c r="AO24" s="124">
        <f xml:space="preserve"> INDEX( Data!$B$89:$AY$104, MATCH( AO36, Data!$A$89:$A$104, 0 ), MATCH( AO39, Data!$B$88:$AY$88, 0 ) )</f>
        <v>0</v>
      </c>
      <c r="AP24" s="124">
        <f xml:space="preserve"> INDEX( Data!$B$89:$AY$104, MATCH( AP36, Data!$A$89:$A$104, 0 ), MATCH( AP39, Data!$B$88:$AY$88, 0 ) )</f>
        <v>1</v>
      </c>
      <c r="AQ24" s="124">
        <f xml:space="preserve"> INDEX( Data!$B$89:$AY$104, MATCH( AQ36, Data!$A$89:$A$104, 0 ), MATCH( AQ39, Data!$B$88:$AY$88, 0 ) )</f>
        <v>0</v>
      </c>
      <c r="AR24" s="124">
        <f xml:space="preserve"> INDEX( Data!$B$89:$AY$104, MATCH( AR36, Data!$A$89:$A$104, 0 ), MATCH( AR39, Data!$B$88:$AY$88, 0 ) )</f>
        <v>0</v>
      </c>
      <c r="AS24" s="124">
        <f xml:space="preserve"> INDEX( Data!$B$89:$AY$104, MATCH( AS36, Data!$A$89:$A$104, 0 ), MATCH( AS39, Data!$B$88:$AY$88, 0 ) )</f>
        <v>1</v>
      </c>
      <c r="AT24" s="124">
        <f xml:space="preserve"> INDEX( Data!$B$89:$AY$104, MATCH( AT36, Data!$A$89:$A$104, 0 ), MATCH( AT39, Data!$B$88:$AY$88, 0 ) )</f>
        <v>0</v>
      </c>
      <c r="AU24" s="124">
        <f xml:space="preserve"> INDEX( Data!$B$89:$AY$104, MATCH( AU36, Data!$A$89:$A$104, 0 ), MATCH( AU39, Data!$B$88:$AY$88, 0 ) )</f>
        <v>0</v>
      </c>
      <c r="AV24" s="124">
        <f xml:space="preserve"> INDEX( Data!$B$89:$AY$104, MATCH( AV36, Data!$A$89:$A$104, 0 ), MATCH( AV39, Data!$B$88:$AY$88, 0 ) )</f>
        <v>1</v>
      </c>
      <c r="AW24" s="124">
        <f xml:space="preserve"> INDEX( Data!$B$89:$AY$104, MATCH( AW36, Data!$A$89:$A$104, 0 ), MATCH( AW39, Data!$B$88:$AY$88, 0 ) )</f>
        <v>0</v>
      </c>
      <c r="AX24" s="124">
        <f xml:space="preserve"> INDEX( Data!$B$89:$AY$104, MATCH( AX36, Data!$A$89:$A$104, 0 ), MATCH( AX39, Data!$B$88:$AY$88, 0 ) )</f>
        <v>0</v>
      </c>
      <c r="AY24" s="124">
        <f xml:space="preserve"> INDEX( Data!$B$89:$AY$104, MATCH( AY36, Data!$A$89:$A$104, 0 ), MATCH( AY39, Data!$B$88:$AY$88, 0 ) )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/>
      <c r="C25" s="134"/>
      <c r="D25" s="134"/>
      <c r="E25" s="134"/>
      <c r="F25" s="134" t="s">
        <v>138</v>
      </c>
      <c r="G25" s="134"/>
      <c r="H25" s="134"/>
      <c r="I25" s="134" t="s">
        <v>139</v>
      </c>
      <c r="J25" s="134"/>
      <c r="K25" s="134"/>
      <c r="L25" s="134" t="s">
        <v>140</v>
      </c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B36, Data!$A$109:$A$124, 0 ), MATCH( B39, Data!$B$108:$AY$108, 0 ) ))</f>
        <v>0</v>
      </c>
      <c r="C26" s="124">
        <f xml:space="preserve"> IF(C7=1, 0, INDEX( Data!$B$109:$AY$124, MATCH( C36, Data!$A$109:$A$124, 0 ), MATCH( C39, Data!$B$108:$AY$108, 0 ) ))</f>
        <v>0</v>
      </c>
      <c r="D26" s="124">
        <f xml:space="preserve"> IF(D7=1, 0, INDEX( Data!$B$109:$AY$124, MATCH( D36, Data!$A$109:$A$124, 0 ), MATCH( D39, Data!$B$108:$AY$108, 0 ) ))</f>
        <v>0</v>
      </c>
      <c r="E26" s="124">
        <f xml:space="preserve"> IF(E7=1, 0, INDEX( Data!$B$109:$AY$124, MATCH( E36, Data!$A$109:$A$124, 0 ), MATCH( E39, Data!$B$108:$AY$108, 0 ) ))</f>
        <v>0</v>
      </c>
      <c r="F26" s="124">
        <f xml:space="preserve"> IF(F7=1, 0, INDEX( Data!$B$109:$AY$124, MATCH( F36, Data!$A$109:$A$124, 0 ), MATCH( F39, Data!$B$108:$AY$108, 0 ) ))</f>
        <v>0</v>
      </c>
      <c r="G26" s="124">
        <f xml:space="preserve"> IF(G7=1, 0, INDEX( Data!$B$109:$AY$124, MATCH( G36, Data!$A$109:$A$124, 0 ), MATCH( G39, Data!$B$108:$AY$108, 0 ) ))</f>
        <v>0</v>
      </c>
      <c r="H26" s="124">
        <f xml:space="preserve"> IF(H7=1, 0, INDEX( Data!$B$109:$AY$124, MATCH( H36, Data!$A$109:$A$124, 0 ), MATCH( H39, Data!$B$108:$AY$108, 0 ) ))</f>
        <v>0</v>
      </c>
      <c r="I26" s="124">
        <f xml:space="preserve"> IF(I7=1, 0, INDEX( Data!$B$109:$AY$124, MATCH( I36, Data!$A$109:$A$124, 0 ), MATCH( I39, Data!$B$108:$AY$108, 0 ) ))</f>
        <v>0</v>
      </c>
      <c r="J26" s="124">
        <f xml:space="preserve"> IF(J7=1, 0, INDEX( Data!$B$109:$AY$124, MATCH( J36, Data!$A$109:$A$124, 0 ), MATCH( J39, Data!$B$108:$AY$108, 0 ) ))</f>
        <v>0</v>
      </c>
      <c r="K26" s="124">
        <f xml:space="preserve"> IF(K7=1, 0, INDEX( Data!$B$109:$AY$124, MATCH( K36, Data!$A$109:$A$124, 0 ), MATCH( K39, Data!$B$108:$AY$108, 0 ) ))</f>
        <v>0</v>
      </c>
      <c r="L26" s="124">
        <f xml:space="preserve"> IF(L7=1, 0, INDEX( Data!$B$109:$AY$124, MATCH( L36, Data!$A$109:$A$124, 0 ), MATCH( L39, Data!$B$108:$AY$108, 0 ) ))</f>
        <v>0</v>
      </c>
      <c r="M26" s="124">
        <f xml:space="preserve"> IF(M7=1, 0, INDEX( Data!$B$109:$AY$124, MATCH( M36, Data!$A$109:$A$124, 0 ), MATCH( M39, Data!$B$108:$AY$108, 0 ) ))</f>
        <v>0</v>
      </c>
      <c r="N26" s="124">
        <f xml:space="preserve"> IF(N7=1, 0, INDEX( Data!$B$109:$AY$124, MATCH( N36, Data!$A$109:$A$124, 0 ), MATCH( N39, Data!$B$108:$AY$108, 0 ) ))</f>
        <v>0</v>
      </c>
      <c r="O26" s="124">
        <f xml:space="preserve"> IF(O7=1, 0, INDEX( Data!$B$109:$AY$124, MATCH( O36, Data!$A$109:$A$124, 0 ), MATCH( O39, Data!$B$108:$AY$108, 0 ) ))</f>
        <v>0</v>
      </c>
      <c r="P26" s="124">
        <f xml:space="preserve"> IF(P7=1, 0, INDEX( Data!$B$109:$AY$124, MATCH( P36, Data!$A$109:$A$124, 0 ), MATCH( P39, Data!$B$108:$AY$108, 0 ) ))</f>
        <v>0</v>
      </c>
      <c r="Q26" s="124">
        <f xml:space="preserve"> IF(Q7=1, 0, INDEX( Data!$B$109:$AY$124, MATCH( Q36, Data!$A$109:$A$124, 0 ), MATCH( Q39, Data!$B$108:$AY$108, 0 ) ))</f>
        <v>0</v>
      </c>
      <c r="R26" s="124">
        <f xml:space="preserve"> IF(R7=1, 0, INDEX( Data!$B$109:$AY$124, MATCH( R36, Data!$A$109:$A$124, 0 ), MATCH( R39, Data!$B$108:$AY$108, 0 ) ))</f>
        <v>0</v>
      </c>
      <c r="S26" s="124">
        <f xml:space="preserve"> IF(S7=1, 0, INDEX( Data!$B$109:$AY$124, MATCH( S36, Data!$A$109:$A$124, 0 ), MATCH( S39, Data!$B$108:$AY$108, 0 ) ))</f>
        <v>0</v>
      </c>
      <c r="T26" s="124">
        <f xml:space="preserve"> IF(T7=1, 0, INDEX( Data!$B$109:$AY$124, MATCH( T36, Data!$A$109:$A$124, 0 ), MATCH( T39, Data!$B$108:$AY$108, 0 ) ))</f>
        <v>0</v>
      </c>
      <c r="U26" s="124">
        <f xml:space="preserve"> IF(U7=1, 0, INDEX( Data!$B$109:$AY$124, MATCH( U36, Data!$A$109:$A$124, 0 ), MATCH( U39, Data!$B$108:$AY$108, 0 ) ))</f>
        <v>0</v>
      </c>
      <c r="V26" s="124">
        <f xml:space="preserve"> IF(V7=1, 0, INDEX( Data!$B$109:$AY$124, MATCH( V36, Data!$A$109:$A$124, 0 ), MATCH( V39, Data!$B$108:$AY$108, 0 ) ))</f>
        <v>0</v>
      </c>
      <c r="W26" s="124">
        <f xml:space="preserve"> IF(W7=1, 0, INDEX( Data!$B$109:$AY$124, MATCH( W36, Data!$A$109:$A$124, 0 ), MATCH( W39, Data!$B$108:$AY$108, 0 ) ))</f>
        <v>0</v>
      </c>
      <c r="X26" s="124">
        <f xml:space="preserve"> IF(X7=1, 0, INDEX( Data!$B$109:$AY$124, MATCH( X36, Data!$A$109:$A$124, 0 ), MATCH( X39, Data!$B$108:$AY$108, 0 ) ))</f>
        <v>0</v>
      </c>
      <c r="Y26" s="124">
        <f xml:space="preserve"> IF(Y7=1, 0, INDEX( Data!$B$109:$AY$124, MATCH( Y36, Data!$A$109:$A$124, 0 ), MATCH( Y39, Data!$B$108:$AY$108, 0 ) ))</f>
        <v>0</v>
      </c>
      <c r="Z26" s="124">
        <f xml:space="preserve"> IF(Z7=1, 0, INDEX( Data!$B$109:$AY$124, MATCH( Z36, Data!$A$109:$A$124, 0 ), MATCH( Z39, Data!$B$108:$AY$108, 0 ) ))</f>
        <v>0</v>
      </c>
      <c r="AA26" s="124">
        <f xml:space="preserve"> IF(AA7=1, 0, INDEX( Data!$B$109:$AY$124, MATCH( AA36, Data!$A$109:$A$124, 0 ), MATCH( AA39, Data!$B$108:$AY$108, 0 ) ))</f>
        <v>0</v>
      </c>
      <c r="AB26" s="124">
        <f xml:space="preserve"> IF(AB7=1, 0, INDEX( Data!$B$109:$AY$124, MATCH( AB36, Data!$A$109:$A$124, 0 ), MATCH( AB39, Data!$B$108:$AY$108, 0 ) ))</f>
        <v>0</v>
      </c>
      <c r="AC26" s="124">
        <f xml:space="preserve"> IF(AC7=1, 0, INDEX( Data!$B$109:$AY$124, MATCH( AC36, Data!$A$109:$A$124, 0 ), MATCH( AC39, Data!$B$108:$AY$108, 0 ) ))</f>
        <v>0</v>
      </c>
      <c r="AD26" s="124">
        <f xml:space="preserve"> IF(AD7=1, 0, INDEX( Data!$B$109:$AY$124, MATCH( AD36, Data!$A$109:$A$124, 0 ), MATCH( AD39, Data!$B$108:$AY$108, 0 ) ))</f>
        <v>0</v>
      </c>
      <c r="AE26" s="124">
        <f xml:space="preserve"> IF(AE7=1, 0, INDEX( Data!$B$109:$AY$124, MATCH( AE36, Data!$A$109:$A$124, 0 ), MATCH( AE39, Data!$B$108:$AY$108, 0 ) ))</f>
        <v>0</v>
      </c>
      <c r="AF26" s="124">
        <f xml:space="preserve"> IF(AF7=1, 0, INDEX( Data!$B$109:$AY$124, MATCH( AF36, Data!$A$109:$A$124, 0 ), MATCH( AF39, Data!$B$108:$AY$108, 0 ) ))</f>
        <v>0</v>
      </c>
      <c r="AG26" s="124">
        <f xml:space="preserve"> IF(AG7=1, 0, INDEX( Data!$B$109:$AY$124, MATCH( AG36, Data!$A$109:$A$124, 0 ), MATCH( AG39, Data!$B$108:$AY$108, 0 ) ))</f>
        <v>0</v>
      </c>
      <c r="AH26" s="124">
        <f xml:space="preserve"> IF(AH7=1, 0, INDEX( Data!$B$109:$AY$124, MATCH( AH36, Data!$A$109:$A$124, 0 ), MATCH( AH39, Data!$B$108:$AY$108, 0 ) ))</f>
        <v>0</v>
      </c>
      <c r="AI26" s="124">
        <f xml:space="preserve"> IF(AI7=1, 0, INDEX( Data!$B$109:$AY$124, MATCH( AI36, Data!$A$109:$A$124, 0 ), MATCH( AI39, Data!$B$108:$AY$108, 0 ) ))</f>
        <v>0</v>
      </c>
      <c r="AJ26" s="124">
        <f xml:space="preserve"> IF(AJ7=1, 0, INDEX( Data!$B$109:$AY$124, MATCH( AJ36, Data!$A$109:$A$124, 0 ), MATCH( AJ39, Data!$B$108:$AY$108, 0 ) ))</f>
        <v>0</v>
      </c>
      <c r="AK26" s="124">
        <f xml:space="preserve"> IF(AK7=1, 0, INDEX( Data!$B$109:$AY$124, MATCH( AK36, Data!$A$109:$A$124, 0 ), MATCH( AK39, Data!$B$108:$AY$108, 0 ) ))</f>
        <v>0</v>
      </c>
      <c r="AL26" s="124">
        <f xml:space="preserve"> IF(AL7=1, 0, INDEX( Data!$B$109:$AY$124, MATCH( AL36, Data!$A$109:$A$124, 0 ), MATCH( AL39, Data!$B$108:$AY$108, 0 ) ))</f>
        <v>0</v>
      </c>
      <c r="AM26" s="124">
        <f xml:space="preserve"> IF(AM7=1, 0, INDEX( Data!$B$109:$AY$124, MATCH( AM36, Data!$A$109:$A$124, 0 ), MATCH( AM39, Data!$B$108:$AY$108, 0 ) ))</f>
        <v>0</v>
      </c>
      <c r="AN26" s="124">
        <f xml:space="preserve"> IF(AN7=1, 0, INDEX( Data!$B$109:$AY$124, MATCH( AN36, Data!$A$109:$A$124, 0 ), MATCH( AN39, Data!$B$108:$AY$108, 0 ) ))</f>
        <v>0</v>
      </c>
      <c r="AO26" s="124">
        <f xml:space="preserve"> IF(AO7=1, 0, INDEX( Data!$B$109:$AY$124, MATCH( AO36, Data!$A$109:$A$124, 0 ), MATCH( AO39, Data!$B$108:$AY$108, 0 ) ))</f>
        <v>0</v>
      </c>
      <c r="AP26" s="124">
        <f xml:space="preserve"> IF(AP7=1, 0, INDEX( Data!$B$109:$AY$124, MATCH( AP36, Data!$A$109:$A$124, 0 ), MATCH( AP39, Data!$B$108:$AY$108, 0 ) ))</f>
        <v>0</v>
      </c>
      <c r="AQ26" s="124">
        <f xml:space="preserve"> IF(AQ7=1, 0, INDEX( Data!$B$109:$AY$124, MATCH( AQ36, Data!$A$109:$A$124, 0 ), MATCH( AQ39, Data!$B$108:$AY$108, 0 ) ))</f>
        <v>0</v>
      </c>
      <c r="AR26" s="124">
        <f xml:space="preserve"> IF(AR7=1, 0, INDEX( Data!$B$109:$AY$124, MATCH( AR36, Data!$A$109:$A$124, 0 ), MATCH( AR39, Data!$B$108:$AY$108, 0 ) ))</f>
        <v>0</v>
      </c>
      <c r="AS26" s="124">
        <f xml:space="preserve"> IF(AS7=1, 0, INDEX( Data!$B$109:$AY$124, MATCH( AS36, Data!$A$109:$A$124, 0 ), MATCH( AS39, Data!$B$108:$AY$108, 0 ) ))</f>
        <v>0</v>
      </c>
      <c r="AT26" s="124">
        <f xml:space="preserve"> IF(AT7=1, 0, INDEX( Data!$B$109:$AY$124, MATCH( AT36, Data!$A$109:$A$124, 0 ), MATCH( AT39, Data!$B$108:$AY$108, 0 ) ))</f>
        <v>0</v>
      </c>
      <c r="AU26" s="124">
        <f xml:space="preserve"> IF(AU7=1, 0, INDEX( Data!$B$109:$AY$124, MATCH( AU36, Data!$A$109:$A$124, 0 ), MATCH( AU39, Data!$B$108:$AY$108, 0 ) ))</f>
        <v>0</v>
      </c>
      <c r="AV26" s="124">
        <f xml:space="preserve"> IF(AV7=1, 0, INDEX( Data!$B$109:$AY$124, MATCH( AV36, Data!$A$109:$A$124, 0 ), MATCH( AV39, Data!$B$108:$AY$108, 0 ) ))</f>
        <v>0</v>
      </c>
      <c r="AW26" s="124">
        <f xml:space="preserve"> IF(AW7=1, 0, INDEX( Data!$B$109:$AY$124, MATCH( AW36, Data!$A$109:$A$124, 0 ), MATCH( AW39, Data!$B$108:$AY$108, 0 ) ))</f>
        <v>0</v>
      </c>
      <c r="AX26" s="124">
        <f xml:space="preserve"> IF(AX7=1, 0, INDEX( Data!$B$109:$AY$124, MATCH( AX36, Data!$A$109:$A$124, 0 ), MATCH( AX39, Data!$B$108:$AY$108, 0 ) ))</f>
        <v>0</v>
      </c>
      <c r="AY26" s="124">
        <f xml:space="preserve"> IF(AY7=1, 0, INDEX( Data!$B$109:$AY$124, MATCH( AY36, Data!$A$109:$A$124, 0 ), MATCH( AY39, Data!$B$108:$AY$108, 0 ) ))</f>
        <v>0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>
      <c r="K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2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38" t="s">
        <v>105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40"/>
      <c r="L33" s="139"/>
      <c r="M33" s="139"/>
      <c r="N33" s="139"/>
      <c r="O33" s="139"/>
      <c r="P33" s="139"/>
      <c r="Q33" s="139"/>
      <c r="R33" s="139"/>
      <c r="S33" s="139"/>
      <c r="T33" s="139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</row>
    <row r="34" spans="1:97" s="18" customFormat="1" ht="16.149999999999999" thickTop="1">
      <c r="K34" s="137"/>
    </row>
    <row r="35" spans="1:97" s="18" customFormat="1"/>
    <row r="36" spans="1:97" s="18" customFormat="1" ht="16.05" customHeight="1">
      <c r="A36" s="59" t="s">
        <v>18</v>
      </c>
      <c r="B36" s="118" t="str">
        <f xml:space="preserve"> IF(B3="", IF(A36="Class", "", A36), B3)</f>
        <v>Scoundrel</v>
      </c>
      <c r="C36" s="118" t="str">
        <f xml:space="preserve"> IF(C3="", IF(B36="Class", "", B36), C3)</f>
        <v>Scoundrel</v>
      </c>
      <c r="D36" s="118" t="str">
        <f t="shared" ref="D36:AY36" si="4" xml:space="preserve"> IF(D3="", IF(C36="Class", "", C36), D3)</f>
        <v>Scoundrel</v>
      </c>
      <c r="E36" s="118" t="str">
        <f t="shared" si="4"/>
        <v>Scoundrel</v>
      </c>
      <c r="F36" s="118" t="str">
        <f t="shared" si="4"/>
        <v>Scoundrel</v>
      </c>
      <c r="G36" s="118" t="str">
        <f t="shared" si="4"/>
        <v>Scoundrel</v>
      </c>
      <c r="H36" s="118" t="str">
        <f t="shared" si="4"/>
        <v>Scoundrel</v>
      </c>
      <c r="I36" s="118" t="str">
        <f t="shared" si="4"/>
        <v>Scoundrel</v>
      </c>
      <c r="J36" s="118" t="str">
        <f t="shared" si="4"/>
        <v>Scoundrel</v>
      </c>
      <c r="K36" s="118" t="str">
        <f t="shared" si="4"/>
        <v>Scoundrel</v>
      </c>
      <c r="L36" s="118" t="str">
        <f t="shared" si="4"/>
        <v>Scoundrel</v>
      </c>
      <c r="M36" s="118" t="str">
        <f t="shared" si="4"/>
        <v>Scoundrel</v>
      </c>
      <c r="N36" s="118" t="str">
        <f t="shared" si="4"/>
        <v>Scoundrel</v>
      </c>
      <c r="O36" s="118" t="str">
        <f t="shared" si="4"/>
        <v>Scoundrel</v>
      </c>
      <c r="P36" s="118" t="str">
        <f t="shared" si="4"/>
        <v>Scoundrel</v>
      </c>
      <c r="Q36" s="118" t="str">
        <f t="shared" si="4"/>
        <v>Scoundrel</v>
      </c>
      <c r="R36" s="118" t="str">
        <f t="shared" si="4"/>
        <v>Scoundrel</v>
      </c>
      <c r="S36" s="118" t="str">
        <f t="shared" si="4"/>
        <v>Scoundrel</v>
      </c>
      <c r="T36" s="118" t="str">
        <f t="shared" si="4"/>
        <v>Scoundrel</v>
      </c>
      <c r="U36" s="118" t="str">
        <f t="shared" si="4"/>
        <v>Scoundrel</v>
      </c>
      <c r="V36" s="118" t="str">
        <f t="shared" si="4"/>
        <v>Scoundrel</v>
      </c>
      <c r="W36" s="118" t="str">
        <f t="shared" si="4"/>
        <v>Scoundrel</v>
      </c>
      <c r="X36" s="118" t="str">
        <f t="shared" si="4"/>
        <v>Scoundrel</v>
      </c>
      <c r="Y36" s="118" t="str">
        <f t="shared" si="4"/>
        <v>Scoundrel</v>
      </c>
      <c r="Z36" s="118" t="str">
        <f t="shared" si="4"/>
        <v>Scoundrel</v>
      </c>
      <c r="AA36" s="118" t="str">
        <f t="shared" si="4"/>
        <v>Scoundrel</v>
      </c>
      <c r="AB36" s="118" t="str">
        <f t="shared" si="4"/>
        <v>Scoundrel</v>
      </c>
      <c r="AC36" s="118" t="str">
        <f t="shared" si="4"/>
        <v>Scoundrel</v>
      </c>
      <c r="AD36" s="118" t="str">
        <f t="shared" si="4"/>
        <v>Scoundrel</v>
      </c>
      <c r="AE36" s="118" t="str">
        <f t="shared" si="4"/>
        <v>Scoundrel</v>
      </c>
      <c r="AF36" s="118" t="str">
        <f t="shared" si="4"/>
        <v>Scoundrel</v>
      </c>
      <c r="AG36" s="118" t="str">
        <f t="shared" si="4"/>
        <v>Scoundrel</v>
      </c>
      <c r="AH36" s="118" t="str">
        <f t="shared" si="4"/>
        <v>Scoundrel</v>
      </c>
      <c r="AI36" s="118" t="str">
        <f t="shared" si="4"/>
        <v>Scoundrel</v>
      </c>
      <c r="AJ36" s="118" t="str">
        <f t="shared" si="4"/>
        <v>Scoundrel</v>
      </c>
      <c r="AK36" s="118" t="str">
        <f t="shared" si="4"/>
        <v>Scoundrel</v>
      </c>
      <c r="AL36" s="118" t="str">
        <f t="shared" si="4"/>
        <v>Scoundrel</v>
      </c>
      <c r="AM36" s="118" t="str">
        <f t="shared" si="4"/>
        <v>Scoundrel</v>
      </c>
      <c r="AN36" s="118" t="str">
        <f t="shared" si="4"/>
        <v>Scoundrel</v>
      </c>
      <c r="AO36" s="118" t="str">
        <f t="shared" si="4"/>
        <v>Scoundrel</v>
      </c>
      <c r="AP36" s="118" t="str">
        <f t="shared" si="4"/>
        <v>Scoundrel</v>
      </c>
      <c r="AQ36" s="118" t="str">
        <f t="shared" si="4"/>
        <v>Scoundrel</v>
      </c>
      <c r="AR36" s="118" t="str">
        <f t="shared" si="4"/>
        <v>Scoundrel</v>
      </c>
      <c r="AS36" s="118" t="str">
        <f t="shared" si="4"/>
        <v>Scoundrel</v>
      </c>
      <c r="AT36" s="118" t="str">
        <f t="shared" si="4"/>
        <v>Scoundrel</v>
      </c>
      <c r="AU36" s="118" t="str">
        <f t="shared" si="4"/>
        <v>Scoundrel</v>
      </c>
      <c r="AV36" s="118" t="str">
        <f t="shared" si="4"/>
        <v>Scoundrel</v>
      </c>
      <c r="AW36" s="118" t="str">
        <f t="shared" si="4"/>
        <v>Scoundrel</v>
      </c>
      <c r="AX36" s="118" t="str">
        <f t="shared" si="4"/>
        <v>Scoundrel</v>
      </c>
      <c r="AY36" s="118" t="str">
        <f t="shared" si="4"/>
        <v>Scoundrel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79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4" t="s">
        <v>93</v>
      </c>
      <c r="B39" s="105">
        <f t="shared" ref="B39:AY39" si="5">IF(B36=A36,A39+1,1)</f>
        <v>1</v>
      </c>
      <c r="C39" s="105">
        <f t="shared" si="5"/>
        <v>2</v>
      </c>
      <c r="D39" s="105">
        <f t="shared" si="5"/>
        <v>3</v>
      </c>
      <c r="E39" s="105">
        <f t="shared" si="5"/>
        <v>4</v>
      </c>
      <c r="F39" s="105">
        <f t="shared" si="5"/>
        <v>5</v>
      </c>
      <c r="G39" s="105">
        <f t="shared" si="5"/>
        <v>6</v>
      </c>
      <c r="H39" s="105">
        <f t="shared" si="5"/>
        <v>7</v>
      </c>
      <c r="I39" s="105">
        <f t="shared" si="5"/>
        <v>8</v>
      </c>
      <c r="J39" s="105">
        <f t="shared" si="5"/>
        <v>9</v>
      </c>
      <c r="K39" s="105">
        <f t="shared" si="5"/>
        <v>10</v>
      </c>
      <c r="L39" s="105">
        <f t="shared" si="5"/>
        <v>11</v>
      </c>
      <c r="M39" s="105">
        <f t="shared" si="5"/>
        <v>12</v>
      </c>
      <c r="N39" s="105">
        <f t="shared" si="5"/>
        <v>13</v>
      </c>
      <c r="O39" s="105">
        <f t="shared" si="5"/>
        <v>14</v>
      </c>
      <c r="P39" s="105">
        <f t="shared" si="5"/>
        <v>15</v>
      </c>
      <c r="Q39" s="105">
        <f t="shared" si="5"/>
        <v>16</v>
      </c>
      <c r="R39" s="105">
        <f t="shared" si="5"/>
        <v>17</v>
      </c>
      <c r="S39" s="105">
        <f t="shared" si="5"/>
        <v>18</v>
      </c>
      <c r="T39" s="105">
        <f t="shared" si="5"/>
        <v>19</v>
      </c>
      <c r="U39" s="106">
        <f t="shared" si="5"/>
        <v>20</v>
      </c>
      <c r="V39" s="106">
        <f t="shared" si="5"/>
        <v>21</v>
      </c>
      <c r="W39" s="106">
        <f t="shared" si="5"/>
        <v>22</v>
      </c>
      <c r="X39" s="106">
        <f t="shared" si="5"/>
        <v>23</v>
      </c>
      <c r="Y39" s="106">
        <f t="shared" si="5"/>
        <v>24</v>
      </c>
      <c r="Z39" s="106">
        <f t="shared" si="5"/>
        <v>25</v>
      </c>
      <c r="AA39" s="106">
        <f t="shared" si="5"/>
        <v>26</v>
      </c>
      <c r="AB39" s="106">
        <f t="shared" si="5"/>
        <v>27</v>
      </c>
      <c r="AC39" s="106">
        <f t="shared" si="5"/>
        <v>28</v>
      </c>
      <c r="AD39" s="106">
        <f t="shared" si="5"/>
        <v>29</v>
      </c>
      <c r="AE39" s="106">
        <f t="shared" si="5"/>
        <v>30</v>
      </c>
      <c r="AF39" s="106">
        <f t="shared" si="5"/>
        <v>31</v>
      </c>
      <c r="AG39" s="106">
        <f t="shared" si="5"/>
        <v>32</v>
      </c>
      <c r="AH39" s="106">
        <f t="shared" si="5"/>
        <v>33</v>
      </c>
      <c r="AI39" s="106">
        <f t="shared" si="5"/>
        <v>34</v>
      </c>
      <c r="AJ39" s="106">
        <f t="shared" si="5"/>
        <v>35</v>
      </c>
      <c r="AK39" s="106">
        <f t="shared" si="5"/>
        <v>36</v>
      </c>
      <c r="AL39" s="106">
        <f t="shared" si="5"/>
        <v>37</v>
      </c>
      <c r="AM39" s="106">
        <f t="shared" si="5"/>
        <v>38</v>
      </c>
      <c r="AN39" s="106">
        <f t="shared" si="5"/>
        <v>39</v>
      </c>
      <c r="AO39" s="106">
        <f t="shared" si="5"/>
        <v>40</v>
      </c>
      <c r="AP39" s="106">
        <f t="shared" si="5"/>
        <v>41</v>
      </c>
      <c r="AQ39" s="106">
        <f t="shared" si="5"/>
        <v>42</v>
      </c>
      <c r="AR39" s="106">
        <f t="shared" si="5"/>
        <v>43</v>
      </c>
      <c r="AS39" s="106">
        <f t="shared" si="5"/>
        <v>44</v>
      </c>
      <c r="AT39" s="106">
        <f t="shared" si="5"/>
        <v>45</v>
      </c>
      <c r="AU39" s="106">
        <f t="shared" si="5"/>
        <v>46</v>
      </c>
      <c r="AV39" s="106">
        <f t="shared" si="5"/>
        <v>47</v>
      </c>
      <c r="AW39" s="106">
        <f t="shared" si="5"/>
        <v>48</v>
      </c>
      <c r="AX39" s="106">
        <f t="shared" si="5"/>
        <v>49</v>
      </c>
      <c r="AY39" s="106">
        <f t="shared" si="5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99" t="s">
        <v>106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</row>
    <row r="42" spans="1:97" s="18" customFormat="1">
      <c r="A42" s="62" t="s">
        <v>10</v>
      </c>
      <c r="B42" s="8">
        <f t="shared" ref="B42:AY42" si="6" xml:space="preserve"> B16 + B221</f>
        <v>-5</v>
      </c>
      <c r="C42" s="8">
        <f t="shared" si="6"/>
        <v>-5</v>
      </c>
      <c r="D42" s="8">
        <f t="shared" si="6"/>
        <v>3</v>
      </c>
      <c r="E42" s="8">
        <f t="shared" si="6"/>
        <v>3</v>
      </c>
      <c r="F42" s="8">
        <f t="shared" si="6"/>
        <v>3</v>
      </c>
      <c r="G42" s="8">
        <f t="shared" si="6"/>
        <v>3</v>
      </c>
      <c r="H42" s="8">
        <f t="shared" si="6"/>
        <v>3</v>
      </c>
      <c r="I42" s="8">
        <f t="shared" si="6"/>
        <v>3</v>
      </c>
      <c r="J42" s="8">
        <f t="shared" si="6"/>
        <v>3</v>
      </c>
      <c r="K42" s="8">
        <f t="shared" si="6"/>
        <v>3</v>
      </c>
      <c r="L42" s="8">
        <f t="shared" si="6"/>
        <v>3</v>
      </c>
      <c r="M42" s="8">
        <f t="shared" si="6"/>
        <v>3</v>
      </c>
      <c r="N42" s="8">
        <f t="shared" si="6"/>
        <v>3</v>
      </c>
      <c r="O42" s="8">
        <f t="shared" si="6"/>
        <v>3</v>
      </c>
      <c r="P42" s="8">
        <f t="shared" si="6"/>
        <v>3</v>
      </c>
      <c r="Q42" s="8">
        <f t="shared" si="6"/>
        <v>3</v>
      </c>
      <c r="R42" s="8">
        <f t="shared" si="6"/>
        <v>3</v>
      </c>
      <c r="S42" s="8">
        <f t="shared" si="6"/>
        <v>3</v>
      </c>
      <c r="T42" s="8">
        <f t="shared" si="6"/>
        <v>3</v>
      </c>
      <c r="U42" s="8">
        <f t="shared" si="6"/>
        <v>3</v>
      </c>
      <c r="V42" s="8">
        <f t="shared" si="6"/>
        <v>3</v>
      </c>
      <c r="W42" s="8">
        <f t="shared" si="6"/>
        <v>3</v>
      </c>
      <c r="X42" s="8">
        <f t="shared" si="6"/>
        <v>3</v>
      </c>
      <c r="Y42" s="8">
        <f t="shared" si="6"/>
        <v>3</v>
      </c>
      <c r="Z42" s="8">
        <f t="shared" si="6"/>
        <v>3</v>
      </c>
      <c r="AA42" s="8">
        <f t="shared" si="6"/>
        <v>3</v>
      </c>
      <c r="AB42" s="8">
        <f t="shared" si="6"/>
        <v>3</v>
      </c>
      <c r="AC42" s="8">
        <f t="shared" si="6"/>
        <v>3</v>
      </c>
      <c r="AD42" s="8">
        <f t="shared" si="6"/>
        <v>3</v>
      </c>
      <c r="AE42" s="8">
        <f t="shared" si="6"/>
        <v>3</v>
      </c>
      <c r="AF42" s="8">
        <f t="shared" si="6"/>
        <v>3</v>
      </c>
      <c r="AG42" s="8">
        <f t="shared" si="6"/>
        <v>3</v>
      </c>
      <c r="AH42" s="8">
        <f t="shared" si="6"/>
        <v>3</v>
      </c>
      <c r="AI42" s="8">
        <f t="shared" si="6"/>
        <v>3</v>
      </c>
      <c r="AJ42" s="8">
        <f t="shared" si="6"/>
        <v>3</v>
      </c>
      <c r="AK42" s="8">
        <f t="shared" si="6"/>
        <v>3</v>
      </c>
      <c r="AL42" s="8">
        <f t="shared" si="6"/>
        <v>3</v>
      </c>
      <c r="AM42" s="8">
        <f t="shared" si="6"/>
        <v>3</v>
      </c>
      <c r="AN42" s="8">
        <f t="shared" si="6"/>
        <v>3</v>
      </c>
      <c r="AO42" s="8">
        <f t="shared" si="6"/>
        <v>3</v>
      </c>
      <c r="AP42" s="8">
        <f t="shared" si="6"/>
        <v>3</v>
      </c>
      <c r="AQ42" s="8">
        <f t="shared" si="6"/>
        <v>3</v>
      </c>
      <c r="AR42" s="8">
        <f t="shared" si="6"/>
        <v>3</v>
      </c>
      <c r="AS42" s="8">
        <f t="shared" si="6"/>
        <v>3</v>
      </c>
      <c r="AT42" s="8">
        <f t="shared" si="6"/>
        <v>3</v>
      </c>
      <c r="AU42" s="8">
        <f t="shared" si="6"/>
        <v>3</v>
      </c>
      <c r="AV42" s="8">
        <f t="shared" si="6"/>
        <v>3</v>
      </c>
      <c r="AW42" s="8">
        <f t="shared" si="6"/>
        <v>3</v>
      </c>
      <c r="AX42" s="8">
        <f t="shared" si="6"/>
        <v>3</v>
      </c>
      <c r="AY42" s="8">
        <f t="shared" si="6"/>
        <v>3</v>
      </c>
    </row>
    <row r="43" spans="1:97" s="18" customFormat="1">
      <c r="A43" s="63" t="s">
        <v>11</v>
      </c>
      <c r="B43" s="8">
        <f t="shared" ref="B43:AY43" si="7" xml:space="preserve"> B17 + B221</f>
        <v>-5</v>
      </c>
      <c r="C43" s="8">
        <f t="shared" si="7"/>
        <v>-5</v>
      </c>
      <c r="D43" s="8">
        <f t="shared" si="7"/>
        <v>4</v>
      </c>
      <c r="E43" s="8">
        <f t="shared" si="7"/>
        <v>4</v>
      </c>
      <c r="F43" s="8">
        <f t="shared" si="7"/>
        <v>5</v>
      </c>
      <c r="G43" s="8">
        <f t="shared" si="7"/>
        <v>6</v>
      </c>
      <c r="H43" s="8">
        <f t="shared" si="7"/>
        <v>8</v>
      </c>
      <c r="I43" s="8">
        <f t="shared" si="7"/>
        <v>9</v>
      </c>
      <c r="J43" s="8">
        <f t="shared" si="7"/>
        <v>11</v>
      </c>
      <c r="K43" s="8">
        <f t="shared" si="7"/>
        <v>13</v>
      </c>
      <c r="L43" s="8">
        <f t="shared" si="7"/>
        <v>14</v>
      </c>
      <c r="M43" s="8">
        <f t="shared" si="7"/>
        <v>14</v>
      </c>
      <c r="N43" s="8">
        <f t="shared" si="7"/>
        <v>14</v>
      </c>
      <c r="O43" s="8">
        <f t="shared" si="7"/>
        <v>14</v>
      </c>
      <c r="P43" s="8">
        <f t="shared" si="7"/>
        <v>14</v>
      </c>
      <c r="Q43" s="8">
        <f t="shared" si="7"/>
        <v>14</v>
      </c>
      <c r="R43" s="8">
        <f t="shared" si="7"/>
        <v>14</v>
      </c>
      <c r="S43" s="8">
        <f t="shared" si="7"/>
        <v>14</v>
      </c>
      <c r="T43" s="8">
        <f t="shared" si="7"/>
        <v>14</v>
      </c>
      <c r="U43" s="8">
        <f t="shared" si="7"/>
        <v>14</v>
      </c>
      <c r="V43" s="8">
        <f t="shared" si="7"/>
        <v>14</v>
      </c>
      <c r="W43" s="8">
        <f t="shared" si="7"/>
        <v>14</v>
      </c>
      <c r="X43" s="8">
        <f t="shared" si="7"/>
        <v>14</v>
      </c>
      <c r="Y43" s="8">
        <f t="shared" si="7"/>
        <v>14</v>
      </c>
      <c r="Z43" s="8">
        <f t="shared" si="7"/>
        <v>14</v>
      </c>
      <c r="AA43" s="8">
        <f t="shared" si="7"/>
        <v>14</v>
      </c>
      <c r="AB43" s="8">
        <f t="shared" si="7"/>
        <v>14</v>
      </c>
      <c r="AC43" s="8">
        <f t="shared" si="7"/>
        <v>14</v>
      </c>
      <c r="AD43" s="8">
        <f t="shared" si="7"/>
        <v>14</v>
      </c>
      <c r="AE43" s="8">
        <f t="shared" si="7"/>
        <v>14</v>
      </c>
      <c r="AF43" s="8">
        <f t="shared" si="7"/>
        <v>14</v>
      </c>
      <c r="AG43" s="8">
        <f t="shared" si="7"/>
        <v>14</v>
      </c>
      <c r="AH43" s="8">
        <f t="shared" si="7"/>
        <v>14</v>
      </c>
      <c r="AI43" s="8">
        <f t="shared" si="7"/>
        <v>14</v>
      </c>
      <c r="AJ43" s="8">
        <f t="shared" si="7"/>
        <v>14</v>
      </c>
      <c r="AK43" s="8">
        <f t="shared" si="7"/>
        <v>14</v>
      </c>
      <c r="AL43" s="8">
        <f t="shared" si="7"/>
        <v>14</v>
      </c>
      <c r="AM43" s="8">
        <f t="shared" si="7"/>
        <v>14</v>
      </c>
      <c r="AN43" s="8">
        <f t="shared" si="7"/>
        <v>14</v>
      </c>
      <c r="AO43" s="8">
        <f t="shared" si="7"/>
        <v>14</v>
      </c>
      <c r="AP43" s="8">
        <f t="shared" si="7"/>
        <v>14</v>
      </c>
      <c r="AQ43" s="8">
        <f t="shared" si="7"/>
        <v>14</v>
      </c>
      <c r="AR43" s="8">
        <f t="shared" si="7"/>
        <v>14</v>
      </c>
      <c r="AS43" s="8">
        <f t="shared" si="7"/>
        <v>14</v>
      </c>
      <c r="AT43" s="8">
        <f t="shared" si="7"/>
        <v>14</v>
      </c>
      <c r="AU43" s="8">
        <f t="shared" si="7"/>
        <v>14</v>
      </c>
      <c r="AV43" s="8">
        <f t="shared" si="7"/>
        <v>14</v>
      </c>
      <c r="AW43" s="8">
        <f t="shared" si="7"/>
        <v>14</v>
      </c>
      <c r="AX43" s="8">
        <f t="shared" si="7"/>
        <v>14</v>
      </c>
      <c r="AY43" s="8">
        <f t="shared" si="7"/>
        <v>14</v>
      </c>
    </row>
    <row r="44" spans="1:97">
      <c r="A44" s="63" t="s">
        <v>12</v>
      </c>
      <c r="B44" s="8">
        <f t="shared" ref="B44:AY44" si="8" xml:space="preserve"> B18 + B219</f>
        <v>-5</v>
      </c>
      <c r="C44" s="8">
        <f t="shared" si="8"/>
        <v>-5</v>
      </c>
      <c r="D44" s="8">
        <f t="shared" si="8"/>
        <v>7</v>
      </c>
      <c r="E44" s="8">
        <f t="shared" si="8"/>
        <v>7</v>
      </c>
      <c r="F44" s="8">
        <f t="shared" si="8"/>
        <v>8</v>
      </c>
      <c r="G44" s="8">
        <f t="shared" si="8"/>
        <v>9</v>
      </c>
      <c r="H44" s="8">
        <f t="shared" si="8"/>
        <v>10</v>
      </c>
      <c r="I44" s="8">
        <f t="shared" si="8"/>
        <v>12</v>
      </c>
      <c r="J44" s="8">
        <f t="shared" si="8"/>
        <v>13</v>
      </c>
      <c r="K44" s="8">
        <f t="shared" si="8"/>
        <v>15</v>
      </c>
      <c r="L44" s="8">
        <f t="shared" si="8"/>
        <v>17</v>
      </c>
      <c r="M44" s="8">
        <f t="shared" si="8"/>
        <v>17</v>
      </c>
      <c r="N44" s="8">
        <f t="shared" si="8"/>
        <v>17</v>
      </c>
      <c r="O44" s="8">
        <f t="shared" si="8"/>
        <v>17</v>
      </c>
      <c r="P44" s="8">
        <f t="shared" si="8"/>
        <v>17</v>
      </c>
      <c r="Q44" s="8">
        <f t="shared" si="8"/>
        <v>17</v>
      </c>
      <c r="R44" s="8">
        <f t="shared" si="8"/>
        <v>17</v>
      </c>
      <c r="S44" s="8">
        <f t="shared" si="8"/>
        <v>17</v>
      </c>
      <c r="T44" s="8">
        <f t="shared" si="8"/>
        <v>17</v>
      </c>
      <c r="U44" s="8">
        <f t="shared" si="8"/>
        <v>17</v>
      </c>
      <c r="V44" s="8">
        <f t="shared" si="8"/>
        <v>17</v>
      </c>
      <c r="W44" s="8">
        <f t="shared" si="8"/>
        <v>17</v>
      </c>
      <c r="X44" s="8">
        <f t="shared" si="8"/>
        <v>17</v>
      </c>
      <c r="Y44" s="8">
        <f t="shared" si="8"/>
        <v>17</v>
      </c>
      <c r="Z44" s="8">
        <f t="shared" si="8"/>
        <v>17</v>
      </c>
      <c r="AA44" s="8">
        <f t="shared" si="8"/>
        <v>17</v>
      </c>
      <c r="AB44" s="8">
        <f t="shared" si="8"/>
        <v>17</v>
      </c>
      <c r="AC44" s="8">
        <f t="shared" si="8"/>
        <v>17</v>
      </c>
      <c r="AD44" s="8">
        <f t="shared" si="8"/>
        <v>17</v>
      </c>
      <c r="AE44" s="8">
        <f t="shared" si="8"/>
        <v>17</v>
      </c>
      <c r="AF44" s="8">
        <f t="shared" si="8"/>
        <v>17</v>
      </c>
      <c r="AG44" s="8">
        <f t="shared" si="8"/>
        <v>17</v>
      </c>
      <c r="AH44" s="8">
        <f t="shared" si="8"/>
        <v>17</v>
      </c>
      <c r="AI44" s="8">
        <f t="shared" si="8"/>
        <v>17</v>
      </c>
      <c r="AJ44" s="8">
        <f t="shared" si="8"/>
        <v>17</v>
      </c>
      <c r="AK44" s="8">
        <f t="shared" si="8"/>
        <v>17</v>
      </c>
      <c r="AL44" s="8">
        <f t="shared" si="8"/>
        <v>17</v>
      </c>
      <c r="AM44" s="8">
        <f t="shared" si="8"/>
        <v>17</v>
      </c>
      <c r="AN44" s="8">
        <f t="shared" si="8"/>
        <v>17</v>
      </c>
      <c r="AO44" s="8">
        <f t="shared" si="8"/>
        <v>17</v>
      </c>
      <c r="AP44" s="8">
        <f t="shared" si="8"/>
        <v>17</v>
      </c>
      <c r="AQ44" s="8">
        <f t="shared" si="8"/>
        <v>17</v>
      </c>
      <c r="AR44" s="8">
        <f t="shared" si="8"/>
        <v>17</v>
      </c>
      <c r="AS44" s="8">
        <f t="shared" si="8"/>
        <v>17</v>
      </c>
      <c r="AT44" s="8">
        <f t="shared" si="8"/>
        <v>17</v>
      </c>
      <c r="AU44" s="8">
        <f t="shared" si="8"/>
        <v>17</v>
      </c>
      <c r="AV44" s="8">
        <f t="shared" si="8"/>
        <v>17</v>
      </c>
      <c r="AW44" s="8">
        <f t="shared" si="8"/>
        <v>17</v>
      </c>
      <c r="AX44" s="8">
        <f t="shared" si="8"/>
        <v>17</v>
      </c>
      <c r="AY44" s="8">
        <f t="shared" si="8"/>
        <v>17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t="shared" ref="B45:AY45" si="9" xml:space="preserve"> B19 + B222 + B84</f>
        <v>-5</v>
      </c>
      <c r="C45" s="8">
        <f t="shared" si="9"/>
        <v>-5</v>
      </c>
      <c r="D45" s="8">
        <f t="shared" si="9"/>
        <v>5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9</v>
      </c>
      <c r="I45" s="8">
        <f t="shared" si="9"/>
        <v>9</v>
      </c>
      <c r="J45" s="8">
        <f t="shared" si="9"/>
        <v>9</v>
      </c>
      <c r="K45" s="8">
        <f t="shared" si="9"/>
        <v>9</v>
      </c>
      <c r="L45" s="8">
        <f t="shared" si="9"/>
        <v>10</v>
      </c>
      <c r="M45" s="8">
        <f t="shared" si="9"/>
        <v>10</v>
      </c>
      <c r="N45" s="8">
        <f t="shared" si="9"/>
        <v>10</v>
      </c>
      <c r="O45" s="8">
        <f t="shared" si="9"/>
        <v>10</v>
      </c>
      <c r="P45" s="8">
        <f t="shared" si="9"/>
        <v>10</v>
      </c>
      <c r="Q45" s="8">
        <f t="shared" si="9"/>
        <v>10</v>
      </c>
      <c r="R45" s="8">
        <f t="shared" si="9"/>
        <v>10</v>
      </c>
      <c r="S45" s="8">
        <f t="shared" si="9"/>
        <v>10</v>
      </c>
      <c r="T45" s="8">
        <f t="shared" si="9"/>
        <v>10</v>
      </c>
      <c r="U45" s="8">
        <f t="shared" si="9"/>
        <v>10</v>
      </c>
      <c r="V45" s="8">
        <f t="shared" si="9"/>
        <v>10</v>
      </c>
      <c r="W45" s="8">
        <f t="shared" si="9"/>
        <v>10</v>
      </c>
      <c r="X45" s="8">
        <f t="shared" si="9"/>
        <v>10</v>
      </c>
      <c r="Y45" s="8">
        <f t="shared" si="9"/>
        <v>10</v>
      </c>
      <c r="Z45" s="8">
        <f t="shared" si="9"/>
        <v>10</v>
      </c>
      <c r="AA45" s="8">
        <f t="shared" si="9"/>
        <v>10</v>
      </c>
      <c r="AB45" s="8">
        <f t="shared" si="9"/>
        <v>10</v>
      </c>
      <c r="AC45" s="8">
        <f t="shared" si="9"/>
        <v>10</v>
      </c>
      <c r="AD45" s="8">
        <f t="shared" si="9"/>
        <v>10</v>
      </c>
      <c r="AE45" s="8">
        <f t="shared" si="9"/>
        <v>10</v>
      </c>
      <c r="AF45" s="8">
        <f t="shared" si="9"/>
        <v>10</v>
      </c>
      <c r="AG45" s="8">
        <f t="shared" si="9"/>
        <v>10</v>
      </c>
      <c r="AH45" s="8">
        <f t="shared" si="9"/>
        <v>10</v>
      </c>
      <c r="AI45" s="8">
        <f t="shared" si="9"/>
        <v>10</v>
      </c>
      <c r="AJ45" s="8">
        <f t="shared" si="9"/>
        <v>10</v>
      </c>
      <c r="AK45" s="8">
        <f t="shared" si="9"/>
        <v>10</v>
      </c>
      <c r="AL45" s="8">
        <f t="shared" si="9"/>
        <v>10</v>
      </c>
      <c r="AM45" s="8">
        <f t="shared" si="9"/>
        <v>10</v>
      </c>
      <c r="AN45" s="8">
        <f t="shared" si="9"/>
        <v>10</v>
      </c>
      <c r="AO45" s="8">
        <f t="shared" si="9"/>
        <v>10</v>
      </c>
      <c r="AP45" s="8">
        <f t="shared" si="9"/>
        <v>10</v>
      </c>
      <c r="AQ45" s="8">
        <f t="shared" si="9"/>
        <v>10</v>
      </c>
      <c r="AR45" s="8">
        <f t="shared" si="9"/>
        <v>10</v>
      </c>
      <c r="AS45" s="8">
        <f t="shared" si="9"/>
        <v>10</v>
      </c>
      <c r="AT45" s="8">
        <f t="shared" si="9"/>
        <v>10</v>
      </c>
      <c r="AU45" s="8">
        <f t="shared" si="9"/>
        <v>10</v>
      </c>
      <c r="AV45" s="8">
        <f t="shared" si="9"/>
        <v>10</v>
      </c>
      <c r="AW45" s="8">
        <f t="shared" si="9"/>
        <v>10</v>
      </c>
      <c r="AX45" s="8">
        <f t="shared" si="9"/>
        <v>10</v>
      </c>
      <c r="AY45" s="8">
        <f t="shared" si="9"/>
        <v>10</v>
      </c>
    </row>
    <row r="46" spans="1:97" s="29" customFormat="1">
      <c r="A46" s="63" t="s">
        <v>22</v>
      </c>
      <c r="B46" s="8">
        <f t="shared" ref="B46:AY46" si="10" xml:space="preserve"> B20 + B223 + B84</f>
        <v>-5</v>
      </c>
      <c r="C46" s="8">
        <f t="shared" si="10"/>
        <v>-5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  <c r="V46" s="8">
        <f t="shared" si="10"/>
        <v>1</v>
      </c>
      <c r="W46" s="8">
        <f t="shared" si="10"/>
        <v>1</v>
      </c>
      <c r="X46" s="8">
        <f t="shared" si="10"/>
        <v>1</v>
      </c>
      <c r="Y46" s="8">
        <f t="shared" si="10"/>
        <v>1</v>
      </c>
      <c r="Z46" s="8">
        <f t="shared" si="10"/>
        <v>1</v>
      </c>
      <c r="AA46" s="8">
        <f t="shared" si="10"/>
        <v>1</v>
      </c>
      <c r="AB46" s="8">
        <f t="shared" si="10"/>
        <v>1</v>
      </c>
      <c r="AC46" s="8">
        <f t="shared" si="10"/>
        <v>1</v>
      </c>
      <c r="AD46" s="8">
        <f t="shared" si="10"/>
        <v>1</v>
      </c>
      <c r="AE46" s="8">
        <f t="shared" si="10"/>
        <v>1</v>
      </c>
      <c r="AF46" s="8">
        <f t="shared" si="10"/>
        <v>1</v>
      </c>
      <c r="AG46" s="8">
        <f t="shared" si="10"/>
        <v>1</v>
      </c>
      <c r="AH46" s="8">
        <f t="shared" si="10"/>
        <v>1</v>
      </c>
      <c r="AI46" s="8">
        <f t="shared" si="10"/>
        <v>1</v>
      </c>
      <c r="AJ46" s="8">
        <f t="shared" si="10"/>
        <v>1</v>
      </c>
      <c r="AK46" s="8">
        <f t="shared" si="10"/>
        <v>1</v>
      </c>
      <c r="AL46" s="8">
        <f t="shared" si="10"/>
        <v>1</v>
      </c>
      <c r="AM46" s="8">
        <f t="shared" si="10"/>
        <v>1</v>
      </c>
      <c r="AN46" s="8">
        <f t="shared" si="10"/>
        <v>1</v>
      </c>
      <c r="AO46" s="8">
        <f t="shared" si="10"/>
        <v>1</v>
      </c>
      <c r="AP46" s="8">
        <f t="shared" si="10"/>
        <v>1</v>
      </c>
      <c r="AQ46" s="8">
        <f t="shared" si="10"/>
        <v>1</v>
      </c>
      <c r="AR46" s="8">
        <f t="shared" si="10"/>
        <v>1</v>
      </c>
      <c r="AS46" s="8">
        <f t="shared" si="10"/>
        <v>1</v>
      </c>
      <c r="AT46" s="8">
        <f t="shared" si="10"/>
        <v>1</v>
      </c>
      <c r="AU46" s="8">
        <f t="shared" si="10"/>
        <v>1</v>
      </c>
      <c r="AV46" s="8">
        <f t="shared" si="10"/>
        <v>1</v>
      </c>
      <c r="AW46" s="8">
        <f t="shared" si="10"/>
        <v>1</v>
      </c>
      <c r="AX46" s="8">
        <f t="shared" si="10"/>
        <v>1</v>
      </c>
      <c r="AY46" s="8">
        <f t="shared" si="10"/>
        <v>1</v>
      </c>
    </row>
    <row r="47" spans="1:97" s="29" customFormat="1">
      <c r="A47" s="63" t="s">
        <v>14</v>
      </c>
      <c r="B47" s="8">
        <f t="shared" ref="B47:AY48" si="11" xml:space="preserve"> B21 + B221</f>
        <v>-5</v>
      </c>
      <c r="C47" s="8">
        <f t="shared" si="11"/>
        <v>-5</v>
      </c>
      <c r="D47" s="8">
        <f t="shared" si="11"/>
        <v>0</v>
      </c>
      <c r="E47" s="8">
        <f t="shared" si="11"/>
        <v>0</v>
      </c>
      <c r="F47" s="8">
        <f t="shared" si="11"/>
        <v>0</v>
      </c>
      <c r="G47" s="8">
        <f t="shared" si="11"/>
        <v>0</v>
      </c>
      <c r="H47" s="8">
        <f t="shared" si="11"/>
        <v>0</v>
      </c>
      <c r="I47" s="8">
        <f t="shared" si="11"/>
        <v>0</v>
      </c>
      <c r="J47" s="8">
        <f t="shared" si="11"/>
        <v>0</v>
      </c>
      <c r="K47" s="8">
        <f t="shared" si="11"/>
        <v>0</v>
      </c>
      <c r="L47" s="8">
        <f t="shared" si="11"/>
        <v>0</v>
      </c>
      <c r="M47" s="8">
        <f t="shared" si="11"/>
        <v>0</v>
      </c>
      <c r="N47" s="8">
        <f t="shared" si="11"/>
        <v>0</v>
      </c>
      <c r="O47" s="8">
        <f t="shared" si="11"/>
        <v>0</v>
      </c>
      <c r="P47" s="8">
        <f t="shared" si="11"/>
        <v>0</v>
      </c>
      <c r="Q47" s="8">
        <f t="shared" si="11"/>
        <v>0</v>
      </c>
      <c r="R47" s="8">
        <f t="shared" si="11"/>
        <v>0</v>
      </c>
      <c r="S47" s="8">
        <f t="shared" si="11"/>
        <v>0</v>
      </c>
      <c r="T47" s="8">
        <f t="shared" si="11"/>
        <v>0</v>
      </c>
      <c r="U47" s="8">
        <f t="shared" si="11"/>
        <v>0</v>
      </c>
      <c r="V47" s="8">
        <f t="shared" si="11"/>
        <v>0</v>
      </c>
      <c r="W47" s="8">
        <f t="shared" si="11"/>
        <v>0</v>
      </c>
      <c r="X47" s="8">
        <f t="shared" si="11"/>
        <v>0</v>
      </c>
      <c r="Y47" s="8">
        <f t="shared" si="11"/>
        <v>0</v>
      </c>
      <c r="Z47" s="8">
        <f t="shared" si="11"/>
        <v>0</v>
      </c>
      <c r="AA47" s="8">
        <f t="shared" si="11"/>
        <v>0</v>
      </c>
      <c r="AB47" s="8">
        <f t="shared" si="11"/>
        <v>0</v>
      </c>
      <c r="AC47" s="8">
        <f t="shared" si="11"/>
        <v>0</v>
      </c>
      <c r="AD47" s="8">
        <f t="shared" si="11"/>
        <v>0</v>
      </c>
      <c r="AE47" s="8">
        <f t="shared" si="11"/>
        <v>0</v>
      </c>
      <c r="AF47" s="8">
        <f t="shared" si="11"/>
        <v>0</v>
      </c>
      <c r="AG47" s="8">
        <f t="shared" si="11"/>
        <v>0</v>
      </c>
      <c r="AH47" s="8">
        <f t="shared" si="11"/>
        <v>0</v>
      </c>
      <c r="AI47" s="8">
        <f t="shared" si="11"/>
        <v>0</v>
      </c>
      <c r="AJ47" s="8">
        <f t="shared" si="11"/>
        <v>0</v>
      </c>
      <c r="AK47" s="8">
        <f t="shared" si="11"/>
        <v>0</v>
      </c>
      <c r="AL47" s="8">
        <f t="shared" si="11"/>
        <v>0</v>
      </c>
      <c r="AM47" s="8">
        <f t="shared" si="11"/>
        <v>0</v>
      </c>
      <c r="AN47" s="8">
        <f t="shared" si="11"/>
        <v>0</v>
      </c>
      <c r="AO47" s="8">
        <f t="shared" si="11"/>
        <v>0</v>
      </c>
      <c r="AP47" s="8">
        <f t="shared" si="11"/>
        <v>0</v>
      </c>
      <c r="AQ47" s="8">
        <f t="shared" si="11"/>
        <v>0</v>
      </c>
      <c r="AR47" s="8">
        <f t="shared" si="11"/>
        <v>0</v>
      </c>
      <c r="AS47" s="8">
        <f t="shared" si="11"/>
        <v>0</v>
      </c>
      <c r="AT47" s="8">
        <f t="shared" si="11"/>
        <v>0</v>
      </c>
      <c r="AU47" s="8">
        <f t="shared" si="11"/>
        <v>0</v>
      </c>
      <c r="AV47" s="8">
        <f t="shared" si="11"/>
        <v>0</v>
      </c>
      <c r="AW47" s="8">
        <f t="shared" si="11"/>
        <v>0</v>
      </c>
      <c r="AX47" s="8">
        <f t="shared" si="11"/>
        <v>0</v>
      </c>
      <c r="AY47" s="8">
        <f t="shared" si="11"/>
        <v>0</v>
      </c>
    </row>
    <row r="48" spans="1:97" s="29" customFormat="1">
      <c r="A48" s="63" t="s">
        <v>15</v>
      </c>
      <c r="B48" s="8">
        <f t="shared" si="11"/>
        <v>-5</v>
      </c>
      <c r="C48" s="8">
        <f t="shared" si="11"/>
        <v>-5</v>
      </c>
      <c r="D48" s="8">
        <f t="shared" si="11"/>
        <v>5</v>
      </c>
      <c r="E48" s="8">
        <f t="shared" si="11"/>
        <v>7</v>
      </c>
      <c r="F48" s="8">
        <f t="shared" si="11"/>
        <v>8</v>
      </c>
      <c r="G48" s="8">
        <f t="shared" si="11"/>
        <v>9</v>
      </c>
      <c r="H48" s="8">
        <f t="shared" si="11"/>
        <v>10</v>
      </c>
      <c r="I48" s="8">
        <f t="shared" si="11"/>
        <v>11</v>
      </c>
      <c r="J48" s="8">
        <f t="shared" si="11"/>
        <v>12</v>
      </c>
      <c r="K48" s="8">
        <f t="shared" si="11"/>
        <v>12</v>
      </c>
      <c r="L48" s="8">
        <f t="shared" si="11"/>
        <v>12</v>
      </c>
      <c r="M48" s="8">
        <f t="shared" si="11"/>
        <v>12</v>
      </c>
      <c r="N48" s="8">
        <f t="shared" si="11"/>
        <v>12</v>
      </c>
      <c r="O48" s="8">
        <f t="shared" si="11"/>
        <v>12</v>
      </c>
      <c r="P48" s="8">
        <f t="shared" si="11"/>
        <v>12</v>
      </c>
      <c r="Q48" s="8">
        <f t="shared" si="11"/>
        <v>12</v>
      </c>
      <c r="R48" s="8">
        <f t="shared" si="11"/>
        <v>12</v>
      </c>
      <c r="S48" s="8">
        <f t="shared" si="11"/>
        <v>12</v>
      </c>
      <c r="T48" s="8">
        <f t="shared" si="11"/>
        <v>12</v>
      </c>
      <c r="U48" s="8">
        <f t="shared" si="11"/>
        <v>12</v>
      </c>
      <c r="V48" s="8">
        <f t="shared" si="11"/>
        <v>12</v>
      </c>
      <c r="W48" s="8">
        <f t="shared" si="11"/>
        <v>12</v>
      </c>
      <c r="X48" s="8">
        <f t="shared" si="11"/>
        <v>12</v>
      </c>
      <c r="Y48" s="8">
        <f t="shared" si="11"/>
        <v>12</v>
      </c>
      <c r="Z48" s="8">
        <f t="shared" si="11"/>
        <v>12</v>
      </c>
      <c r="AA48" s="8">
        <f t="shared" si="11"/>
        <v>12</v>
      </c>
      <c r="AB48" s="8">
        <f t="shared" si="11"/>
        <v>12</v>
      </c>
      <c r="AC48" s="8">
        <f t="shared" si="11"/>
        <v>12</v>
      </c>
      <c r="AD48" s="8">
        <f t="shared" si="11"/>
        <v>12</v>
      </c>
      <c r="AE48" s="8">
        <f t="shared" si="11"/>
        <v>12</v>
      </c>
      <c r="AF48" s="8">
        <f t="shared" si="11"/>
        <v>12</v>
      </c>
      <c r="AG48" s="8">
        <f t="shared" si="11"/>
        <v>12</v>
      </c>
      <c r="AH48" s="8">
        <f t="shared" si="11"/>
        <v>12</v>
      </c>
      <c r="AI48" s="8">
        <f t="shared" si="11"/>
        <v>12</v>
      </c>
      <c r="AJ48" s="8">
        <f t="shared" si="11"/>
        <v>12</v>
      </c>
      <c r="AK48" s="8">
        <f t="shared" si="11"/>
        <v>12</v>
      </c>
      <c r="AL48" s="8">
        <f t="shared" si="11"/>
        <v>12</v>
      </c>
      <c r="AM48" s="8">
        <f t="shared" si="11"/>
        <v>12</v>
      </c>
      <c r="AN48" s="8">
        <f t="shared" si="11"/>
        <v>12</v>
      </c>
      <c r="AO48" s="8">
        <f t="shared" si="11"/>
        <v>12</v>
      </c>
      <c r="AP48" s="8">
        <f t="shared" si="11"/>
        <v>12</v>
      </c>
      <c r="AQ48" s="8">
        <f t="shared" si="11"/>
        <v>12</v>
      </c>
      <c r="AR48" s="8">
        <f t="shared" si="11"/>
        <v>12</v>
      </c>
      <c r="AS48" s="8">
        <f t="shared" si="11"/>
        <v>12</v>
      </c>
      <c r="AT48" s="8">
        <f t="shared" si="11"/>
        <v>12</v>
      </c>
      <c r="AU48" s="8">
        <f t="shared" si="11"/>
        <v>12</v>
      </c>
      <c r="AV48" s="8">
        <f t="shared" si="11"/>
        <v>12</v>
      </c>
      <c r="AW48" s="8">
        <f t="shared" si="11"/>
        <v>12</v>
      </c>
      <c r="AX48" s="8">
        <f t="shared" si="11"/>
        <v>12</v>
      </c>
      <c r="AY48" s="8">
        <f t="shared" si="11"/>
        <v>12</v>
      </c>
    </row>
    <row r="49" spans="1:97" s="29" customFormat="1">
      <c r="A49" s="63" t="s">
        <v>16</v>
      </c>
      <c r="B49" s="8">
        <f t="shared" ref="B49:AY49" si="12" xml:space="preserve"> B23 + B222 + B84</f>
        <v>-5</v>
      </c>
      <c r="C49" s="8">
        <f t="shared" si="12"/>
        <v>-5</v>
      </c>
      <c r="D49" s="8">
        <f t="shared" si="12"/>
        <v>0</v>
      </c>
      <c r="E49" s="8">
        <f t="shared" si="12"/>
        <v>0</v>
      </c>
      <c r="F49" s="8">
        <f t="shared" si="12"/>
        <v>0</v>
      </c>
      <c r="G49" s="8">
        <f t="shared" si="12"/>
        <v>0</v>
      </c>
      <c r="H49" s="8">
        <f t="shared" si="12"/>
        <v>0</v>
      </c>
      <c r="I49" s="8">
        <f t="shared" si="12"/>
        <v>0</v>
      </c>
      <c r="J49" s="8">
        <f t="shared" si="12"/>
        <v>0</v>
      </c>
      <c r="K49" s="8">
        <f t="shared" si="12"/>
        <v>0</v>
      </c>
      <c r="L49" s="8">
        <f t="shared" si="12"/>
        <v>0</v>
      </c>
      <c r="M49" s="8">
        <f t="shared" si="12"/>
        <v>0</v>
      </c>
      <c r="N49" s="8">
        <f t="shared" si="12"/>
        <v>0</v>
      </c>
      <c r="O49" s="8">
        <f t="shared" si="12"/>
        <v>0</v>
      </c>
      <c r="P49" s="8">
        <f t="shared" si="12"/>
        <v>0</v>
      </c>
      <c r="Q49" s="8">
        <f t="shared" si="12"/>
        <v>0</v>
      </c>
      <c r="R49" s="8">
        <f t="shared" si="12"/>
        <v>0</v>
      </c>
      <c r="S49" s="8">
        <f t="shared" si="12"/>
        <v>0</v>
      </c>
      <c r="T49" s="8">
        <f t="shared" si="12"/>
        <v>0</v>
      </c>
      <c r="U49" s="8">
        <f t="shared" si="12"/>
        <v>0</v>
      </c>
      <c r="V49" s="8">
        <f t="shared" si="12"/>
        <v>0</v>
      </c>
      <c r="W49" s="8">
        <f t="shared" si="12"/>
        <v>0</v>
      </c>
      <c r="X49" s="8">
        <f t="shared" si="12"/>
        <v>0</v>
      </c>
      <c r="Y49" s="8">
        <f t="shared" si="12"/>
        <v>0</v>
      </c>
      <c r="Z49" s="8">
        <f t="shared" si="12"/>
        <v>0</v>
      </c>
      <c r="AA49" s="8">
        <f t="shared" si="12"/>
        <v>0</v>
      </c>
      <c r="AB49" s="8">
        <f t="shared" si="12"/>
        <v>0</v>
      </c>
      <c r="AC49" s="8">
        <f t="shared" si="12"/>
        <v>0</v>
      </c>
      <c r="AD49" s="8">
        <f t="shared" si="12"/>
        <v>0</v>
      </c>
      <c r="AE49" s="8">
        <f t="shared" si="12"/>
        <v>0</v>
      </c>
      <c r="AF49" s="8">
        <f t="shared" si="12"/>
        <v>0</v>
      </c>
      <c r="AG49" s="8">
        <f t="shared" si="12"/>
        <v>0</v>
      </c>
      <c r="AH49" s="8">
        <f t="shared" si="12"/>
        <v>0</v>
      </c>
      <c r="AI49" s="8">
        <f t="shared" si="12"/>
        <v>0</v>
      </c>
      <c r="AJ49" s="8">
        <f t="shared" si="12"/>
        <v>0</v>
      </c>
      <c r="AK49" s="8">
        <f t="shared" si="12"/>
        <v>0</v>
      </c>
      <c r="AL49" s="8">
        <f t="shared" si="12"/>
        <v>0</v>
      </c>
      <c r="AM49" s="8">
        <f t="shared" si="12"/>
        <v>0</v>
      </c>
      <c r="AN49" s="8">
        <f t="shared" si="12"/>
        <v>0</v>
      </c>
      <c r="AO49" s="8">
        <f t="shared" si="12"/>
        <v>0</v>
      </c>
      <c r="AP49" s="8">
        <f t="shared" si="12"/>
        <v>0</v>
      </c>
      <c r="AQ49" s="8">
        <f t="shared" si="12"/>
        <v>0</v>
      </c>
      <c r="AR49" s="8">
        <f t="shared" si="12"/>
        <v>0</v>
      </c>
      <c r="AS49" s="8">
        <f t="shared" si="12"/>
        <v>0</v>
      </c>
      <c r="AT49" s="8">
        <f t="shared" si="12"/>
        <v>0</v>
      </c>
      <c r="AU49" s="8">
        <f t="shared" si="12"/>
        <v>0</v>
      </c>
      <c r="AV49" s="8">
        <f t="shared" si="12"/>
        <v>0</v>
      </c>
      <c r="AW49" s="8">
        <f t="shared" si="12"/>
        <v>0</v>
      </c>
      <c r="AX49" s="8">
        <f t="shared" si="12"/>
        <v>0</v>
      </c>
      <c r="AY49" s="8">
        <f t="shared" si="12"/>
        <v>0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Data!$E$49:$E$64, MATCH( B36, Data!$D$49:$D$64, 0 ) )</f>
        <v>6</v>
      </c>
      <c r="C52" s="52">
        <f xml:space="preserve"> INDEX( Data!$E$49:$E$64, MATCH( C36, Data!$D$49:$D$64, 0 ) )</f>
        <v>6</v>
      </c>
      <c r="D52" s="52">
        <f xml:space="preserve"> INDEX( Data!$E$49:$E$64, MATCH( D36, Data!$D$49:$D$64, 0 ) )</f>
        <v>6</v>
      </c>
      <c r="E52" s="52">
        <f xml:space="preserve"> INDEX( Data!$E$49:$E$64, MATCH( E36, Data!$D$49:$D$64, 0 ) )</f>
        <v>6</v>
      </c>
      <c r="F52" s="52">
        <f xml:space="preserve"> INDEX( Data!$E$49:$E$64, MATCH( F36, Data!$D$49:$D$64, 0 ) )</f>
        <v>6</v>
      </c>
      <c r="G52" s="52">
        <f xml:space="preserve"> INDEX( Data!$E$49:$E$64, MATCH( G36, Data!$D$49:$D$64, 0 ) )</f>
        <v>6</v>
      </c>
      <c r="H52" s="52">
        <f xml:space="preserve"> INDEX( Data!$E$49:$E$64, MATCH( H36, Data!$D$49:$D$64, 0 ) )</f>
        <v>6</v>
      </c>
      <c r="I52" s="52">
        <f xml:space="preserve"> INDEX( Data!$E$49:$E$64, MATCH( I36, Data!$D$49:$D$64, 0 ) )</f>
        <v>6</v>
      </c>
      <c r="J52" s="52">
        <f xml:space="preserve"> INDEX( Data!$E$49:$E$64, MATCH( J36, Data!$D$49:$D$64, 0 ) )</f>
        <v>6</v>
      </c>
      <c r="K52" s="52">
        <f xml:space="preserve"> INDEX( Data!$E$49:$E$64, MATCH( K36, Data!$D$49:$D$64, 0 ) )</f>
        <v>6</v>
      </c>
      <c r="L52" s="52">
        <f xml:space="preserve"> INDEX( Data!$E$49:$E$64, MATCH( L36, Data!$D$49:$D$64, 0 ) )</f>
        <v>6</v>
      </c>
      <c r="M52" s="52">
        <f xml:space="preserve"> INDEX( Data!$E$49:$E$64, MATCH( M36, Data!$D$49:$D$64, 0 ) )</f>
        <v>6</v>
      </c>
      <c r="N52" s="52">
        <f xml:space="preserve"> INDEX( Data!$E$49:$E$64, MATCH( N36, Data!$D$49:$D$64, 0 ) )</f>
        <v>6</v>
      </c>
      <c r="O52" s="52">
        <f xml:space="preserve"> INDEX( Data!$E$49:$E$64, MATCH( O36, Data!$D$49:$D$64, 0 ) )</f>
        <v>6</v>
      </c>
      <c r="P52" s="52">
        <f xml:space="preserve"> INDEX( Data!$E$49:$E$64, MATCH( P36, Data!$D$49:$D$64, 0 ) )</f>
        <v>6</v>
      </c>
      <c r="Q52" s="52">
        <f xml:space="preserve"> INDEX( Data!$E$49:$E$64, MATCH( Q36, Data!$D$49:$D$64, 0 ) )</f>
        <v>6</v>
      </c>
      <c r="R52" s="52">
        <f xml:space="preserve"> INDEX( Data!$E$49:$E$64, MATCH( R36, Data!$D$49:$D$64, 0 ) )</f>
        <v>6</v>
      </c>
      <c r="S52" s="52">
        <f xml:space="preserve"> INDEX( Data!$E$49:$E$64, MATCH( S36, Data!$D$49:$D$64, 0 ) )</f>
        <v>6</v>
      </c>
      <c r="T52" s="52">
        <f xml:space="preserve"> INDEX( Data!$E$49:$E$64, MATCH( T36, Data!$D$49:$D$64, 0 ) )</f>
        <v>6</v>
      </c>
      <c r="U52" s="52">
        <f xml:space="preserve"> INDEX( Data!$E$49:$E$64, MATCH( U36, Data!$D$49:$D$64, 0 ) )</f>
        <v>6</v>
      </c>
      <c r="V52" s="52">
        <f xml:space="preserve"> INDEX( Data!$E$49:$E$64, MATCH( V36, Data!$D$49:$D$64, 0 ) )</f>
        <v>6</v>
      </c>
      <c r="W52" s="52">
        <f xml:space="preserve"> INDEX( Data!$E$49:$E$64, MATCH( W36, Data!$D$49:$D$64, 0 ) )</f>
        <v>6</v>
      </c>
      <c r="X52" s="52">
        <f xml:space="preserve"> INDEX( Data!$E$49:$E$64, MATCH( X36, Data!$D$49:$D$64, 0 ) )</f>
        <v>6</v>
      </c>
      <c r="Y52" s="52">
        <f xml:space="preserve"> INDEX( Data!$E$49:$E$64, MATCH( Y36, Data!$D$49:$D$64, 0 ) )</f>
        <v>6</v>
      </c>
      <c r="Z52" s="52">
        <f xml:space="preserve"> INDEX( Data!$E$49:$E$64, MATCH( Z36, Data!$D$49:$D$64, 0 ) )</f>
        <v>6</v>
      </c>
      <c r="AA52" s="52">
        <f xml:space="preserve"> INDEX( Data!$E$49:$E$64, MATCH( AA36, Data!$D$49:$D$64, 0 ) )</f>
        <v>6</v>
      </c>
      <c r="AB52" s="52">
        <f xml:space="preserve"> INDEX( Data!$E$49:$E$64, MATCH( AB36, Data!$D$49:$D$64, 0 ) )</f>
        <v>6</v>
      </c>
      <c r="AC52" s="52">
        <f xml:space="preserve"> INDEX( Data!$E$49:$E$64, MATCH( AC36, Data!$D$49:$D$64, 0 ) )</f>
        <v>6</v>
      </c>
      <c r="AD52" s="52">
        <f xml:space="preserve"> INDEX( Data!$E$49:$E$64, MATCH( AD36, Data!$D$49:$D$64, 0 ) )</f>
        <v>6</v>
      </c>
      <c r="AE52" s="52">
        <f xml:space="preserve"> INDEX( Data!$E$49:$E$64, MATCH( AE36, Data!$D$49:$D$64, 0 ) )</f>
        <v>6</v>
      </c>
      <c r="AF52" s="52">
        <f xml:space="preserve"> INDEX( Data!$E$49:$E$64, MATCH( AF36, Data!$D$49:$D$64, 0 ) )</f>
        <v>6</v>
      </c>
      <c r="AG52" s="52">
        <f xml:space="preserve"> INDEX( Data!$E$49:$E$64, MATCH( AG36, Data!$D$49:$D$64, 0 ) )</f>
        <v>6</v>
      </c>
      <c r="AH52" s="52">
        <f xml:space="preserve"> INDEX( Data!$E$49:$E$64, MATCH( AH36, Data!$D$49:$D$64, 0 ) )</f>
        <v>6</v>
      </c>
      <c r="AI52" s="52">
        <f xml:space="preserve"> INDEX( Data!$E$49:$E$64, MATCH( AI36, Data!$D$49:$D$64, 0 ) )</f>
        <v>6</v>
      </c>
      <c r="AJ52" s="52">
        <f xml:space="preserve"> INDEX( Data!$E$49:$E$64, MATCH( AJ36, Data!$D$49:$D$64, 0 ) )</f>
        <v>6</v>
      </c>
      <c r="AK52" s="52">
        <f xml:space="preserve"> INDEX( Data!$E$49:$E$64, MATCH( AK36, Data!$D$49:$D$64, 0 ) )</f>
        <v>6</v>
      </c>
      <c r="AL52" s="52">
        <f xml:space="preserve"> INDEX( Data!$E$49:$E$64, MATCH( AL36, Data!$D$49:$D$64, 0 ) )</f>
        <v>6</v>
      </c>
      <c r="AM52" s="52">
        <f xml:space="preserve"> INDEX( Data!$E$49:$E$64, MATCH( AM36, Data!$D$49:$D$64, 0 ) )</f>
        <v>6</v>
      </c>
      <c r="AN52" s="52">
        <f xml:space="preserve"> INDEX( Data!$E$49:$E$64, MATCH( AN36, Data!$D$49:$D$64, 0 ) )</f>
        <v>6</v>
      </c>
      <c r="AO52" s="52">
        <f xml:space="preserve"> INDEX( Data!$E$49:$E$64, MATCH( AO36, Data!$D$49:$D$64, 0 ) )</f>
        <v>6</v>
      </c>
      <c r="AP52" s="52">
        <f xml:space="preserve"> INDEX( Data!$E$49:$E$64, MATCH( AP36, Data!$D$49:$D$64, 0 ) )</f>
        <v>6</v>
      </c>
      <c r="AQ52" s="52">
        <f xml:space="preserve"> INDEX( Data!$E$49:$E$64, MATCH( AQ36, Data!$D$49:$D$64, 0 ) )</f>
        <v>6</v>
      </c>
      <c r="AR52" s="52">
        <f xml:space="preserve"> INDEX( Data!$E$49:$E$64, MATCH( AR36, Data!$D$49:$D$64, 0 ) )</f>
        <v>6</v>
      </c>
      <c r="AS52" s="52">
        <f xml:space="preserve"> INDEX( Data!$E$49:$E$64, MATCH( AS36, Data!$D$49:$D$64, 0 ) )</f>
        <v>6</v>
      </c>
      <c r="AT52" s="52">
        <f xml:space="preserve"> INDEX( Data!$E$49:$E$64, MATCH( AT36, Data!$D$49:$D$64, 0 ) )</f>
        <v>6</v>
      </c>
      <c r="AU52" s="52">
        <f xml:space="preserve"> INDEX( Data!$E$49:$E$64, MATCH( AU36, Data!$D$49:$D$64, 0 ) )</f>
        <v>6</v>
      </c>
      <c r="AV52" s="52">
        <f xml:space="preserve"> INDEX( Data!$E$49:$E$64, MATCH( AV36, Data!$D$49:$D$64, 0 ) )</f>
        <v>6</v>
      </c>
      <c r="AW52" s="52">
        <f xml:space="preserve"> INDEX( Data!$E$49:$E$64, MATCH( AW36, Data!$D$49:$D$64, 0 ) )</f>
        <v>6</v>
      </c>
      <c r="AX52" s="52">
        <f xml:space="preserve"> INDEX( Data!$E$49:$E$64, MATCH( AX36, Data!$D$49:$D$64, 0 ) )</f>
        <v>6</v>
      </c>
      <c r="AY52" s="52">
        <f xml:space="preserve"> INDEX( Data!$E$49:$E$64, MATCH( AY36, Data!$D$49:$D$64, 0 ) )</f>
        <v>6</v>
      </c>
    </row>
    <row r="53" spans="1:97" s="18" customFormat="1">
      <c r="A53" s="57" t="s">
        <v>85</v>
      </c>
      <c r="B53" s="52">
        <f xml:space="preserve"> 0 + B52</f>
        <v>6</v>
      </c>
      <c r="C53" s="52">
        <f t="shared" ref="C53:AY53" si="13" xml:space="preserve"> B53 + C52</f>
        <v>12</v>
      </c>
      <c r="D53" s="52">
        <f t="shared" si="13"/>
        <v>18</v>
      </c>
      <c r="E53" s="52">
        <f t="shared" si="13"/>
        <v>24</v>
      </c>
      <c r="F53" s="52">
        <f t="shared" si="13"/>
        <v>30</v>
      </c>
      <c r="G53" s="52">
        <f t="shared" si="13"/>
        <v>36</v>
      </c>
      <c r="H53" s="52">
        <f t="shared" si="13"/>
        <v>42</v>
      </c>
      <c r="I53" s="52">
        <f t="shared" si="13"/>
        <v>48</v>
      </c>
      <c r="J53" s="90">
        <f t="shared" si="13"/>
        <v>54</v>
      </c>
      <c r="K53" s="52">
        <f t="shared" si="13"/>
        <v>60</v>
      </c>
      <c r="L53" s="125">
        <f t="shared" si="13"/>
        <v>66</v>
      </c>
      <c r="M53" s="52">
        <f t="shared" si="13"/>
        <v>72</v>
      </c>
      <c r="N53" s="52">
        <f t="shared" si="13"/>
        <v>78</v>
      </c>
      <c r="O53" s="52">
        <f t="shared" si="13"/>
        <v>84</v>
      </c>
      <c r="P53" s="52">
        <f t="shared" si="13"/>
        <v>90</v>
      </c>
      <c r="Q53" s="52">
        <f t="shared" si="13"/>
        <v>96</v>
      </c>
      <c r="R53" s="52">
        <f t="shared" si="13"/>
        <v>102</v>
      </c>
      <c r="S53" s="52">
        <f t="shared" si="13"/>
        <v>108</v>
      </c>
      <c r="T53" s="52">
        <f t="shared" si="13"/>
        <v>114</v>
      </c>
      <c r="U53" s="52">
        <f t="shared" si="13"/>
        <v>120</v>
      </c>
      <c r="V53" s="52">
        <f t="shared" si="13"/>
        <v>126</v>
      </c>
      <c r="W53" s="52">
        <f t="shared" si="13"/>
        <v>132</v>
      </c>
      <c r="X53" s="52">
        <f t="shared" si="13"/>
        <v>138</v>
      </c>
      <c r="Y53" s="52">
        <f t="shared" si="13"/>
        <v>144</v>
      </c>
      <c r="Z53" s="52">
        <f t="shared" si="13"/>
        <v>150</v>
      </c>
      <c r="AA53" s="52">
        <f t="shared" si="13"/>
        <v>156</v>
      </c>
      <c r="AB53" s="52">
        <f t="shared" si="13"/>
        <v>162</v>
      </c>
      <c r="AC53" s="52">
        <f t="shared" si="13"/>
        <v>168</v>
      </c>
      <c r="AD53" s="52">
        <f t="shared" si="13"/>
        <v>174</v>
      </c>
      <c r="AE53" s="52">
        <f t="shared" si="13"/>
        <v>180</v>
      </c>
      <c r="AF53" s="52">
        <f t="shared" si="13"/>
        <v>186</v>
      </c>
      <c r="AG53" s="52">
        <f t="shared" si="13"/>
        <v>192</v>
      </c>
      <c r="AH53" s="52">
        <f t="shared" si="13"/>
        <v>198</v>
      </c>
      <c r="AI53" s="52">
        <f t="shared" si="13"/>
        <v>204</v>
      </c>
      <c r="AJ53" s="52">
        <f t="shared" si="13"/>
        <v>210</v>
      </c>
      <c r="AK53" s="52">
        <f t="shared" si="13"/>
        <v>216</v>
      </c>
      <c r="AL53" s="52">
        <f t="shared" si="13"/>
        <v>222</v>
      </c>
      <c r="AM53" s="52">
        <f t="shared" si="13"/>
        <v>228</v>
      </c>
      <c r="AN53" s="52">
        <f t="shared" si="13"/>
        <v>234</v>
      </c>
      <c r="AO53" s="52">
        <f t="shared" si="13"/>
        <v>240</v>
      </c>
      <c r="AP53" s="52">
        <f t="shared" si="13"/>
        <v>246</v>
      </c>
      <c r="AQ53" s="52">
        <f t="shared" si="13"/>
        <v>252</v>
      </c>
      <c r="AR53" s="52">
        <f t="shared" si="13"/>
        <v>258</v>
      </c>
      <c r="AS53" s="52">
        <f t="shared" si="13"/>
        <v>264</v>
      </c>
      <c r="AT53" s="52">
        <f t="shared" si="13"/>
        <v>270</v>
      </c>
      <c r="AU53" s="52">
        <f t="shared" si="13"/>
        <v>276</v>
      </c>
      <c r="AV53" s="52">
        <f t="shared" si="13"/>
        <v>282</v>
      </c>
      <c r="AW53" s="52">
        <f t="shared" si="13"/>
        <v>288</v>
      </c>
      <c r="AX53" s="52">
        <f t="shared" si="13"/>
        <v>294</v>
      </c>
      <c r="AY53" s="52">
        <f t="shared" si="13"/>
        <v>300</v>
      </c>
    </row>
    <row r="54" spans="1:97" s="18" customFormat="1" ht="18">
      <c r="A54" s="81" t="s">
        <v>65</v>
      </c>
      <c r="B54" s="82">
        <f t="shared" ref="B54:AY54" si="14" xml:space="preserve"> B53 + B7 * B220 + B83* B7</f>
        <v>1</v>
      </c>
      <c r="C54" s="82">
        <f t="shared" si="14"/>
        <v>2</v>
      </c>
      <c r="D54" s="82">
        <f t="shared" si="14"/>
        <v>24</v>
      </c>
      <c r="E54" s="82">
        <f t="shared" si="14"/>
        <v>32</v>
      </c>
      <c r="F54" s="82">
        <f t="shared" si="14"/>
        <v>40</v>
      </c>
      <c r="G54" s="82">
        <f t="shared" si="14"/>
        <v>48</v>
      </c>
      <c r="H54" s="82">
        <f t="shared" si="14"/>
        <v>56</v>
      </c>
      <c r="I54" s="82">
        <f t="shared" si="14"/>
        <v>72</v>
      </c>
      <c r="J54" s="91">
        <f t="shared" si="14"/>
        <v>81</v>
      </c>
      <c r="K54" s="77">
        <f t="shared" si="14"/>
        <v>90</v>
      </c>
      <c r="L54" s="126">
        <f t="shared" si="14"/>
        <v>99</v>
      </c>
      <c r="M54" s="82">
        <f t="shared" si="14"/>
        <v>108</v>
      </c>
      <c r="N54" s="82">
        <f t="shared" si="14"/>
        <v>117</v>
      </c>
      <c r="O54" s="82">
        <f t="shared" si="14"/>
        <v>126</v>
      </c>
      <c r="P54" s="82">
        <f t="shared" si="14"/>
        <v>135</v>
      </c>
      <c r="Q54" s="82">
        <f t="shared" si="14"/>
        <v>144</v>
      </c>
      <c r="R54" s="82">
        <f t="shared" si="14"/>
        <v>153</v>
      </c>
      <c r="S54" s="82">
        <f t="shared" si="14"/>
        <v>162</v>
      </c>
      <c r="T54" s="82">
        <f t="shared" si="14"/>
        <v>171</v>
      </c>
      <c r="U54" s="82">
        <f t="shared" si="14"/>
        <v>180</v>
      </c>
      <c r="V54" s="82">
        <f t="shared" si="14"/>
        <v>189</v>
      </c>
      <c r="W54" s="82">
        <f t="shared" si="14"/>
        <v>198</v>
      </c>
      <c r="X54" s="82">
        <f t="shared" si="14"/>
        <v>207</v>
      </c>
      <c r="Y54" s="82">
        <f t="shared" si="14"/>
        <v>216</v>
      </c>
      <c r="Z54" s="82">
        <f t="shared" si="14"/>
        <v>225</v>
      </c>
      <c r="AA54" s="82">
        <f t="shared" si="14"/>
        <v>234</v>
      </c>
      <c r="AB54" s="82">
        <f t="shared" si="14"/>
        <v>243</v>
      </c>
      <c r="AC54" s="82">
        <f t="shared" si="14"/>
        <v>252</v>
      </c>
      <c r="AD54" s="82">
        <f t="shared" si="14"/>
        <v>261</v>
      </c>
      <c r="AE54" s="82">
        <f t="shared" si="14"/>
        <v>270</v>
      </c>
      <c r="AF54" s="82">
        <f t="shared" si="14"/>
        <v>279</v>
      </c>
      <c r="AG54" s="82">
        <f t="shared" si="14"/>
        <v>288</v>
      </c>
      <c r="AH54" s="82">
        <f t="shared" si="14"/>
        <v>297</v>
      </c>
      <c r="AI54" s="82">
        <f t="shared" si="14"/>
        <v>306</v>
      </c>
      <c r="AJ54" s="82">
        <f t="shared" si="14"/>
        <v>315</v>
      </c>
      <c r="AK54" s="82">
        <f t="shared" si="14"/>
        <v>324</v>
      </c>
      <c r="AL54" s="82">
        <f t="shared" si="14"/>
        <v>333</v>
      </c>
      <c r="AM54" s="82">
        <f t="shared" si="14"/>
        <v>342</v>
      </c>
      <c r="AN54" s="82">
        <f t="shared" si="14"/>
        <v>351</v>
      </c>
      <c r="AO54" s="82">
        <f t="shared" si="14"/>
        <v>360</v>
      </c>
      <c r="AP54" s="82">
        <f t="shared" si="14"/>
        <v>369</v>
      </c>
      <c r="AQ54" s="82">
        <f t="shared" si="14"/>
        <v>378</v>
      </c>
      <c r="AR54" s="82">
        <f t="shared" si="14"/>
        <v>387</v>
      </c>
      <c r="AS54" s="82">
        <f t="shared" si="14"/>
        <v>396</v>
      </c>
      <c r="AT54" s="82">
        <f t="shared" si="14"/>
        <v>405</v>
      </c>
      <c r="AU54" s="82">
        <f t="shared" si="14"/>
        <v>414</v>
      </c>
      <c r="AV54" s="82">
        <f t="shared" si="14"/>
        <v>423</v>
      </c>
      <c r="AW54" s="82">
        <f t="shared" si="14"/>
        <v>432</v>
      </c>
      <c r="AX54" s="82">
        <f t="shared" si="14"/>
        <v>441</v>
      </c>
      <c r="AY54" s="82">
        <f t="shared" si="14"/>
        <v>450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5" xml:space="preserve"> MIN((B210/B54),1)</f>
        <v>-4</v>
      </c>
      <c r="C56" s="84">
        <f t="shared" si="15"/>
        <v>-1.5</v>
      </c>
      <c r="D56" s="84">
        <f t="shared" si="15"/>
        <v>0.375</v>
      </c>
      <c r="E56" s="84">
        <f t="shared" si="15"/>
        <v>0.3125</v>
      </c>
      <c r="F56" s="84">
        <f t="shared" si="15"/>
        <v>0.27500000000000002</v>
      </c>
      <c r="G56" s="84">
        <f t="shared" si="15"/>
        <v>0.25</v>
      </c>
      <c r="H56" s="84">
        <f t="shared" si="15"/>
        <v>0.23214285714285715</v>
      </c>
      <c r="I56" s="84">
        <f t="shared" si="15"/>
        <v>0.19444444444444445</v>
      </c>
      <c r="J56" s="92">
        <f t="shared" si="15"/>
        <v>0.18518518518518517</v>
      </c>
      <c r="K56" s="84">
        <f t="shared" si="15"/>
        <v>0.17777777777777778</v>
      </c>
      <c r="L56" s="127">
        <f t="shared" si="15"/>
        <v>0.17171717171717171</v>
      </c>
      <c r="M56" s="84">
        <f t="shared" si="15"/>
        <v>0.16666666666666666</v>
      </c>
      <c r="N56" s="84">
        <f t="shared" si="15"/>
        <v>0.1623931623931624</v>
      </c>
      <c r="O56" s="84">
        <f t="shared" si="15"/>
        <v>0.15873015873015872</v>
      </c>
      <c r="P56" s="84">
        <f t="shared" si="15"/>
        <v>0.15555555555555556</v>
      </c>
      <c r="Q56" s="84">
        <f t="shared" si="15"/>
        <v>0.15277777777777779</v>
      </c>
      <c r="R56" s="84">
        <f t="shared" si="15"/>
        <v>0.15032679738562091</v>
      </c>
      <c r="S56" s="84">
        <f t="shared" si="15"/>
        <v>0.14814814814814814</v>
      </c>
      <c r="T56" s="84">
        <f t="shared" si="15"/>
        <v>0.14619883040935672</v>
      </c>
      <c r="U56" s="84">
        <f t="shared" si="15"/>
        <v>0.14444444444444443</v>
      </c>
      <c r="V56" s="84">
        <f t="shared" si="15"/>
        <v>0.14285714285714285</v>
      </c>
      <c r="W56" s="84">
        <f t="shared" si="15"/>
        <v>0.14141414141414141</v>
      </c>
      <c r="X56" s="84">
        <f t="shared" si="15"/>
        <v>0.14009661835748793</v>
      </c>
      <c r="Y56" s="84">
        <f t="shared" si="15"/>
        <v>0.1388888888888889</v>
      </c>
      <c r="Z56" s="84">
        <f t="shared" si="15"/>
        <v>0.13777777777777778</v>
      </c>
      <c r="AA56" s="84">
        <f t="shared" si="15"/>
        <v>0.13675213675213677</v>
      </c>
      <c r="AB56" s="84">
        <f t="shared" si="15"/>
        <v>0.13580246913580246</v>
      </c>
      <c r="AC56" s="84">
        <f t="shared" si="15"/>
        <v>0.13492063492063491</v>
      </c>
      <c r="AD56" s="84">
        <f t="shared" si="15"/>
        <v>0.13409961685823754</v>
      </c>
      <c r="AE56" s="84">
        <f t="shared" si="15"/>
        <v>0.13333333333333333</v>
      </c>
      <c r="AF56" s="84">
        <f t="shared" si="15"/>
        <v>0.13261648745519714</v>
      </c>
      <c r="AG56" s="84">
        <f t="shared" si="15"/>
        <v>0.13194444444444445</v>
      </c>
      <c r="AH56" s="84">
        <f t="shared" si="15"/>
        <v>0.13131313131313133</v>
      </c>
      <c r="AI56" s="84">
        <f t="shared" si="15"/>
        <v>0.13071895424836602</v>
      </c>
      <c r="AJ56" s="84">
        <f t="shared" si="15"/>
        <v>0.13015873015873017</v>
      </c>
      <c r="AK56" s="84">
        <f t="shared" si="15"/>
        <v>0.12962962962962962</v>
      </c>
      <c r="AL56" s="84">
        <f t="shared" si="15"/>
        <v>0.12912912912912913</v>
      </c>
      <c r="AM56" s="84">
        <f t="shared" si="15"/>
        <v>0.12865497076023391</v>
      </c>
      <c r="AN56" s="84">
        <f t="shared" si="15"/>
        <v>0.12820512820512819</v>
      </c>
      <c r="AO56" s="84">
        <f t="shared" si="15"/>
        <v>0.12777777777777777</v>
      </c>
      <c r="AP56" s="84">
        <f t="shared" si="15"/>
        <v>0.12737127371273713</v>
      </c>
      <c r="AQ56" s="84">
        <f t="shared" si="15"/>
        <v>0.12698412698412698</v>
      </c>
      <c r="AR56" s="84">
        <f t="shared" si="15"/>
        <v>0.12661498708010335</v>
      </c>
      <c r="AS56" s="84">
        <f t="shared" si="15"/>
        <v>0.12626262626262627</v>
      </c>
      <c r="AT56" s="84">
        <f t="shared" si="15"/>
        <v>0.12592592592592591</v>
      </c>
      <c r="AU56" s="84">
        <f t="shared" si="15"/>
        <v>0.12560386473429952</v>
      </c>
      <c r="AV56" s="84">
        <f t="shared" si="15"/>
        <v>0.12529550827423167</v>
      </c>
      <c r="AW56" s="84">
        <f t="shared" si="15"/>
        <v>0.125</v>
      </c>
      <c r="AX56" s="84">
        <f t="shared" si="15"/>
        <v>0.12471655328798185</v>
      </c>
      <c r="AY56" s="84">
        <f t="shared" si="15"/>
        <v>0.12444444444444444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6" xml:space="preserve"> MIN(B211/B54,1)</f>
        <v>1</v>
      </c>
      <c r="C57" s="84">
        <f t="shared" si="16"/>
        <v>1</v>
      </c>
      <c r="D57" s="84">
        <f t="shared" si="16"/>
        <v>0.58333333333333337</v>
      </c>
      <c r="E57" s="84">
        <f t="shared" si="16"/>
        <v>0.46875</v>
      </c>
      <c r="F57" s="84">
        <f t="shared" si="16"/>
        <v>0.4</v>
      </c>
      <c r="G57" s="84">
        <f t="shared" si="16"/>
        <v>0.35416666666666669</v>
      </c>
      <c r="H57" s="84">
        <f t="shared" si="16"/>
        <v>0.32142857142857145</v>
      </c>
      <c r="I57" s="84">
        <f t="shared" si="16"/>
        <v>0.2638888888888889</v>
      </c>
      <c r="J57" s="92">
        <f t="shared" si="16"/>
        <v>0.24691358024691357</v>
      </c>
      <c r="K57" s="84">
        <f t="shared" si="16"/>
        <v>0.23333333333333334</v>
      </c>
      <c r="L57" s="127">
        <f t="shared" si="16"/>
        <v>0.22222222222222221</v>
      </c>
      <c r="M57" s="84">
        <f t="shared" si="16"/>
        <v>0.21296296296296297</v>
      </c>
      <c r="N57" s="84">
        <f t="shared" si="16"/>
        <v>0.20512820512820512</v>
      </c>
      <c r="O57" s="84">
        <f t="shared" si="16"/>
        <v>0.1984126984126984</v>
      </c>
      <c r="P57" s="84">
        <f t="shared" si="16"/>
        <v>0.19259259259259259</v>
      </c>
      <c r="Q57" s="84">
        <f t="shared" si="16"/>
        <v>0.1875</v>
      </c>
      <c r="R57" s="84">
        <f t="shared" si="16"/>
        <v>0.18300653594771241</v>
      </c>
      <c r="S57" s="84">
        <f t="shared" si="16"/>
        <v>0.17901234567901234</v>
      </c>
      <c r="T57" s="84">
        <f t="shared" si="16"/>
        <v>0.17543859649122806</v>
      </c>
      <c r="U57" s="84">
        <f t="shared" si="16"/>
        <v>0.17222222222222222</v>
      </c>
      <c r="V57" s="84">
        <f t="shared" si="16"/>
        <v>0.1693121693121693</v>
      </c>
      <c r="W57" s="84">
        <f t="shared" si="16"/>
        <v>0.16666666666666666</v>
      </c>
      <c r="X57" s="84">
        <f t="shared" si="16"/>
        <v>0.16425120772946861</v>
      </c>
      <c r="Y57" s="84">
        <f t="shared" si="16"/>
        <v>0.16203703703703703</v>
      </c>
      <c r="Z57" s="84">
        <f t="shared" si="16"/>
        <v>0.16</v>
      </c>
      <c r="AA57" s="84">
        <f t="shared" si="16"/>
        <v>0.15811965811965811</v>
      </c>
      <c r="AB57" s="84">
        <f t="shared" si="16"/>
        <v>0.15637860082304528</v>
      </c>
      <c r="AC57" s="84">
        <f t="shared" si="16"/>
        <v>0.15476190476190477</v>
      </c>
      <c r="AD57" s="84">
        <f t="shared" si="16"/>
        <v>0.1532567049808429</v>
      </c>
      <c r="AE57" s="84">
        <f t="shared" si="16"/>
        <v>0.15185185185185185</v>
      </c>
      <c r="AF57" s="84">
        <f t="shared" si="16"/>
        <v>0.15053763440860216</v>
      </c>
      <c r="AG57" s="84">
        <f t="shared" si="16"/>
        <v>0.14930555555555555</v>
      </c>
      <c r="AH57" s="84">
        <f t="shared" si="16"/>
        <v>0.14814814814814814</v>
      </c>
      <c r="AI57" s="84">
        <f t="shared" si="16"/>
        <v>0.14705882352941177</v>
      </c>
      <c r="AJ57" s="84">
        <f t="shared" si="16"/>
        <v>0.14603174603174604</v>
      </c>
      <c r="AK57" s="84">
        <f t="shared" si="16"/>
        <v>0.14506172839506173</v>
      </c>
      <c r="AL57" s="84">
        <f t="shared" si="16"/>
        <v>0.14414414414414414</v>
      </c>
      <c r="AM57" s="84">
        <f t="shared" si="16"/>
        <v>0.14327485380116958</v>
      </c>
      <c r="AN57" s="84">
        <f t="shared" si="16"/>
        <v>0.14245014245014245</v>
      </c>
      <c r="AO57" s="84">
        <f t="shared" si="16"/>
        <v>0.14166666666666666</v>
      </c>
      <c r="AP57" s="84">
        <f t="shared" si="16"/>
        <v>0.14092140921409213</v>
      </c>
      <c r="AQ57" s="84">
        <f t="shared" si="16"/>
        <v>0.1402116402116402</v>
      </c>
      <c r="AR57" s="84">
        <f t="shared" si="16"/>
        <v>0.13953488372093023</v>
      </c>
      <c r="AS57" s="84">
        <f t="shared" si="16"/>
        <v>0.1388888888888889</v>
      </c>
      <c r="AT57" s="84">
        <f t="shared" si="16"/>
        <v>0.13827160493827159</v>
      </c>
      <c r="AU57" s="84">
        <f t="shared" si="16"/>
        <v>0.13768115942028986</v>
      </c>
      <c r="AV57" s="84">
        <f t="shared" si="16"/>
        <v>0.13711583924349882</v>
      </c>
      <c r="AW57" s="84">
        <f t="shared" si="16"/>
        <v>0.13657407407407407</v>
      </c>
      <c r="AX57" s="84">
        <f t="shared" si="16"/>
        <v>0.1360544217687075</v>
      </c>
      <c r="AY57" s="84">
        <f t="shared" si="16"/>
        <v>0.13555555555555557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7" xml:space="preserve"> MIN(B212/B54,1)</f>
        <v>0</v>
      </c>
      <c r="C58" s="85">
        <f t="shared" si="17"/>
        <v>0</v>
      </c>
      <c r="D58" s="85">
        <f t="shared" si="17"/>
        <v>0.41666666666666669</v>
      </c>
      <c r="E58" s="85">
        <f t="shared" si="17"/>
        <v>0.3125</v>
      </c>
      <c r="F58" s="85">
        <f t="shared" si="17"/>
        <v>0.25</v>
      </c>
      <c r="G58" s="85">
        <f t="shared" si="17"/>
        <v>0.20833333333333334</v>
      </c>
      <c r="H58" s="85">
        <f t="shared" si="17"/>
        <v>0.17857142857142858</v>
      </c>
      <c r="I58" s="85">
        <f t="shared" si="17"/>
        <v>0.1388888888888889</v>
      </c>
      <c r="J58" s="93">
        <f t="shared" si="17"/>
        <v>0.12345679012345678</v>
      </c>
      <c r="K58" s="85">
        <f t="shared" si="17"/>
        <v>0.1111111111111111</v>
      </c>
      <c r="L58" s="128">
        <f t="shared" si="17"/>
        <v>0.10101010101010101</v>
      </c>
      <c r="M58" s="85">
        <f t="shared" si="17"/>
        <v>9.2592592592592587E-2</v>
      </c>
      <c r="N58" s="85">
        <f t="shared" si="17"/>
        <v>8.5470085470085472E-2</v>
      </c>
      <c r="O58" s="85">
        <f t="shared" si="17"/>
        <v>7.9365079365079361E-2</v>
      </c>
      <c r="P58" s="85">
        <f t="shared" si="17"/>
        <v>7.407407407407407E-2</v>
      </c>
      <c r="Q58" s="85">
        <f t="shared" si="17"/>
        <v>6.9444444444444448E-2</v>
      </c>
      <c r="R58" s="85">
        <f t="shared" si="17"/>
        <v>6.535947712418301E-2</v>
      </c>
      <c r="S58" s="85">
        <f t="shared" si="17"/>
        <v>6.1728395061728392E-2</v>
      </c>
      <c r="T58" s="85">
        <f t="shared" si="17"/>
        <v>5.8479532163742687E-2</v>
      </c>
      <c r="U58" s="85">
        <f t="shared" si="17"/>
        <v>5.5555555555555552E-2</v>
      </c>
      <c r="V58" s="85">
        <f t="shared" si="17"/>
        <v>5.2910052910052907E-2</v>
      </c>
      <c r="W58" s="85">
        <f t="shared" si="17"/>
        <v>5.0505050505050504E-2</v>
      </c>
      <c r="X58" s="85">
        <f t="shared" si="17"/>
        <v>4.8309178743961352E-2</v>
      </c>
      <c r="Y58" s="85">
        <f t="shared" si="17"/>
        <v>4.6296296296296294E-2</v>
      </c>
      <c r="Z58" s="85">
        <f t="shared" si="17"/>
        <v>4.4444444444444446E-2</v>
      </c>
      <c r="AA58" s="85">
        <f t="shared" si="17"/>
        <v>4.2735042735042736E-2</v>
      </c>
      <c r="AB58" s="85">
        <f t="shared" si="17"/>
        <v>4.1152263374485597E-2</v>
      </c>
      <c r="AC58" s="85">
        <f t="shared" si="17"/>
        <v>3.968253968253968E-2</v>
      </c>
      <c r="AD58" s="85">
        <f t="shared" si="17"/>
        <v>3.8314176245210725E-2</v>
      </c>
      <c r="AE58" s="85">
        <f t="shared" si="17"/>
        <v>3.7037037037037035E-2</v>
      </c>
      <c r="AF58" s="85">
        <f t="shared" si="17"/>
        <v>3.5842293906810034E-2</v>
      </c>
      <c r="AG58" s="85">
        <f t="shared" si="17"/>
        <v>3.4722222222222224E-2</v>
      </c>
      <c r="AH58" s="85">
        <f t="shared" si="17"/>
        <v>3.3670033670033669E-2</v>
      </c>
      <c r="AI58" s="85">
        <f t="shared" si="17"/>
        <v>3.2679738562091505E-2</v>
      </c>
      <c r="AJ58" s="85">
        <f t="shared" si="17"/>
        <v>3.1746031746031744E-2</v>
      </c>
      <c r="AK58" s="85">
        <f t="shared" si="17"/>
        <v>3.0864197530864196E-2</v>
      </c>
      <c r="AL58" s="85">
        <f t="shared" si="17"/>
        <v>3.003003003003003E-2</v>
      </c>
      <c r="AM58" s="85">
        <f t="shared" si="17"/>
        <v>2.9239766081871343E-2</v>
      </c>
      <c r="AN58" s="85">
        <f t="shared" si="17"/>
        <v>2.8490028490028491E-2</v>
      </c>
      <c r="AO58" s="85">
        <f t="shared" si="17"/>
        <v>2.7777777777777776E-2</v>
      </c>
      <c r="AP58" s="85">
        <f t="shared" si="17"/>
        <v>2.7100271002710029E-2</v>
      </c>
      <c r="AQ58" s="85">
        <f t="shared" si="17"/>
        <v>2.6455026455026454E-2</v>
      </c>
      <c r="AR58" s="85">
        <f t="shared" si="17"/>
        <v>2.5839793281653745E-2</v>
      </c>
      <c r="AS58" s="85">
        <f t="shared" si="17"/>
        <v>2.5252525252525252E-2</v>
      </c>
      <c r="AT58" s="85">
        <f t="shared" si="17"/>
        <v>2.4691358024691357E-2</v>
      </c>
      <c r="AU58" s="85">
        <f t="shared" si="17"/>
        <v>2.4154589371980676E-2</v>
      </c>
      <c r="AV58" s="85">
        <f t="shared" si="17"/>
        <v>2.3640661938534278E-2</v>
      </c>
      <c r="AW58" s="85">
        <f t="shared" si="17"/>
        <v>2.3148148148148147E-2</v>
      </c>
      <c r="AX58" s="85">
        <f t="shared" si="17"/>
        <v>2.2675736961451247E-2</v>
      </c>
      <c r="AY58" s="85">
        <f t="shared" si="17"/>
        <v>2.2222222222222223E-2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8" xml:space="preserve"> MIN(1,B213/B54)</f>
        <v>1</v>
      </c>
      <c r="C59" s="85">
        <f t="shared" si="18"/>
        <v>1</v>
      </c>
      <c r="D59" s="85">
        <f t="shared" si="18"/>
        <v>0.83333333333333337</v>
      </c>
      <c r="E59" s="85">
        <f t="shared" si="18"/>
        <v>0.625</v>
      </c>
      <c r="F59" s="85">
        <f t="shared" si="18"/>
        <v>0.5</v>
      </c>
      <c r="G59" s="85">
        <f t="shared" si="18"/>
        <v>0.41666666666666669</v>
      </c>
      <c r="H59" s="85">
        <f t="shared" si="18"/>
        <v>0.35714285714285715</v>
      </c>
      <c r="I59" s="85">
        <f t="shared" si="18"/>
        <v>0.27777777777777779</v>
      </c>
      <c r="J59" s="93">
        <f t="shared" si="18"/>
        <v>0.24691358024691357</v>
      </c>
      <c r="K59" s="85">
        <f t="shared" si="18"/>
        <v>0.22222222222222221</v>
      </c>
      <c r="L59" s="128">
        <f t="shared" si="18"/>
        <v>0.20202020202020202</v>
      </c>
      <c r="M59" s="85">
        <f t="shared" si="18"/>
        <v>0.18518518518518517</v>
      </c>
      <c r="N59" s="85">
        <f t="shared" si="18"/>
        <v>0.17094017094017094</v>
      </c>
      <c r="O59" s="85">
        <f t="shared" si="18"/>
        <v>0.15873015873015872</v>
      </c>
      <c r="P59" s="85">
        <f t="shared" si="18"/>
        <v>0.14814814814814814</v>
      </c>
      <c r="Q59" s="85">
        <f t="shared" si="18"/>
        <v>0.1388888888888889</v>
      </c>
      <c r="R59" s="85">
        <f t="shared" si="18"/>
        <v>0.13071895424836602</v>
      </c>
      <c r="S59" s="85">
        <f t="shared" si="18"/>
        <v>0.12345679012345678</v>
      </c>
      <c r="T59" s="85">
        <f t="shared" si="18"/>
        <v>0.11695906432748537</v>
      </c>
      <c r="U59" s="85">
        <f t="shared" si="18"/>
        <v>0.1111111111111111</v>
      </c>
      <c r="V59" s="85">
        <f t="shared" si="18"/>
        <v>0.10582010582010581</v>
      </c>
      <c r="W59" s="85">
        <f t="shared" si="18"/>
        <v>0.10101010101010101</v>
      </c>
      <c r="X59" s="85">
        <f t="shared" si="18"/>
        <v>9.6618357487922704E-2</v>
      </c>
      <c r="Y59" s="85">
        <f t="shared" si="18"/>
        <v>9.2592592592592587E-2</v>
      </c>
      <c r="Z59" s="85">
        <f t="shared" si="18"/>
        <v>8.8888888888888892E-2</v>
      </c>
      <c r="AA59" s="85">
        <f t="shared" si="18"/>
        <v>8.5470085470085472E-2</v>
      </c>
      <c r="AB59" s="85">
        <f t="shared" si="18"/>
        <v>8.2304526748971193E-2</v>
      </c>
      <c r="AC59" s="85">
        <f t="shared" si="18"/>
        <v>7.9365079365079361E-2</v>
      </c>
      <c r="AD59" s="85">
        <f t="shared" si="18"/>
        <v>7.662835249042145E-2</v>
      </c>
      <c r="AE59" s="85">
        <f t="shared" si="18"/>
        <v>7.407407407407407E-2</v>
      </c>
      <c r="AF59" s="85">
        <f t="shared" si="18"/>
        <v>7.1684587813620068E-2</v>
      </c>
      <c r="AG59" s="85">
        <f t="shared" si="18"/>
        <v>6.9444444444444448E-2</v>
      </c>
      <c r="AH59" s="85">
        <f t="shared" si="18"/>
        <v>6.7340067340067339E-2</v>
      </c>
      <c r="AI59" s="85">
        <f t="shared" si="18"/>
        <v>6.535947712418301E-2</v>
      </c>
      <c r="AJ59" s="85">
        <f t="shared" si="18"/>
        <v>6.3492063492063489E-2</v>
      </c>
      <c r="AK59" s="85">
        <f t="shared" si="18"/>
        <v>6.1728395061728392E-2</v>
      </c>
      <c r="AL59" s="85">
        <f t="shared" si="18"/>
        <v>6.006006006006006E-2</v>
      </c>
      <c r="AM59" s="85">
        <f t="shared" si="18"/>
        <v>5.8479532163742687E-2</v>
      </c>
      <c r="AN59" s="85">
        <f t="shared" si="18"/>
        <v>5.6980056980056981E-2</v>
      </c>
      <c r="AO59" s="85">
        <f t="shared" si="18"/>
        <v>5.5555555555555552E-2</v>
      </c>
      <c r="AP59" s="85">
        <f t="shared" si="18"/>
        <v>5.4200542005420058E-2</v>
      </c>
      <c r="AQ59" s="85">
        <f t="shared" si="18"/>
        <v>5.2910052910052907E-2</v>
      </c>
      <c r="AR59" s="85">
        <f t="shared" si="18"/>
        <v>5.1679586563307491E-2</v>
      </c>
      <c r="AS59" s="85">
        <f t="shared" si="18"/>
        <v>5.0505050505050504E-2</v>
      </c>
      <c r="AT59" s="85">
        <f t="shared" si="18"/>
        <v>4.9382716049382713E-2</v>
      </c>
      <c r="AU59" s="85">
        <f t="shared" si="18"/>
        <v>4.8309178743961352E-2</v>
      </c>
      <c r="AV59" s="85">
        <f t="shared" si="18"/>
        <v>4.7281323877068557E-2</v>
      </c>
      <c r="AW59" s="85">
        <f t="shared" si="18"/>
        <v>4.6296296296296294E-2</v>
      </c>
      <c r="AX59" s="85">
        <f t="shared" si="18"/>
        <v>4.5351473922902494E-2</v>
      </c>
      <c r="AY59" s="85">
        <f t="shared" si="18"/>
        <v>4.4444444444444446E-2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9" xml:space="preserve"> MIN(1,B214/B54)</f>
        <v>1</v>
      </c>
      <c r="C60" s="85">
        <f t="shared" si="19"/>
        <v>1</v>
      </c>
      <c r="D60" s="85">
        <f t="shared" si="19"/>
        <v>1</v>
      </c>
      <c r="E60" s="85">
        <f t="shared" si="19"/>
        <v>0.9375</v>
      </c>
      <c r="F60" s="85">
        <f t="shared" si="19"/>
        <v>0.75</v>
      </c>
      <c r="G60" s="85">
        <f t="shared" si="19"/>
        <v>0.625</v>
      </c>
      <c r="H60" s="85">
        <f t="shared" si="19"/>
        <v>0.5357142857142857</v>
      </c>
      <c r="I60" s="85">
        <f t="shared" si="19"/>
        <v>0.41666666666666669</v>
      </c>
      <c r="J60" s="93">
        <f t="shared" si="19"/>
        <v>0.37037037037037035</v>
      </c>
      <c r="K60" s="85">
        <f t="shared" si="19"/>
        <v>0.33333333333333331</v>
      </c>
      <c r="L60" s="128">
        <f t="shared" si="19"/>
        <v>0.30303030303030304</v>
      </c>
      <c r="M60" s="85">
        <f t="shared" si="19"/>
        <v>0.27777777777777779</v>
      </c>
      <c r="N60" s="85">
        <f t="shared" si="19"/>
        <v>0.25641025641025639</v>
      </c>
      <c r="O60" s="85">
        <f t="shared" si="19"/>
        <v>0.23809523809523808</v>
      </c>
      <c r="P60" s="85">
        <f t="shared" si="19"/>
        <v>0.22222222222222221</v>
      </c>
      <c r="Q60" s="85">
        <f t="shared" si="19"/>
        <v>0.20833333333333334</v>
      </c>
      <c r="R60" s="85">
        <f t="shared" si="19"/>
        <v>0.19607843137254902</v>
      </c>
      <c r="S60" s="85">
        <f t="shared" si="19"/>
        <v>0.18518518518518517</v>
      </c>
      <c r="T60" s="85">
        <f t="shared" si="19"/>
        <v>0.17543859649122806</v>
      </c>
      <c r="U60" s="85">
        <f t="shared" si="19"/>
        <v>0.16666666666666666</v>
      </c>
      <c r="V60" s="85">
        <f t="shared" si="19"/>
        <v>0.15873015873015872</v>
      </c>
      <c r="W60" s="85">
        <f t="shared" si="19"/>
        <v>0.15151515151515152</v>
      </c>
      <c r="X60" s="85">
        <f t="shared" si="19"/>
        <v>0.14492753623188406</v>
      </c>
      <c r="Y60" s="85">
        <f t="shared" si="19"/>
        <v>0.1388888888888889</v>
      </c>
      <c r="Z60" s="85">
        <f t="shared" si="19"/>
        <v>0.13333333333333333</v>
      </c>
      <c r="AA60" s="85">
        <f t="shared" si="19"/>
        <v>0.12820512820512819</v>
      </c>
      <c r="AB60" s="85">
        <f t="shared" si="19"/>
        <v>0.12345679012345678</v>
      </c>
      <c r="AC60" s="85">
        <f t="shared" si="19"/>
        <v>0.11904761904761904</v>
      </c>
      <c r="AD60" s="85">
        <f t="shared" si="19"/>
        <v>0.11494252873563218</v>
      </c>
      <c r="AE60" s="85">
        <f t="shared" si="19"/>
        <v>0.1111111111111111</v>
      </c>
      <c r="AF60" s="85">
        <f t="shared" si="19"/>
        <v>0.10752688172043011</v>
      </c>
      <c r="AG60" s="85">
        <f t="shared" si="19"/>
        <v>0.10416666666666667</v>
      </c>
      <c r="AH60" s="85">
        <f t="shared" si="19"/>
        <v>0.10101010101010101</v>
      </c>
      <c r="AI60" s="85">
        <f t="shared" si="19"/>
        <v>9.8039215686274508E-2</v>
      </c>
      <c r="AJ60" s="85">
        <f t="shared" si="19"/>
        <v>9.5238095238095233E-2</v>
      </c>
      <c r="AK60" s="85">
        <f t="shared" si="19"/>
        <v>9.2592592592592587E-2</v>
      </c>
      <c r="AL60" s="85">
        <f t="shared" si="19"/>
        <v>9.0090090090090086E-2</v>
      </c>
      <c r="AM60" s="85">
        <f t="shared" si="19"/>
        <v>8.771929824561403E-2</v>
      </c>
      <c r="AN60" s="85">
        <f t="shared" si="19"/>
        <v>8.5470085470085472E-2</v>
      </c>
      <c r="AO60" s="85">
        <f t="shared" si="19"/>
        <v>8.3333333333333329E-2</v>
      </c>
      <c r="AP60" s="85">
        <f t="shared" si="19"/>
        <v>8.1300813008130079E-2</v>
      </c>
      <c r="AQ60" s="85">
        <f t="shared" si="19"/>
        <v>7.9365079365079361E-2</v>
      </c>
      <c r="AR60" s="85">
        <f t="shared" si="19"/>
        <v>7.7519379844961239E-2</v>
      </c>
      <c r="AS60" s="85">
        <f t="shared" si="19"/>
        <v>7.575757575757576E-2</v>
      </c>
      <c r="AT60" s="85">
        <f t="shared" si="19"/>
        <v>7.407407407407407E-2</v>
      </c>
      <c r="AU60" s="85">
        <f t="shared" si="19"/>
        <v>7.2463768115942032E-2</v>
      </c>
      <c r="AV60" s="85">
        <f t="shared" si="19"/>
        <v>7.0921985815602842E-2</v>
      </c>
      <c r="AW60" s="85">
        <f t="shared" si="19"/>
        <v>6.9444444444444448E-2</v>
      </c>
      <c r="AX60" s="85">
        <f t="shared" si="19"/>
        <v>6.8027210884353748E-2</v>
      </c>
      <c r="AY60" s="85">
        <f t="shared" si="19"/>
        <v>6.6666666666666666E-2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Data!$E$68:$E$83, MATCH( B36, Data!$D$68:$D$83, 0 ) )</f>
        <v>0</v>
      </c>
      <c r="C62" s="52">
        <f xml:space="preserve"> INDEX( Data!$E$68:$E$83, MATCH( C36, Data!$D$68:$D$83, 0 ) )</f>
        <v>0</v>
      </c>
      <c r="D62" s="52">
        <f xml:space="preserve"> INDEX( Data!$E$68:$E$83, MATCH( D36, Data!$D$68:$D$83, 0 ) )</f>
        <v>0</v>
      </c>
      <c r="E62" s="52">
        <f xml:space="preserve"> INDEX( Data!$E$68:$E$83, MATCH( E36, Data!$D$68:$D$83, 0 ) )</f>
        <v>0</v>
      </c>
      <c r="F62" s="52">
        <f xml:space="preserve"> INDEX( Data!$E$68:$E$83, MATCH( F36, Data!$D$68:$D$83, 0 ) )</f>
        <v>0</v>
      </c>
      <c r="G62" s="52">
        <f xml:space="preserve"> INDEX( Data!$E$68:$E$83, MATCH( G36, Data!$D$68:$D$83, 0 ) )</f>
        <v>0</v>
      </c>
      <c r="H62" s="52">
        <f xml:space="preserve"> INDEX( Data!$E$68:$E$83, MATCH( H36, Data!$D$68:$D$83, 0 ) )</f>
        <v>0</v>
      </c>
      <c r="I62" s="52">
        <f xml:space="preserve"> INDEX( Data!$E$68:$E$83, MATCH( I36, Data!$D$68:$D$83, 0 ) )</f>
        <v>0</v>
      </c>
      <c r="J62" s="52">
        <f xml:space="preserve"> INDEX( Data!$E$68:$E$83, MATCH( J36, Data!$D$68:$D$83, 0 ) )</f>
        <v>0</v>
      </c>
      <c r="K62" s="52">
        <f xml:space="preserve"> INDEX( Data!$E$68:$E$83, MATCH( K36, Data!$D$68:$D$83, 0 ) )</f>
        <v>0</v>
      </c>
      <c r="L62" s="52">
        <f xml:space="preserve"> INDEX( Data!$E$68:$E$83, MATCH( L36, Data!$D$68:$D$83, 0 ) )</f>
        <v>0</v>
      </c>
      <c r="M62" s="52">
        <f xml:space="preserve"> INDEX( Data!$E$68:$E$83, MATCH( M36, Data!$D$68:$D$83, 0 ) )</f>
        <v>0</v>
      </c>
      <c r="N62" s="52">
        <f xml:space="preserve"> INDEX( Data!$E$68:$E$83, MATCH( N36, Data!$D$68:$D$83, 0 ) )</f>
        <v>0</v>
      </c>
      <c r="O62" s="52">
        <f xml:space="preserve"> INDEX( Data!$E$68:$E$83, MATCH( O36, Data!$D$68:$D$83, 0 ) )</f>
        <v>0</v>
      </c>
      <c r="P62" s="52">
        <f xml:space="preserve"> INDEX( Data!$E$68:$E$83, MATCH( P36, Data!$D$68:$D$83, 0 ) )</f>
        <v>0</v>
      </c>
      <c r="Q62" s="52">
        <f xml:space="preserve"> INDEX( Data!$E$68:$E$83, MATCH( Q36, Data!$D$68:$D$83, 0 ) )</f>
        <v>0</v>
      </c>
      <c r="R62" s="52">
        <f xml:space="preserve"> INDEX( Data!$E$68:$E$83, MATCH( R36, Data!$D$68:$D$83, 0 ) )</f>
        <v>0</v>
      </c>
      <c r="S62" s="52">
        <f xml:space="preserve"> INDEX( Data!$E$68:$E$83, MATCH( S36, Data!$D$68:$D$83, 0 ) )</f>
        <v>0</v>
      </c>
      <c r="T62" s="52">
        <f xml:space="preserve"> INDEX( Data!$E$68:$E$83, MATCH( T36, Data!$D$68:$D$83, 0 ) )</f>
        <v>0</v>
      </c>
      <c r="U62" s="52">
        <f xml:space="preserve"> INDEX( Data!$E$68:$E$83, MATCH( U36, Data!$D$68:$D$83, 0 ) )</f>
        <v>0</v>
      </c>
      <c r="V62" s="52">
        <f xml:space="preserve"> INDEX( Data!$E$68:$E$83, MATCH( V36, Data!$D$68:$D$83, 0 ) )</f>
        <v>0</v>
      </c>
      <c r="W62" s="52">
        <f xml:space="preserve"> INDEX( Data!$E$68:$E$83, MATCH( W36, Data!$D$68:$D$83, 0 ) )</f>
        <v>0</v>
      </c>
      <c r="X62" s="52">
        <f xml:space="preserve"> INDEX( Data!$E$68:$E$83, MATCH( X36, Data!$D$68:$D$83, 0 ) )</f>
        <v>0</v>
      </c>
      <c r="Y62" s="52">
        <f xml:space="preserve"> INDEX( Data!$E$68:$E$83, MATCH( Y36, Data!$D$68:$D$83, 0 ) )</f>
        <v>0</v>
      </c>
      <c r="Z62" s="52">
        <f xml:space="preserve"> INDEX( Data!$E$68:$E$83, MATCH( Z36, Data!$D$68:$D$83, 0 ) )</f>
        <v>0</v>
      </c>
      <c r="AA62" s="52">
        <f xml:space="preserve"> INDEX( Data!$E$68:$E$83, MATCH( AA36, Data!$D$68:$D$83, 0 ) )</f>
        <v>0</v>
      </c>
      <c r="AB62" s="52">
        <f xml:space="preserve"> INDEX( Data!$E$68:$E$83, MATCH( AB36, Data!$D$68:$D$83, 0 ) )</f>
        <v>0</v>
      </c>
      <c r="AC62" s="52">
        <f xml:space="preserve"> INDEX( Data!$E$68:$E$83, MATCH( AC36, Data!$D$68:$D$83, 0 ) )</f>
        <v>0</v>
      </c>
      <c r="AD62" s="52">
        <f xml:space="preserve"> INDEX( Data!$E$68:$E$83, MATCH( AD36, Data!$D$68:$D$83, 0 ) )</f>
        <v>0</v>
      </c>
      <c r="AE62" s="52">
        <f xml:space="preserve"> INDEX( Data!$E$68:$E$83, MATCH( AE36, Data!$D$68:$D$83, 0 ) )</f>
        <v>0</v>
      </c>
      <c r="AF62" s="52">
        <f xml:space="preserve"> INDEX( Data!$E$68:$E$83, MATCH( AF36, Data!$D$68:$D$83, 0 ) )</f>
        <v>0</v>
      </c>
      <c r="AG62" s="52">
        <f xml:space="preserve"> INDEX( Data!$E$68:$E$83, MATCH( AG36, Data!$D$68:$D$83, 0 ) )</f>
        <v>0</v>
      </c>
      <c r="AH62" s="52">
        <f xml:space="preserve"> INDEX( Data!$E$68:$E$83, MATCH( AH36, Data!$D$68:$D$83, 0 ) )</f>
        <v>0</v>
      </c>
      <c r="AI62" s="52">
        <f xml:space="preserve"> INDEX( Data!$E$68:$E$83, MATCH( AI36, Data!$D$68:$D$83, 0 ) )</f>
        <v>0</v>
      </c>
      <c r="AJ62" s="52">
        <f xml:space="preserve"> INDEX( Data!$E$68:$E$83, MATCH( AJ36, Data!$D$68:$D$83, 0 ) )</f>
        <v>0</v>
      </c>
      <c r="AK62" s="52">
        <f xml:space="preserve"> INDEX( Data!$E$68:$E$83, MATCH( AK36, Data!$D$68:$D$83, 0 ) )</f>
        <v>0</v>
      </c>
      <c r="AL62" s="52">
        <f xml:space="preserve"> INDEX( Data!$E$68:$E$83, MATCH( AL36, Data!$D$68:$D$83, 0 ) )</f>
        <v>0</v>
      </c>
      <c r="AM62" s="52">
        <f xml:space="preserve"> INDEX( Data!$E$68:$E$83, MATCH( AM36, Data!$D$68:$D$83, 0 ) )</f>
        <v>0</v>
      </c>
      <c r="AN62" s="52">
        <f xml:space="preserve"> INDEX( Data!$E$68:$E$83, MATCH( AN36, Data!$D$68:$D$83, 0 ) )</f>
        <v>0</v>
      </c>
      <c r="AO62" s="52">
        <f xml:space="preserve"> INDEX( Data!$E$68:$E$83, MATCH( AO36, Data!$D$68:$D$83, 0 ) )</f>
        <v>0</v>
      </c>
      <c r="AP62" s="52">
        <f xml:space="preserve"> INDEX( Data!$E$68:$E$83, MATCH( AP36, Data!$D$68:$D$83, 0 ) )</f>
        <v>0</v>
      </c>
      <c r="AQ62" s="52">
        <f xml:space="preserve"> INDEX( Data!$E$68:$E$83, MATCH( AQ36, Data!$D$68:$D$83, 0 ) )</f>
        <v>0</v>
      </c>
      <c r="AR62" s="52">
        <f xml:space="preserve"> INDEX( Data!$E$68:$E$83, MATCH( AR36, Data!$D$68:$D$83, 0 ) )</f>
        <v>0</v>
      </c>
      <c r="AS62" s="52">
        <f xml:space="preserve"> INDEX( Data!$E$68:$E$83, MATCH( AS36, Data!$D$68:$D$83, 0 ) )</f>
        <v>0</v>
      </c>
      <c r="AT62" s="52">
        <f xml:space="preserve"> INDEX( Data!$E$68:$E$83, MATCH( AT36, Data!$D$68:$D$83, 0 ) )</f>
        <v>0</v>
      </c>
      <c r="AU62" s="52">
        <f xml:space="preserve"> INDEX( Data!$E$68:$E$83, MATCH( AU36, Data!$D$68:$D$83, 0 ) )</f>
        <v>0</v>
      </c>
      <c r="AV62" s="52">
        <f xml:space="preserve"> INDEX( Data!$E$68:$E$83, MATCH( AV36, Data!$D$68:$D$83, 0 ) )</f>
        <v>0</v>
      </c>
      <c r="AW62" s="52">
        <f xml:space="preserve"> INDEX( Data!$E$68:$E$83, MATCH( AW36, Data!$D$68:$D$83, 0 ) )</f>
        <v>0</v>
      </c>
      <c r="AX62" s="52">
        <f xml:space="preserve"> INDEX( Data!$E$68:$E$83, MATCH( AX36, Data!$D$68:$D$83, 0 ) )</f>
        <v>0</v>
      </c>
      <c r="AY62" s="52">
        <f xml:space="preserve"> INDEX( Data!$E$68:$E$83, MATCH( AY36, Data!$D$68:$D$83, 0 ) )</f>
        <v>0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0</v>
      </c>
      <c r="C63" s="52">
        <f t="shared" ref="C63:AY63" si="20" xml:space="preserve"> B63 + C62</f>
        <v>0</v>
      </c>
      <c r="D63" s="52">
        <f t="shared" si="20"/>
        <v>0</v>
      </c>
      <c r="E63" s="52">
        <f t="shared" si="20"/>
        <v>0</v>
      </c>
      <c r="F63" s="52">
        <f t="shared" si="20"/>
        <v>0</v>
      </c>
      <c r="G63" s="52">
        <f t="shared" si="20"/>
        <v>0</v>
      </c>
      <c r="H63" s="52">
        <f t="shared" si="20"/>
        <v>0</v>
      </c>
      <c r="I63" s="52">
        <f t="shared" si="20"/>
        <v>0</v>
      </c>
      <c r="J63" s="90">
        <f t="shared" si="20"/>
        <v>0</v>
      </c>
      <c r="K63" s="52">
        <f t="shared" si="20"/>
        <v>0</v>
      </c>
      <c r="L63" s="125">
        <f t="shared" si="20"/>
        <v>0</v>
      </c>
      <c r="M63" s="52">
        <f t="shared" si="20"/>
        <v>0</v>
      </c>
      <c r="N63" s="52">
        <f t="shared" si="20"/>
        <v>0</v>
      </c>
      <c r="O63" s="52">
        <f t="shared" si="20"/>
        <v>0</v>
      </c>
      <c r="P63" s="52">
        <f t="shared" si="20"/>
        <v>0</v>
      </c>
      <c r="Q63" s="52">
        <f t="shared" si="20"/>
        <v>0</v>
      </c>
      <c r="R63" s="52">
        <f t="shared" si="20"/>
        <v>0</v>
      </c>
      <c r="S63" s="52">
        <f t="shared" si="20"/>
        <v>0</v>
      </c>
      <c r="T63" s="52">
        <f t="shared" si="20"/>
        <v>0</v>
      </c>
      <c r="U63" s="52">
        <f t="shared" si="20"/>
        <v>0</v>
      </c>
      <c r="V63" s="52">
        <f t="shared" si="20"/>
        <v>0</v>
      </c>
      <c r="W63" s="52">
        <f t="shared" si="20"/>
        <v>0</v>
      </c>
      <c r="X63" s="52">
        <f t="shared" si="20"/>
        <v>0</v>
      </c>
      <c r="Y63" s="52">
        <f t="shared" si="20"/>
        <v>0</v>
      </c>
      <c r="Z63" s="52">
        <f t="shared" si="20"/>
        <v>0</v>
      </c>
      <c r="AA63" s="52">
        <f t="shared" si="20"/>
        <v>0</v>
      </c>
      <c r="AB63" s="52">
        <f t="shared" si="20"/>
        <v>0</v>
      </c>
      <c r="AC63" s="52">
        <f t="shared" si="20"/>
        <v>0</v>
      </c>
      <c r="AD63" s="52">
        <f t="shared" si="20"/>
        <v>0</v>
      </c>
      <c r="AE63" s="52">
        <f t="shared" si="20"/>
        <v>0</v>
      </c>
      <c r="AF63" s="52">
        <f t="shared" si="20"/>
        <v>0</v>
      </c>
      <c r="AG63" s="52">
        <f t="shared" si="20"/>
        <v>0</v>
      </c>
      <c r="AH63" s="52">
        <f t="shared" si="20"/>
        <v>0</v>
      </c>
      <c r="AI63" s="52">
        <f t="shared" si="20"/>
        <v>0</v>
      </c>
      <c r="AJ63" s="52">
        <f t="shared" si="20"/>
        <v>0</v>
      </c>
      <c r="AK63" s="52">
        <f t="shared" si="20"/>
        <v>0</v>
      </c>
      <c r="AL63" s="52">
        <f t="shared" si="20"/>
        <v>0</v>
      </c>
      <c r="AM63" s="52">
        <f t="shared" si="20"/>
        <v>0</v>
      </c>
      <c r="AN63" s="52">
        <f t="shared" si="20"/>
        <v>0</v>
      </c>
      <c r="AO63" s="52">
        <f t="shared" si="20"/>
        <v>0</v>
      </c>
      <c r="AP63" s="52">
        <f t="shared" si="20"/>
        <v>0</v>
      </c>
      <c r="AQ63" s="52">
        <f t="shared" si="20"/>
        <v>0</v>
      </c>
      <c r="AR63" s="52">
        <f t="shared" si="20"/>
        <v>0</v>
      </c>
      <c r="AS63" s="52">
        <f t="shared" si="20"/>
        <v>0</v>
      </c>
      <c r="AT63" s="52">
        <f t="shared" si="20"/>
        <v>0</v>
      </c>
      <c r="AU63" s="52">
        <f t="shared" si="20"/>
        <v>0</v>
      </c>
      <c r="AV63" s="52">
        <f t="shared" si="20"/>
        <v>0</v>
      </c>
      <c r="AW63" s="52">
        <f t="shared" si="20"/>
        <v>0</v>
      </c>
      <c r="AX63" s="52">
        <f t="shared" si="20"/>
        <v>0</v>
      </c>
      <c r="AY63" s="52">
        <f t="shared" si="20"/>
        <v>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0</v>
      </c>
      <c r="C64" s="52">
        <f t="shared" ref="C64:J64" si="21" xml:space="preserve"> B64 + C62 + IF(AND(B64=0,C62&lt;&gt;0),40,0)</f>
        <v>0</v>
      </c>
      <c r="D64" s="52">
        <f t="shared" si="21"/>
        <v>0</v>
      </c>
      <c r="E64" s="52">
        <f t="shared" si="21"/>
        <v>0</v>
      </c>
      <c r="F64" s="52">
        <f t="shared" si="21"/>
        <v>0</v>
      </c>
      <c r="G64" s="52">
        <f t="shared" si="21"/>
        <v>0</v>
      </c>
      <c r="H64" s="52">
        <f t="shared" si="21"/>
        <v>0</v>
      </c>
      <c r="I64" s="52">
        <f t="shared" si="21"/>
        <v>0</v>
      </c>
      <c r="J64" s="90">
        <f t="shared" si="21"/>
        <v>0</v>
      </c>
      <c r="K64" s="52">
        <f xml:space="preserve"> J64 + K62 + IF(AND(J64=0,K62&lt;&gt;0),40,0)</f>
        <v>0</v>
      </c>
      <c r="L64" s="125">
        <f t="shared" ref="L64:AY64" si="22" xml:space="preserve"> K64 + L62 + IF(AND(K64=0,L62&lt;&gt;0),40,0)</f>
        <v>0</v>
      </c>
      <c r="M64" s="52">
        <f t="shared" si="22"/>
        <v>0</v>
      </c>
      <c r="N64" s="52">
        <f t="shared" si="22"/>
        <v>0</v>
      </c>
      <c r="O64" s="52">
        <f t="shared" si="22"/>
        <v>0</v>
      </c>
      <c r="P64" s="52">
        <f t="shared" si="22"/>
        <v>0</v>
      </c>
      <c r="Q64" s="52">
        <f t="shared" si="22"/>
        <v>0</v>
      </c>
      <c r="R64" s="52">
        <f t="shared" si="22"/>
        <v>0</v>
      </c>
      <c r="S64" s="52">
        <f t="shared" si="22"/>
        <v>0</v>
      </c>
      <c r="T64" s="52">
        <f t="shared" si="22"/>
        <v>0</v>
      </c>
      <c r="U64" s="52">
        <f t="shared" si="22"/>
        <v>0</v>
      </c>
      <c r="V64" s="52">
        <f t="shared" si="22"/>
        <v>0</v>
      </c>
      <c r="W64" s="52">
        <f t="shared" si="22"/>
        <v>0</v>
      </c>
      <c r="X64" s="52">
        <f t="shared" si="22"/>
        <v>0</v>
      </c>
      <c r="Y64" s="52">
        <f t="shared" si="22"/>
        <v>0</v>
      </c>
      <c r="Z64" s="52">
        <f t="shared" si="22"/>
        <v>0</v>
      </c>
      <c r="AA64" s="52">
        <f t="shared" si="22"/>
        <v>0</v>
      </c>
      <c r="AB64" s="52">
        <f t="shared" si="22"/>
        <v>0</v>
      </c>
      <c r="AC64" s="52">
        <f t="shared" si="22"/>
        <v>0</v>
      </c>
      <c r="AD64" s="52">
        <f t="shared" si="22"/>
        <v>0</v>
      </c>
      <c r="AE64" s="52">
        <f t="shared" si="22"/>
        <v>0</v>
      </c>
      <c r="AF64" s="52">
        <f t="shared" si="22"/>
        <v>0</v>
      </c>
      <c r="AG64" s="52">
        <f t="shared" si="22"/>
        <v>0</v>
      </c>
      <c r="AH64" s="52">
        <f t="shared" si="22"/>
        <v>0</v>
      </c>
      <c r="AI64" s="52">
        <f t="shared" si="22"/>
        <v>0</v>
      </c>
      <c r="AJ64" s="52">
        <f t="shared" si="22"/>
        <v>0</v>
      </c>
      <c r="AK64" s="52">
        <f t="shared" si="22"/>
        <v>0</v>
      </c>
      <c r="AL64" s="52">
        <f t="shared" si="22"/>
        <v>0</v>
      </c>
      <c r="AM64" s="52">
        <f t="shared" si="22"/>
        <v>0</v>
      </c>
      <c r="AN64" s="52">
        <f t="shared" si="22"/>
        <v>0</v>
      </c>
      <c r="AO64" s="52">
        <f t="shared" si="22"/>
        <v>0</v>
      </c>
      <c r="AP64" s="52">
        <f t="shared" si="22"/>
        <v>0</v>
      </c>
      <c r="AQ64" s="52">
        <f t="shared" si="22"/>
        <v>0</v>
      </c>
      <c r="AR64" s="52">
        <f t="shared" si="22"/>
        <v>0</v>
      </c>
      <c r="AS64" s="52">
        <f t="shared" si="22"/>
        <v>0</v>
      </c>
      <c r="AT64" s="52">
        <f t="shared" si="22"/>
        <v>0</v>
      </c>
      <c r="AU64" s="52">
        <f t="shared" si="22"/>
        <v>0</v>
      </c>
      <c r="AV64" s="52">
        <f t="shared" si="22"/>
        <v>0</v>
      </c>
      <c r="AW64" s="52">
        <f t="shared" si="22"/>
        <v>0</v>
      </c>
      <c r="AX64" s="52">
        <f t="shared" si="22"/>
        <v>0</v>
      </c>
      <c r="AY64" s="52">
        <f t="shared" si="22"/>
        <v>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3" xml:space="preserve"> B64 + IF(B64&lt;&gt;0,(B222+B223)*B39,0)</f>
        <v>0</v>
      </c>
      <c r="C65" s="77">
        <f t="shared" si="23"/>
        <v>0</v>
      </c>
      <c r="D65" s="77">
        <f t="shared" si="23"/>
        <v>0</v>
      </c>
      <c r="E65" s="77">
        <f t="shared" si="23"/>
        <v>0</v>
      </c>
      <c r="F65" s="77">
        <f t="shared" si="23"/>
        <v>0</v>
      </c>
      <c r="G65" s="77">
        <f t="shared" si="23"/>
        <v>0</v>
      </c>
      <c r="H65" s="77">
        <f t="shared" si="23"/>
        <v>0</v>
      </c>
      <c r="I65" s="77">
        <f t="shared" si="23"/>
        <v>0</v>
      </c>
      <c r="J65" s="94">
        <f t="shared" si="23"/>
        <v>0</v>
      </c>
      <c r="K65" s="77">
        <f t="shared" si="23"/>
        <v>0</v>
      </c>
      <c r="L65" s="129">
        <f t="shared" si="23"/>
        <v>0</v>
      </c>
      <c r="M65" s="77">
        <f t="shared" si="23"/>
        <v>0</v>
      </c>
      <c r="N65" s="77">
        <f t="shared" si="23"/>
        <v>0</v>
      </c>
      <c r="O65" s="77">
        <f t="shared" si="23"/>
        <v>0</v>
      </c>
      <c r="P65" s="77">
        <f t="shared" si="23"/>
        <v>0</v>
      </c>
      <c r="Q65" s="77">
        <f t="shared" si="23"/>
        <v>0</v>
      </c>
      <c r="R65" s="77">
        <f t="shared" si="23"/>
        <v>0</v>
      </c>
      <c r="S65" s="77">
        <f t="shared" si="23"/>
        <v>0</v>
      </c>
      <c r="T65" s="77">
        <f t="shared" si="23"/>
        <v>0</v>
      </c>
      <c r="U65" s="77">
        <f t="shared" si="23"/>
        <v>0</v>
      </c>
      <c r="V65" s="77">
        <f t="shared" si="23"/>
        <v>0</v>
      </c>
      <c r="W65" s="77">
        <f t="shared" si="23"/>
        <v>0</v>
      </c>
      <c r="X65" s="77">
        <f t="shared" si="23"/>
        <v>0</v>
      </c>
      <c r="Y65" s="77">
        <f t="shared" si="23"/>
        <v>0</v>
      </c>
      <c r="Z65" s="77">
        <f t="shared" si="23"/>
        <v>0</v>
      </c>
      <c r="AA65" s="77">
        <f t="shared" si="23"/>
        <v>0</v>
      </c>
      <c r="AB65" s="77">
        <f t="shared" si="23"/>
        <v>0</v>
      </c>
      <c r="AC65" s="77">
        <f t="shared" si="23"/>
        <v>0</v>
      </c>
      <c r="AD65" s="77">
        <f t="shared" si="23"/>
        <v>0</v>
      </c>
      <c r="AE65" s="77">
        <f t="shared" si="23"/>
        <v>0</v>
      </c>
      <c r="AF65" s="77">
        <f t="shared" si="23"/>
        <v>0</v>
      </c>
      <c r="AG65" s="77">
        <f t="shared" si="23"/>
        <v>0</v>
      </c>
      <c r="AH65" s="77">
        <f t="shared" si="23"/>
        <v>0</v>
      </c>
      <c r="AI65" s="77">
        <f t="shared" si="23"/>
        <v>0</v>
      </c>
      <c r="AJ65" s="77">
        <f t="shared" si="23"/>
        <v>0</v>
      </c>
      <c r="AK65" s="77">
        <f t="shared" si="23"/>
        <v>0</v>
      </c>
      <c r="AL65" s="77">
        <f t="shared" si="23"/>
        <v>0</v>
      </c>
      <c r="AM65" s="77">
        <f t="shared" si="23"/>
        <v>0</v>
      </c>
      <c r="AN65" s="77">
        <f t="shared" si="23"/>
        <v>0</v>
      </c>
      <c r="AO65" s="77">
        <f t="shared" si="23"/>
        <v>0</v>
      </c>
      <c r="AP65" s="77">
        <f t="shared" si="23"/>
        <v>0</v>
      </c>
      <c r="AQ65" s="77">
        <f t="shared" si="23"/>
        <v>0</v>
      </c>
      <c r="AR65" s="77">
        <f t="shared" si="23"/>
        <v>0</v>
      </c>
      <c r="AS65" s="77">
        <f t="shared" si="23"/>
        <v>0</v>
      </c>
      <c r="AT65" s="77">
        <f t="shared" si="23"/>
        <v>0</v>
      </c>
      <c r="AU65" s="77">
        <f t="shared" si="23"/>
        <v>0</v>
      </c>
      <c r="AV65" s="77">
        <f t="shared" si="23"/>
        <v>0</v>
      </c>
      <c r="AW65" s="77">
        <f t="shared" si="23"/>
        <v>0</v>
      </c>
      <c r="AX65" s="77">
        <f t="shared" si="23"/>
        <v>0</v>
      </c>
      <c r="AY65" s="77">
        <f t="shared" si="23"/>
        <v>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</row>
    <row r="67" spans="1:97" s="8" customFormat="1">
      <c r="A67" s="87" t="s">
        <v>94</v>
      </c>
      <c r="B67" s="52" t="str">
        <f t="shared" ref="B67:AY67" si="24" xml:space="preserve"> IF(OR(B36="Soldier",B36="Guardian",B36="Combat"),"Fast","Slow")</f>
        <v>Slow</v>
      </c>
      <c r="C67" s="52" t="str">
        <f t="shared" si="24"/>
        <v>Slow</v>
      </c>
      <c r="D67" s="52" t="str">
        <f t="shared" si="24"/>
        <v>Slow</v>
      </c>
      <c r="E67" s="52" t="str">
        <f t="shared" si="24"/>
        <v>Slow</v>
      </c>
      <c r="F67" s="52" t="str">
        <f t="shared" si="24"/>
        <v>Slow</v>
      </c>
      <c r="G67" s="52" t="str">
        <f t="shared" si="24"/>
        <v>Slow</v>
      </c>
      <c r="H67" s="52" t="str">
        <f t="shared" si="24"/>
        <v>Slow</v>
      </c>
      <c r="I67" s="52" t="str">
        <f t="shared" si="24"/>
        <v>Slow</v>
      </c>
      <c r="J67" s="90" t="str">
        <f t="shared" si="24"/>
        <v>Slow</v>
      </c>
      <c r="K67" s="52" t="str">
        <f t="shared" si="24"/>
        <v>Slow</v>
      </c>
      <c r="L67" s="125" t="str">
        <f t="shared" si="24"/>
        <v>Slow</v>
      </c>
      <c r="M67" s="52" t="str">
        <f t="shared" si="24"/>
        <v>Slow</v>
      </c>
      <c r="N67" s="52" t="str">
        <f t="shared" si="24"/>
        <v>Slow</v>
      </c>
      <c r="O67" s="52" t="str">
        <f t="shared" si="24"/>
        <v>Slow</v>
      </c>
      <c r="P67" s="52" t="str">
        <f t="shared" si="24"/>
        <v>Slow</v>
      </c>
      <c r="Q67" s="52" t="str">
        <f t="shared" si="24"/>
        <v>Slow</v>
      </c>
      <c r="R67" s="52" t="str">
        <f t="shared" si="24"/>
        <v>Slow</v>
      </c>
      <c r="S67" s="52" t="str">
        <f t="shared" si="24"/>
        <v>Slow</v>
      </c>
      <c r="T67" s="52" t="str">
        <f t="shared" si="24"/>
        <v>Slow</v>
      </c>
      <c r="U67" s="52" t="str">
        <f t="shared" si="24"/>
        <v>Slow</v>
      </c>
      <c r="V67" s="52" t="str">
        <f t="shared" si="24"/>
        <v>Slow</v>
      </c>
      <c r="W67" s="52" t="str">
        <f t="shared" si="24"/>
        <v>Slow</v>
      </c>
      <c r="X67" s="52" t="str">
        <f t="shared" si="24"/>
        <v>Slow</v>
      </c>
      <c r="Y67" s="52" t="str">
        <f t="shared" si="24"/>
        <v>Slow</v>
      </c>
      <c r="Z67" s="52" t="str">
        <f t="shared" si="24"/>
        <v>Slow</v>
      </c>
      <c r="AA67" s="52" t="str">
        <f t="shared" si="24"/>
        <v>Slow</v>
      </c>
      <c r="AB67" s="52" t="str">
        <f t="shared" si="24"/>
        <v>Slow</v>
      </c>
      <c r="AC67" s="52" t="str">
        <f t="shared" si="24"/>
        <v>Slow</v>
      </c>
      <c r="AD67" s="52" t="str">
        <f t="shared" si="24"/>
        <v>Slow</v>
      </c>
      <c r="AE67" s="52" t="str">
        <f t="shared" si="24"/>
        <v>Slow</v>
      </c>
      <c r="AF67" s="52" t="str">
        <f t="shared" si="24"/>
        <v>Slow</v>
      </c>
      <c r="AG67" s="52" t="str">
        <f t="shared" si="24"/>
        <v>Slow</v>
      </c>
      <c r="AH67" s="52" t="str">
        <f t="shared" si="24"/>
        <v>Slow</v>
      </c>
      <c r="AI67" s="52" t="str">
        <f t="shared" si="24"/>
        <v>Slow</v>
      </c>
      <c r="AJ67" s="52" t="str">
        <f t="shared" si="24"/>
        <v>Slow</v>
      </c>
      <c r="AK67" s="52" t="str">
        <f t="shared" si="24"/>
        <v>Slow</v>
      </c>
      <c r="AL67" s="52" t="str">
        <f t="shared" si="24"/>
        <v>Slow</v>
      </c>
      <c r="AM67" s="52" t="str">
        <f t="shared" si="24"/>
        <v>Slow</v>
      </c>
      <c r="AN67" s="52" t="str">
        <f t="shared" si="24"/>
        <v>Slow</v>
      </c>
      <c r="AO67" s="52" t="str">
        <f t="shared" si="24"/>
        <v>Slow</v>
      </c>
      <c r="AP67" s="52" t="str">
        <f t="shared" si="24"/>
        <v>Slow</v>
      </c>
      <c r="AQ67" s="52" t="str">
        <f t="shared" si="24"/>
        <v>Slow</v>
      </c>
      <c r="AR67" s="52" t="str">
        <f t="shared" si="24"/>
        <v>Slow</v>
      </c>
      <c r="AS67" s="52" t="str">
        <f t="shared" si="24"/>
        <v>Slow</v>
      </c>
      <c r="AT67" s="52" t="str">
        <f t="shared" si="24"/>
        <v>Slow</v>
      </c>
      <c r="AU67" s="52" t="str">
        <f t="shared" si="24"/>
        <v>Slow</v>
      </c>
      <c r="AV67" s="52" t="str">
        <f t="shared" si="24"/>
        <v>Slow</v>
      </c>
      <c r="AW67" s="52" t="str">
        <f t="shared" si="24"/>
        <v>Slow</v>
      </c>
      <c r="AX67" s="52" t="str">
        <f t="shared" si="24"/>
        <v>Slow</v>
      </c>
      <c r="AY67" s="52" t="str">
        <f t="shared" si="24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7" t="s">
        <v>95</v>
      </c>
      <c r="B68" s="23">
        <f xml:space="preserve"> IF(B67="Slow",0.75,1)</f>
        <v>0.75</v>
      </c>
      <c r="C68" s="23">
        <f t="shared" ref="C68:AY68" si="25" xml:space="preserve"> IF(C67="Slow",0.75,1)</f>
        <v>0.75</v>
      </c>
      <c r="D68" s="23">
        <f t="shared" si="25"/>
        <v>0.75</v>
      </c>
      <c r="E68" s="23">
        <f t="shared" si="25"/>
        <v>0.75</v>
      </c>
      <c r="F68" s="23">
        <f t="shared" si="25"/>
        <v>0.75</v>
      </c>
      <c r="G68" s="23">
        <f t="shared" si="25"/>
        <v>0.75</v>
      </c>
      <c r="H68" s="23">
        <f t="shared" si="25"/>
        <v>0.75</v>
      </c>
      <c r="I68" s="23">
        <f t="shared" si="25"/>
        <v>0.75</v>
      </c>
      <c r="J68" s="27">
        <f t="shared" si="25"/>
        <v>0.75</v>
      </c>
      <c r="K68" s="23">
        <f t="shared" si="25"/>
        <v>0.75</v>
      </c>
      <c r="L68" s="72">
        <f t="shared" si="25"/>
        <v>0.75</v>
      </c>
      <c r="M68" s="23">
        <f t="shared" si="25"/>
        <v>0.75</v>
      </c>
      <c r="N68" s="23">
        <f t="shared" si="25"/>
        <v>0.75</v>
      </c>
      <c r="O68" s="23">
        <f t="shared" si="25"/>
        <v>0.75</v>
      </c>
      <c r="P68" s="23">
        <f t="shared" si="25"/>
        <v>0.75</v>
      </c>
      <c r="Q68" s="23">
        <f t="shared" si="25"/>
        <v>0.75</v>
      </c>
      <c r="R68" s="23">
        <f t="shared" si="25"/>
        <v>0.75</v>
      </c>
      <c r="S68" s="23">
        <f t="shared" si="25"/>
        <v>0.75</v>
      </c>
      <c r="T68" s="23">
        <f t="shared" si="25"/>
        <v>0.75</v>
      </c>
      <c r="U68" s="23">
        <f t="shared" si="25"/>
        <v>0.75</v>
      </c>
      <c r="V68" s="23">
        <f t="shared" si="25"/>
        <v>0.75</v>
      </c>
      <c r="W68" s="23">
        <f t="shared" si="25"/>
        <v>0.75</v>
      </c>
      <c r="X68" s="23">
        <f t="shared" si="25"/>
        <v>0.75</v>
      </c>
      <c r="Y68" s="23">
        <f t="shared" si="25"/>
        <v>0.75</v>
      </c>
      <c r="Z68" s="23">
        <f t="shared" si="25"/>
        <v>0.75</v>
      </c>
      <c r="AA68" s="23">
        <f t="shared" si="25"/>
        <v>0.75</v>
      </c>
      <c r="AB68" s="23">
        <f t="shared" si="25"/>
        <v>0.75</v>
      </c>
      <c r="AC68" s="23">
        <f t="shared" si="25"/>
        <v>0.75</v>
      </c>
      <c r="AD68" s="23">
        <f t="shared" si="25"/>
        <v>0.75</v>
      </c>
      <c r="AE68" s="23">
        <f t="shared" si="25"/>
        <v>0.75</v>
      </c>
      <c r="AF68" s="23">
        <f t="shared" si="25"/>
        <v>0.75</v>
      </c>
      <c r="AG68" s="23">
        <f t="shared" si="25"/>
        <v>0.75</v>
      </c>
      <c r="AH68" s="23">
        <f t="shared" si="25"/>
        <v>0.75</v>
      </c>
      <c r="AI68" s="23">
        <f t="shared" si="25"/>
        <v>0.75</v>
      </c>
      <c r="AJ68" s="23">
        <f t="shared" si="25"/>
        <v>0.75</v>
      </c>
      <c r="AK68" s="23">
        <f t="shared" si="25"/>
        <v>0.75</v>
      </c>
      <c r="AL68" s="23">
        <f t="shared" si="25"/>
        <v>0.75</v>
      </c>
      <c r="AM68" s="23">
        <f t="shared" si="25"/>
        <v>0.75</v>
      </c>
      <c r="AN68" s="23">
        <f t="shared" si="25"/>
        <v>0.75</v>
      </c>
      <c r="AO68" s="23">
        <f t="shared" si="25"/>
        <v>0.75</v>
      </c>
      <c r="AP68" s="23">
        <f t="shared" si="25"/>
        <v>0.75</v>
      </c>
      <c r="AQ68" s="23">
        <f t="shared" si="25"/>
        <v>0.75</v>
      </c>
      <c r="AR68" s="23">
        <f t="shared" si="25"/>
        <v>0.75</v>
      </c>
      <c r="AS68" s="23">
        <f t="shared" si="25"/>
        <v>0.75</v>
      </c>
      <c r="AT68" s="23">
        <f t="shared" si="25"/>
        <v>0.75</v>
      </c>
      <c r="AU68" s="23">
        <f t="shared" si="25"/>
        <v>0.75</v>
      </c>
      <c r="AV68" s="23">
        <f t="shared" si="25"/>
        <v>0.75</v>
      </c>
      <c r="AW68" s="23">
        <f t="shared" si="25"/>
        <v>0.75</v>
      </c>
      <c r="AX68" s="23">
        <f t="shared" si="25"/>
        <v>0.75</v>
      </c>
      <c r="AY68" s="23">
        <f t="shared" si="25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7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6" xml:space="preserve"> C69+D68</f>
        <v>2.25</v>
      </c>
      <c r="E69" s="8">
        <f t="shared" si="26"/>
        <v>3</v>
      </c>
      <c r="F69" s="8">
        <f t="shared" si="26"/>
        <v>3.75</v>
      </c>
      <c r="G69" s="8">
        <f t="shared" si="26"/>
        <v>4.5</v>
      </c>
      <c r="H69" s="8">
        <f t="shared" si="26"/>
        <v>5.25</v>
      </c>
      <c r="I69" s="8">
        <f t="shared" si="26"/>
        <v>6</v>
      </c>
      <c r="J69" s="26">
        <f t="shared" si="26"/>
        <v>6.75</v>
      </c>
      <c r="K69" s="8">
        <f t="shared" si="26"/>
        <v>7.5</v>
      </c>
      <c r="L69" s="28">
        <f t="shared" si="26"/>
        <v>8.25</v>
      </c>
      <c r="M69" s="8">
        <f t="shared" si="26"/>
        <v>9</v>
      </c>
      <c r="N69" s="8">
        <f t="shared" si="26"/>
        <v>9.75</v>
      </c>
      <c r="O69" s="8">
        <f t="shared" si="26"/>
        <v>10.5</v>
      </c>
      <c r="P69" s="8">
        <f t="shared" si="26"/>
        <v>11.25</v>
      </c>
      <c r="Q69" s="8">
        <f t="shared" si="26"/>
        <v>12</v>
      </c>
      <c r="R69" s="8">
        <f t="shared" si="26"/>
        <v>12.75</v>
      </c>
      <c r="S69" s="8">
        <f t="shared" si="26"/>
        <v>13.5</v>
      </c>
      <c r="T69" s="8">
        <f t="shared" si="26"/>
        <v>14.25</v>
      </c>
      <c r="U69" s="8">
        <f t="shared" si="26"/>
        <v>15</v>
      </c>
      <c r="V69" s="8">
        <f t="shared" si="26"/>
        <v>15.75</v>
      </c>
      <c r="W69" s="8">
        <f t="shared" si="26"/>
        <v>16.5</v>
      </c>
      <c r="X69" s="8">
        <f t="shared" si="26"/>
        <v>17.25</v>
      </c>
      <c r="Y69" s="8">
        <f t="shared" si="26"/>
        <v>18</v>
      </c>
      <c r="Z69" s="8">
        <f t="shared" si="26"/>
        <v>18.75</v>
      </c>
      <c r="AA69" s="8">
        <f t="shared" si="26"/>
        <v>19.5</v>
      </c>
      <c r="AB69" s="8">
        <f t="shared" si="26"/>
        <v>20.25</v>
      </c>
      <c r="AC69" s="8">
        <f t="shared" si="26"/>
        <v>21</v>
      </c>
      <c r="AD69" s="8">
        <f t="shared" si="26"/>
        <v>21.75</v>
      </c>
      <c r="AE69" s="8">
        <f t="shared" si="26"/>
        <v>22.5</v>
      </c>
      <c r="AF69" s="8">
        <f t="shared" si="26"/>
        <v>23.25</v>
      </c>
      <c r="AG69" s="8">
        <f t="shared" si="26"/>
        <v>24</v>
      </c>
      <c r="AH69" s="8">
        <f t="shared" si="26"/>
        <v>24.75</v>
      </c>
      <c r="AI69" s="8">
        <f t="shared" si="26"/>
        <v>25.5</v>
      </c>
      <c r="AJ69" s="8">
        <f t="shared" si="26"/>
        <v>26.25</v>
      </c>
      <c r="AK69" s="8">
        <f t="shared" si="26"/>
        <v>27</v>
      </c>
      <c r="AL69" s="8">
        <f t="shared" si="26"/>
        <v>27.75</v>
      </c>
      <c r="AM69" s="8">
        <f t="shared" si="26"/>
        <v>28.5</v>
      </c>
      <c r="AN69" s="8">
        <f t="shared" si="26"/>
        <v>29.25</v>
      </c>
      <c r="AO69" s="8">
        <f t="shared" si="26"/>
        <v>30</v>
      </c>
      <c r="AP69" s="8">
        <f t="shared" si="26"/>
        <v>30.75</v>
      </c>
      <c r="AQ69" s="8">
        <f t="shared" si="26"/>
        <v>31.5</v>
      </c>
      <c r="AR69" s="8">
        <f t="shared" si="26"/>
        <v>32.25</v>
      </c>
      <c r="AS69" s="8">
        <f t="shared" si="26"/>
        <v>33</v>
      </c>
      <c r="AT69" s="8">
        <f t="shared" si="26"/>
        <v>33.75</v>
      </c>
      <c r="AU69" s="8">
        <f t="shared" si="26"/>
        <v>34.5</v>
      </c>
      <c r="AV69" s="8">
        <f t="shared" si="26"/>
        <v>35.25</v>
      </c>
      <c r="AW69" s="8">
        <f t="shared" si="26"/>
        <v>36</v>
      </c>
      <c r="AX69" s="8">
        <f t="shared" si="26"/>
        <v>36.75</v>
      </c>
      <c r="AY69" s="8">
        <f t="shared" si="26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8" t="s">
        <v>97</v>
      </c>
      <c r="B70" s="89">
        <f xml:space="preserve"> INT(B69)</f>
        <v>0</v>
      </c>
      <c r="C70" s="89">
        <f t="shared" ref="C70:AY70" si="27" xml:space="preserve"> INT(C69)</f>
        <v>1</v>
      </c>
      <c r="D70" s="89">
        <f t="shared" si="27"/>
        <v>2</v>
      </c>
      <c r="E70" s="89">
        <f t="shared" si="27"/>
        <v>3</v>
      </c>
      <c r="F70" s="89">
        <f t="shared" si="27"/>
        <v>3</v>
      </c>
      <c r="G70" s="89">
        <f t="shared" si="27"/>
        <v>4</v>
      </c>
      <c r="H70" s="89">
        <f t="shared" si="27"/>
        <v>5</v>
      </c>
      <c r="I70" s="89">
        <f t="shared" si="27"/>
        <v>6</v>
      </c>
      <c r="J70" s="95">
        <f t="shared" si="27"/>
        <v>6</v>
      </c>
      <c r="K70" s="89">
        <f t="shared" si="27"/>
        <v>7</v>
      </c>
      <c r="L70" s="130">
        <f t="shared" si="27"/>
        <v>8</v>
      </c>
      <c r="M70" s="89">
        <f t="shared" si="27"/>
        <v>9</v>
      </c>
      <c r="N70" s="89">
        <f t="shared" si="27"/>
        <v>9</v>
      </c>
      <c r="O70" s="89">
        <f t="shared" si="27"/>
        <v>10</v>
      </c>
      <c r="P70" s="89">
        <f t="shared" si="27"/>
        <v>11</v>
      </c>
      <c r="Q70" s="89">
        <f t="shared" si="27"/>
        <v>12</v>
      </c>
      <c r="R70" s="89">
        <f t="shared" si="27"/>
        <v>12</v>
      </c>
      <c r="S70" s="89">
        <f t="shared" si="27"/>
        <v>13</v>
      </c>
      <c r="T70" s="89">
        <f t="shared" si="27"/>
        <v>14</v>
      </c>
      <c r="U70" s="89">
        <f t="shared" si="27"/>
        <v>15</v>
      </c>
      <c r="V70" s="89">
        <f t="shared" si="27"/>
        <v>15</v>
      </c>
      <c r="W70" s="89">
        <f t="shared" si="27"/>
        <v>16</v>
      </c>
      <c r="X70" s="89">
        <f t="shared" si="27"/>
        <v>17</v>
      </c>
      <c r="Y70" s="89">
        <f t="shared" si="27"/>
        <v>18</v>
      </c>
      <c r="Z70" s="89">
        <f t="shared" si="27"/>
        <v>18</v>
      </c>
      <c r="AA70" s="89">
        <f t="shared" si="27"/>
        <v>19</v>
      </c>
      <c r="AB70" s="89">
        <f t="shared" si="27"/>
        <v>20</v>
      </c>
      <c r="AC70" s="89">
        <f t="shared" si="27"/>
        <v>21</v>
      </c>
      <c r="AD70" s="89">
        <f t="shared" si="27"/>
        <v>21</v>
      </c>
      <c r="AE70" s="89">
        <f t="shared" si="27"/>
        <v>22</v>
      </c>
      <c r="AF70" s="89">
        <f t="shared" si="27"/>
        <v>23</v>
      </c>
      <c r="AG70" s="89">
        <f t="shared" si="27"/>
        <v>24</v>
      </c>
      <c r="AH70" s="89">
        <f t="shared" si="27"/>
        <v>24</v>
      </c>
      <c r="AI70" s="89">
        <f t="shared" si="27"/>
        <v>25</v>
      </c>
      <c r="AJ70" s="89">
        <f t="shared" si="27"/>
        <v>26</v>
      </c>
      <c r="AK70" s="89">
        <f t="shared" si="27"/>
        <v>27</v>
      </c>
      <c r="AL70" s="89">
        <f t="shared" si="27"/>
        <v>27</v>
      </c>
      <c r="AM70" s="89">
        <f t="shared" si="27"/>
        <v>28</v>
      </c>
      <c r="AN70" s="89">
        <f t="shared" si="27"/>
        <v>29</v>
      </c>
      <c r="AO70" s="89">
        <f t="shared" si="27"/>
        <v>30</v>
      </c>
      <c r="AP70" s="89">
        <f t="shared" si="27"/>
        <v>30</v>
      </c>
      <c r="AQ70" s="89">
        <f t="shared" si="27"/>
        <v>31</v>
      </c>
      <c r="AR70" s="89">
        <f t="shared" si="27"/>
        <v>32</v>
      </c>
      <c r="AS70" s="89">
        <f t="shared" si="27"/>
        <v>33</v>
      </c>
      <c r="AT70" s="89">
        <f t="shared" si="27"/>
        <v>33</v>
      </c>
      <c r="AU70" s="89">
        <f t="shared" si="27"/>
        <v>34</v>
      </c>
      <c r="AV70" s="89">
        <f t="shared" si="27"/>
        <v>35</v>
      </c>
      <c r="AW70" s="89">
        <f t="shared" si="27"/>
        <v>36</v>
      </c>
      <c r="AX70" s="89">
        <f t="shared" si="27"/>
        <v>36</v>
      </c>
      <c r="AY70" s="89">
        <f t="shared" si="27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2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8" xml:space="preserve"> INT(B244/4)</f>
        <v>-2</v>
      </c>
      <c r="C73" s="15">
        <f t="shared" si="28"/>
        <v>-2</v>
      </c>
      <c r="D73" s="15">
        <f t="shared" si="28"/>
        <v>0</v>
      </c>
      <c r="E73" s="15">
        <f t="shared" si="28"/>
        <v>0</v>
      </c>
      <c r="F73" s="15">
        <f t="shared" si="28"/>
        <v>0</v>
      </c>
      <c r="G73" s="15">
        <f t="shared" si="28"/>
        <v>0</v>
      </c>
      <c r="H73" s="15">
        <f t="shared" si="28"/>
        <v>0</v>
      </c>
      <c r="I73" s="15">
        <f t="shared" si="28"/>
        <v>0</v>
      </c>
      <c r="J73" s="25">
        <f t="shared" si="28"/>
        <v>0</v>
      </c>
      <c r="K73" s="15">
        <f t="shared" si="28"/>
        <v>0</v>
      </c>
      <c r="L73" s="131">
        <f t="shared" si="28"/>
        <v>0</v>
      </c>
      <c r="M73" s="15">
        <f t="shared" si="28"/>
        <v>0</v>
      </c>
      <c r="N73" s="15">
        <f t="shared" si="28"/>
        <v>0</v>
      </c>
      <c r="O73" s="15">
        <f t="shared" si="28"/>
        <v>0</v>
      </c>
      <c r="P73" s="15">
        <f t="shared" si="28"/>
        <v>0</v>
      </c>
      <c r="Q73" s="15">
        <f t="shared" si="28"/>
        <v>0</v>
      </c>
      <c r="R73" s="15">
        <f t="shared" si="28"/>
        <v>0</v>
      </c>
      <c r="S73" s="15">
        <f t="shared" si="28"/>
        <v>0</v>
      </c>
      <c r="T73" s="15">
        <f t="shared" si="28"/>
        <v>0</v>
      </c>
      <c r="U73" s="15">
        <f t="shared" si="28"/>
        <v>0</v>
      </c>
      <c r="V73" s="15">
        <f t="shared" si="28"/>
        <v>0</v>
      </c>
      <c r="W73" s="15">
        <f t="shared" si="28"/>
        <v>0</v>
      </c>
      <c r="X73" s="15">
        <f t="shared" si="28"/>
        <v>0</v>
      </c>
      <c r="Y73" s="15">
        <f t="shared" si="28"/>
        <v>0</v>
      </c>
      <c r="Z73" s="15">
        <f t="shared" si="28"/>
        <v>0</v>
      </c>
      <c r="AA73" s="15">
        <f t="shared" si="28"/>
        <v>0</v>
      </c>
      <c r="AB73" s="15">
        <f t="shared" si="28"/>
        <v>0</v>
      </c>
      <c r="AC73" s="15">
        <f t="shared" si="28"/>
        <v>0</v>
      </c>
      <c r="AD73" s="15">
        <f t="shared" si="28"/>
        <v>0</v>
      </c>
      <c r="AE73" s="15">
        <f t="shared" si="28"/>
        <v>0</v>
      </c>
      <c r="AF73" s="15">
        <f t="shared" si="28"/>
        <v>0</v>
      </c>
      <c r="AG73" s="15">
        <f t="shared" si="28"/>
        <v>0</v>
      </c>
      <c r="AH73" s="15">
        <f t="shared" si="28"/>
        <v>0</v>
      </c>
      <c r="AI73" s="15">
        <f t="shared" si="28"/>
        <v>0</v>
      </c>
      <c r="AJ73" s="15">
        <f t="shared" si="28"/>
        <v>0</v>
      </c>
      <c r="AK73" s="15">
        <f t="shared" si="28"/>
        <v>0</v>
      </c>
      <c r="AL73" s="15">
        <f t="shared" si="28"/>
        <v>0</v>
      </c>
      <c r="AM73" s="15">
        <f t="shared" si="28"/>
        <v>0</v>
      </c>
      <c r="AN73" s="15">
        <f t="shared" si="28"/>
        <v>0</v>
      </c>
      <c r="AO73" s="15">
        <f t="shared" si="28"/>
        <v>0</v>
      </c>
      <c r="AP73" s="15">
        <f t="shared" si="28"/>
        <v>0</v>
      </c>
      <c r="AQ73" s="15">
        <f t="shared" si="28"/>
        <v>0</v>
      </c>
      <c r="AR73" s="15">
        <f t="shared" si="28"/>
        <v>0</v>
      </c>
      <c r="AS73" s="15">
        <f t="shared" si="28"/>
        <v>0</v>
      </c>
      <c r="AT73" s="15">
        <f t="shared" si="28"/>
        <v>0</v>
      </c>
      <c r="AU73" s="15">
        <f t="shared" si="28"/>
        <v>0</v>
      </c>
      <c r="AV73" s="15">
        <f t="shared" si="28"/>
        <v>0</v>
      </c>
      <c r="AW73" s="15">
        <f t="shared" si="28"/>
        <v>0</v>
      </c>
      <c r="AX73" s="15">
        <f t="shared" si="28"/>
        <v>0</v>
      </c>
      <c r="AY73" s="15">
        <f t="shared" si="28"/>
        <v>0</v>
      </c>
    </row>
    <row r="74" spans="1:97" ht="17.649999999999999">
      <c r="A74" s="22" t="s">
        <v>31</v>
      </c>
      <c r="B74" s="15">
        <f t="shared" ref="B74:AY74" si="29" xml:space="preserve"> INT(B248/4)</f>
        <v>-2</v>
      </c>
      <c r="C74" s="15">
        <f t="shared" si="29"/>
        <v>-2</v>
      </c>
      <c r="D74" s="15">
        <f t="shared" si="29"/>
        <v>0</v>
      </c>
      <c r="E74" s="15">
        <f t="shared" si="29"/>
        <v>0</v>
      </c>
      <c r="F74" s="15">
        <f t="shared" si="29"/>
        <v>0</v>
      </c>
      <c r="G74" s="15">
        <f t="shared" si="29"/>
        <v>0</v>
      </c>
      <c r="H74" s="15">
        <f t="shared" si="29"/>
        <v>0</v>
      </c>
      <c r="I74" s="15">
        <f t="shared" si="29"/>
        <v>0</v>
      </c>
      <c r="J74" s="25">
        <f t="shared" si="29"/>
        <v>0</v>
      </c>
      <c r="K74" s="15">
        <f t="shared" si="29"/>
        <v>0</v>
      </c>
      <c r="L74" s="131">
        <f t="shared" si="29"/>
        <v>0</v>
      </c>
      <c r="M74" s="15">
        <f t="shared" si="29"/>
        <v>0</v>
      </c>
      <c r="N74" s="15">
        <f t="shared" si="29"/>
        <v>0</v>
      </c>
      <c r="O74" s="15">
        <f t="shared" si="29"/>
        <v>0</v>
      </c>
      <c r="P74" s="15">
        <f t="shared" si="29"/>
        <v>0</v>
      </c>
      <c r="Q74" s="15">
        <f t="shared" si="29"/>
        <v>0</v>
      </c>
      <c r="R74" s="15">
        <f t="shared" si="29"/>
        <v>0</v>
      </c>
      <c r="S74" s="15">
        <f t="shared" si="29"/>
        <v>0</v>
      </c>
      <c r="T74" s="15">
        <f t="shared" si="29"/>
        <v>0</v>
      </c>
      <c r="U74" s="15">
        <f t="shared" si="29"/>
        <v>0</v>
      </c>
      <c r="V74" s="15">
        <f t="shared" si="29"/>
        <v>0</v>
      </c>
      <c r="W74" s="15">
        <f t="shared" si="29"/>
        <v>0</v>
      </c>
      <c r="X74" s="15">
        <f t="shared" si="29"/>
        <v>0</v>
      </c>
      <c r="Y74" s="15">
        <f t="shared" si="29"/>
        <v>0</v>
      </c>
      <c r="Z74" s="15">
        <f t="shared" si="29"/>
        <v>0</v>
      </c>
      <c r="AA74" s="15">
        <f t="shared" si="29"/>
        <v>0</v>
      </c>
      <c r="AB74" s="15">
        <f t="shared" si="29"/>
        <v>0</v>
      </c>
      <c r="AC74" s="15">
        <f t="shared" si="29"/>
        <v>0</v>
      </c>
      <c r="AD74" s="15">
        <f t="shared" si="29"/>
        <v>0</v>
      </c>
      <c r="AE74" s="15">
        <f t="shared" si="29"/>
        <v>0</v>
      </c>
      <c r="AF74" s="15">
        <f t="shared" si="29"/>
        <v>0</v>
      </c>
      <c r="AG74" s="15">
        <f t="shared" si="29"/>
        <v>0</v>
      </c>
      <c r="AH74" s="15">
        <f t="shared" si="29"/>
        <v>0</v>
      </c>
      <c r="AI74" s="15">
        <f t="shared" si="29"/>
        <v>0</v>
      </c>
      <c r="AJ74" s="15">
        <f t="shared" si="29"/>
        <v>0</v>
      </c>
      <c r="AK74" s="15">
        <f t="shared" si="29"/>
        <v>0</v>
      </c>
      <c r="AL74" s="15">
        <f t="shared" si="29"/>
        <v>0</v>
      </c>
      <c r="AM74" s="15">
        <f t="shared" si="29"/>
        <v>0</v>
      </c>
      <c r="AN74" s="15">
        <f t="shared" si="29"/>
        <v>0</v>
      </c>
      <c r="AO74" s="15">
        <f t="shared" si="29"/>
        <v>0</v>
      </c>
      <c r="AP74" s="15">
        <f t="shared" si="29"/>
        <v>0</v>
      </c>
      <c r="AQ74" s="15">
        <f t="shared" si="29"/>
        <v>0</v>
      </c>
      <c r="AR74" s="15">
        <f t="shared" si="29"/>
        <v>0</v>
      </c>
      <c r="AS74" s="15">
        <f t="shared" si="29"/>
        <v>0</v>
      </c>
      <c r="AT74" s="15">
        <f t="shared" si="29"/>
        <v>0</v>
      </c>
      <c r="AU74" s="15">
        <f t="shared" si="29"/>
        <v>0</v>
      </c>
      <c r="AV74" s="15">
        <f t="shared" si="29"/>
        <v>0</v>
      </c>
      <c r="AW74" s="15">
        <f t="shared" si="29"/>
        <v>0</v>
      </c>
      <c r="AX74" s="15">
        <f t="shared" si="29"/>
        <v>0</v>
      </c>
      <c r="AY74" s="15">
        <f t="shared" si="29"/>
        <v>0</v>
      </c>
    </row>
    <row r="75" spans="1:97" ht="17.649999999999999">
      <c r="A75" s="22" t="s">
        <v>26</v>
      </c>
      <c r="B75" s="40">
        <f t="shared" ref="B75:AY75" si="30" xml:space="preserve"> 40 + IF(B252 &gt; 0.25,10,0) + IF(B252 &gt; 0.5,25,0) + IF(B252 &gt; 0.75,25,0)</f>
        <v>40</v>
      </c>
      <c r="C75" s="40">
        <f t="shared" si="30"/>
        <v>40</v>
      </c>
      <c r="D75" s="40">
        <f t="shared" si="30"/>
        <v>40</v>
      </c>
      <c r="E75" s="40">
        <f t="shared" si="30"/>
        <v>40</v>
      </c>
      <c r="F75" s="40">
        <f t="shared" si="30"/>
        <v>40</v>
      </c>
      <c r="G75" s="40">
        <f t="shared" si="30"/>
        <v>40</v>
      </c>
      <c r="H75" s="40">
        <f t="shared" si="30"/>
        <v>40</v>
      </c>
      <c r="I75" s="40">
        <f t="shared" si="30"/>
        <v>40</v>
      </c>
      <c r="J75" s="96">
        <f t="shared" si="30"/>
        <v>40</v>
      </c>
      <c r="K75" s="40">
        <f t="shared" si="30"/>
        <v>40</v>
      </c>
      <c r="L75" s="132">
        <f t="shared" si="30"/>
        <v>40</v>
      </c>
      <c r="M75" s="40">
        <f t="shared" si="30"/>
        <v>40</v>
      </c>
      <c r="N75" s="40">
        <f t="shared" si="30"/>
        <v>40</v>
      </c>
      <c r="O75" s="40">
        <f t="shared" si="30"/>
        <v>40</v>
      </c>
      <c r="P75" s="40">
        <f t="shared" si="30"/>
        <v>40</v>
      </c>
      <c r="Q75" s="40">
        <f t="shared" si="30"/>
        <v>40</v>
      </c>
      <c r="R75" s="40">
        <f t="shared" si="30"/>
        <v>40</v>
      </c>
      <c r="S75" s="40">
        <f t="shared" si="30"/>
        <v>40</v>
      </c>
      <c r="T75" s="40">
        <f t="shared" si="30"/>
        <v>40</v>
      </c>
      <c r="U75" s="40">
        <f t="shared" si="30"/>
        <v>40</v>
      </c>
      <c r="V75" s="40">
        <f t="shared" si="30"/>
        <v>40</v>
      </c>
      <c r="W75" s="40">
        <f t="shared" si="30"/>
        <v>40</v>
      </c>
      <c r="X75" s="40">
        <f t="shared" si="30"/>
        <v>40</v>
      </c>
      <c r="Y75" s="40">
        <f t="shared" si="30"/>
        <v>40</v>
      </c>
      <c r="Z75" s="40">
        <f t="shared" si="30"/>
        <v>40</v>
      </c>
      <c r="AA75" s="40">
        <f t="shared" si="30"/>
        <v>40</v>
      </c>
      <c r="AB75" s="40">
        <f t="shared" si="30"/>
        <v>40</v>
      </c>
      <c r="AC75" s="40">
        <f t="shared" si="30"/>
        <v>40</v>
      </c>
      <c r="AD75" s="40">
        <f t="shared" si="30"/>
        <v>40</v>
      </c>
      <c r="AE75" s="40">
        <f t="shared" si="30"/>
        <v>40</v>
      </c>
      <c r="AF75" s="40">
        <f t="shared" si="30"/>
        <v>40</v>
      </c>
      <c r="AG75" s="40">
        <f t="shared" si="30"/>
        <v>40</v>
      </c>
      <c r="AH75" s="40">
        <f t="shared" si="30"/>
        <v>40</v>
      </c>
      <c r="AI75" s="40">
        <f t="shared" si="30"/>
        <v>40</v>
      </c>
      <c r="AJ75" s="40">
        <f t="shared" si="30"/>
        <v>40</v>
      </c>
      <c r="AK75" s="40">
        <f t="shared" si="30"/>
        <v>40</v>
      </c>
      <c r="AL75" s="40">
        <f t="shared" si="30"/>
        <v>40</v>
      </c>
      <c r="AM75" s="40">
        <f t="shared" si="30"/>
        <v>40</v>
      </c>
      <c r="AN75" s="40">
        <f t="shared" si="30"/>
        <v>40</v>
      </c>
      <c r="AO75" s="40">
        <f t="shared" si="30"/>
        <v>40</v>
      </c>
      <c r="AP75" s="40">
        <f t="shared" si="30"/>
        <v>40</v>
      </c>
      <c r="AQ75" s="40">
        <f t="shared" si="30"/>
        <v>40</v>
      </c>
      <c r="AR75" s="40">
        <f t="shared" si="30"/>
        <v>40</v>
      </c>
      <c r="AS75" s="40">
        <f t="shared" si="30"/>
        <v>40</v>
      </c>
      <c r="AT75" s="40">
        <f t="shared" si="30"/>
        <v>40</v>
      </c>
      <c r="AU75" s="40">
        <f t="shared" si="30"/>
        <v>40</v>
      </c>
      <c r="AV75" s="40">
        <f t="shared" si="30"/>
        <v>40</v>
      </c>
      <c r="AW75" s="40">
        <f t="shared" si="30"/>
        <v>40</v>
      </c>
      <c r="AX75" s="40">
        <f t="shared" si="30"/>
        <v>40</v>
      </c>
      <c r="AY75" s="40">
        <f t="shared" si="30"/>
        <v>40</v>
      </c>
    </row>
    <row r="76" spans="1:97" ht="17.649999999999999">
      <c r="A76" s="22" t="s">
        <v>27</v>
      </c>
      <c r="B76" s="40">
        <f t="shared" ref="B76:AY76" si="31" xml:space="preserve"> IF(B$252 &gt; 0.25,25,0) + IF(B$252 &gt; 0.5,25,0) + IF(B$252 &gt; 0.75,25,0) + IF(B$252 &gt; 1,25,0)</f>
        <v>0</v>
      </c>
      <c r="C76" s="40">
        <f t="shared" si="31"/>
        <v>0</v>
      </c>
      <c r="D76" s="40">
        <f t="shared" si="31"/>
        <v>0</v>
      </c>
      <c r="E76" s="40">
        <f t="shared" si="31"/>
        <v>0</v>
      </c>
      <c r="F76" s="40">
        <f t="shared" si="31"/>
        <v>0</v>
      </c>
      <c r="G76" s="40">
        <f t="shared" si="31"/>
        <v>0</v>
      </c>
      <c r="H76" s="40">
        <f t="shared" si="31"/>
        <v>0</v>
      </c>
      <c r="I76" s="40">
        <f t="shared" si="31"/>
        <v>0</v>
      </c>
      <c r="J76" s="96">
        <f t="shared" si="31"/>
        <v>0</v>
      </c>
      <c r="K76" s="40">
        <f t="shared" si="31"/>
        <v>0</v>
      </c>
      <c r="L76" s="132">
        <f t="shared" si="31"/>
        <v>0</v>
      </c>
      <c r="M76" s="40">
        <f t="shared" si="31"/>
        <v>0</v>
      </c>
      <c r="N76" s="40">
        <f t="shared" si="31"/>
        <v>0</v>
      </c>
      <c r="O76" s="40">
        <f t="shared" si="31"/>
        <v>0</v>
      </c>
      <c r="P76" s="40">
        <f t="shared" si="31"/>
        <v>0</v>
      </c>
      <c r="Q76" s="40">
        <f t="shared" si="31"/>
        <v>0</v>
      </c>
      <c r="R76" s="40">
        <f t="shared" si="31"/>
        <v>0</v>
      </c>
      <c r="S76" s="40">
        <f t="shared" si="31"/>
        <v>0</v>
      </c>
      <c r="T76" s="40">
        <f t="shared" si="31"/>
        <v>0</v>
      </c>
      <c r="U76" s="40">
        <f t="shared" si="31"/>
        <v>0</v>
      </c>
      <c r="V76" s="40">
        <f t="shared" si="31"/>
        <v>0</v>
      </c>
      <c r="W76" s="40">
        <f t="shared" si="31"/>
        <v>0</v>
      </c>
      <c r="X76" s="40">
        <f t="shared" si="31"/>
        <v>0</v>
      </c>
      <c r="Y76" s="40">
        <f t="shared" si="31"/>
        <v>0</v>
      </c>
      <c r="Z76" s="40">
        <f t="shared" si="31"/>
        <v>0</v>
      </c>
      <c r="AA76" s="40">
        <f t="shared" si="31"/>
        <v>0</v>
      </c>
      <c r="AB76" s="40">
        <f t="shared" si="31"/>
        <v>0</v>
      </c>
      <c r="AC76" s="40">
        <f t="shared" si="31"/>
        <v>0</v>
      </c>
      <c r="AD76" s="40">
        <f t="shared" si="31"/>
        <v>0</v>
      </c>
      <c r="AE76" s="40">
        <f t="shared" si="31"/>
        <v>0</v>
      </c>
      <c r="AF76" s="40">
        <f t="shared" si="31"/>
        <v>0</v>
      </c>
      <c r="AG76" s="40">
        <f t="shared" si="31"/>
        <v>0</v>
      </c>
      <c r="AH76" s="40">
        <f t="shared" si="31"/>
        <v>0</v>
      </c>
      <c r="AI76" s="40">
        <f t="shared" si="31"/>
        <v>0</v>
      </c>
      <c r="AJ76" s="40">
        <f t="shared" si="31"/>
        <v>0</v>
      </c>
      <c r="AK76" s="40">
        <f t="shared" si="31"/>
        <v>0</v>
      </c>
      <c r="AL76" s="40">
        <f t="shared" si="31"/>
        <v>0</v>
      </c>
      <c r="AM76" s="40">
        <f t="shared" si="31"/>
        <v>0</v>
      </c>
      <c r="AN76" s="40">
        <f t="shared" si="31"/>
        <v>0</v>
      </c>
      <c r="AO76" s="40">
        <f t="shared" si="31"/>
        <v>0</v>
      </c>
      <c r="AP76" s="40">
        <f t="shared" si="31"/>
        <v>0</v>
      </c>
      <c r="AQ76" s="40">
        <f t="shared" si="31"/>
        <v>0</v>
      </c>
      <c r="AR76" s="40">
        <f t="shared" si="31"/>
        <v>0</v>
      </c>
      <c r="AS76" s="40">
        <f t="shared" si="31"/>
        <v>0</v>
      </c>
      <c r="AT76" s="40">
        <f t="shared" si="31"/>
        <v>0</v>
      </c>
      <c r="AU76" s="40">
        <f t="shared" si="31"/>
        <v>0</v>
      </c>
      <c r="AV76" s="40">
        <f t="shared" si="31"/>
        <v>0</v>
      </c>
      <c r="AW76" s="40">
        <f t="shared" si="31"/>
        <v>0</v>
      </c>
      <c r="AX76" s="40">
        <f t="shared" si="31"/>
        <v>0</v>
      </c>
      <c r="AY76" s="40">
        <f t="shared" si="31"/>
        <v>0</v>
      </c>
    </row>
    <row r="77" spans="1:97" ht="17.649999999999999">
      <c r="A77" s="22" t="s">
        <v>28</v>
      </c>
      <c r="B77" s="40">
        <f t="shared" ref="B77:AY77" si="32" xml:space="preserve"> IF(B$252 &gt; 0.5,25,0) + IF(B$252 &gt; 0.75,50,0) + IF(B$252 &gt; 1,25,0)</f>
        <v>0</v>
      </c>
      <c r="C77" s="40">
        <f t="shared" si="32"/>
        <v>0</v>
      </c>
      <c r="D77" s="40">
        <f t="shared" si="32"/>
        <v>0</v>
      </c>
      <c r="E77" s="40">
        <f t="shared" si="32"/>
        <v>0</v>
      </c>
      <c r="F77" s="40">
        <f t="shared" si="32"/>
        <v>0</v>
      </c>
      <c r="G77" s="40">
        <f t="shared" si="32"/>
        <v>0</v>
      </c>
      <c r="H77" s="40">
        <f t="shared" si="32"/>
        <v>0</v>
      </c>
      <c r="I77" s="40">
        <f t="shared" si="32"/>
        <v>0</v>
      </c>
      <c r="J77" s="96">
        <f t="shared" si="32"/>
        <v>0</v>
      </c>
      <c r="K77" s="40">
        <f t="shared" si="32"/>
        <v>0</v>
      </c>
      <c r="L77" s="132">
        <f t="shared" si="32"/>
        <v>0</v>
      </c>
      <c r="M77" s="40">
        <f t="shared" si="32"/>
        <v>0</v>
      </c>
      <c r="N77" s="40">
        <f t="shared" si="32"/>
        <v>0</v>
      </c>
      <c r="O77" s="40">
        <f t="shared" si="32"/>
        <v>0</v>
      </c>
      <c r="P77" s="40">
        <f t="shared" si="32"/>
        <v>0</v>
      </c>
      <c r="Q77" s="40">
        <f t="shared" si="32"/>
        <v>0</v>
      </c>
      <c r="R77" s="40">
        <f t="shared" si="32"/>
        <v>0</v>
      </c>
      <c r="S77" s="40">
        <f t="shared" si="32"/>
        <v>0</v>
      </c>
      <c r="T77" s="40">
        <f t="shared" si="32"/>
        <v>0</v>
      </c>
      <c r="U77" s="40">
        <f t="shared" si="32"/>
        <v>0</v>
      </c>
      <c r="V77" s="40">
        <f t="shared" si="32"/>
        <v>0</v>
      </c>
      <c r="W77" s="40">
        <f t="shared" si="32"/>
        <v>0</v>
      </c>
      <c r="X77" s="40">
        <f t="shared" si="32"/>
        <v>0</v>
      </c>
      <c r="Y77" s="40">
        <f t="shared" si="32"/>
        <v>0</v>
      </c>
      <c r="Z77" s="40">
        <f t="shared" si="32"/>
        <v>0</v>
      </c>
      <c r="AA77" s="40">
        <f t="shared" si="32"/>
        <v>0</v>
      </c>
      <c r="AB77" s="40">
        <f t="shared" si="32"/>
        <v>0</v>
      </c>
      <c r="AC77" s="40">
        <f t="shared" si="32"/>
        <v>0</v>
      </c>
      <c r="AD77" s="40">
        <f t="shared" si="32"/>
        <v>0</v>
      </c>
      <c r="AE77" s="40">
        <f t="shared" si="32"/>
        <v>0</v>
      </c>
      <c r="AF77" s="40">
        <f t="shared" si="32"/>
        <v>0</v>
      </c>
      <c r="AG77" s="40">
        <f t="shared" si="32"/>
        <v>0</v>
      </c>
      <c r="AH77" s="40">
        <f t="shared" si="32"/>
        <v>0</v>
      </c>
      <c r="AI77" s="40">
        <f t="shared" si="32"/>
        <v>0</v>
      </c>
      <c r="AJ77" s="40">
        <f t="shared" si="32"/>
        <v>0</v>
      </c>
      <c r="AK77" s="40">
        <f t="shared" si="32"/>
        <v>0</v>
      </c>
      <c r="AL77" s="40">
        <f t="shared" si="32"/>
        <v>0</v>
      </c>
      <c r="AM77" s="40">
        <f t="shared" si="32"/>
        <v>0</v>
      </c>
      <c r="AN77" s="40">
        <f t="shared" si="32"/>
        <v>0</v>
      </c>
      <c r="AO77" s="40">
        <f t="shared" si="32"/>
        <v>0</v>
      </c>
      <c r="AP77" s="40">
        <f t="shared" si="32"/>
        <v>0</v>
      </c>
      <c r="AQ77" s="40">
        <f t="shared" si="32"/>
        <v>0</v>
      </c>
      <c r="AR77" s="40">
        <f t="shared" si="32"/>
        <v>0</v>
      </c>
      <c r="AS77" s="40">
        <f t="shared" si="32"/>
        <v>0</v>
      </c>
      <c r="AT77" s="40">
        <f t="shared" si="32"/>
        <v>0</v>
      </c>
      <c r="AU77" s="40">
        <f t="shared" si="32"/>
        <v>0</v>
      </c>
      <c r="AV77" s="40">
        <f t="shared" si="32"/>
        <v>0</v>
      </c>
      <c r="AW77" s="40">
        <f t="shared" si="32"/>
        <v>0</v>
      </c>
      <c r="AX77" s="40">
        <f t="shared" si="32"/>
        <v>0</v>
      </c>
      <c r="AY77" s="40">
        <f t="shared" si="32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3" t="s">
        <v>62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35"/>
      <c r="L80" s="113"/>
      <c r="M80" s="113"/>
      <c r="N80" s="113"/>
      <c r="O80" s="113"/>
      <c r="P80" s="113"/>
      <c r="Q80" s="113"/>
      <c r="R80" s="113"/>
      <c r="S80" s="113"/>
      <c r="T80" s="113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t="shared" ref="C83:AY83" si="33" xml:space="preserve"> B83 + IF(C25="Tough",1,0) +  IF(C25="Tough++",1,0)</f>
        <v>0</v>
      </c>
      <c r="D83" s="8">
        <f t="shared" si="33"/>
        <v>0</v>
      </c>
      <c r="E83" s="8">
        <f t="shared" si="33"/>
        <v>0</v>
      </c>
      <c r="F83" s="8">
        <f t="shared" si="33"/>
        <v>0</v>
      </c>
      <c r="G83" s="8">
        <f t="shared" si="33"/>
        <v>0</v>
      </c>
      <c r="H83" s="8">
        <f t="shared" si="33"/>
        <v>0</v>
      </c>
      <c r="I83" s="8">
        <f t="shared" si="33"/>
        <v>0</v>
      </c>
      <c r="J83" s="26">
        <f t="shared" si="33"/>
        <v>0</v>
      </c>
      <c r="K83" s="8">
        <f t="shared" si="33"/>
        <v>0</v>
      </c>
      <c r="L83" s="28">
        <f t="shared" si="33"/>
        <v>0</v>
      </c>
      <c r="M83" s="8">
        <f t="shared" si="33"/>
        <v>0</v>
      </c>
      <c r="N83" s="8">
        <f t="shared" si="33"/>
        <v>0</v>
      </c>
      <c r="O83" s="8">
        <f t="shared" si="33"/>
        <v>0</v>
      </c>
      <c r="P83" s="8">
        <f t="shared" si="33"/>
        <v>0</v>
      </c>
      <c r="Q83" s="8">
        <f t="shared" si="33"/>
        <v>0</v>
      </c>
      <c r="R83" s="8">
        <f t="shared" si="33"/>
        <v>0</v>
      </c>
      <c r="S83" s="8">
        <f t="shared" si="33"/>
        <v>0</v>
      </c>
      <c r="T83" s="8">
        <f t="shared" si="33"/>
        <v>0</v>
      </c>
      <c r="U83" s="8">
        <f t="shared" si="33"/>
        <v>0</v>
      </c>
      <c r="V83" s="8">
        <f t="shared" si="33"/>
        <v>0</v>
      </c>
      <c r="W83" s="8">
        <f t="shared" si="33"/>
        <v>0</v>
      </c>
      <c r="X83" s="8">
        <f t="shared" si="33"/>
        <v>0</v>
      </c>
      <c r="Y83" s="8">
        <f t="shared" si="33"/>
        <v>0</v>
      </c>
      <c r="Z83" s="8">
        <f t="shared" si="33"/>
        <v>0</v>
      </c>
      <c r="AA83" s="8">
        <f t="shared" si="33"/>
        <v>0</v>
      </c>
      <c r="AB83" s="8">
        <f t="shared" si="33"/>
        <v>0</v>
      </c>
      <c r="AC83" s="8">
        <f t="shared" si="33"/>
        <v>0</v>
      </c>
      <c r="AD83" s="8">
        <f t="shared" si="33"/>
        <v>0</v>
      </c>
      <c r="AE83" s="8">
        <f t="shared" si="33"/>
        <v>0</v>
      </c>
      <c r="AF83" s="8">
        <f t="shared" si="33"/>
        <v>0</v>
      </c>
      <c r="AG83" s="8">
        <f t="shared" si="33"/>
        <v>0</v>
      </c>
      <c r="AH83" s="8">
        <f t="shared" si="33"/>
        <v>0</v>
      </c>
      <c r="AI83" s="8">
        <f t="shared" si="33"/>
        <v>0</v>
      </c>
      <c r="AJ83" s="8">
        <f t="shared" si="33"/>
        <v>0</v>
      </c>
      <c r="AK83" s="8">
        <f t="shared" si="33"/>
        <v>0</v>
      </c>
      <c r="AL83" s="8">
        <f t="shared" si="33"/>
        <v>0</v>
      </c>
      <c r="AM83" s="8">
        <f t="shared" si="33"/>
        <v>0</v>
      </c>
      <c r="AN83" s="8">
        <f t="shared" si="33"/>
        <v>0</v>
      </c>
      <c r="AO83" s="8">
        <f t="shared" si="33"/>
        <v>0</v>
      </c>
      <c r="AP83" s="8">
        <f t="shared" si="33"/>
        <v>0</v>
      </c>
      <c r="AQ83" s="8">
        <f t="shared" si="33"/>
        <v>0</v>
      </c>
      <c r="AR83" s="8">
        <f t="shared" si="33"/>
        <v>0</v>
      </c>
      <c r="AS83" s="8">
        <f t="shared" si="33"/>
        <v>0</v>
      </c>
      <c r="AT83" s="8">
        <f t="shared" si="33"/>
        <v>0</v>
      </c>
      <c r="AU83" s="8">
        <f t="shared" si="33"/>
        <v>0</v>
      </c>
      <c r="AV83" s="8">
        <f t="shared" si="33"/>
        <v>0</v>
      </c>
      <c r="AW83" s="8">
        <f t="shared" si="33"/>
        <v>0</v>
      </c>
      <c r="AX83" s="8">
        <f t="shared" si="33"/>
        <v>0</v>
      </c>
      <c r="AY83" s="8">
        <f t="shared" si="33"/>
        <v>0</v>
      </c>
    </row>
    <row r="84" spans="1:51">
      <c r="A84" s="23" t="s">
        <v>109</v>
      </c>
      <c r="B84" s="8">
        <f xml:space="preserve"> IF(B25="Empathy",1,0)</f>
        <v>0</v>
      </c>
      <c r="C84" s="8">
        <f t="shared" ref="C84:AY84" si="34" xml:space="preserve"> B84 + IF(C25="Empathy",1,0)</f>
        <v>0</v>
      </c>
      <c r="D84" s="8">
        <f t="shared" si="34"/>
        <v>0</v>
      </c>
      <c r="E84" s="8">
        <f t="shared" si="34"/>
        <v>0</v>
      </c>
      <c r="F84" s="8">
        <f t="shared" si="34"/>
        <v>0</v>
      </c>
      <c r="G84" s="8">
        <f t="shared" si="34"/>
        <v>0</v>
      </c>
      <c r="H84" s="8">
        <f t="shared" si="34"/>
        <v>0</v>
      </c>
      <c r="I84" s="8">
        <f t="shared" si="34"/>
        <v>0</v>
      </c>
      <c r="J84" s="8">
        <f t="shared" si="34"/>
        <v>0</v>
      </c>
      <c r="K84" s="8">
        <f t="shared" si="34"/>
        <v>0</v>
      </c>
      <c r="L84" s="8">
        <f t="shared" si="34"/>
        <v>0</v>
      </c>
      <c r="M84" s="8">
        <f t="shared" si="34"/>
        <v>0</v>
      </c>
      <c r="N84" s="8">
        <f t="shared" si="34"/>
        <v>0</v>
      </c>
      <c r="O84" s="8">
        <f t="shared" si="34"/>
        <v>0</v>
      </c>
      <c r="P84" s="8">
        <f t="shared" si="34"/>
        <v>0</v>
      </c>
      <c r="Q84" s="8">
        <f t="shared" si="34"/>
        <v>0</v>
      </c>
      <c r="R84" s="8">
        <f t="shared" si="34"/>
        <v>0</v>
      </c>
      <c r="S84" s="8">
        <f t="shared" si="34"/>
        <v>0</v>
      </c>
      <c r="T84" s="8">
        <f t="shared" si="34"/>
        <v>0</v>
      </c>
      <c r="U84" s="8">
        <f t="shared" si="34"/>
        <v>0</v>
      </c>
      <c r="V84" s="8">
        <f t="shared" si="34"/>
        <v>0</v>
      </c>
      <c r="W84" s="8">
        <f t="shared" si="34"/>
        <v>0</v>
      </c>
      <c r="X84" s="8">
        <f t="shared" si="34"/>
        <v>0</v>
      </c>
      <c r="Y84" s="8">
        <f t="shared" si="34"/>
        <v>0</v>
      </c>
      <c r="Z84" s="8">
        <f t="shared" si="34"/>
        <v>0</v>
      </c>
      <c r="AA84" s="8">
        <f t="shared" si="34"/>
        <v>0</v>
      </c>
      <c r="AB84" s="8">
        <f t="shared" si="34"/>
        <v>0</v>
      </c>
      <c r="AC84" s="8">
        <f t="shared" si="34"/>
        <v>0</v>
      </c>
      <c r="AD84" s="8">
        <f t="shared" si="34"/>
        <v>0</v>
      </c>
      <c r="AE84" s="8">
        <f t="shared" si="34"/>
        <v>0</v>
      </c>
      <c r="AF84" s="8">
        <f t="shared" si="34"/>
        <v>0</v>
      </c>
      <c r="AG84" s="8">
        <f t="shared" si="34"/>
        <v>0</v>
      </c>
      <c r="AH84" s="8">
        <f t="shared" si="34"/>
        <v>0</v>
      </c>
      <c r="AI84" s="8">
        <f t="shared" si="34"/>
        <v>0</v>
      </c>
      <c r="AJ84" s="8">
        <f t="shared" si="34"/>
        <v>0</v>
      </c>
      <c r="AK84" s="8">
        <f t="shared" si="34"/>
        <v>0</v>
      </c>
      <c r="AL84" s="8">
        <f t="shared" si="34"/>
        <v>0</v>
      </c>
      <c r="AM84" s="8">
        <f t="shared" si="34"/>
        <v>0</v>
      </c>
      <c r="AN84" s="8">
        <f t="shared" si="34"/>
        <v>0</v>
      </c>
      <c r="AO84" s="8">
        <f t="shared" si="34"/>
        <v>0</v>
      </c>
      <c r="AP84" s="8">
        <f t="shared" si="34"/>
        <v>0</v>
      </c>
      <c r="AQ84" s="8">
        <f t="shared" si="34"/>
        <v>0</v>
      </c>
      <c r="AR84" s="8">
        <f t="shared" si="34"/>
        <v>0</v>
      </c>
      <c r="AS84" s="8">
        <f t="shared" si="34"/>
        <v>0</v>
      </c>
      <c r="AT84" s="8">
        <f t="shared" si="34"/>
        <v>0</v>
      </c>
      <c r="AU84" s="8">
        <f t="shared" si="34"/>
        <v>0</v>
      </c>
      <c r="AV84" s="8">
        <f t="shared" si="34"/>
        <v>0</v>
      </c>
      <c r="AW84" s="8">
        <f t="shared" si="34"/>
        <v>0</v>
      </c>
      <c r="AX84" s="8">
        <f t="shared" si="34"/>
        <v>0</v>
      </c>
      <c r="AY84" s="8">
        <f t="shared" si="34"/>
        <v>0</v>
      </c>
    </row>
    <row r="86" spans="1:51" ht="21">
      <c r="A86" s="109" t="s">
        <v>100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</row>
    <row r="87" spans="1:51">
      <c r="A87" s="44" t="s">
        <v>44</v>
      </c>
      <c r="B87" s="8">
        <f t="shared" ref="B87:J87" si="35" xml:space="preserve"> B220 + INT(2+ B$7/2)</f>
        <v>-3</v>
      </c>
      <c r="C87" s="8">
        <f t="shared" si="35"/>
        <v>-2</v>
      </c>
      <c r="D87" s="8">
        <f t="shared" si="35"/>
        <v>5</v>
      </c>
      <c r="E87" s="8">
        <f t="shared" si="35"/>
        <v>6</v>
      </c>
      <c r="F87" s="8">
        <f t="shared" si="35"/>
        <v>6</v>
      </c>
      <c r="G87" s="8">
        <f t="shared" si="35"/>
        <v>7</v>
      </c>
      <c r="H87" s="8">
        <f t="shared" si="35"/>
        <v>7</v>
      </c>
      <c r="I87" s="8">
        <f t="shared" si="35"/>
        <v>9</v>
      </c>
      <c r="J87" s="26">
        <f t="shared" si="35"/>
        <v>9</v>
      </c>
      <c r="K87" s="8">
        <f t="shared" ref="K87:AY87" si="36" xml:space="preserve"> J220 + INT(2+ $J$7/2) + INT(2+ (K$7 - $J$7)/2)</f>
        <v>11</v>
      </c>
      <c r="L87" s="28">
        <f t="shared" si="36"/>
        <v>12</v>
      </c>
      <c r="M87" s="8">
        <f t="shared" si="36"/>
        <v>12</v>
      </c>
      <c r="N87" s="8">
        <f t="shared" si="36"/>
        <v>13</v>
      </c>
      <c r="O87" s="8">
        <f t="shared" si="36"/>
        <v>13</v>
      </c>
      <c r="P87" s="8">
        <f t="shared" si="36"/>
        <v>14</v>
      </c>
      <c r="Q87" s="8">
        <f t="shared" si="36"/>
        <v>14</v>
      </c>
      <c r="R87" s="8">
        <f t="shared" si="36"/>
        <v>15</v>
      </c>
      <c r="S87" s="8">
        <f t="shared" si="36"/>
        <v>15</v>
      </c>
      <c r="T87" s="8">
        <f t="shared" si="36"/>
        <v>16</v>
      </c>
      <c r="U87" s="8">
        <f t="shared" si="36"/>
        <v>16</v>
      </c>
      <c r="V87" s="8">
        <f t="shared" si="36"/>
        <v>17</v>
      </c>
      <c r="W87" s="8">
        <f t="shared" si="36"/>
        <v>17</v>
      </c>
      <c r="X87" s="8">
        <f t="shared" si="36"/>
        <v>18</v>
      </c>
      <c r="Y87" s="8">
        <f t="shared" si="36"/>
        <v>18</v>
      </c>
      <c r="Z87" s="8">
        <f t="shared" si="36"/>
        <v>19</v>
      </c>
      <c r="AA87" s="8">
        <f t="shared" si="36"/>
        <v>19</v>
      </c>
      <c r="AB87" s="8">
        <f t="shared" si="36"/>
        <v>20</v>
      </c>
      <c r="AC87" s="8">
        <f t="shared" si="36"/>
        <v>20</v>
      </c>
      <c r="AD87" s="8">
        <f t="shared" si="36"/>
        <v>21</v>
      </c>
      <c r="AE87" s="8">
        <f t="shared" si="36"/>
        <v>21</v>
      </c>
      <c r="AF87" s="8">
        <f t="shared" si="36"/>
        <v>22</v>
      </c>
      <c r="AG87" s="8">
        <f t="shared" si="36"/>
        <v>22</v>
      </c>
      <c r="AH87" s="8">
        <f t="shared" si="36"/>
        <v>23</v>
      </c>
      <c r="AI87" s="8">
        <f t="shared" si="36"/>
        <v>23</v>
      </c>
      <c r="AJ87" s="8">
        <f t="shared" si="36"/>
        <v>24</v>
      </c>
      <c r="AK87" s="8">
        <f t="shared" si="36"/>
        <v>24</v>
      </c>
      <c r="AL87" s="8">
        <f t="shared" si="36"/>
        <v>25</v>
      </c>
      <c r="AM87" s="8">
        <f t="shared" si="36"/>
        <v>25</v>
      </c>
      <c r="AN87" s="8">
        <f t="shared" si="36"/>
        <v>26</v>
      </c>
      <c r="AO87" s="8">
        <f t="shared" si="36"/>
        <v>26</v>
      </c>
      <c r="AP87" s="8">
        <f t="shared" si="36"/>
        <v>27</v>
      </c>
      <c r="AQ87" s="8">
        <f t="shared" si="36"/>
        <v>27</v>
      </c>
      <c r="AR87" s="8">
        <f t="shared" si="36"/>
        <v>28</v>
      </c>
      <c r="AS87" s="8">
        <f t="shared" si="36"/>
        <v>28</v>
      </c>
      <c r="AT87" s="8">
        <f t="shared" si="36"/>
        <v>29</v>
      </c>
      <c r="AU87" s="8">
        <f t="shared" si="36"/>
        <v>29</v>
      </c>
      <c r="AV87" s="8">
        <f t="shared" si="36"/>
        <v>30</v>
      </c>
      <c r="AW87" s="8">
        <f t="shared" si="36"/>
        <v>30</v>
      </c>
      <c r="AX87" s="8">
        <f t="shared" si="36"/>
        <v>31</v>
      </c>
      <c r="AY87" s="8">
        <f t="shared" si="36"/>
        <v>31</v>
      </c>
    </row>
    <row r="88" spans="1:51">
      <c r="A88" s="44" t="s">
        <v>45</v>
      </c>
      <c r="B88" s="8">
        <f t="shared" ref="B88:J88" si="37" xml:space="preserve"> B219 + INT(2+ B$7/2)</f>
        <v>-3</v>
      </c>
      <c r="C88" s="8">
        <f t="shared" si="37"/>
        <v>-2</v>
      </c>
      <c r="D88" s="8">
        <f t="shared" si="37"/>
        <v>6</v>
      </c>
      <c r="E88" s="8">
        <f t="shared" si="37"/>
        <v>7</v>
      </c>
      <c r="F88" s="8">
        <f t="shared" si="37"/>
        <v>7</v>
      </c>
      <c r="G88" s="8">
        <f t="shared" si="37"/>
        <v>8</v>
      </c>
      <c r="H88" s="8">
        <f t="shared" si="37"/>
        <v>8</v>
      </c>
      <c r="I88" s="8">
        <f t="shared" si="37"/>
        <v>9</v>
      </c>
      <c r="J88" s="26">
        <f t="shared" si="37"/>
        <v>9</v>
      </c>
      <c r="K88" s="8">
        <f t="shared" ref="K88:AY88" si="38" xml:space="preserve"> J219 + INT(2+ $J$7/2) +  INT(2+ (K$7 - $J$7)/2)</f>
        <v>11</v>
      </c>
      <c r="L88" s="28">
        <f t="shared" si="38"/>
        <v>12</v>
      </c>
      <c r="M88" s="8">
        <f t="shared" si="38"/>
        <v>12</v>
      </c>
      <c r="N88" s="8">
        <f t="shared" si="38"/>
        <v>13</v>
      </c>
      <c r="O88" s="8">
        <f t="shared" si="38"/>
        <v>13</v>
      </c>
      <c r="P88" s="8">
        <f t="shared" si="38"/>
        <v>14</v>
      </c>
      <c r="Q88" s="8">
        <f t="shared" si="38"/>
        <v>14</v>
      </c>
      <c r="R88" s="8">
        <f t="shared" si="38"/>
        <v>15</v>
      </c>
      <c r="S88" s="8">
        <f t="shared" si="38"/>
        <v>15</v>
      </c>
      <c r="T88" s="8">
        <f t="shared" si="38"/>
        <v>16</v>
      </c>
      <c r="U88" s="8">
        <f t="shared" si="38"/>
        <v>16</v>
      </c>
      <c r="V88" s="8">
        <f t="shared" si="38"/>
        <v>17</v>
      </c>
      <c r="W88" s="8">
        <f t="shared" si="38"/>
        <v>17</v>
      </c>
      <c r="X88" s="8">
        <f t="shared" si="38"/>
        <v>18</v>
      </c>
      <c r="Y88" s="8">
        <f t="shared" si="38"/>
        <v>18</v>
      </c>
      <c r="Z88" s="8">
        <f t="shared" si="38"/>
        <v>19</v>
      </c>
      <c r="AA88" s="8">
        <f t="shared" si="38"/>
        <v>19</v>
      </c>
      <c r="AB88" s="8">
        <f t="shared" si="38"/>
        <v>20</v>
      </c>
      <c r="AC88" s="8">
        <f t="shared" si="38"/>
        <v>20</v>
      </c>
      <c r="AD88" s="8">
        <f t="shared" si="38"/>
        <v>21</v>
      </c>
      <c r="AE88" s="8">
        <f t="shared" si="38"/>
        <v>21</v>
      </c>
      <c r="AF88" s="8">
        <f t="shared" si="38"/>
        <v>22</v>
      </c>
      <c r="AG88" s="8">
        <f t="shared" si="38"/>
        <v>22</v>
      </c>
      <c r="AH88" s="8">
        <f t="shared" si="38"/>
        <v>23</v>
      </c>
      <c r="AI88" s="8">
        <f t="shared" si="38"/>
        <v>23</v>
      </c>
      <c r="AJ88" s="8">
        <f t="shared" si="38"/>
        <v>24</v>
      </c>
      <c r="AK88" s="8">
        <f t="shared" si="38"/>
        <v>24</v>
      </c>
      <c r="AL88" s="8">
        <f t="shared" si="38"/>
        <v>25</v>
      </c>
      <c r="AM88" s="8">
        <f t="shared" si="38"/>
        <v>25</v>
      </c>
      <c r="AN88" s="8">
        <f t="shared" si="38"/>
        <v>26</v>
      </c>
      <c r="AO88" s="8">
        <f t="shared" si="38"/>
        <v>26</v>
      </c>
      <c r="AP88" s="8">
        <f t="shared" si="38"/>
        <v>27</v>
      </c>
      <c r="AQ88" s="8">
        <f t="shared" si="38"/>
        <v>27</v>
      </c>
      <c r="AR88" s="8">
        <f t="shared" si="38"/>
        <v>28</v>
      </c>
      <c r="AS88" s="8">
        <f t="shared" si="38"/>
        <v>28</v>
      </c>
      <c r="AT88" s="8">
        <f t="shared" si="38"/>
        <v>29</v>
      </c>
      <c r="AU88" s="8">
        <f t="shared" si="38"/>
        <v>29</v>
      </c>
      <c r="AV88" s="8">
        <f t="shared" si="38"/>
        <v>30</v>
      </c>
      <c r="AW88" s="8">
        <f t="shared" si="38"/>
        <v>30</v>
      </c>
      <c r="AX88" s="8">
        <f t="shared" si="38"/>
        <v>31</v>
      </c>
      <c r="AY88" s="8">
        <f t="shared" si="38"/>
        <v>31</v>
      </c>
    </row>
    <row r="89" spans="1:51">
      <c r="A89" s="44" t="s">
        <v>46</v>
      </c>
      <c r="B89" s="8">
        <f t="shared" ref="B89:J89" si="39" xml:space="preserve"> B222 + INT(2+ B$7/2)</f>
        <v>-3</v>
      </c>
      <c r="C89" s="8">
        <f t="shared" si="39"/>
        <v>-2</v>
      </c>
      <c r="D89" s="8">
        <f t="shared" si="39"/>
        <v>3</v>
      </c>
      <c r="E89" s="8">
        <f t="shared" si="39"/>
        <v>4</v>
      </c>
      <c r="F89" s="8">
        <f t="shared" si="39"/>
        <v>4</v>
      </c>
      <c r="G89" s="8">
        <f t="shared" si="39"/>
        <v>5</v>
      </c>
      <c r="H89" s="8">
        <f t="shared" si="39"/>
        <v>5</v>
      </c>
      <c r="I89" s="8">
        <f t="shared" si="39"/>
        <v>6</v>
      </c>
      <c r="J89" s="26">
        <f t="shared" si="39"/>
        <v>6</v>
      </c>
      <c r="K89" s="8">
        <f t="shared" ref="K89:AY89" si="40">J222+INT(2+$J$7/2) +  INT( (K$7 - $J$7)*2/5 + 4/3)</f>
        <v>7</v>
      </c>
      <c r="L89" s="28">
        <f t="shared" si="40"/>
        <v>8</v>
      </c>
      <c r="M89" s="8">
        <f t="shared" si="40"/>
        <v>8</v>
      </c>
      <c r="N89" s="8">
        <f t="shared" si="40"/>
        <v>8</v>
      </c>
      <c r="O89" s="8">
        <f t="shared" si="40"/>
        <v>9</v>
      </c>
      <c r="P89" s="8">
        <f t="shared" si="40"/>
        <v>9</v>
      </c>
      <c r="Q89" s="8">
        <f t="shared" si="40"/>
        <v>10</v>
      </c>
      <c r="R89" s="8">
        <f t="shared" si="40"/>
        <v>10</v>
      </c>
      <c r="S89" s="8">
        <f t="shared" si="40"/>
        <v>10</v>
      </c>
      <c r="T89" s="8">
        <f t="shared" si="40"/>
        <v>11</v>
      </c>
      <c r="U89" s="8">
        <f t="shared" si="40"/>
        <v>11</v>
      </c>
      <c r="V89" s="8">
        <f t="shared" si="40"/>
        <v>12</v>
      </c>
      <c r="W89" s="8">
        <f t="shared" si="40"/>
        <v>12</v>
      </c>
      <c r="X89" s="8">
        <f t="shared" si="40"/>
        <v>12</v>
      </c>
      <c r="Y89" s="8">
        <f t="shared" si="40"/>
        <v>13</v>
      </c>
      <c r="Z89" s="8">
        <f t="shared" si="40"/>
        <v>13</v>
      </c>
      <c r="AA89" s="8">
        <f t="shared" si="40"/>
        <v>14</v>
      </c>
      <c r="AB89" s="8">
        <f t="shared" si="40"/>
        <v>14</v>
      </c>
      <c r="AC89" s="8">
        <f t="shared" si="40"/>
        <v>14</v>
      </c>
      <c r="AD89" s="8">
        <f t="shared" si="40"/>
        <v>15</v>
      </c>
      <c r="AE89" s="8">
        <f t="shared" si="40"/>
        <v>15</v>
      </c>
      <c r="AF89" s="8">
        <f t="shared" si="40"/>
        <v>16</v>
      </c>
      <c r="AG89" s="8">
        <f t="shared" si="40"/>
        <v>16</v>
      </c>
      <c r="AH89" s="8">
        <f t="shared" si="40"/>
        <v>16</v>
      </c>
      <c r="AI89" s="8">
        <f t="shared" si="40"/>
        <v>17</v>
      </c>
      <c r="AJ89" s="8">
        <f t="shared" si="40"/>
        <v>17</v>
      </c>
      <c r="AK89" s="8">
        <f t="shared" si="40"/>
        <v>18</v>
      </c>
      <c r="AL89" s="8">
        <f t="shared" si="40"/>
        <v>18</v>
      </c>
      <c r="AM89" s="8">
        <f t="shared" si="40"/>
        <v>18</v>
      </c>
      <c r="AN89" s="8">
        <f t="shared" si="40"/>
        <v>19</v>
      </c>
      <c r="AO89" s="8">
        <f t="shared" si="40"/>
        <v>19</v>
      </c>
      <c r="AP89" s="8">
        <f t="shared" si="40"/>
        <v>20</v>
      </c>
      <c r="AQ89" s="8">
        <f t="shared" si="40"/>
        <v>20</v>
      </c>
      <c r="AR89" s="8">
        <f t="shared" si="40"/>
        <v>20</v>
      </c>
      <c r="AS89" s="8">
        <f t="shared" si="40"/>
        <v>21</v>
      </c>
      <c r="AT89" s="8">
        <f t="shared" si="40"/>
        <v>21</v>
      </c>
      <c r="AU89" s="8">
        <f t="shared" si="40"/>
        <v>22</v>
      </c>
      <c r="AV89" s="8">
        <f t="shared" si="40"/>
        <v>22</v>
      </c>
      <c r="AW89" s="8">
        <f t="shared" si="40"/>
        <v>22</v>
      </c>
      <c r="AX89" s="8">
        <f t="shared" si="40"/>
        <v>23</v>
      </c>
      <c r="AY89" s="8">
        <f t="shared" si="40"/>
        <v>23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99" t="s">
        <v>98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36"/>
      <c r="L91" s="100"/>
      <c r="M91" s="100"/>
      <c r="N91" s="100"/>
      <c r="O91" s="100"/>
      <c r="P91" s="100"/>
      <c r="Q91" s="100"/>
      <c r="R91" s="100"/>
      <c r="S91" s="100"/>
      <c r="T91" s="100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</row>
    <row r="92" spans="1:51">
      <c r="A92" s="62" t="s">
        <v>10</v>
      </c>
      <c r="B92" s="69">
        <f>IF(A92=1,1,IF(A$25=$A92,1,IF(INDEX(Data!$B$128:$I$143,MATCH(B$36,Data!$A$128:$A$143,0),MATCH($A92,Data!$B$127:$I$127,0))=1,1,IF(INDEX(Data!$B$128:$I$143,MATCH(B$36,Data!$A$128:$A$143,0),MATCH($A92,Data!$B$127:$I$127,0))=0,2,0))))</f>
        <v>2</v>
      </c>
      <c r="C92" s="69">
        <f>IF(B92=1,1,IF(B$25=$A92,1,IF(INDEX(Data!$B$128:$I$143,MATCH(C$36,Data!$A$128:$A$143,0),MATCH($A92,Data!$B$127:$I$127,0))=1,1,IF(INDEX(Data!$B$128:$I$143,MATCH(C$36,Data!$A$128:$A$143,0),MATCH($A92,Data!$B$127:$I$127,0))=0,2,0))))</f>
        <v>2</v>
      </c>
      <c r="D92" s="69">
        <f>IF(C92=1,1,IF(C$25=$A92,1,IF(INDEX(Data!$B$128:$I$143,MATCH(D$36,Data!$A$128:$A$143,0),MATCH($A92,Data!$B$127:$I$127,0))=1,1,IF(INDEX(Data!$B$128:$I$143,MATCH(D$36,Data!$A$128:$A$143,0),MATCH($A92,Data!$B$127:$I$127,0))=0,2,0))))</f>
        <v>2</v>
      </c>
      <c r="E92" s="69">
        <f>IF(D92=1,1,IF(D$25=$A92,1,IF(INDEX(Data!$B$128:$I$143,MATCH(E$36,Data!$A$128:$A$143,0),MATCH($A92,Data!$B$127:$I$127,0))=1,1,IF(INDEX(Data!$B$128:$I$143,MATCH(E$36,Data!$A$128:$A$143,0),MATCH($A92,Data!$B$127:$I$127,0))=0,2,0))))</f>
        <v>2</v>
      </c>
      <c r="F92" s="69">
        <f>IF(E92=1,1,IF(E$25=$A92,1,IF(INDEX(Data!$B$128:$I$143,MATCH(F$36,Data!$A$128:$A$143,0),MATCH($A92,Data!$B$127:$I$127,0))=1,1,IF(INDEX(Data!$B$128:$I$143,MATCH(F$36,Data!$A$128:$A$143,0),MATCH($A92,Data!$B$127:$I$127,0))=0,2,0))))</f>
        <v>2</v>
      </c>
      <c r="G92" s="69">
        <f>IF(F92=1,1,IF(F$25=$A92,1,IF(INDEX(Data!$B$128:$I$143,MATCH(G$36,Data!$A$128:$A$143,0),MATCH($A92,Data!$B$127:$I$127,0))=1,1,IF(INDEX(Data!$B$128:$I$143,MATCH(G$36,Data!$A$128:$A$143,0),MATCH($A92,Data!$B$127:$I$127,0))=0,2,0))))</f>
        <v>2</v>
      </c>
      <c r="H92" s="69">
        <f>IF(G92=1,1,IF(G$25=$A92,1,IF(INDEX(Data!$B$128:$I$143,MATCH(H$36,Data!$A$128:$A$143,0),MATCH($A92,Data!$B$127:$I$127,0))=1,1,IF(INDEX(Data!$B$128:$I$143,MATCH(H$36,Data!$A$128:$A$143,0),MATCH($A92,Data!$B$127:$I$127,0))=0,2,0))))</f>
        <v>2</v>
      </c>
      <c r="I92" s="69">
        <f>IF(H92=1,1,IF(H$25=$A92,1,IF(INDEX(Data!$B$128:$I$143,MATCH(I$36,Data!$A$128:$A$143,0),MATCH($A92,Data!$B$127:$I$127,0))=1,1,IF(INDEX(Data!$B$128:$I$143,MATCH(I$36,Data!$A$128:$A$143,0),MATCH($A92,Data!$B$127:$I$127,0))=0,2,0))))</f>
        <v>2</v>
      </c>
      <c r="J92" s="69">
        <f>IF(I92=1,1,IF(I$25=$A92,1,IF(INDEX(Data!$B$128:$I$143,MATCH(J$36,Data!$A$128:$A$143,0),MATCH($A92,Data!$B$127:$I$127,0))=1,1,IF(INDEX(Data!$B$128:$I$143,MATCH(J$36,Data!$A$128:$A$143,0),MATCH($A92,Data!$B$127:$I$127,0))=0,2,0))))</f>
        <v>2</v>
      </c>
      <c r="K92" s="69">
        <f>IF(J92=1,1,IF(J$25=$A92,1,IF(INDEX(Data!$B$128:$I$143,MATCH(K$36,Data!$A$128:$A$143,0),MATCH($A92,Data!$B$127:$I$127,0))=1,1,IF(INDEX(Data!$B$128:$I$143,MATCH(K$36,Data!$A$128:$A$143,0),MATCH($A92,Data!$B$127:$I$127,0))=0,2,0))))</f>
        <v>2</v>
      </c>
      <c r="L92" s="69">
        <f>IF(K92=1,1,IF(K$25=$A92,1,IF(INDEX(Data!$B$128:$I$143,MATCH(L$36,Data!$A$128:$A$143,0),MATCH($A92,Data!$B$127:$I$127,0))=1,1,IF(INDEX(Data!$B$128:$I$143,MATCH(L$36,Data!$A$128:$A$143,0),MATCH($A92,Data!$B$127:$I$127,0))=0,2,0))))</f>
        <v>2</v>
      </c>
      <c r="M92" s="69">
        <f>IF(L92=1,1,IF(L$25=$A92,1,IF(INDEX(Data!$B$128:$I$143,MATCH(M$36,Data!$A$128:$A$143,0),MATCH($A92,Data!$B$127:$I$127,0))=1,1,IF(INDEX(Data!$B$128:$I$143,MATCH(M$36,Data!$A$128:$A$143,0),MATCH($A92,Data!$B$127:$I$127,0))=0,2,0))))</f>
        <v>2</v>
      </c>
      <c r="N92" s="69">
        <f>IF(M92=1,1,IF(M$25=$A92,1,IF(INDEX(Data!$B$128:$I$143,MATCH(N$36,Data!$A$128:$A$143,0),MATCH($A92,Data!$B$127:$I$127,0))=1,1,IF(INDEX(Data!$B$128:$I$143,MATCH(N$36,Data!$A$128:$A$143,0),MATCH($A92,Data!$B$127:$I$127,0))=0,2,0))))</f>
        <v>2</v>
      </c>
      <c r="O92" s="69">
        <f>IF(N92=1,1,IF(N$25=$A92,1,IF(INDEX(Data!$B$128:$I$143,MATCH(O$36,Data!$A$128:$A$143,0),MATCH($A92,Data!$B$127:$I$127,0))=1,1,IF(INDEX(Data!$B$128:$I$143,MATCH(O$36,Data!$A$128:$A$143,0),MATCH($A92,Data!$B$127:$I$127,0))=0,2,0))))</f>
        <v>2</v>
      </c>
      <c r="P92" s="69">
        <f>IF(O92=1,1,IF(O$25=$A92,1,IF(INDEX(Data!$B$128:$I$143,MATCH(P$36,Data!$A$128:$A$143,0),MATCH($A92,Data!$B$127:$I$127,0))=1,1,IF(INDEX(Data!$B$128:$I$143,MATCH(P$36,Data!$A$128:$A$143,0),MATCH($A92,Data!$B$127:$I$127,0))=0,2,0))))</f>
        <v>2</v>
      </c>
      <c r="Q92" s="69">
        <f>IF(P92=1,1,IF(P$25=$A92,1,IF(INDEX(Data!$B$128:$I$143,MATCH(Q$36,Data!$A$128:$A$143,0),MATCH($A92,Data!$B$127:$I$127,0))=1,1,IF(INDEX(Data!$B$128:$I$143,MATCH(Q$36,Data!$A$128:$A$143,0),MATCH($A92,Data!$B$127:$I$127,0))=0,2,0))))</f>
        <v>2</v>
      </c>
      <c r="R92" s="69">
        <f>IF(Q92=1,1,IF(Q$25=$A92,1,IF(INDEX(Data!$B$128:$I$143,MATCH(R$36,Data!$A$128:$A$143,0),MATCH($A92,Data!$B$127:$I$127,0))=1,1,IF(INDEX(Data!$B$128:$I$143,MATCH(R$36,Data!$A$128:$A$143,0),MATCH($A92,Data!$B$127:$I$127,0))=0,2,0))))</f>
        <v>2</v>
      </c>
      <c r="S92" s="69">
        <f>IF(R92=1,1,IF(R$25=$A92,1,IF(INDEX(Data!$B$128:$I$143,MATCH(S$36,Data!$A$128:$A$143,0),MATCH($A92,Data!$B$127:$I$127,0))=1,1,IF(INDEX(Data!$B$128:$I$143,MATCH(S$36,Data!$A$128:$A$143,0),MATCH($A92,Data!$B$127:$I$127,0))=0,2,0))))</f>
        <v>2</v>
      </c>
      <c r="T92" s="69">
        <f>IF(S92=1,1,IF(S$25=$A92,1,IF(INDEX(Data!$B$128:$I$143,MATCH(T$36,Data!$A$128:$A$143,0),MATCH($A92,Data!$B$127:$I$127,0))=1,1,IF(INDEX(Data!$B$128:$I$143,MATCH(T$36,Data!$A$128:$A$143,0),MATCH($A92,Data!$B$127:$I$127,0))=0,2,0))))</f>
        <v>2</v>
      </c>
      <c r="U92" s="69">
        <f>IF(T92=1,1,IF(T$25=$A92,1,IF(INDEX(Data!$B$128:$I$143,MATCH(U$36,Data!$A$128:$A$143,0),MATCH($A92,Data!$B$127:$I$127,0))=1,1,IF(INDEX(Data!$B$128:$I$143,MATCH(U$36,Data!$A$128:$A$143,0),MATCH($A92,Data!$B$127:$I$127,0))=0,2,0))))</f>
        <v>2</v>
      </c>
      <c r="V92" s="69">
        <f>IF(U92=1,1,IF(U$25=$A92,1,IF(INDEX(Data!$B$128:$I$143,MATCH(V$36,Data!$A$128:$A$143,0),MATCH($A92,Data!$B$127:$I$127,0))=1,1,IF(INDEX(Data!$B$128:$I$143,MATCH(V$36,Data!$A$128:$A$143,0),MATCH($A92,Data!$B$127:$I$127,0))=0,2,0))))</f>
        <v>2</v>
      </c>
      <c r="W92" s="69">
        <f>IF(V92=1,1,IF(V$25=$A92,1,IF(INDEX(Data!$B$128:$I$143,MATCH(W$36,Data!$A$128:$A$143,0),MATCH($A92,Data!$B$127:$I$127,0))=1,1,IF(INDEX(Data!$B$128:$I$143,MATCH(W$36,Data!$A$128:$A$143,0),MATCH($A92,Data!$B$127:$I$127,0))=0,2,0))))</f>
        <v>2</v>
      </c>
      <c r="X92" s="69">
        <f>IF(W92=1,1,IF(W$25=$A92,1,IF(INDEX(Data!$B$128:$I$143,MATCH(X$36,Data!$A$128:$A$143,0),MATCH($A92,Data!$B$127:$I$127,0))=1,1,IF(INDEX(Data!$B$128:$I$143,MATCH(X$36,Data!$A$128:$A$143,0),MATCH($A92,Data!$B$127:$I$127,0))=0,2,0))))</f>
        <v>2</v>
      </c>
      <c r="Y92" s="69">
        <f>IF(X92=1,1,IF(X$25=$A92,1,IF(INDEX(Data!$B$128:$I$143,MATCH(Y$36,Data!$A$128:$A$143,0),MATCH($A92,Data!$B$127:$I$127,0))=1,1,IF(INDEX(Data!$B$128:$I$143,MATCH(Y$36,Data!$A$128:$A$143,0),MATCH($A92,Data!$B$127:$I$127,0))=0,2,0))))</f>
        <v>2</v>
      </c>
      <c r="Z92" s="69">
        <f>IF(Y92=1,1,IF(Y$25=$A92,1,IF(INDEX(Data!$B$128:$I$143,MATCH(Z$36,Data!$A$128:$A$143,0),MATCH($A92,Data!$B$127:$I$127,0))=1,1,IF(INDEX(Data!$B$128:$I$143,MATCH(Z$36,Data!$A$128:$A$143,0),MATCH($A92,Data!$B$127:$I$127,0))=0,2,0))))</f>
        <v>2</v>
      </c>
      <c r="AA92" s="69">
        <f>IF(Z92=1,1,IF(Z$25=$A92,1,IF(INDEX(Data!$B$128:$I$143,MATCH(AA$36,Data!$A$128:$A$143,0),MATCH($A92,Data!$B$127:$I$127,0))=1,1,IF(INDEX(Data!$B$128:$I$143,MATCH(AA$36,Data!$A$128:$A$143,0),MATCH($A92,Data!$B$127:$I$127,0))=0,2,0))))</f>
        <v>2</v>
      </c>
      <c r="AB92" s="69">
        <f>IF(AA92=1,1,IF(AA$25=$A92,1,IF(INDEX(Data!$B$128:$I$143,MATCH(AB$36,Data!$A$128:$A$143,0),MATCH($A92,Data!$B$127:$I$127,0))=1,1,IF(INDEX(Data!$B$128:$I$143,MATCH(AB$36,Data!$A$128:$A$143,0),MATCH($A92,Data!$B$127:$I$127,0))=0,2,0))))</f>
        <v>2</v>
      </c>
      <c r="AC92" s="69">
        <f>IF(AB92=1,1,IF(AB$25=$A92,1,IF(INDEX(Data!$B$128:$I$143,MATCH(AC$36,Data!$A$128:$A$143,0),MATCH($A92,Data!$B$127:$I$127,0))=1,1,IF(INDEX(Data!$B$128:$I$143,MATCH(AC$36,Data!$A$128:$A$143,0),MATCH($A92,Data!$B$127:$I$127,0))=0,2,0))))</f>
        <v>2</v>
      </c>
      <c r="AD92" s="69">
        <f>IF(AC92=1,1,IF(AC$25=$A92,1,IF(INDEX(Data!$B$128:$I$143,MATCH(AD$36,Data!$A$128:$A$143,0),MATCH($A92,Data!$B$127:$I$127,0))=1,1,IF(INDEX(Data!$B$128:$I$143,MATCH(AD$36,Data!$A$128:$A$143,0),MATCH($A92,Data!$B$127:$I$127,0))=0,2,0))))</f>
        <v>2</v>
      </c>
      <c r="AE92" s="69">
        <f>IF(AD92=1,1,IF(AD$25=$A92,1,IF(INDEX(Data!$B$128:$I$143,MATCH(AE$36,Data!$A$128:$A$143,0),MATCH($A92,Data!$B$127:$I$127,0))=1,1,IF(INDEX(Data!$B$128:$I$143,MATCH(AE$36,Data!$A$128:$A$143,0),MATCH($A92,Data!$B$127:$I$127,0))=0,2,0))))</f>
        <v>2</v>
      </c>
      <c r="AF92" s="69">
        <f>IF(AE92=1,1,IF(AE$25=$A92,1,IF(INDEX(Data!$B$128:$I$143,MATCH(AF$36,Data!$A$128:$A$143,0),MATCH($A92,Data!$B$127:$I$127,0))=1,1,IF(INDEX(Data!$B$128:$I$143,MATCH(AF$36,Data!$A$128:$A$143,0),MATCH($A92,Data!$B$127:$I$127,0))=0,2,0))))</f>
        <v>2</v>
      </c>
      <c r="AG92" s="69">
        <f>IF(AF92=1,1,IF(AF$25=$A92,1,IF(INDEX(Data!$B$128:$I$143,MATCH(AG$36,Data!$A$128:$A$143,0),MATCH($A92,Data!$B$127:$I$127,0))=1,1,IF(INDEX(Data!$B$128:$I$143,MATCH(AG$36,Data!$A$128:$A$143,0),MATCH($A92,Data!$B$127:$I$127,0))=0,2,0))))</f>
        <v>2</v>
      </c>
      <c r="AH92" s="69">
        <f>IF(AG92=1,1,IF(AG$25=$A92,1,IF(INDEX(Data!$B$128:$I$143,MATCH(AH$36,Data!$A$128:$A$143,0),MATCH($A92,Data!$B$127:$I$127,0))=1,1,IF(INDEX(Data!$B$128:$I$143,MATCH(AH$36,Data!$A$128:$A$143,0),MATCH($A92,Data!$B$127:$I$127,0))=0,2,0))))</f>
        <v>2</v>
      </c>
      <c r="AI92" s="69">
        <f>IF(AH92=1,1,IF(AH$25=$A92,1,IF(INDEX(Data!$B$128:$I$143,MATCH(AI$36,Data!$A$128:$A$143,0),MATCH($A92,Data!$B$127:$I$127,0))=1,1,IF(INDEX(Data!$B$128:$I$143,MATCH(AI$36,Data!$A$128:$A$143,0),MATCH($A92,Data!$B$127:$I$127,0))=0,2,0))))</f>
        <v>2</v>
      </c>
      <c r="AJ92" s="69">
        <f>IF(AI92=1,1,IF(AI$25=$A92,1,IF(INDEX(Data!$B$128:$I$143,MATCH(AJ$36,Data!$A$128:$A$143,0),MATCH($A92,Data!$B$127:$I$127,0))=1,1,IF(INDEX(Data!$B$128:$I$143,MATCH(AJ$36,Data!$A$128:$A$143,0),MATCH($A92,Data!$B$127:$I$127,0))=0,2,0))))</f>
        <v>2</v>
      </c>
      <c r="AK92" s="69">
        <f>IF(AJ92=1,1,IF(AJ$25=$A92,1,IF(INDEX(Data!$B$128:$I$143,MATCH(AK$36,Data!$A$128:$A$143,0),MATCH($A92,Data!$B$127:$I$127,0))=1,1,IF(INDEX(Data!$B$128:$I$143,MATCH(AK$36,Data!$A$128:$A$143,0),MATCH($A92,Data!$B$127:$I$127,0))=0,2,0))))</f>
        <v>2</v>
      </c>
      <c r="AL92" s="69">
        <f>IF(AK92=1,1,IF(AK$25=$A92,1,IF(INDEX(Data!$B$128:$I$143,MATCH(AL$36,Data!$A$128:$A$143,0),MATCH($A92,Data!$B$127:$I$127,0))=1,1,IF(INDEX(Data!$B$128:$I$143,MATCH(AL$36,Data!$A$128:$A$143,0),MATCH($A92,Data!$B$127:$I$127,0))=0,2,0))))</f>
        <v>2</v>
      </c>
      <c r="AM92" s="69">
        <f>IF(AL92=1,1,IF(AL$25=$A92,1,IF(INDEX(Data!$B$128:$I$143,MATCH(AM$36,Data!$A$128:$A$143,0),MATCH($A92,Data!$B$127:$I$127,0))=1,1,IF(INDEX(Data!$B$128:$I$143,MATCH(AM$36,Data!$A$128:$A$143,0),MATCH($A92,Data!$B$127:$I$127,0))=0,2,0))))</f>
        <v>2</v>
      </c>
      <c r="AN92" s="69">
        <f>IF(AM92=1,1,IF(AM$25=$A92,1,IF(INDEX(Data!$B$128:$I$143,MATCH(AN$36,Data!$A$128:$A$143,0),MATCH($A92,Data!$B$127:$I$127,0))=1,1,IF(INDEX(Data!$B$128:$I$143,MATCH(AN$36,Data!$A$128:$A$143,0),MATCH($A92,Data!$B$127:$I$127,0))=0,2,0))))</f>
        <v>2</v>
      </c>
      <c r="AO92" s="69">
        <f>IF(AN92=1,1,IF(AN$25=$A92,1,IF(INDEX(Data!$B$128:$I$143,MATCH(AO$36,Data!$A$128:$A$143,0),MATCH($A92,Data!$B$127:$I$127,0))=1,1,IF(INDEX(Data!$B$128:$I$143,MATCH(AO$36,Data!$A$128:$A$143,0),MATCH($A92,Data!$B$127:$I$127,0))=0,2,0))))</f>
        <v>2</v>
      </c>
      <c r="AP92" s="69">
        <f>IF(AO92=1,1,IF(AO$25=$A92,1,IF(INDEX(Data!$B$128:$I$143,MATCH(AP$36,Data!$A$128:$A$143,0),MATCH($A92,Data!$B$127:$I$127,0))=1,1,IF(INDEX(Data!$B$128:$I$143,MATCH(AP$36,Data!$A$128:$A$143,0),MATCH($A92,Data!$B$127:$I$127,0))=0,2,0))))</f>
        <v>2</v>
      </c>
      <c r="AQ92" s="69">
        <f>IF(AP92=1,1,IF(AP$25=$A92,1,IF(INDEX(Data!$B$128:$I$143,MATCH(AQ$36,Data!$A$128:$A$143,0),MATCH($A92,Data!$B$127:$I$127,0))=1,1,IF(INDEX(Data!$B$128:$I$143,MATCH(AQ$36,Data!$A$128:$A$143,0),MATCH($A92,Data!$B$127:$I$127,0))=0,2,0))))</f>
        <v>2</v>
      </c>
      <c r="AR92" s="69">
        <f>IF(AQ92=1,1,IF(AQ$25=$A92,1,IF(INDEX(Data!$B$128:$I$143,MATCH(AR$36,Data!$A$128:$A$143,0),MATCH($A92,Data!$B$127:$I$127,0))=1,1,IF(INDEX(Data!$B$128:$I$143,MATCH(AR$36,Data!$A$128:$A$143,0),MATCH($A92,Data!$B$127:$I$127,0))=0,2,0))))</f>
        <v>2</v>
      </c>
      <c r="AS92" s="69">
        <f>IF(AR92=1,1,IF(AR$25=$A92,1,IF(INDEX(Data!$B$128:$I$143,MATCH(AS$36,Data!$A$128:$A$143,0),MATCH($A92,Data!$B$127:$I$127,0))=1,1,IF(INDEX(Data!$B$128:$I$143,MATCH(AS$36,Data!$A$128:$A$143,0),MATCH($A92,Data!$B$127:$I$127,0))=0,2,0))))</f>
        <v>2</v>
      </c>
      <c r="AT92" s="69">
        <f>IF(AS92=1,1,IF(AS$25=$A92,1,IF(INDEX(Data!$B$128:$I$143,MATCH(AT$36,Data!$A$128:$A$143,0),MATCH($A92,Data!$B$127:$I$127,0))=1,1,IF(INDEX(Data!$B$128:$I$143,MATCH(AT$36,Data!$A$128:$A$143,0),MATCH($A92,Data!$B$127:$I$127,0))=0,2,0))))</f>
        <v>2</v>
      </c>
      <c r="AU92" s="69">
        <f>IF(AT92=1,1,IF(AT$25=$A92,1,IF(INDEX(Data!$B$128:$I$143,MATCH(AU$36,Data!$A$128:$A$143,0),MATCH($A92,Data!$B$127:$I$127,0))=1,1,IF(INDEX(Data!$B$128:$I$143,MATCH(AU$36,Data!$A$128:$A$143,0),MATCH($A92,Data!$B$127:$I$127,0))=0,2,0))))</f>
        <v>2</v>
      </c>
      <c r="AV92" s="69">
        <f>IF(AU92=1,1,IF(AU$25=$A92,1,IF(INDEX(Data!$B$128:$I$143,MATCH(AV$36,Data!$A$128:$A$143,0),MATCH($A92,Data!$B$127:$I$127,0))=1,1,IF(INDEX(Data!$B$128:$I$143,MATCH(AV$36,Data!$A$128:$A$143,0),MATCH($A92,Data!$B$127:$I$127,0))=0,2,0))))</f>
        <v>2</v>
      </c>
      <c r="AW92" s="69">
        <f>IF(AV92=1,1,IF(AV$25=$A92,1,IF(INDEX(Data!$B$128:$I$143,MATCH(AW$36,Data!$A$128:$A$143,0),MATCH($A92,Data!$B$127:$I$127,0))=1,1,IF(INDEX(Data!$B$128:$I$143,MATCH(AW$36,Data!$A$128:$A$143,0),MATCH($A92,Data!$B$127:$I$127,0))=0,2,0))))</f>
        <v>2</v>
      </c>
      <c r="AX92" s="69">
        <f>IF(AW92=1,1,IF(AW$25=$A92,1,IF(INDEX(Data!$B$128:$I$143,MATCH(AX$36,Data!$A$128:$A$143,0),MATCH($A92,Data!$B$127:$I$127,0))=1,1,IF(INDEX(Data!$B$128:$I$143,MATCH(AX$36,Data!$A$128:$A$143,0),MATCH($A92,Data!$B$127:$I$127,0))=0,2,0))))</f>
        <v>2</v>
      </c>
      <c r="AY92" s="69">
        <f>IF(AX92=1,1,IF(AX$25=$A92,1,IF(INDEX(Data!$B$128:$I$143,MATCH(AY$36,Data!$A$128:$A$143,0),MATCH($A92,Data!$B$127:$I$127,0))=1,1,IF(INDEX(Data!$B$128:$I$143,MATCH(AY$36,Data!$A$128:$A$143,0),MATCH($A92,Data!$B$127:$I$127,0))=0,2,0))))</f>
        <v>2</v>
      </c>
    </row>
    <row r="93" spans="1:51">
      <c r="A93" s="63" t="s">
        <v>11</v>
      </c>
      <c r="B93" s="69">
        <f>IF(A93=1,1,IF(A$25=$A93,1,IF(INDEX(Data!$B$128:$I$143,MATCH(B$36,Data!$A$128:$A$143,0),MATCH($A93,Data!$B$127:$I$127,0))=1,1,IF(INDEX(Data!$B$128:$I$143,MATCH(B$36,Data!$A$128:$A$143,0),MATCH($A93,Data!$B$127:$I$127,0))=0,2,0))))</f>
        <v>1</v>
      </c>
      <c r="C93" s="69">
        <f>IF(B93=1,1,IF(B$25=$A93,1,IF(INDEX(Data!$B$128:$I$143,MATCH(C$36,Data!$A$128:$A$143,0),MATCH($A93,Data!$B$127:$I$127,0))=1,1,IF(INDEX(Data!$B$128:$I$143,MATCH(C$36,Data!$A$128:$A$143,0),MATCH($A93,Data!$B$127:$I$127,0))=0,2,0))))</f>
        <v>1</v>
      </c>
      <c r="D93" s="69">
        <f>IF(C93=1,1,IF(C$25=$A93,1,IF(INDEX(Data!$B$128:$I$143,MATCH(D$36,Data!$A$128:$A$143,0),MATCH($A93,Data!$B$127:$I$127,0))=1,1,IF(INDEX(Data!$B$128:$I$143,MATCH(D$36,Data!$A$128:$A$143,0),MATCH($A93,Data!$B$127:$I$127,0))=0,2,0))))</f>
        <v>1</v>
      </c>
      <c r="E93" s="69">
        <f>IF(D93=1,1,IF(D$25=$A93,1,IF(INDEX(Data!$B$128:$I$143,MATCH(E$36,Data!$A$128:$A$143,0),MATCH($A93,Data!$B$127:$I$127,0))=1,1,IF(INDEX(Data!$B$128:$I$143,MATCH(E$36,Data!$A$128:$A$143,0),MATCH($A93,Data!$B$127:$I$127,0))=0,2,0))))</f>
        <v>1</v>
      </c>
      <c r="F93" s="69">
        <f>IF(E93=1,1,IF(E$25=$A93,1,IF(INDEX(Data!$B$128:$I$143,MATCH(F$36,Data!$A$128:$A$143,0),MATCH($A93,Data!$B$127:$I$127,0))=1,1,IF(INDEX(Data!$B$128:$I$143,MATCH(F$36,Data!$A$128:$A$143,0),MATCH($A93,Data!$B$127:$I$127,0))=0,2,0))))</f>
        <v>1</v>
      </c>
      <c r="G93" s="69">
        <f>IF(F93=1,1,IF(F$25=$A93,1,IF(INDEX(Data!$B$128:$I$143,MATCH(G$36,Data!$A$128:$A$143,0),MATCH($A93,Data!$B$127:$I$127,0))=1,1,IF(INDEX(Data!$B$128:$I$143,MATCH(G$36,Data!$A$128:$A$143,0),MATCH($A93,Data!$B$127:$I$127,0))=0,2,0))))</f>
        <v>1</v>
      </c>
      <c r="H93" s="69">
        <f>IF(G93=1,1,IF(G$25=$A93,1,IF(INDEX(Data!$B$128:$I$143,MATCH(H$36,Data!$A$128:$A$143,0),MATCH($A93,Data!$B$127:$I$127,0))=1,1,IF(INDEX(Data!$B$128:$I$143,MATCH(H$36,Data!$A$128:$A$143,0),MATCH($A93,Data!$B$127:$I$127,0))=0,2,0))))</f>
        <v>1</v>
      </c>
      <c r="I93" s="69">
        <f>IF(H93=1,1,IF(H$25=$A93,1,IF(INDEX(Data!$B$128:$I$143,MATCH(I$36,Data!$A$128:$A$143,0),MATCH($A93,Data!$B$127:$I$127,0))=1,1,IF(INDEX(Data!$B$128:$I$143,MATCH(I$36,Data!$A$128:$A$143,0),MATCH($A93,Data!$B$127:$I$127,0))=0,2,0))))</f>
        <v>1</v>
      </c>
      <c r="J93" s="69">
        <f>IF(I93=1,1,IF(I$25=$A93,1,IF(INDEX(Data!$B$128:$I$143,MATCH(J$36,Data!$A$128:$A$143,0),MATCH($A93,Data!$B$127:$I$127,0))=1,1,IF(INDEX(Data!$B$128:$I$143,MATCH(J$36,Data!$A$128:$A$143,0),MATCH($A93,Data!$B$127:$I$127,0))=0,2,0))))</f>
        <v>1</v>
      </c>
      <c r="K93" s="69">
        <f>IF(J93=1,1,IF(J$25=$A93,1,IF(INDEX(Data!$B$128:$I$143,MATCH(K$36,Data!$A$128:$A$143,0),MATCH($A93,Data!$B$127:$I$127,0))=1,1,IF(INDEX(Data!$B$128:$I$143,MATCH(K$36,Data!$A$128:$A$143,0),MATCH($A93,Data!$B$127:$I$127,0))=0,2,0))))</f>
        <v>1</v>
      </c>
      <c r="L93" s="69">
        <f>IF(K93=1,1,IF(K$25=$A93,1,IF(INDEX(Data!$B$128:$I$143,MATCH(L$36,Data!$A$128:$A$143,0),MATCH($A93,Data!$B$127:$I$127,0))=1,1,IF(INDEX(Data!$B$128:$I$143,MATCH(L$36,Data!$A$128:$A$143,0),MATCH($A93,Data!$B$127:$I$127,0))=0,2,0))))</f>
        <v>1</v>
      </c>
      <c r="M93" s="69">
        <f>IF(L93=1,1,IF(L$25=$A93,1,IF(INDEX(Data!$B$128:$I$143,MATCH(M$36,Data!$A$128:$A$143,0),MATCH($A93,Data!$B$127:$I$127,0))=1,1,IF(INDEX(Data!$B$128:$I$143,MATCH(M$36,Data!$A$128:$A$143,0),MATCH($A93,Data!$B$127:$I$127,0))=0,2,0))))</f>
        <v>1</v>
      </c>
      <c r="N93" s="69">
        <f>IF(M93=1,1,IF(M$25=$A93,1,IF(INDEX(Data!$B$128:$I$143,MATCH(N$36,Data!$A$128:$A$143,0),MATCH($A93,Data!$B$127:$I$127,0))=1,1,IF(INDEX(Data!$B$128:$I$143,MATCH(N$36,Data!$A$128:$A$143,0),MATCH($A93,Data!$B$127:$I$127,0))=0,2,0))))</f>
        <v>1</v>
      </c>
      <c r="O93" s="69">
        <f>IF(N93=1,1,IF(N$25=$A93,1,IF(INDEX(Data!$B$128:$I$143,MATCH(O$36,Data!$A$128:$A$143,0),MATCH($A93,Data!$B$127:$I$127,0))=1,1,IF(INDEX(Data!$B$128:$I$143,MATCH(O$36,Data!$A$128:$A$143,0),MATCH($A93,Data!$B$127:$I$127,0))=0,2,0))))</f>
        <v>1</v>
      </c>
      <c r="P93" s="69">
        <f>IF(O93=1,1,IF(O$25=$A93,1,IF(INDEX(Data!$B$128:$I$143,MATCH(P$36,Data!$A$128:$A$143,0),MATCH($A93,Data!$B$127:$I$127,0))=1,1,IF(INDEX(Data!$B$128:$I$143,MATCH(P$36,Data!$A$128:$A$143,0),MATCH($A93,Data!$B$127:$I$127,0))=0,2,0))))</f>
        <v>1</v>
      </c>
      <c r="Q93" s="69">
        <f>IF(P93=1,1,IF(P$25=$A93,1,IF(INDEX(Data!$B$128:$I$143,MATCH(Q$36,Data!$A$128:$A$143,0),MATCH($A93,Data!$B$127:$I$127,0))=1,1,IF(INDEX(Data!$B$128:$I$143,MATCH(Q$36,Data!$A$128:$A$143,0),MATCH($A93,Data!$B$127:$I$127,0))=0,2,0))))</f>
        <v>1</v>
      </c>
      <c r="R93" s="69">
        <f>IF(Q93=1,1,IF(Q$25=$A93,1,IF(INDEX(Data!$B$128:$I$143,MATCH(R$36,Data!$A$128:$A$143,0),MATCH($A93,Data!$B$127:$I$127,0))=1,1,IF(INDEX(Data!$B$128:$I$143,MATCH(R$36,Data!$A$128:$A$143,0),MATCH($A93,Data!$B$127:$I$127,0))=0,2,0))))</f>
        <v>1</v>
      </c>
      <c r="S93" s="69">
        <f>IF(R93=1,1,IF(R$25=$A93,1,IF(INDEX(Data!$B$128:$I$143,MATCH(S$36,Data!$A$128:$A$143,0),MATCH($A93,Data!$B$127:$I$127,0))=1,1,IF(INDEX(Data!$B$128:$I$143,MATCH(S$36,Data!$A$128:$A$143,0),MATCH($A93,Data!$B$127:$I$127,0))=0,2,0))))</f>
        <v>1</v>
      </c>
      <c r="T93" s="69">
        <f>IF(S93=1,1,IF(S$25=$A93,1,IF(INDEX(Data!$B$128:$I$143,MATCH(T$36,Data!$A$128:$A$143,0),MATCH($A93,Data!$B$127:$I$127,0))=1,1,IF(INDEX(Data!$B$128:$I$143,MATCH(T$36,Data!$A$128:$A$143,0),MATCH($A93,Data!$B$127:$I$127,0))=0,2,0))))</f>
        <v>1</v>
      </c>
      <c r="U93" s="69">
        <f>IF(T93=1,1,IF(T$25=$A93,1,IF(INDEX(Data!$B$128:$I$143,MATCH(U$36,Data!$A$128:$A$143,0),MATCH($A93,Data!$B$127:$I$127,0))=1,1,IF(INDEX(Data!$B$128:$I$143,MATCH(U$36,Data!$A$128:$A$143,0),MATCH($A93,Data!$B$127:$I$127,0))=0,2,0))))</f>
        <v>1</v>
      </c>
      <c r="V93" s="69">
        <f>IF(U93=1,1,IF(U$25=$A93,1,IF(INDEX(Data!$B$128:$I$143,MATCH(V$36,Data!$A$128:$A$143,0),MATCH($A93,Data!$B$127:$I$127,0))=1,1,IF(INDEX(Data!$B$128:$I$143,MATCH(V$36,Data!$A$128:$A$143,0),MATCH($A93,Data!$B$127:$I$127,0))=0,2,0))))</f>
        <v>1</v>
      </c>
      <c r="W93" s="69">
        <f>IF(V93=1,1,IF(V$25=$A93,1,IF(INDEX(Data!$B$128:$I$143,MATCH(W$36,Data!$A$128:$A$143,0),MATCH($A93,Data!$B$127:$I$127,0))=1,1,IF(INDEX(Data!$B$128:$I$143,MATCH(W$36,Data!$A$128:$A$143,0),MATCH($A93,Data!$B$127:$I$127,0))=0,2,0))))</f>
        <v>1</v>
      </c>
      <c r="X93" s="69">
        <f>IF(W93=1,1,IF(W$25=$A93,1,IF(INDEX(Data!$B$128:$I$143,MATCH(X$36,Data!$A$128:$A$143,0),MATCH($A93,Data!$B$127:$I$127,0))=1,1,IF(INDEX(Data!$B$128:$I$143,MATCH(X$36,Data!$A$128:$A$143,0),MATCH($A93,Data!$B$127:$I$127,0))=0,2,0))))</f>
        <v>1</v>
      </c>
      <c r="Y93" s="69">
        <f>IF(X93=1,1,IF(X$25=$A93,1,IF(INDEX(Data!$B$128:$I$143,MATCH(Y$36,Data!$A$128:$A$143,0),MATCH($A93,Data!$B$127:$I$127,0))=1,1,IF(INDEX(Data!$B$128:$I$143,MATCH(Y$36,Data!$A$128:$A$143,0),MATCH($A93,Data!$B$127:$I$127,0))=0,2,0))))</f>
        <v>1</v>
      </c>
      <c r="Z93" s="69">
        <f>IF(Y93=1,1,IF(Y$25=$A93,1,IF(INDEX(Data!$B$128:$I$143,MATCH(Z$36,Data!$A$128:$A$143,0),MATCH($A93,Data!$B$127:$I$127,0))=1,1,IF(INDEX(Data!$B$128:$I$143,MATCH(Z$36,Data!$A$128:$A$143,0),MATCH($A93,Data!$B$127:$I$127,0))=0,2,0))))</f>
        <v>1</v>
      </c>
      <c r="AA93" s="69">
        <f>IF(Z93=1,1,IF(Z$25=$A93,1,IF(INDEX(Data!$B$128:$I$143,MATCH(AA$36,Data!$A$128:$A$143,0),MATCH($A93,Data!$B$127:$I$127,0))=1,1,IF(INDEX(Data!$B$128:$I$143,MATCH(AA$36,Data!$A$128:$A$143,0),MATCH($A93,Data!$B$127:$I$127,0))=0,2,0))))</f>
        <v>1</v>
      </c>
      <c r="AB93" s="69">
        <f>IF(AA93=1,1,IF(AA$25=$A93,1,IF(INDEX(Data!$B$128:$I$143,MATCH(AB$36,Data!$A$128:$A$143,0),MATCH($A93,Data!$B$127:$I$127,0))=1,1,IF(INDEX(Data!$B$128:$I$143,MATCH(AB$36,Data!$A$128:$A$143,0),MATCH($A93,Data!$B$127:$I$127,0))=0,2,0))))</f>
        <v>1</v>
      </c>
      <c r="AC93" s="69">
        <f>IF(AB93=1,1,IF(AB$25=$A93,1,IF(INDEX(Data!$B$128:$I$143,MATCH(AC$36,Data!$A$128:$A$143,0),MATCH($A93,Data!$B$127:$I$127,0))=1,1,IF(INDEX(Data!$B$128:$I$143,MATCH(AC$36,Data!$A$128:$A$143,0),MATCH($A93,Data!$B$127:$I$127,0))=0,2,0))))</f>
        <v>1</v>
      </c>
      <c r="AD93" s="69">
        <f>IF(AC93=1,1,IF(AC$25=$A93,1,IF(INDEX(Data!$B$128:$I$143,MATCH(AD$36,Data!$A$128:$A$143,0),MATCH($A93,Data!$B$127:$I$127,0))=1,1,IF(INDEX(Data!$B$128:$I$143,MATCH(AD$36,Data!$A$128:$A$143,0),MATCH($A93,Data!$B$127:$I$127,0))=0,2,0))))</f>
        <v>1</v>
      </c>
      <c r="AE93" s="69">
        <f>IF(AD93=1,1,IF(AD$25=$A93,1,IF(INDEX(Data!$B$128:$I$143,MATCH(AE$36,Data!$A$128:$A$143,0),MATCH($A93,Data!$B$127:$I$127,0))=1,1,IF(INDEX(Data!$B$128:$I$143,MATCH(AE$36,Data!$A$128:$A$143,0),MATCH($A93,Data!$B$127:$I$127,0))=0,2,0))))</f>
        <v>1</v>
      </c>
      <c r="AF93" s="69">
        <f>IF(AE93=1,1,IF(AE$25=$A93,1,IF(INDEX(Data!$B$128:$I$143,MATCH(AF$36,Data!$A$128:$A$143,0),MATCH($A93,Data!$B$127:$I$127,0))=1,1,IF(INDEX(Data!$B$128:$I$143,MATCH(AF$36,Data!$A$128:$A$143,0),MATCH($A93,Data!$B$127:$I$127,0))=0,2,0))))</f>
        <v>1</v>
      </c>
      <c r="AG93" s="69">
        <f>IF(AF93=1,1,IF(AF$25=$A93,1,IF(INDEX(Data!$B$128:$I$143,MATCH(AG$36,Data!$A$128:$A$143,0),MATCH($A93,Data!$B$127:$I$127,0))=1,1,IF(INDEX(Data!$B$128:$I$143,MATCH(AG$36,Data!$A$128:$A$143,0),MATCH($A93,Data!$B$127:$I$127,0))=0,2,0))))</f>
        <v>1</v>
      </c>
      <c r="AH93" s="69">
        <f>IF(AG93=1,1,IF(AG$25=$A93,1,IF(INDEX(Data!$B$128:$I$143,MATCH(AH$36,Data!$A$128:$A$143,0),MATCH($A93,Data!$B$127:$I$127,0))=1,1,IF(INDEX(Data!$B$128:$I$143,MATCH(AH$36,Data!$A$128:$A$143,0),MATCH($A93,Data!$B$127:$I$127,0))=0,2,0))))</f>
        <v>1</v>
      </c>
      <c r="AI93" s="69">
        <f>IF(AH93=1,1,IF(AH$25=$A93,1,IF(INDEX(Data!$B$128:$I$143,MATCH(AI$36,Data!$A$128:$A$143,0),MATCH($A93,Data!$B$127:$I$127,0))=1,1,IF(INDEX(Data!$B$128:$I$143,MATCH(AI$36,Data!$A$128:$A$143,0),MATCH($A93,Data!$B$127:$I$127,0))=0,2,0))))</f>
        <v>1</v>
      </c>
      <c r="AJ93" s="69">
        <f>IF(AI93=1,1,IF(AI$25=$A93,1,IF(INDEX(Data!$B$128:$I$143,MATCH(AJ$36,Data!$A$128:$A$143,0),MATCH($A93,Data!$B$127:$I$127,0))=1,1,IF(INDEX(Data!$B$128:$I$143,MATCH(AJ$36,Data!$A$128:$A$143,0),MATCH($A93,Data!$B$127:$I$127,0))=0,2,0))))</f>
        <v>1</v>
      </c>
      <c r="AK93" s="69">
        <f>IF(AJ93=1,1,IF(AJ$25=$A93,1,IF(INDEX(Data!$B$128:$I$143,MATCH(AK$36,Data!$A$128:$A$143,0),MATCH($A93,Data!$B$127:$I$127,0))=1,1,IF(INDEX(Data!$B$128:$I$143,MATCH(AK$36,Data!$A$128:$A$143,0),MATCH($A93,Data!$B$127:$I$127,0))=0,2,0))))</f>
        <v>1</v>
      </c>
      <c r="AL93" s="69">
        <f>IF(AK93=1,1,IF(AK$25=$A93,1,IF(INDEX(Data!$B$128:$I$143,MATCH(AL$36,Data!$A$128:$A$143,0),MATCH($A93,Data!$B$127:$I$127,0))=1,1,IF(INDEX(Data!$B$128:$I$143,MATCH(AL$36,Data!$A$128:$A$143,0),MATCH($A93,Data!$B$127:$I$127,0))=0,2,0))))</f>
        <v>1</v>
      </c>
      <c r="AM93" s="69">
        <f>IF(AL93=1,1,IF(AL$25=$A93,1,IF(INDEX(Data!$B$128:$I$143,MATCH(AM$36,Data!$A$128:$A$143,0),MATCH($A93,Data!$B$127:$I$127,0))=1,1,IF(INDEX(Data!$B$128:$I$143,MATCH(AM$36,Data!$A$128:$A$143,0),MATCH($A93,Data!$B$127:$I$127,0))=0,2,0))))</f>
        <v>1</v>
      </c>
      <c r="AN93" s="69">
        <f>IF(AM93=1,1,IF(AM$25=$A93,1,IF(INDEX(Data!$B$128:$I$143,MATCH(AN$36,Data!$A$128:$A$143,0),MATCH($A93,Data!$B$127:$I$127,0))=1,1,IF(INDEX(Data!$B$128:$I$143,MATCH(AN$36,Data!$A$128:$A$143,0),MATCH($A93,Data!$B$127:$I$127,0))=0,2,0))))</f>
        <v>1</v>
      </c>
      <c r="AO93" s="69">
        <f>IF(AN93=1,1,IF(AN$25=$A93,1,IF(INDEX(Data!$B$128:$I$143,MATCH(AO$36,Data!$A$128:$A$143,0),MATCH($A93,Data!$B$127:$I$127,0))=1,1,IF(INDEX(Data!$B$128:$I$143,MATCH(AO$36,Data!$A$128:$A$143,0),MATCH($A93,Data!$B$127:$I$127,0))=0,2,0))))</f>
        <v>1</v>
      </c>
      <c r="AP93" s="69">
        <f>IF(AO93=1,1,IF(AO$25=$A93,1,IF(INDEX(Data!$B$128:$I$143,MATCH(AP$36,Data!$A$128:$A$143,0),MATCH($A93,Data!$B$127:$I$127,0))=1,1,IF(INDEX(Data!$B$128:$I$143,MATCH(AP$36,Data!$A$128:$A$143,0),MATCH($A93,Data!$B$127:$I$127,0))=0,2,0))))</f>
        <v>1</v>
      </c>
      <c r="AQ93" s="69">
        <f>IF(AP93=1,1,IF(AP$25=$A93,1,IF(INDEX(Data!$B$128:$I$143,MATCH(AQ$36,Data!$A$128:$A$143,0),MATCH($A93,Data!$B$127:$I$127,0))=1,1,IF(INDEX(Data!$B$128:$I$143,MATCH(AQ$36,Data!$A$128:$A$143,0),MATCH($A93,Data!$B$127:$I$127,0))=0,2,0))))</f>
        <v>1</v>
      </c>
      <c r="AR93" s="69">
        <f>IF(AQ93=1,1,IF(AQ$25=$A93,1,IF(INDEX(Data!$B$128:$I$143,MATCH(AR$36,Data!$A$128:$A$143,0),MATCH($A93,Data!$B$127:$I$127,0))=1,1,IF(INDEX(Data!$B$128:$I$143,MATCH(AR$36,Data!$A$128:$A$143,0),MATCH($A93,Data!$B$127:$I$127,0))=0,2,0))))</f>
        <v>1</v>
      </c>
      <c r="AS93" s="69">
        <f>IF(AR93=1,1,IF(AR$25=$A93,1,IF(INDEX(Data!$B$128:$I$143,MATCH(AS$36,Data!$A$128:$A$143,0),MATCH($A93,Data!$B$127:$I$127,0))=1,1,IF(INDEX(Data!$B$128:$I$143,MATCH(AS$36,Data!$A$128:$A$143,0),MATCH($A93,Data!$B$127:$I$127,0))=0,2,0))))</f>
        <v>1</v>
      </c>
      <c r="AT93" s="69">
        <f>IF(AS93=1,1,IF(AS$25=$A93,1,IF(INDEX(Data!$B$128:$I$143,MATCH(AT$36,Data!$A$128:$A$143,0),MATCH($A93,Data!$B$127:$I$127,0))=1,1,IF(INDEX(Data!$B$128:$I$143,MATCH(AT$36,Data!$A$128:$A$143,0),MATCH($A93,Data!$B$127:$I$127,0))=0,2,0))))</f>
        <v>1</v>
      </c>
      <c r="AU93" s="69">
        <f>IF(AT93=1,1,IF(AT$25=$A93,1,IF(INDEX(Data!$B$128:$I$143,MATCH(AU$36,Data!$A$128:$A$143,0),MATCH($A93,Data!$B$127:$I$127,0))=1,1,IF(INDEX(Data!$B$128:$I$143,MATCH(AU$36,Data!$A$128:$A$143,0),MATCH($A93,Data!$B$127:$I$127,0))=0,2,0))))</f>
        <v>1</v>
      </c>
      <c r="AV93" s="69">
        <f>IF(AU93=1,1,IF(AU$25=$A93,1,IF(INDEX(Data!$B$128:$I$143,MATCH(AV$36,Data!$A$128:$A$143,0),MATCH($A93,Data!$B$127:$I$127,0))=1,1,IF(INDEX(Data!$B$128:$I$143,MATCH(AV$36,Data!$A$128:$A$143,0),MATCH($A93,Data!$B$127:$I$127,0))=0,2,0))))</f>
        <v>1</v>
      </c>
      <c r="AW93" s="69">
        <f>IF(AV93=1,1,IF(AV$25=$A93,1,IF(INDEX(Data!$B$128:$I$143,MATCH(AW$36,Data!$A$128:$A$143,0),MATCH($A93,Data!$B$127:$I$127,0))=1,1,IF(INDEX(Data!$B$128:$I$143,MATCH(AW$36,Data!$A$128:$A$143,0),MATCH($A93,Data!$B$127:$I$127,0))=0,2,0))))</f>
        <v>1</v>
      </c>
      <c r="AX93" s="69">
        <f>IF(AW93=1,1,IF(AW$25=$A93,1,IF(INDEX(Data!$B$128:$I$143,MATCH(AX$36,Data!$A$128:$A$143,0),MATCH($A93,Data!$B$127:$I$127,0))=1,1,IF(INDEX(Data!$B$128:$I$143,MATCH(AX$36,Data!$A$128:$A$143,0),MATCH($A93,Data!$B$127:$I$127,0))=0,2,0))))</f>
        <v>1</v>
      </c>
      <c r="AY93" s="69">
        <f>IF(AX93=1,1,IF(AX$25=$A93,1,IF(INDEX(Data!$B$128:$I$143,MATCH(AY$36,Data!$A$128:$A$143,0),MATCH($A93,Data!$B$127:$I$127,0))=1,1,IF(INDEX(Data!$B$128:$I$143,MATCH(AY$36,Data!$A$128:$A$143,0),MATCH($A93,Data!$B$127:$I$127,0))=0,2,0))))</f>
        <v>1</v>
      </c>
    </row>
    <row r="94" spans="1:51">
      <c r="A94" s="63" t="s">
        <v>12</v>
      </c>
      <c r="B94" s="69">
        <f>IF(A94=1,1,IF(A$25=$A94,1,IF(INDEX(Data!$B$128:$I$143,MATCH(B$36,Data!$A$128:$A$143,0),MATCH($A94,Data!$B$127:$I$127,0))=1,1,IF(INDEX(Data!$B$128:$I$143,MATCH(B$36,Data!$A$128:$A$143,0),MATCH($A94,Data!$B$127:$I$127,0))=0,2,0))))</f>
        <v>1</v>
      </c>
      <c r="C94" s="69">
        <f>IF(B94=1,1,IF(B$25=$A94,1,IF(INDEX(Data!$B$128:$I$143,MATCH(C$36,Data!$A$128:$A$143,0),MATCH($A94,Data!$B$127:$I$127,0))=1,1,IF(INDEX(Data!$B$128:$I$143,MATCH(C$36,Data!$A$128:$A$143,0),MATCH($A94,Data!$B$127:$I$127,0))=0,2,0))))</f>
        <v>1</v>
      </c>
      <c r="D94" s="69">
        <f>IF(C94=1,1,IF(C$25=$A94,1,IF(INDEX(Data!$B$128:$I$143,MATCH(D$36,Data!$A$128:$A$143,0),MATCH($A94,Data!$B$127:$I$127,0))=1,1,IF(INDEX(Data!$B$128:$I$143,MATCH(D$36,Data!$A$128:$A$143,0),MATCH($A94,Data!$B$127:$I$127,0))=0,2,0))))</f>
        <v>1</v>
      </c>
      <c r="E94" s="69">
        <f>IF(D94=1,1,IF(D$25=$A94,1,IF(INDEX(Data!$B$128:$I$143,MATCH(E$36,Data!$A$128:$A$143,0),MATCH($A94,Data!$B$127:$I$127,0))=1,1,IF(INDEX(Data!$B$128:$I$143,MATCH(E$36,Data!$A$128:$A$143,0),MATCH($A94,Data!$B$127:$I$127,0))=0,2,0))))</f>
        <v>1</v>
      </c>
      <c r="F94" s="69">
        <f>IF(E94=1,1,IF(E$25=$A94,1,IF(INDEX(Data!$B$128:$I$143,MATCH(F$36,Data!$A$128:$A$143,0),MATCH($A94,Data!$B$127:$I$127,0))=1,1,IF(INDEX(Data!$B$128:$I$143,MATCH(F$36,Data!$A$128:$A$143,0),MATCH($A94,Data!$B$127:$I$127,0))=0,2,0))))</f>
        <v>1</v>
      </c>
      <c r="G94" s="69">
        <f>IF(F94=1,1,IF(F$25=$A94,1,IF(INDEX(Data!$B$128:$I$143,MATCH(G$36,Data!$A$128:$A$143,0),MATCH($A94,Data!$B$127:$I$127,0))=1,1,IF(INDEX(Data!$B$128:$I$143,MATCH(G$36,Data!$A$128:$A$143,0),MATCH($A94,Data!$B$127:$I$127,0))=0,2,0))))</f>
        <v>1</v>
      </c>
      <c r="H94" s="69">
        <f>IF(G94=1,1,IF(G$25=$A94,1,IF(INDEX(Data!$B$128:$I$143,MATCH(H$36,Data!$A$128:$A$143,0),MATCH($A94,Data!$B$127:$I$127,0))=1,1,IF(INDEX(Data!$B$128:$I$143,MATCH(H$36,Data!$A$128:$A$143,0),MATCH($A94,Data!$B$127:$I$127,0))=0,2,0))))</f>
        <v>1</v>
      </c>
      <c r="I94" s="69">
        <f>IF(H94=1,1,IF(H$25=$A94,1,IF(INDEX(Data!$B$128:$I$143,MATCH(I$36,Data!$A$128:$A$143,0),MATCH($A94,Data!$B$127:$I$127,0))=1,1,IF(INDEX(Data!$B$128:$I$143,MATCH(I$36,Data!$A$128:$A$143,0),MATCH($A94,Data!$B$127:$I$127,0))=0,2,0))))</f>
        <v>1</v>
      </c>
      <c r="J94" s="69">
        <f>IF(I94=1,1,IF(I$25=$A94,1,IF(INDEX(Data!$B$128:$I$143,MATCH(J$36,Data!$A$128:$A$143,0),MATCH($A94,Data!$B$127:$I$127,0))=1,1,IF(INDEX(Data!$B$128:$I$143,MATCH(J$36,Data!$A$128:$A$143,0),MATCH($A94,Data!$B$127:$I$127,0))=0,2,0))))</f>
        <v>1</v>
      </c>
      <c r="K94" s="69">
        <f>IF(J94=1,1,IF(J$25=$A94,1,IF(INDEX(Data!$B$128:$I$143,MATCH(K$36,Data!$A$128:$A$143,0),MATCH($A94,Data!$B$127:$I$127,0))=1,1,IF(INDEX(Data!$B$128:$I$143,MATCH(K$36,Data!$A$128:$A$143,0),MATCH($A94,Data!$B$127:$I$127,0))=0,2,0))))</f>
        <v>1</v>
      </c>
      <c r="L94" s="69">
        <f>IF(K94=1,1,IF(K$25=$A94,1,IF(INDEX(Data!$B$128:$I$143,MATCH(L$36,Data!$A$128:$A$143,0),MATCH($A94,Data!$B$127:$I$127,0))=1,1,IF(INDEX(Data!$B$128:$I$143,MATCH(L$36,Data!$A$128:$A$143,0),MATCH($A94,Data!$B$127:$I$127,0))=0,2,0))))</f>
        <v>1</v>
      </c>
      <c r="M94" s="69">
        <f>IF(L94=1,1,IF(L$25=$A94,1,IF(INDEX(Data!$B$128:$I$143,MATCH(M$36,Data!$A$128:$A$143,0),MATCH($A94,Data!$B$127:$I$127,0))=1,1,IF(INDEX(Data!$B$128:$I$143,MATCH(M$36,Data!$A$128:$A$143,0),MATCH($A94,Data!$B$127:$I$127,0))=0,2,0))))</f>
        <v>1</v>
      </c>
      <c r="N94" s="69">
        <f>IF(M94=1,1,IF(M$25=$A94,1,IF(INDEX(Data!$B$128:$I$143,MATCH(N$36,Data!$A$128:$A$143,0),MATCH($A94,Data!$B$127:$I$127,0))=1,1,IF(INDEX(Data!$B$128:$I$143,MATCH(N$36,Data!$A$128:$A$143,0),MATCH($A94,Data!$B$127:$I$127,0))=0,2,0))))</f>
        <v>1</v>
      </c>
      <c r="O94" s="69">
        <f>IF(N94=1,1,IF(N$25=$A94,1,IF(INDEX(Data!$B$128:$I$143,MATCH(O$36,Data!$A$128:$A$143,0),MATCH($A94,Data!$B$127:$I$127,0))=1,1,IF(INDEX(Data!$B$128:$I$143,MATCH(O$36,Data!$A$128:$A$143,0),MATCH($A94,Data!$B$127:$I$127,0))=0,2,0))))</f>
        <v>1</v>
      </c>
      <c r="P94" s="69">
        <f>IF(O94=1,1,IF(O$25=$A94,1,IF(INDEX(Data!$B$128:$I$143,MATCH(P$36,Data!$A$128:$A$143,0),MATCH($A94,Data!$B$127:$I$127,0))=1,1,IF(INDEX(Data!$B$128:$I$143,MATCH(P$36,Data!$A$128:$A$143,0),MATCH($A94,Data!$B$127:$I$127,0))=0,2,0))))</f>
        <v>1</v>
      </c>
      <c r="Q94" s="69">
        <f>IF(P94=1,1,IF(P$25=$A94,1,IF(INDEX(Data!$B$128:$I$143,MATCH(Q$36,Data!$A$128:$A$143,0),MATCH($A94,Data!$B$127:$I$127,0))=1,1,IF(INDEX(Data!$B$128:$I$143,MATCH(Q$36,Data!$A$128:$A$143,0),MATCH($A94,Data!$B$127:$I$127,0))=0,2,0))))</f>
        <v>1</v>
      </c>
      <c r="R94" s="69">
        <f>IF(Q94=1,1,IF(Q$25=$A94,1,IF(INDEX(Data!$B$128:$I$143,MATCH(R$36,Data!$A$128:$A$143,0),MATCH($A94,Data!$B$127:$I$127,0))=1,1,IF(INDEX(Data!$B$128:$I$143,MATCH(R$36,Data!$A$128:$A$143,0),MATCH($A94,Data!$B$127:$I$127,0))=0,2,0))))</f>
        <v>1</v>
      </c>
      <c r="S94" s="69">
        <f>IF(R94=1,1,IF(R$25=$A94,1,IF(INDEX(Data!$B$128:$I$143,MATCH(S$36,Data!$A$128:$A$143,0),MATCH($A94,Data!$B$127:$I$127,0))=1,1,IF(INDEX(Data!$B$128:$I$143,MATCH(S$36,Data!$A$128:$A$143,0),MATCH($A94,Data!$B$127:$I$127,0))=0,2,0))))</f>
        <v>1</v>
      </c>
      <c r="T94" s="69">
        <f>IF(S94=1,1,IF(S$25=$A94,1,IF(INDEX(Data!$B$128:$I$143,MATCH(T$36,Data!$A$128:$A$143,0),MATCH($A94,Data!$B$127:$I$127,0))=1,1,IF(INDEX(Data!$B$128:$I$143,MATCH(T$36,Data!$A$128:$A$143,0),MATCH($A94,Data!$B$127:$I$127,0))=0,2,0))))</f>
        <v>1</v>
      </c>
      <c r="U94" s="69">
        <f>IF(T94=1,1,IF(T$25=$A94,1,IF(INDEX(Data!$B$128:$I$143,MATCH(U$36,Data!$A$128:$A$143,0),MATCH($A94,Data!$B$127:$I$127,0))=1,1,IF(INDEX(Data!$B$128:$I$143,MATCH(U$36,Data!$A$128:$A$143,0),MATCH($A94,Data!$B$127:$I$127,0))=0,2,0))))</f>
        <v>1</v>
      </c>
      <c r="V94" s="69">
        <f>IF(U94=1,1,IF(U$25=$A94,1,IF(INDEX(Data!$B$128:$I$143,MATCH(V$36,Data!$A$128:$A$143,0),MATCH($A94,Data!$B$127:$I$127,0))=1,1,IF(INDEX(Data!$B$128:$I$143,MATCH(V$36,Data!$A$128:$A$143,0),MATCH($A94,Data!$B$127:$I$127,0))=0,2,0))))</f>
        <v>1</v>
      </c>
      <c r="W94" s="69">
        <f>IF(V94=1,1,IF(V$25=$A94,1,IF(INDEX(Data!$B$128:$I$143,MATCH(W$36,Data!$A$128:$A$143,0),MATCH($A94,Data!$B$127:$I$127,0))=1,1,IF(INDEX(Data!$B$128:$I$143,MATCH(W$36,Data!$A$128:$A$143,0),MATCH($A94,Data!$B$127:$I$127,0))=0,2,0))))</f>
        <v>1</v>
      </c>
      <c r="X94" s="69">
        <f>IF(W94=1,1,IF(W$25=$A94,1,IF(INDEX(Data!$B$128:$I$143,MATCH(X$36,Data!$A$128:$A$143,0),MATCH($A94,Data!$B$127:$I$127,0))=1,1,IF(INDEX(Data!$B$128:$I$143,MATCH(X$36,Data!$A$128:$A$143,0),MATCH($A94,Data!$B$127:$I$127,0))=0,2,0))))</f>
        <v>1</v>
      </c>
      <c r="Y94" s="69">
        <f>IF(X94=1,1,IF(X$25=$A94,1,IF(INDEX(Data!$B$128:$I$143,MATCH(Y$36,Data!$A$128:$A$143,0),MATCH($A94,Data!$B$127:$I$127,0))=1,1,IF(INDEX(Data!$B$128:$I$143,MATCH(Y$36,Data!$A$128:$A$143,0),MATCH($A94,Data!$B$127:$I$127,0))=0,2,0))))</f>
        <v>1</v>
      </c>
      <c r="Z94" s="69">
        <f>IF(Y94=1,1,IF(Y$25=$A94,1,IF(INDEX(Data!$B$128:$I$143,MATCH(Z$36,Data!$A$128:$A$143,0),MATCH($A94,Data!$B$127:$I$127,0))=1,1,IF(INDEX(Data!$B$128:$I$143,MATCH(Z$36,Data!$A$128:$A$143,0),MATCH($A94,Data!$B$127:$I$127,0))=0,2,0))))</f>
        <v>1</v>
      </c>
      <c r="AA94" s="69">
        <f>IF(Z94=1,1,IF(Z$25=$A94,1,IF(INDEX(Data!$B$128:$I$143,MATCH(AA$36,Data!$A$128:$A$143,0),MATCH($A94,Data!$B$127:$I$127,0))=1,1,IF(INDEX(Data!$B$128:$I$143,MATCH(AA$36,Data!$A$128:$A$143,0),MATCH($A94,Data!$B$127:$I$127,0))=0,2,0))))</f>
        <v>1</v>
      </c>
      <c r="AB94" s="69">
        <f>IF(AA94=1,1,IF(AA$25=$A94,1,IF(INDEX(Data!$B$128:$I$143,MATCH(AB$36,Data!$A$128:$A$143,0),MATCH($A94,Data!$B$127:$I$127,0))=1,1,IF(INDEX(Data!$B$128:$I$143,MATCH(AB$36,Data!$A$128:$A$143,0),MATCH($A94,Data!$B$127:$I$127,0))=0,2,0))))</f>
        <v>1</v>
      </c>
      <c r="AC94" s="69">
        <f>IF(AB94=1,1,IF(AB$25=$A94,1,IF(INDEX(Data!$B$128:$I$143,MATCH(AC$36,Data!$A$128:$A$143,0),MATCH($A94,Data!$B$127:$I$127,0))=1,1,IF(INDEX(Data!$B$128:$I$143,MATCH(AC$36,Data!$A$128:$A$143,0),MATCH($A94,Data!$B$127:$I$127,0))=0,2,0))))</f>
        <v>1</v>
      </c>
      <c r="AD94" s="69">
        <f>IF(AC94=1,1,IF(AC$25=$A94,1,IF(INDEX(Data!$B$128:$I$143,MATCH(AD$36,Data!$A$128:$A$143,0),MATCH($A94,Data!$B$127:$I$127,0))=1,1,IF(INDEX(Data!$B$128:$I$143,MATCH(AD$36,Data!$A$128:$A$143,0),MATCH($A94,Data!$B$127:$I$127,0))=0,2,0))))</f>
        <v>1</v>
      </c>
      <c r="AE94" s="69">
        <f>IF(AD94=1,1,IF(AD$25=$A94,1,IF(INDEX(Data!$B$128:$I$143,MATCH(AE$36,Data!$A$128:$A$143,0),MATCH($A94,Data!$B$127:$I$127,0))=1,1,IF(INDEX(Data!$B$128:$I$143,MATCH(AE$36,Data!$A$128:$A$143,0),MATCH($A94,Data!$B$127:$I$127,0))=0,2,0))))</f>
        <v>1</v>
      </c>
      <c r="AF94" s="69">
        <f>IF(AE94=1,1,IF(AE$25=$A94,1,IF(INDEX(Data!$B$128:$I$143,MATCH(AF$36,Data!$A$128:$A$143,0),MATCH($A94,Data!$B$127:$I$127,0))=1,1,IF(INDEX(Data!$B$128:$I$143,MATCH(AF$36,Data!$A$128:$A$143,0),MATCH($A94,Data!$B$127:$I$127,0))=0,2,0))))</f>
        <v>1</v>
      </c>
      <c r="AG94" s="69">
        <f>IF(AF94=1,1,IF(AF$25=$A94,1,IF(INDEX(Data!$B$128:$I$143,MATCH(AG$36,Data!$A$128:$A$143,0),MATCH($A94,Data!$B$127:$I$127,0))=1,1,IF(INDEX(Data!$B$128:$I$143,MATCH(AG$36,Data!$A$128:$A$143,0),MATCH($A94,Data!$B$127:$I$127,0))=0,2,0))))</f>
        <v>1</v>
      </c>
      <c r="AH94" s="69">
        <f>IF(AG94=1,1,IF(AG$25=$A94,1,IF(INDEX(Data!$B$128:$I$143,MATCH(AH$36,Data!$A$128:$A$143,0),MATCH($A94,Data!$B$127:$I$127,0))=1,1,IF(INDEX(Data!$B$128:$I$143,MATCH(AH$36,Data!$A$128:$A$143,0),MATCH($A94,Data!$B$127:$I$127,0))=0,2,0))))</f>
        <v>1</v>
      </c>
      <c r="AI94" s="69">
        <f>IF(AH94=1,1,IF(AH$25=$A94,1,IF(INDEX(Data!$B$128:$I$143,MATCH(AI$36,Data!$A$128:$A$143,0),MATCH($A94,Data!$B$127:$I$127,0))=1,1,IF(INDEX(Data!$B$128:$I$143,MATCH(AI$36,Data!$A$128:$A$143,0),MATCH($A94,Data!$B$127:$I$127,0))=0,2,0))))</f>
        <v>1</v>
      </c>
      <c r="AJ94" s="69">
        <f>IF(AI94=1,1,IF(AI$25=$A94,1,IF(INDEX(Data!$B$128:$I$143,MATCH(AJ$36,Data!$A$128:$A$143,0),MATCH($A94,Data!$B$127:$I$127,0))=1,1,IF(INDEX(Data!$B$128:$I$143,MATCH(AJ$36,Data!$A$128:$A$143,0),MATCH($A94,Data!$B$127:$I$127,0))=0,2,0))))</f>
        <v>1</v>
      </c>
      <c r="AK94" s="69">
        <f>IF(AJ94=1,1,IF(AJ$25=$A94,1,IF(INDEX(Data!$B$128:$I$143,MATCH(AK$36,Data!$A$128:$A$143,0),MATCH($A94,Data!$B$127:$I$127,0))=1,1,IF(INDEX(Data!$B$128:$I$143,MATCH(AK$36,Data!$A$128:$A$143,0),MATCH($A94,Data!$B$127:$I$127,0))=0,2,0))))</f>
        <v>1</v>
      </c>
      <c r="AL94" s="69">
        <f>IF(AK94=1,1,IF(AK$25=$A94,1,IF(INDEX(Data!$B$128:$I$143,MATCH(AL$36,Data!$A$128:$A$143,0),MATCH($A94,Data!$B$127:$I$127,0))=1,1,IF(INDEX(Data!$B$128:$I$143,MATCH(AL$36,Data!$A$128:$A$143,0),MATCH($A94,Data!$B$127:$I$127,0))=0,2,0))))</f>
        <v>1</v>
      </c>
      <c r="AM94" s="69">
        <f>IF(AL94=1,1,IF(AL$25=$A94,1,IF(INDEX(Data!$B$128:$I$143,MATCH(AM$36,Data!$A$128:$A$143,0),MATCH($A94,Data!$B$127:$I$127,0))=1,1,IF(INDEX(Data!$B$128:$I$143,MATCH(AM$36,Data!$A$128:$A$143,0),MATCH($A94,Data!$B$127:$I$127,0))=0,2,0))))</f>
        <v>1</v>
      </c>
      <c r="AN94" s="69">
        <f>IF(AM94=1,1,IF(AM$25=$A94,1,IF(INDEX(Data!$B$128:$I$143,MATCH(AN$36,Data!$A$128:$A$143,0),MATCH($A94,Data!$B$127:$I$127,0))=1,1,IF(INDEX(Data!$B$128:$I$143,MATCH(AN$36,Data!$A$128:$A$143,0),MATCH($A94,Data!$B$127:$I$127,0))=0,2,0))))</f>
        <v>1</v>
      </c>
      <c r="AO94" s="69">
        <f>IF(AN94=1,1,IF(AN$25=$A94,1,IF(INDEX(Data!$B$128:$I$143,MATCH(AO$36,Data!$A$128:$A$143,0),MATCH($A94,Data!$B$127:$I$127,0))=1,1,IF(INDEX(Data!$B$128:$I$143,MATCH(AO$36,Data!$A$128:$A$143,0),MATCH($A94,Data!$B$127:$I$127,0))=0,2,0))))</f>
        <v>1</v>
      </c>
      <c r="AP94" s="69">
        <f>IF(AO94=1,1,IF(AO$25=$A94,1,IF(INDEX(Data!$B$128:$I$143,MATCH(AP$36,Data!$A$128:$A$143,0),MATCH($A94,Data!$B$127:$I$127,0))=1,1,IF(INDEX(Data!$B$128:$I$143,MATCH(AP$36,Data!$A$128:$A$143,0),MATCH($A94,Data!$B$127:$I$127,0))=0,2,0))))</f>
        <v>1</v>
      </c>
      <c r="AQ94" s="69">
        <f>IF(AP94=1,1,IF(AP$25=$A94,1,IF(INDEX(Data!$B$128:$I$143,MATCH(AQ$36,Data!$A$128:$A$143,0),MATCH($A94,Data!$B$127:$I$127,0))=1,1,IF(INDEX(Data!$B$128:$I$143,MATCH(AQ$36,Data!$A$128:$A$143,0),MATCH($A94,Data!$B$127:$I$127,0))=0,2,0))))</f>
        <v>1</v>
      </c>
      <c r="AR94" s="69">
        <f>IF(AQ94=1,1,IF(AQ$25=$A94,1,IF(INDEX(Data!$B$128:$I$143,MATCH(AR$36,Data!$A$128:$A$143,0),MATCH($A94,Data!$B$127:$I$127,0))=1,1,IF(INDEX(Data!$B$128:$I$143,MATCH(AR$36,Data!$A$128:$A$143,0),MATCH($A94,Data!$B$127:$I$127,0))=0,2,0))))</f>
        <v>1</v>
      </c>
      <c r="AS94" s="69">
        <f>IF(AR94=1,1,IF(AR$25=$A94,1,IF(INDEX(Data!$B$128:$I$143,MATCH(AS$36,Data!$A$128:$A$143,0),MATCH($A94,Data!$B$127:$I$127,0))=1,1,IF(INDEX(Data!$B$128:$I$143,MATCH(AS$36,Data!$A$128:$A$143,0),MATCH($A94,Data!$B$127:$I$127,0))=0,2,0))))</f>
        <v>1</v>
      </c>
      <c r="AT94" s="69">
        <f>IF(AS94=1,1,IF(AS$25=$A94,1,IF(INDEX(Data!$B$128:$I$143,MATCH(AT$36,Data!$A$128:$A$143,0),MATCH($A94,Data!$B$127:$I$127,0))=1,1,IF(INDEX(Data!$B$128:$I$143,MATCH(AT$36,Data!$A$128:$A$143,0),MATCH($A94,Data!$B$127:$I$127,0))=0,2,0))))</f>
        <v>1</v>
      </c>
      <c r="AU94" s="69">
        <f>IF(AT94=1,1,IF(AT$25=$A94,1,IF(INDEX(Data!$B$128:$I$143,MATCH(AU$36,Data!$A$128:$A$143,0),MATCH($A94,Data!$B$127:$I$127,0))=1,1,IF(INDEX(Data!$B$128:$I$143,MATCH(AU$36,Data!$A$128:$A$143,0),MATCH($A94,Data!$B$127:$I$127,0))=0,2,0))))</f>
        <v>1</v>
      </c>
      <c r="AV94" s="69">
        <f>IF(AU94=1,1,IF(AU$25=$A94,1,IF(INDEX(Data!$B$128:$I$143,MATCH(AV$36,Data!$A$128:$A$143,0),MATCH($A94,Data!$B$127:$I$127,0))=1,1,IF(INDEX(Data!$B$128:$I$143,MATCH(AV$36,Data!$A$128:$A$143,0),MATCH($A94,Data!$B$127:$I$127,0))=0,2,0))))</f>
        <v>1</v>
      </c>
      <c r="AW94" s="69">
        <f>IF(AV94=1,1,IF(AV$25=$A94,1,IF(INDEX(Data!$B$128:$I$143,MATCH(AW$36,Data!$A$128:$A$143,0),MATCH($A94,Data!$B$127:$I$127,0))=1,1,IF(INDEX(Data!$B$128:$I$143,MATCH(AW$36,Data!$A$128:$A$143,0),MATCH($A94,Data!$B$127:$I$127,0))=0,2,0))))</f>
        <v>1</v>
      </c>
      <c r="AX94" s="69">
        <f>IF(AW94=1,1,IF(AW$25=$A94,1,IF(INDEX(Data!$B$128:$I$143,MATCH(AX$36,Data!$A$128:$A$143,0),MATCH($A94,Data!$B$127:$I$127,0))=1,1,IF(INDEX(Data!$B$128:$I$143,MATCH(AX$36,Data!$A$128:$A$143,0),MATCH($A94,Data!$B$127:$I$127,0))=0,2,0))))</f>
        <v>1</v>
      </c>
      <c r="AY94" s="69">
        <f>IF(AX94=1,1,IF(AX$25=$A94,1,IF(INDEX(Data!$B$128:$I$143,MATCH(AY$36,Data!$A$128:$A$143,0),MATCH($A94,Data!$B$127:$I$127,0))=1,1,IF(INDEX(Data!$B$128:$I$143,MATCH(AY$36,Data!$A$128:$A$143,0),MATCH($A94,Data!$B$127:$I$127,0))=0,2,0))))</f>
        <v>1</v>
      </c>
    </row>
    <row r="95" spans="1:51">
      <c r="A95" s="63" t="s">
        <v>13</v>
      </c>
      <c r="B95" s="69">
        <f>IF(A95=1,1,IF(A$25=$A95,1,IF(INDEX(Data!$B$128:$I$143,MATCH(B$36,Data!$A$128:$A$143,0),MATCH($A95,Data!$B$127:$I$127,0))=1,1,IF(INDEX(Data!$B$128:$I$143,MATCH(B$36,Data!$A$128:$A$143,0),MATCH($A95,Data!$B$127:$I$127,0))=0,2,0))))</f>
        <v>1</v>
      </c>
      <c r="C95" s="69">
        <f>IF(B95=1,1,IF(B$25=$A95,1,IF(INDEX(Data!$B$128:$I$143,MATCH(C$36,Data!$A$128:$A$143,0),MATCH($A95,Data!$B$127:$I$127,0))=1,1,IF(INDEX(Data!$B$128:$I$143,MATCH(C$36,Data!$A$128:$A$143,0),MATCH($A95,Data!$B$127:$I$127,0))=0,2,0))))</f>
        <v>1</v>
      </c>
      <c r="D95" s="69">
        <f>IF(C95=1,1,IF(C$25=$A95,1,IF(INDEX(Data!$B$128:$I$143,MATCH(D$36,Data!$A$128:$A$143,0),MATCH($A95,Data!$B$127:$I$127,0))=1,1,IF(INDEX(Data!$B$128:$I$143,MATCH(D$36,Data!$A$128:$A$143,0),MATCH($A95,Data!$B$127:$I$127,0))=0,2,0))))</f>
        <v>1</v>
      </c>
      <c r="E95" s="69">
        <f>IF(D95=1,1,IF(D$25=$A95,1,IF(INDEX(Data!$B$128:$I$143,MATCH(E$36,Data!$A$128:$A$143,0),MATCH($A95,Data!$B$127:$I$127,0))=1,1,IF(INDEX(Data!$B$128:$I$143,MATCH(E$36,Data!$A$128:$A$143,0),MATCH($A95,Data!$B$127:$I$127,0))=0,2,0))))</f>
        <v>1</v>
      </c>
      <c r="F95" s="69">
        <f>IF(E95=1,1,IF(E$25=$A95,1,IF(INDEX(Data!$B$128:$I$143,MATCH(F$36,Data!$A$128:$A$143,0),MATCH($A95,Data!$B$127:$I$127,0))=1,1,IF(INDEX(Data!$B$128:$I$143,MATCH(F$36,Data!$A$128:$A$143,0),MATCH($A95,Data!$B$127:$I$127,0))=0,2,0))))</f>
        <v>1</v>
      </c>
      <c r="G95" s="69">
        <f>IF(F95=1,1,IF(F$25=$A95,1,IF(INDEX(Data!$B$128:$I$143,MATCH(G$36,Data!$A$128:$A$143,0),MATCH($A95,Data!$B$127:$I$127,0))=1,1,IF(INDEX(Data!$B$128:$I$143,MATCH(G$36,Data!$A$128:$A$143,0),MATCH($A95,Data!$B$127:$I$127,0))=0,2,0))))</f>
        <v>1</v>
      </c>
      <c r="H95" s="69">
        <f>IF(G95=1,1,IF(G$25=$A95,1,IF(INDEX(Data!$B$128:$I$143,MATCH(H$36,Data!$A$128:$A$143,0),MATCH($A95,Data!$B$127:$I$127,0))=1,1,IF(INDEX(Data!$B$128:$I$143,MATCH(H$36,Data!$A$128:$A$143,0),MATCH($A95,Data!$B$127:$I$127,0))=0,2,0))))</f>
        <v>1</v>
      </c>
      <c r="I95" s="69">
        <f>IF(H95=1,1,IF(H$25=$A95,1,IF(INDEX(Data!$B$128:$I$143,MATCH(I$36,Data!$A$128:$A$143,0),MATCH($A95,Data!$B$127:$I$127,0))=1,1,IF(INDEX(Data!$B$128:$I$143,MATCH(I$36,Data!$A$128:$A$143,0),MATCH($A95,Data!$B$127:$I$127,0))=0,2,0))))</f>
        <v>1</v>
      </c>
      <c r="J95" s="69">
        <f>IF(I95=1,1,IF(I$25=$A95,1,IF(INDEX(Data!$B$128:$I$143,MATCH(J$36,Data!$A$128:$A$143,0),MATCH($A95,Data!$B$127:$I$127,0))=1,1,IF(INDEX(Data!$B$128:$I$143,MATCH(J$36,Data!$A$128:$A$143,0),MATCH($A95,Data!$B$127:$I$127,0))=0,2,0))))</f>
        <v>1</v>
      </c>
      <c r="K95" s="69">
        <f>IF(J95=1,1,IF(J$25=$A95,1,IF(INDEX(Data!$B$128:$I$143,MATCH(K$36,Data!$A$128:$A$143,0),MATCH($A95,Data!$B$127:$I$127,0))=1,1,IF(INDEX(Data!$B$128:$I$143,MATCH(K$36,Data!$A$128:$A$143,0),MATCH($A95,Data!$B$127:$I$127,0))=0,2,0))))</f>
        <v>1</v>
      </c>
      <c r="L95" s="69">
        <f>IF(K95=1,1,IF(K$25=$A95,1,IF(INDEX(Data!$B$128:$I$143,MATCH(L$36,Data!$A$128:$A$143,0),MATCH($A95,Data!$B$127:$I$127,0))=1,1,IF(INDEX(Data!$B$128:$I$143,MATCH(L$36,Data!$A$128:$A$143,0),MATCH($A95,Data!$B$127:$I$127,0))=0,2,0))))</f>
        <v>1</v>
      </c>
      <c r="M95" s="69">
        <f>IF(L95=1,1,IF(L$25=$A95,1,IF(INDEX(Data!$B$128:$I$143,MATCH(M$36,Data!$A$128:$A$143,0),MATCH($A95,Data!$B$127:$I$127,0))=1,1,IF(INDEX(Data!$B$128:$I$143,MATCH(M$36,Data!$A$128:$A$143,0),MATCH($A95,Data!$B$127:$I$127,0))=0,2,0))))</f>
        <v>1</v>
      </c>
      <c r="N95" s="69">
        <f>IF(M95=1,1,IF(M$25=$A95,1,IF(INDEX(Data!$B$128:$I$143,MATCH(N$36,Data!$A$128:$A$143,0),MATCH($A95,Data!$B$127:$I$127,0))=1,1,IF(INDEX(Data!$B$128:$I$143,MATCH(N$36,Data!$A$128:$A$143,0),MATCH($A95,Data!$B$127:$I$127,0))=0,2,0))))</f>
        <v>1</v>
      </c>
      <c r="O95" s="69">
        <f>IF(N95=1,1,IF(N$25=$A95,1,IF(INDEX(Data!$B$128:$I$143,MATCH(O$36,Data!$A$128:$A$143,0),MATCH($A95,Data!$B$127:$I$127,0))=1,1,IF(INDEX(Data!$B$128:$I$143,MATCH(O$36,Data!$A$128:$A$143,0),MATCH($A95,Data!$B$127:$I$127,0))=0,2,0))))</f>
        <v>1</v>
      </c>
      <c r="P95" s="69">
        <f>IF(O95=1,1,IF(O$25=$A95,1,IF(INDEX(Data!$B$128:$I$143,MATCH(P$36,Data!$A$128:$A$143,0),MATCH($A95,Data!$B$127:$I$127,0))=1,1,IF(INDEX(Data!$B$128:$I$143,MATCH(P$36,Data!$A$128:$A$143,0),MATCH($A95,Data!$B$127:$I$127,0))=0,2,0))))</f>
        <v>1</v>
      </c>
      <c r="Q95" s="69">
        <f>IF(P95=1,1,IF(P$25=$A95,1,IF(INDEX(Data!$B$128:$I$143,MATCH(Q$36,Data!$A$128:$A$143,0),MATCH($A95,Data!$B$127:$I$127,0))=1,1,IF(INDEX(Data!$B$128:$I$143,MATCH(Q$36,Data!$A$128:$A$143,0),MATCH($A95,Data!$B$127:$I$127,0))=0,2,0))))</f>
        <v>1</v>
      </c>
      <c r="R95" s="69">
        <f>IF(Q95=1,1,IF(Q$25=$A95,1,IF(INDEX(Data!$B$128:$I$143,MATCH(R$36,Data!$A$128:$A$143,0),MATCH($A95,Data!$B$127:$I$127,0))=1,1,IF(INDEX(Data!$B$128:$I$143,MATCH(R$36,Data!$A$128:$A$143,0),MATCH($A95,Data!$B$127:$I$127,0))=0,2,0))))</f>
        <v>1</v>
      </c>
      <c r="S95" s="69">
        <f>IF(R95=1,1,IF(R$25=$A95,1,IF(INDEX(Data!$B$128:$I$143,MATCH(S$36,Data!$A$128:$A$143,0),MATCH($A95,Data!$B$127:$I$127,0))=1,1,IF(INDEX(Data!$B$128:$I$143,MATCH(S$36,Data!$A$128:$A$143,0),MATCH($A95,Data!$B$127:$I$127,0))=0,2,0))))</f>
        <v>1</v>
      </c>
      <c r="T95" s="69">
        <f>IF(S95=1,1,IF(S$25=$A95,1,IF(INDEX(Data!$B$128:$I$143,MATCH(T$36,Data!$A$128:$A$143,0),MATCH($A95,Data!$B$127:$I$127,0))=1,1,IF(INDEX(Data!$B$128:$I$143,MATCH(T$36,Data!$A$128:$A$143,0),MATCH($A95,Data!$B$127:$I$127,0))=0,2,0))))</f>
        <v>1</v>
      </c>
      <c r="U95" s="69">
        <f>IF(T95=1,1,IF(T$25=$A95,1,IF(INDEX(Data!$B$128:$I$143,MATCH(U$36,Data!$A$128:$A$143,0),MATCH($A95,Data!$B$127:$I$127,0))=1,1,IF(INDEX(Data!$B$128:$I$143,MATCH(U$36,Data!$A$128:$A$143,0),MATCH($A95,Data!$B$127:$I$127,0))=0,2,0))))</f>
        <v>1</v>
      </c>
      <c r="V95" s="69">
        <f>IF(U95=1,1,IF(U$25=$A95,1,IF(INDEX(Data!$B$128:$I$143,MATCH(V$36,Data!$A$128:$A$143,0),MATCH($A95,Data!$B$127:$I$127,0))=1,1,IF(INDEX(Data!$B$128:$I$143,MATCH(V$36,Data!$A$128:$A$143,0),MATCH($A95,Data!$B$127:$I$127,0))=0,2,0))))</f>
        <v>1</v>
      </c>
      <c r="W95" s="69">
        <f>IF(V95=1,1,IF(V$25=$A95,1,IF(INDEX(Data!$B$128:$I$143,MATCH(W$36,Data!$A$128:$A$143,0),MATCH($A95,Data!$B$127:$I$127,0))=1,1,IF(INDEX(Data!$B$128:$I$143,MATCH(W$36,Data!$A$128:$A$143,0),MATCH($A95,Data!$B$127:$I$127,0))=0,2,0))))</f>
        <v>1</v>
      </c>
      <c r="X95" s="69">
        <f>IF(W95=1,1,IF(W$25=$A95,1,IF(INDEX(Data!$B$128:$I$143,MATCH(X$36,Data!$A$128:$A$143,0),MATCH($A95,Data!$B$127:$I$127,0))=1,1,IF(INDEX(Data!$B$128:$I$143,MATCH(X$36,Data!$A$128:$A$143,0),MATCH($A95,Data!$B$127:$I$127,0))=0,2,0))))</f>
        <v>1</v>
      </c>
      <c r="Y95" s="69">
        <f>IF(X95=1,1,IF(X$25=$A95,1,IF(INDEX(Data!$B$128:$I$143,MATCH(Y$36,Data!$A$128:$A$143,0),MATCH($A95,Data!$B$127:$I$127,0))=1,1,IF(INDEX(Data!$B$128:$I$143,MATCH(Y$36,Data!$A$128:$A$143,0),MATCH($A95,Data!$B$127:$I$127,0))=0,2,0))))</f>
        <v>1</v>
      </c>
      <c r="Z95" s="69">
        <f>IF(Y95=1,1,IF(Y$25=$A95,1,IF(INDEX(Data!$B$128:$I$143,MATCH(Z$36,Data!$A$128:$A$143,0),MATCH($A95,Data!$B$127:$I$127,0))=1,1,IF(INDEX(Data!$B$128:$I$143,MATCH(Z$36,Data!$A$128:$A$143,0),MATCH($A95,Data!$B$127:$I$127,0))=0,2,0))))</f>
        <v>1</v>
      </c>
      <c r="AA95" s="69">
        <f>IF(Z95=1,1,IF(Z$25=$A95,1,IF(INDEX(Data!$B$128:$I$143,MATCH(AA$36,Data!$A$128:$A$143,0),MATCH($A95,Data!$B$127:$I$127,0))=1,1,IF(INDEX(Data!$B$128:$I$143,MATCH(AA$36,Data!$A$128:$A$143,0),MATCH($A95,Data!$B$127:$I$127,0))=0,2,0))))</f>
        <v>1</v>
      </c>
      <c r="AB95" s="69">
        <f>IF(AA95=1,1,IF(AA$25=$A95,1,IF(INDEX(Data!$B$128:$I$143,MATCH(AB$36,Data!$A$128:$A$143,0),MATCH($A95,Data!$B$127:$I$127,0))=1,1,IF(INDEX(Data!$B$128:$I$143,MATCH(AB$36,Data!$A$128:$A$143,0),MATCH($A95,Data!$B$127:$I$127,0))=0,2,0))))</f>
        <v>1</v>
      </c>
      <c r="AC95" s="69">
        <f>IF(AB95=1,1,IF(AB$25=$A95,1,IF(INDEX(Data!$B$128:$I$143,MATCH(AC$36,Data!$A$128:$A$143,0),MATCH($A95,Data!$B$127:$I$127,0))=1,1,IF(INDEX(Data!$B$128:$I$143,MATCH(AC$36,Data!$A$128:$A$143,0),MATCH($A95,Data!$B$127:$I$127,0))=0,2,0))))</f>
        <v>1</v>
      </c>
      <c r="AD95" s="69">
        <f>IF(AC95=1,1,IF(AC$25=$A95,1,IF(INDEX(Data!$B$128:$I$143,MATCH(AD$36,Data!$A$128:$A$143,0),MATCH($A95,Data!$B$127:$I$127,0))=1,1,IF(INDEX(Data!$B$128:$I$143,MATCH(AD$36,Data!$A$128:$A$143,0),MATCH($A95,Data!$B$127:$I$127,0))=0,2,0))))</f>
        <v>1</v>
      </c>
      <c r="AE95" s="69">
        <f>IF(AD95=1,1,IF(AD$25=$A95,1,IF(INDEX(Data!$B$128:$I$143,MATCH(AE$36,Data!$A$128:$A$143,0),MATCH($A95,Data!$B$127:$I$127,0))=1,1,IF(INDEX(Data!$B$128:$I$143,MATCH(AE$36,Data!$A$128:$A$143,0),MATCH($A95,Data!$B$127:$I$127,0))=0,2,0))))</f>
        <v>1</v>
      </c>
      <c r="AF95" s="69">
        <f>IF(AE95=1,1,IF(AE$25=$A95,1,IF(INDEX(Data!$B$128:$I$143,MATCH(AF$36,Data!$A$128:$A$143,0),MATCH($A95,Data!$B$127:$I$127,0))=1,1,IF(INDEX(Data!$B$128:$I$143,MATCH(AF$36,Data!$A$128:$A$143,0),MATCH($A95,Data!$B$127:$I$127,0))=0,2,0))))</f>
        <v>1</v>
      </c>
      <c r="AG95" s="69">
        <f>IF(AF95=1,1,IF(AF$25=$A95,1,IF(INDEX(Data!$B$128:$I$143,MATCH(AG$36,Data!$A$128:$A$143,0),MATCH($A95,Data!$B$127:$I$127,0))=1,1,IF(INDEX(Data!$B$128:$I$143,MATCH(AG$36,Data!$A$128:$A$143,0),MATCH($A95,Data!$B$127:$I$127,0))=0,2,0))))</f>
        <v>1</v>
      </c>
      <c r="AH95" s="69">
        <f>IF(AG95=1,1,IF(AG$25=$A95,1,IF(INDEX(Data!$B$128:$I$143,MATCH(AH$36,Data!$A$128:$A$143,0),MATCH($A95,Data!$B$127:$I$127,0))=1,1,IF(INDEX(Data!$B$128:$I$143,MATCH(AH$36,Data!$A$128:$A$143,0),MATCH($A95,Data!$B$127:$I$127,0))=0,2,0))))</f>
        <v>1</v>
      </c>
      <c r="AI95" s="69">
        <f>IF(AH95=1,1,IF(AH$25=$A95,1,IF(INDEX(Data!$B$128:$I$143,MATCH(AI$36,Data!$A$128:$A$143,0),MATCH($A95,Data!$B$127:$I$127,0))=1,1,IF(INDEX(Data!$B$128:$I$143,MATCH(AI$36,Data!$A$128:$A$143,0),MATCH($A95,Data!$B$127:$I$127,0))=0,2,0))))</f>
        <v>1</v>
      </c>
      <c r="AJ95" s="69">
        <f>IF(AI95=1,1,IF(AI$25=$A95,1,IF(INDEX(Data!$B$128:$I$143,MATCH(AJ$36,Data!$A$128:$A$143,0),MATCH($A95,Data!$B$127:$I$127,0))=1,1,IF(INDEX(Data!$B$128:$I$143,MATCH(AJ$36,Data!$A$128:$A$143,0),MATCH($A95,Data!$B$127:$I$127,0))=0,2,0))))</f>
        <v>1</v>
      </c>
      <c r="AK95" s="69">
        <f>IF(AJ95=1,1,IF(AJ$25=$A95,1,IF(INDEX(Data!$B$128:$I$143,MATCH(AK$36,Data!$A$128:$A$143,0),MATCH($A95,Data!$B$127:$I$127,0))=1,1,IF(INDEX(Data!$B$128:$I$143,MATCH(AK$36,Data!$A$128:$A$143,0),MATCH($A95,Data!$B$127:$I$127,0))=0,2,0))))</f>
        <v>1</v>
      </c>
      <c r="AL95" s="69">
        <f>IF(AK95=1,1,IF(AK$25=$A95,1,IF(INDEX(Data!$B$128:$I$143,MATCH(AL$36,Data!$A$128:$A$143,0),MATCH($A95,Data!$B$127:$I$127,0))=1,1,IF(INDEX(Data!$B$128:$I$143,MATCH(AL$36,Data!$A$128:$A$143,0),MATCH($A95,Data!$B$127:$I$127,0))=0,2,0))))</f>
        <v>1</v>
      </c>
      <c r="AM95" s="69">
        <f>IF(AL95=1,1,IF(AL$25=$A95,1,IF(INDEX(Data!$B$128:$I$143,MATCH(AM$36,Data!$A$128:$A$143,0),MATCH($A95,Data!$B$127:$I$127,0))=1,1,IF(INDEX(Data!$B$128:$I$143,MATCH(AM$36,Data!$A$128:$A$143,0),MATCH($A95,Data!$B$127:$I$127,0))=0,2,0))))</f>
        <v>1</v>
      </c>
      <c r="AN95" s="69">
        <f>IF(AM95=1,1,IF(AM$25=$A95,1,IF(INDEX(Data!$B$128:$I$143,MATCH(AN$36,Data!$A$128:$A$143,0),MATCH($A95,Data!$B$127:$I$127,0))=1,1,IF(INDEX(Data!$B$128:$I$143,MATCH(AN$36,Data!$A$128:$A$143,0),MATCH($A95,Data!$B$127:$I$127,0))=0,2,0))))</f>
        <v>1</v>
      </c>
      <c r="AO95" s="69">
        <f>IF(AN95=1,1,IF(AN$25=$A95,1,IF(INDEX(Data!$B$128:$I$143,MATCH(AO$36,Data!$A$128:$A$143,0),MATCH($A95,Data!$B$127:$I$127,0))=1,1,IF(INDEX(Data!$B$128:$I$143,MATCH(AO$36,Data!$A$128:$A$143,0),MATCH($A95,Data!$B$127:$I$127,0))=0,2,0))))</f>
        <v>1</v>
      </c>
      <c r="AP95" s="69">
        <f>IF(AO95=1,1,IF(AO$25=$A95,1,IF(INDEX(Data!$B$128:$I$143,MATCH(AP$36,Data!$A$128:$A$143,0),MATCH($A95,Data!$B$127:$I$127,0))=1,1,IF(INDEX(Data!$B$128:$I$143,MATCH(AP$36,Data!$A$128:$A$143,0),MATCH($A95,Data!$B$127:$I$127,0))=0,2,0))))</f>
        <v>1</v>
      </c>
      <c r="AQ95" s="69">
        <f>IF(AP95=1,1,IF(AP$25=$A95,1,IF(INDEX(Data!$B$128:$I$143,MATCH(AQ$36,Data!$A$128:$A$143,0),MATCH($A95,Data!$B$127:$I$127,0))=1,1,IF(INDEX(Data!$B$128:$I$143,MATCH(AQ$36,Data!$A$128:$A$143,0),MATCH($A95,Data!$B$127:$I$127,0))=0,2,0))))</f>
        <v>1</v>
      </c>
      <c r="AR95" s="69">
        <f>IF(AQ95=1,1,IF(AQ$25=$A95,1,IF(INDEX(Data!$B$128:$I$143,MATCH(AR$36,Data!$A$128:$A$143,0),MATCH($A95,Data!$B$127:$I$127,0))=1,1,IF(INDEX(Data!$B$128:$I$143,MATCH(AR$36,Data!$A$128:$A$143,0),MATCH($A95,Data!$B$127:$I$127,0))=0,2,0))))</f>
        <v>1</v>
      </c>
      <c r="AS95" s="69">
        <f>IF(AR95=1,1,IF(AR$25=$A95,1,IF(INDEX(Data!$B$128:$I$143,MATCH(AS$36,Data!$A$128:$A$143,0),MATCH($A95,Data!$B$127:$I$127,0))=1,1,IF(INDEX(Data!$B$128:$I$143,MATCH(AS$36,Data!$A$128:$A$143,0),MATCH($A95,Data!$B$127:$I$127,0))=0,2,0))))</f>
        <v>1</v>
      </c>
      <c r="AT95" s="69">
        <f>IF(AS95=1,1,IF(AS$25=$A95,1,IF(INDEX(Data!$B$128:$I$143,MATCH(AT$36,Data!$A$128:$A$143,0),MATCH($A95,Data!$B$127:$I$127,0))=1,1,IF(INDEX(Data!$B$128:$I$143,MATCH(AT$36,Data!$A$128:$A$143,0),MATCH($A95,Data!$B$127:$I$127,0))=0,2,0))))</f>
        <v>1</v>
      </c>
      <c r="AU95" s="69">
        <f>IF(AT95=1,1,IF(AT$25=$A95,1,IF(INDEX(Data!$B$128:$I$143,MATCH(AU$36,Data!$A$128:$A$143,0),MATCH($A95,Data!$B$127:$I$127,0))=1,1,IF(INDEX(Data!$B$128:$I$143,MATCH(AU$36,Data!$A$128:$A$143,0),MATCH($A95,Data!$B$127:$I$127,0))=0,2,0))))</f>
        <v>1</v>
      </c>
      <c r="AV95" s="69">
        <f>IF(AU95=1,1,IF(AU$25=$A95,1,IF(INDEX(Data!$B$128:$I$143,MATCH(AV$36,Data!$A$128:$A$143,0),MATCH($A95,Data!$B$127:$I$127,0))=1,1,IF(INDEX(Data!$B$128:$I$143,MATCH(AV$36,Data!$A$128:$A$143,0),MATCH($A95,Data!$B$127:$I$127,0))=0,2,0))))</f>
        <v>1</v>
      </c>
      <c r="AW95" s="69">
        <f>IF(AV95=1,1,IF(AV$25=$A95,1,IF(INDEX(Data!$B$128:$I$143,MATCH(AW$36,Data!$A$128:$A$143,0),MATCH($A95,Data!$B$127:$I$127,0))=1,1,IF(INDEX(Data!$B$128:$I$143,MATCH(AW$36,Data!$A$128:$A$143,0),MATCH($A95,Data!$B$127:$I$127,0))=0,2,0))))</f>
        <v>1</v>
      </c>
      <c r="AX95" s="69">
        <f>IF(AW95=1,1,IF(AW$25=$A95,1,IF(INDEX(Data!$B$128:$I$143,MATCH(AX$36,Data!$A$128:$A$143,0),MATCH($A95,Data!$B$127:$I$127,0))=1,1,IF(INDEX(Data!$B$128:$I$143,MATCH(AX$36,Data!$A$128:$A$143,0),MATCH($A95,Data!$B$127:$I$127,0))=0,2,0))))</f>
        <v>1</v>
      </c>
      <c r="AY95" s="69">
        <f>IF(AX95=1,1,IF(AX$25=$A95,1,IF(INDEX(Data!$B$128:$I$143,MATCH(AY$36,Data!$A$128:$A$143,0),MATCH($A95,Data!$B$127:$I$127,0))=1,1,IF(INDEX(Data!$B$128:$I$143,MATCH(AY$36,Data!$A$128:$A$143,0),MATCH($A95,Data!$B$127:$I$127,0))=0,2,0))))</f>
        <v>1</v>
      </c>
    </row>
    <row r="96" spans="1:51">
      <c r="A96" s="63" t="s">
        <v>22</v>
      </c>
      <c r="B96" s="69">
        <f>IF(A96=1,1,IF(A$25=$A96,1,IF(INDEX(Data!$B$128:$I$143,MATCH(B$36,Data!$A$128:$A$143,0),MATCH($A96,Data!$B$127:$I$127,0))=1,1,IF(INDEX(Data!$B$128:$I$143,MATCH(B$36,Data!$A$128:$A$143,0),MATCH($A96,Data!$B$127:$I$127,0))=0,2,0))))</f>
        <v>1</v>
      </c>
      <c r="C96" s="69">
        <f>IF(B96=1,1,IF(B$25=$A96,1,IF(INDEX(Data!$B$128:$I$143,MATCH(C$36,Data!$A$128:$A$143,0),MATCH($A96,Data!$B$127:$I$127,0))=1,1,IF(INDEX(Data!$B$128:$I$143,MATCH(C$36,Data!$A$128:$A$143,0),MATCH($A96,Data!$B$127:$I$127,0))=0,2,0))))</f>
        <v>1</v>
      </c>
      <c r="D96" s="69">
        <f>IF(C96=1,1,IF(C$25=$A96,1,IF(INDEX(Data!$B$128:$I$143,MATCH(D$36,Data!$A$128:$A$143,0),MATCH($A96,Data!$B$127:$I$127,0))=1,1,IF(INDEX(Data!$B$128:$I$143,MATCH(D$36,Data!$A$128:$A$143,0),MATCH($A96,Data!$B$127:$I$127,0))=0,2,0))))</f>
        <v>1</v>
      </c>
      <c r="E96" s="69">
        <f>IF(D96=1,1,IF(D$25=$A96,1,IF(INDEX(Data!$B$128:$I$143,MATCH(E$36,Data!$A$128:$A$143,0),MATCH($A96,Data!$B$127:$I$127,0))=1,1,IF(INDEX(Data!$B$128:$I$143,MATCH(E$36,Data!$A$128:$A$143,0),MATCH($A96,Data!$B$127:$I$127,0))=0,2,0))))</f>
        <v>1</v>
      </c>
      <c r="F96" s="69">
        <f>IF(E96=1,1,IF(E$25=$A96,1,IF(INDEX(Data!$B$128:$I$143,MATCH(F$36,Data!$A$128:$A$143,0),MATCH($A96,Data!$B$127:$I$127,0))=1,1,IF(INDEX(Data!$B$128:$I$143,MATCH(F$36,Data!$A$128:$A$143,0),MATCH($A96,Data!$B$127:$I$127,0))=0,2,0))))</f>
        <v>1</v>
      </c>
      <c r="G96" s="69">
        <f>IF(F96=1,1,IF(F$25=$A96,1,IF(INDEX(Data!$B$128:$I$143,MATCH(G$36,Data!$A$128:$A$143,0),MATCH($A96,Data!$B$127:$I$127,0))=1,1,IF(INDEX(Data!$B$128:$I$143,MATCH(G$36,Data!$A$128:$A$143,0),MATCH($A96,Data!$B$127:$I$127,0))=0,2,0))))</f>
        <v>1</v>
      </c>
      <c r="H96" s="69">
        <f>IF(G96=1,1,IF(G$25=$A96,1,IF(INDEX(Data!$B$128:$I$143,MATCH(H$36,Data!$A$128:$A$143,0),MATCH($A96,Data!$B$127:$I$127,0))=1,1,IF(INDEX(Data!$B$128:$I$143,MATCH(H$36,Data!$A$128:$A$143,0),MATCH($A96,Data!$B$127:$I$127,0))=0,2,0))))</f>
        <v>1</v>
      </c>
      <c r="I96" s="69">
        <f>IF(H96=1,1,IF(H$25=$A96,1,IF(INDEX(Data!$B$128:$I$143,MATCH(I$36,Data!$A$128:$A$143,0),MATCH($A96,Data!$B$127:$I$127,0))=1,1,IF(INDEX(Data!$B$128:$I$143,MATCH(I$36,Data!$A$128:$A$143,0),MATCH($A96,Data!$B$127:$I$127,0))=0,2,0))))</f>
        <v>1</v>
      </c>
      <c r="J96" s="69">
        <f>IF(I96=1,1,IF(I$25=$A96,1,IF(INDEX(Data!$B$128:$I$143,MATCH(J$36,Data!$A$128:$A$143,0),MATCH($A96,Data!$B$127:$I$127,0))=1,1,IF(INDEX(Data!$B$128:$I$143,MATCH(J$36,Data!$A$128:$A$143,0),MATCH($A96,Data!$B$127:$I$127,0))=0,2,0))))</f>
        <v>1</v>
      </c>
      <c r="K96" s="69">
        <f>IF(J96=1,1,IF(J$25=$A96,1,IF(INDEX(Data!$B$128:$I$143,MATCH(K$36,Data!$A$128:$A$143,0),MATCH($A96,Data!$B$127:$I$127,0))=1,1,IF(INDEX(Data!$B$128:$I$143,MATCH(K$36,Data!$A$128:$A$143,0),MATCH($A96,Data!$B$127:$I$127,0))=0,2,0))))</f>
        <v>1</v>
      </c>
      <c r="L96" s="69">
        <f>IF(K96=1,1,IF(K$25=$A96,1,IF(INDEX(Data!$B$128:$I$143,MATCH(L$36,Data!$A$128:$A$143,0),MATCH($A96,Data!$B$127:$I$127,0))=1,1,IF(INDEX(Data!$B$128:$I$143,MATCH(L$36,Data!$A$128:$A$143,0),MATCH($A96,Data!$B$127:$I$127,0))=0,2,0))))</f>
        <v>1</v>
      </c>
      <c r="M96" s="69">
        <f>IF(L96=1,1,IF(L$25=$A96,1,IF(INDEX(Data!$B$128:$I$143,MATCH(M$36,Data!$A$128:$A$143,0),MATCH($A96,Data!$B$127:$I$127,0))=1,1,IF(INDEX(Data!$B$128:$I$143,MATCH(M$36,Data!$A$128:$A$143,0),MATCH($A96,Data!$B$127:$I$127,0))=0,2,0))))</f>
        <v>1</v>
      </c>
      <c r="N96" s="69">
        <f>IF(M96=1,1,IF(M$25=$A96,1,IF(INDEX(Data!$B$128:$I$143,MATCH(N$36,Data!$A$128:$A$143,0),MATCH($A96,Data!$B$127:$I$127,0))=1,1,IF(INDEX(Data!$B$128:$I$143,MATCH(N$36,Data!$A$128:$A$143,0),MATCH($A96,Data!$B$127:$I$127,0))=0,2,0))))</f>
        <v>1</v>
      </c>
      <c r="O96" s="69">
        <f>IF(N96=1,1,IF(N$25=$A96,1,IF(INDEX(Data!$B$128:$I$143,MATCH(O$36,Data!$A$128:$A$143,0),MATCH($A96,Data!$B$127:$I$127,0))=1,1,IF(INDEX(Data!$B$128:$I$143,MATCH(O$36,Data!$A$128:$A$143,0),MATCH($A96,Data!$B$127:$I$127,0))=0,2,0))))</f>
        <v>1</v>
      </c>
      <c r="P96" s="69">
        <f>IF(O96=1,1,IF(O$25=$A96,1,IF(INDEX(Data!$B$128:$I$143,MATCH(P$36,Data!$A$128:$A$143,0),MATCH($A96,Data!$B$127:$I$127,0))=1,1,IF(INDEX(Data!$B$128:$I$143,MATCH(P$36,Data!$A$128:$A$143,0),MATCH($A96,Data!$B$127:$I$127,0))=0,2,0))))</f>
        <v>1</v>
      </c>
      <c r="Q96" s="69">
        <f>IF(P96=1,1,IF(P$25=$A96,1,IF(INDEX(Data!$B$128:$I$143,MATCH(Q$36,Data!$A$128:$A$143,0),MATCH($A96,Data!$B$127:$I$127,0))=1,1,IF(INDEX(Data!$B$128:$I$143,MATCH(Q$36,Data!$A$128:$A$143,0),MATCH($A96,Data!$B$127:$I$127,0))=0,2,0))))</f>
        <v>1</v>
      </c>
      <c r="R96" s="69">
        <f>IF(Q96=1,1,IF(Q$25=$A96,1,IF(INDEX(Data!$B$128:$I$143,MATCH(R$36,Data!$A$128:$A$143,0),MATCH($A96,Data!$B$127:$I$127,0))=1,1,IF(INDEX(Data!$B$128:$I$143,MATCH(R$36,Data!$A$128:$A$143,0),MATCH($A96,Data!$B$127:$I$127,0))=0,2,0))))</f>
        <v>1</v>
      </c>
      <c r="S96" s="69">
        <f>IF(R96=1,1,IF(R$25=$A96,1,IF(INDEX(Data!$B$128:$I$143,MATCH(S$36,Data!$A$128:$A$143,0),MATCH($A96,Data!$B$127:$I$127,0))=1,1,IF(INDEX(Data!$B$128:$I$143,MATCH(S$36,Data!$A$128:$A$143,0),MATCH($A96,Data!$B$127:$I$127,0))=0,2,0))))</f>
        <v>1</v>
      </c>
      <c r="T96" s="69">
        <f>IF(S96=1,1,IF(S$25=$A96,1,IF(INDEX(Data!$B$128:$I$143,MATCH(T$36,Data!$A$128:$A$143,0),MATCH($A96,Data!$B$127:$I$127,0))=1,1,IF(INDEX(Data!$B$128:$I$143,MATCH(T$36,Data!$A$128:$A$143,0),MATCH($A96,Data!$B$127:$I$127,0))=0,2,0))))</f>
        <v>1</v>
      </c>
      <c r="U96" s="69">
        <f>IF(T96=1,1,IF(T$25=$A96,1,IF(INDEX(Data!$B$128:$I$143,MATCH(U$36,Data!$A$128:$A$143,0),MATCH($A96,Data!$B$127:$I$127,0))=1,1,IF(INDEX(Data!$B$128:$I$143,MATCH(U$36,Data!$A$128:$A$143,0),MATCH($A96,Data!$B$127:$I$127,0))=0,2,0))))</f>
        <v>1</v>
      </c>
      <c r="V96" s="69">
        <f>IF(U96=1,1,IF(U$25=$A96,1,IF(INDEX(Data!$B$128:$I$143,MATCH(V$36,Data!$A$128:$A$143,0),MATCH($A96,Data!$B$127:$I$127,0))=1,1,IF(INDEX(Data!$B$128:$I$143,MATCH(V$36,Data!$A$128:$A$143,0),MATCH($A96,Data!$B$127:$I$127,0))=0,2,0))))</f>
        <v>1</v>
      </c>
      <c r="W96" s="69">
        <f>IF(V96=1,1,IF(V$25=$A96,1,IF(INDEX(Data!$B$128:$I$143,MATCH(W$36,Data!$A$128:$A$143,0),MATCH($A96,Data!$B$127:$I$127,0))=1,1,IF(INDEX(Data!$B$128:$I$143,MATCH(W$36,Data!$A$128:$A$143,0),MATCH($A96,Data!$B$127:$I$127,0))=0,2,0))))</f>
        <v>1</v>
      </c>
      <c r="X96" s="69">
        <f>IF(W96=1,1,IF(W$25=$A96,1,IF(INDEX(Data!$B$128:$I$143,MATCH(X$36,Data!$A$128:$A$143,0),MATCH($A96,Data!$B$127:$I$127,0))=1,1,IF(INDEX(Data!$B$128:$I$143,MATCH(X$36,Data!$A$128:$A$143,0),MATCH($A96,Data!$B$127:$I$127,0))=0,2,0))))</f>
        <v>1</v>
      </c>
      <c r="Y96" s="69">
        <f>IF(X96=1,1,IF(X$25=$A96,1,IF(INDEX(Data!$B$128:$I$143,MATCH(Y$36,Data!$A$128:$A$143,0),MATCH($A96,Data!$B$127:$I$127,0))=1,1,IF(INDEX(Data!$B$128:$I$143,MATCH(Y$36,Data!$A$128:$A$143,0),MATCH($A96,Data!$B$127:$I$127,0))=0,2,0))))</f>
        <v>1</v>
      </c>
      <c r="Z96" s="69">
        <f>IF(Y96=1,1,IF(Y$25=$A96,1,IF(INDEX(Data!$B$128:$I$143,MATCH(Z$36,Data!$A$128:$A$143,0),MATCH($A96,Data!$B$127:$I$127,0))=1,1,IF(INDEX(Data!$B$128:$I$143,MATCH(Z$36,Data!$A$128:$A$143,0),MATCH($A96,Data!$B$127:$I$127,0))=0,2,0))))</f>
        <v>1</v>
      </c>
      <c r="AA96" s="69">
        <f>IF(Z96=1,1,IF(Z$25=$A96,1,IF(INDEX(Data!$B$128:$I$143,MATCH(AA$36,Data!$A$128:$A$143,0),MATCH($A96,Data!$B$127:$I$127,0))=1,1,IF(INDEX(Data!$B$128:$I$143,MATCH(AA$36,Data!$A$128:$A$143,0),MATCH($A96,Data!$B$127:$I$127,0))=0,2,0))))</f>
        <v>1</v>
      </c>
      <c r="AB96" s="69">
        <f>IF(AA96=1,1,IF(AA$25=$A96,1,IF(INDEX(Data!$B$128:$I$143,MATCH(AB$36,Data!$A$128:$A$143,0),MATCH($A96,Data!$B$127:$I$127,0))=1,1,IF(INDEX(Data!$B$128:$I$143,MATCH(AB$36,Data!$A$128:$A$143,0),MATCH($A96,Data!$B$127:$I$127,0))=0,2,0))))</f>
        <v>1</v>
      </c>
      <c r="AC96" s="69">
        <f>IF(AB96=1,1,IF(AB$25=$A96,1,IF(INDEX(Data!$B$128:$I$143,MATCH(AC$36,Data!$A$128:$A$143,0),MATCH($A96,Data!$B$127:$I$127,0))=1,1,IF(INDEX(Data!$B$128:$I$143,MATCH(AC$36,Data!$A$128:$A$143,0),MATCH($A96,Data!$B$127:$I$127,0))=0,2,0))))</f>
        <v>1</v>
      </c>
      <c r="AD96" s="69">
        <f>IF(AC96=1,1,IF(AC$25=$A96,1,IF(INDEX(Data!$B$128:$I$143,MATCH(AD$36,Data!$A$128:$A$143,0),MATCH($A96,Data!$B$127:$I$127,0))=1,1,IF(INDEX(Data!$B$128:$I$143,MATCH(AD$36,Data!$A$128:$A$143,0),MATCH($A96,Data!$B$127:$I$127,0))=0,2,0))))</f>
        <v>1</v>
      </c>
      <c r="AE96" s="69">
        <f>IF(AD96=1,1,IF(AD$25=$A96,1,IF(INDEX(Data!$B$128:$I$143,MATCH(AE$36,Data!$A$128:$A$143,0),MATCH($A96,Data!$B$127:$I$127,0))=1,1,IF(INDEX(Data!$B$128:$I$143,MATCH(AE$36,Data!$A$128:$A$143,0),MATCH($A96,Data!$B$127:$I$127,0))=0,2,0))))</f>
        <v>1</v>
      </c>
      <c r="AF96" s="69">
        <f>IF(AE96=1,1,IF(AE$25=$A96,1,IF(INDEX(Data!$B$128:$I$143,MATCH(AF$36,Data!$A$128:$A$143,0),MATCH($A96,Data!$B$127:$I$127,0))=1,1,IF(INDEX(Data!$B$128:$I$143,MATCH(AF$36,Data!$A$128:$A$143,0),MATCH($A96,Data!$B$127:$I$127,0))=0,2,0))))</f>
        <v>1</v>
      </c>
      <c r="AG96" s="69">
        <f>IF(AF96=1,1,IF(AF$25=$A96,1,IF(INDEX(Data!$B$128:$I$143,MATCH(AG$36,Data!$A$128:$A$143,0),MATCH($A96,Data!$B$127:$I$127,0))=1,1,IF(INDEX(Data!$B$128:$I$143,MATCH(AG$36,Data!$A$128:$A$143,0),MATCH($A96,Data!$B$127:$I$127,0))=0,2,0))))</f>
        <v>1</v>
      </c>
      <c r="AH96" s="69">
        <f>IF(AG96=1,1,IF(AG$25=$A96,1,IF(INDEX(Data!$B$128:$I$143,MATCH(AH$36,Data!$A$128:$A$143,0),MATCH($A96,Data!$B$127:$I$127,0))=1,1,IF(INDEX(Data!$B$128:$I$143,MATCH(AH$36,Data!$A$128:$A$143,0),MATCH($A96,Data!$B$127:$I$127,0))=0,2,0))))</f>
        <v>1</v>
      </c>
      <c r="AI96" s="69">
        <f>IF(AH96=1,1,IF(AH$25=$A96,1,IF(INDEX(Data!$B$128:$I$143,MATCH(AI$36,Data!$A$128:$A$143,0),MATCH($A96,Data!$B$127:$I$127,0))=1,1,IF(INDEX(Data!$B$128:$I$143,MATCH(AI$36,Data!$A$128:$A$143,0),MATCH($A96,Data!$B$127:$I$127,0))=0,2,0))))</f>
        <v>1</v>
      </c>
      <c r="AJ96" s="69">
        <f>IF(AI96=1,1,IF(AI$25=$A96,1,IF(INDEX(Data!$B$128:$I$143,MATCH(AJ$36,Data!$A$128:$A$143,0),MATCH($A96,Data!$B$127:$I$127,0))=1,1,IF(INDEX(Data!$B$128:$I$143,MATCH(AJ$36,Data!$A$128:$A$143,0),MATCH($A96,Data!$B$127:$I$127,0))=0,2,0))))</f>
        <v>1</v>
      </c>
      <c r="AK96" s="69">
        <f>IF(AJ96=1,1,IF(AJ$25=$A96,1,IF(INDEX(Data!$B$128:$I$143,MATCH(AK$36,Data!$A$128:$A$143,0),MATCH($A96,Data!$B$127:$I$127,0))=1,1,IF(INDEX(Data!$B$128:$I$143,MATCH(AK$36,Data!$A$128:$A$143,0),MATCH($A96,Data!$B$127:$I$127,0))=0,2,0))))</f>
        <v>1</v>
      </c>
      <c r="AL96" s="69">
        <f>IF(AK96=1,1,IF(AK$25=$A96,1,IF(INDEX(Data!$B$128:$I$143,MATCH(AL$36,Data!$A$128:$A$143,0),MATCH($A96,Data!$B$127:$I$127,0))=1,1,IF(INDEX(Data!$B$128:$I$143,MATCH(AL$36,Data!$A$128:$A$143,0),MATCH($A96,Data!$B$127:$I$127,0))=0,2,0))))</f>
        <v>1</v>
      </c>
      <c r="AM96" s="69">
        <f>IF(AL96=1,1,IF(AL$25=$A96,1,IF(INDEX(Data!$B$128:$I$143,MATCH(AM$36,Data!$A$128:$A$143,0),MATCH($A96,Data!$B$127:$I$127,0))=1,1,IF(INDEX(Data!$B$128:$I$143,MATCH(AM$36,Data!$A$128:$A$143,0),MATCH($A96,Data!$B$127:$I$127,0))=0,2,0))))</f>
        <v>1</v>
      </c>
      <c r="AN96" s="69">
        <f>IF(AM96=1,1,IF(AM$25=$A96,1,IF(INDEX(Data!$B$128:$I$143,MATCH(AN$36,Data!$A$128:$A$143,0),MATCH($A96,Data!$B$127:$I$127,0))=1,1,IF(INDEX(Data!$B$128:$I$143,MATCH(AN$36,Data!$A$128:$A$143,0),MATCH($A96,Data!$B$127:$I$127,0))=0,2,0))))</f>
        <v>1</v>
      </c>
      <c r="AO96" s="69">
        <f>IF(AN96=1,1,IF(AN$25=$A96,1,IF(INDEX(Data!$B$128:$I$143,MATCH(AO$36,Data!$A$128:$A$143,0),MATCH($A96,Data!$B$127:$I$127,0))=1,1,IF(INDEX(Data!$B$128:$I$143,MATCH(AO$36,Data!$A$128:$A$143,0),MATCH($A96,Data!$B$127:$I$127,0))=0,2,0))))</f>
        <v>1</v>
      </c>
      <c r="AP96" s="69">
        <f>IF(AO96=1,1,IF(AO$25=$A96,1,IF(INDEX(Data!$B$128:$I$143,MATCH(AP$36,Data!$A$128:$A$143,0),MATCH($A96,Data!$B$127:$I$127,0))=1,1,IF(INDEX(Data!$B$128:$I$143,MATCH(AP$36,Data!$A$128:$A$143,0),MATCH($A96,Data!$B$127:$I$127,0))=0,2,0))))</f>
        <v>1</v>
      </c>
      <c r="AQ96" s="69">
        <f>IF(AP96=1,1,IF(AP$25=$A96,1,IF(INDEX(Data!$B$128:$I$143,MATCH(AQ$36,Data!$A$128:$A$143,0),MATCH($A96,Data!$B$127:$I$127,0))=1,1,IF(INDEX(Data!$B$128:$I$143,MATCH(AQ$36,Data!$A$128:$A$143,0),MATCH($A96,Data!$B$127:$I$127,0))=0,2,0))))</f>
        <v>1</v>
      </c>
      <c r="AR96" s="69">
        <f>IF(AQ96=1,1,IF(AQ$25=$A96,1,IF(INDEX(Data!$B$128:$I$143,MATCH(AR$36,Data!$A$128:$A$143,0),MATCH($A96,Data!$B$127:$I$127,0))=1,1,IF(INDEX(Data!$B$128:$I$143,MATCH(AR$36,Data!$A$128:$A$143,0),MATCH($A96,Data!$B$127:$I$127,0))=0,2,0))))</f>
        <v>1</v>
      </c>
      <c r="AS96" s="69">
        <f>IF(AR96=1,1,IF(AR$25=$A96,1,IF(INDEX(Data!$B$128:$I$143,MATCH(AS$36,Data!$A$128:$A$143,0),MATCH($A96,Data!$B$127:$I$127,0))=1,1,IF(INDEX(Data!$B$128:$I$143,MATCH(AS$36,Data!$A$128:$A$143,0),MATCH($A96,Data!$B$127:$I$127,0))=0,2,0))))</f>
        <v>1</v>
      </c>
      <c r="AT96" s="69">
        <f>IF(AS96=1,1,IF(AS$25=$A96,1,IF(INDEX(Data!$B$128:$I$143,MATCH(AT$36,Data!$A$128:$A$143,0),MATCH($A96,Data!$B$127:$I$127,0))=1,1,IF(INDEX(Data!$B$128:$I$143,MATCH(AT$36,Data!$A$128:$A$143,0),MATCH($A96,Data!$B$127:$I$127,0))=0,2,0))))</f>
        <v>1</v>
      </c>
      <c r="AU96" s="69">
        <f>IF(AT96=1,1,IF(AT$25=$A96,1,IF(INDEX(Data!$B$128:$I$143,MATCH(AU$36,Data!$A$128:$A$143,0),MATCH($A96,Data!$B$127:$I$127,0))=1,1,IF(INDEX(Data!$B$128:$I$143,MATCH(AU$36,Data!$A$128:$A$143,0),MATCH($A96,Data!$B$127:$I$127,0))=0,2,0))))</f>
        <v>1</v>
      </c>
      <c r="AV96" s="69">
        <f>IF(AU96=1,1,IF(AU$25=$A96,1,IF(INDEX(Data!$B$128:$I$143,MATCH(AV$36,Data!$A$128:$A$143,0),MATCH($A96,Data!$B$127:$I$127,0))=1,1,IF(INDEX(Data!$B$128:$I$143,MATCH(AV$36,Data!$A$128:$A$143,0),MATCH($A96,Data!$B$127:$I$127,0))=0,2,0))))</f>
        <v>1</v>
      </c>
      <c r="AW96" s="69">
        <f>IF(AV96=1,1,IF(AV$25=$A96,1,IF(INDEX(Data!$B$128:$I$143,MATCH(AW$36,Data!$A$128:$A$143,0),MATCH($A96,Data!$B$127:$I$127,0))=1,1,IF(INDEX(Data!$B$128:$I$143,MATCH(AW$36,Data!$A$128:$A$143,0),MATCH($A96,Data!$B$127:$I$127,0))=0,2,0))))</f>
        <v>1</v>
      </c>
      <c r="AX96" s="69">
        <f>IF(AW96=1,1,IF(AW$25=$A96,1,IF(INDEX(Data!$B$128:$I$143,MATCH(AX$36,Data!$A$128:$A$143,0),MATCH($A96,Data!$B$127:$I$127,0))=1,1,IF(INDEX(Data!$B$128:$I$143,MATCH(AX$36,Data!$A$128:$A$143,0),MATCH($A96,Data!$B$127:$I$127,0))=0,2,0))))</f>
        <v>1</v>
      </c>
      <c r="AY96" s="69">
        <f>IF(AX96=1,1,IF(AX$25=$A96,1,IF(INDEX(Data!$B$128:$I$143,MATCH(AY$36,Data!$A$128:$A$143,0),MATCH($A96,Data!$B$127:$I$127,0))=1,1,IF(INDEX(Data!$B$128:$I$143,MATCH(AY$36,Data!$A$128:$A$143,0),MATCH($A96,Data!$B$127:$I$127,0))=0,2,0))))</f>
        <v>1</v>
      </c>
    </row>
    <row r="97" spans="1:51">
      <c r="A97" s="63" t="s">
        <v>14</v>
      </c>
      <c r="B97" s="69">
        <f>IF(A97=1,1,IF(A$25=$A97,1,IF(INDEX(Data!$B$128:$I$143,MATCH(B$36,Data!$A$128:$A$143,0),MATCH($A97,Data!$B$127:$I$127,0))=1,1,IF(INDEX(Data!$B$128:$I$143,MATCH(B$36,Data!$A$128:$A$143,0),MATCH($A97,Data!$B$127:$I$127,0))=0,2,0))))</f>
        <v>2</v>
      </c>
      <c r="C97" s="69">
        <f>IF(B97=1,1,IF(B$25=$A97,1,IF(INDEX(Data!$B$128:$I$143,MATCH(C$36,Data!$A$128:$A$143,0),MATCH($A97,Data!$B$127:$I$127,0))=1,1,IF(INDEX(Data!$B$128:$I$143,MATCH(C$36,Data!$A$128:$A$143,0),MATCH($A97,Data!$B$127:$I$127,0))=0,2,0))))</f>
        <v>2</v>
      </c>
      <c r="D97" s="69">
        <f>IF(C97=1,1,IF(C$25=$A97,1,IF(INDEX(Data!$B$128:$I$143,MATCH(D$36,Data!$A$128:$A$143,0),MATCH($A97,Data!$B$127:$I$127,0))=1,1,IF(INDEX(Data!$B$128:$I$143,MATCH(D$36,Data!$A$128:$A$143,0),MATCH($A97,Data!$B$127:$I$127,0))=0,2,0))))</f>
        <v>2</v>
      </c>
      <c r="E97" s="69">
        <f>IF(D97=1,1,IF(D$25=$A97,1,IF(INDEX(Data!$B$128:$I$143,MATCH(E$36,Data!$A$128:$A$143,0),MATCH($A97,Data!$B$127:$I$127,0))=1,1,IF(INDEX(Data!$B$128:$I$143,MATCH(E$36,Data!$A$128:$A$143,0),MATCH($A97,Data!$B$127:$I$127,0))=0,2,0))))</f>
        <v>2</v>
      </c>
      <c r="F97" s="69">
        <f>IF(E97=1,1,IF(E$25=$A97,1,IF(INDEX(Data!$B$128:$I$143,MATCH(F$36,Data!$A$128:$A$143,0),MATCH($A97,Data!$B$127:$I$127,0))=1,1,IF(INDEX(Data!$B$128:$I$143,MATCH(F$36,Data!$A$128:$A$143,0),MATCH($A97,Data!$B$127:$I$127,0))=0,2,0))))</f>
        <v>2</v>
      </c>
      <c r="G97" s="69">
        <f>IF(F97=1,1,IF(F$25=$A97,1,IF(INDEX(Data!$B$128:$I$143,MATCH(G$36,Data!$A$128:$A$143,0),MATCH($A97,Data!$B$127:$I$127,0))=1,1,IF(INDEX(Data!$B$128:$I$143,MATCH(G$36,Data!$A$128:$A$143,0),MATCH($A97,Data!$B$127:$I$127,0))=0,2,0))))</f>
        <v>2</v>
      </c>
      <c r="H97" s="69">
        <f>IF(G97=1,1,IF(G$25=$A97,1,IF(INDEX(Data!$B$128:$I$143,MATCH(H$36,Data!$A$128:$A$143,0),MATCH($A97,Data!$B$127:$I$127,0))=1,1,IF(INDEX(Data!$B$128:$I$143,MATCH(H$36,Data!$A$128:$A$143,0),MATCH($A97,Data!$B$127:$I$127,0))=0,2,0))))</f>
        <v>2</v>
      </c>
      <c r="I97" s="69">
        <f>IF(H97=1,1,IF(H$25=$A97,1,IF(INDEX(Data!$B$128:$I$143,MATCH(I$36,Data!$A$128:$A$143,0),MATCH($A97,Data!$B$127:$I$127,0))=1,1,IF(INDEX(Data!$B$128:$I$143,MATCH(I$36,Data!$A$128:$A$143,0),MATCH($A97,Data!$B$127:$I$127,0))=0,2,0))))</f>
        <v>2</v>
      </c>
      <c r="J97" s="69">
        <f>IF(I97=1,1,IF(I$25=$A97,1,IF(INDEX(Data!$B$128:$I$143,MATCH(J$36,Data!$A$128:$A$143,0),MATCH($A97,Data!$B$127:$I$127,0))=1,1,IF(INDEX(Data!$B$128:$I$143,MATCH(J$36,Data!$A$128:$A$143,0),MATCH($A97,Data!$B$127:$I$127,0))=0,2,0))))</f>
        <v>2</v>
      </c>
      <c r="K97" s="69">
        <f>IF(J97=1,1,IF(J$25=$A97,1,IF(INDEX(Data!$B$128:$I$143,MATCH(K$36,Data!$A$128:$A$143,0),MATCH($A97,Data!$B$127:$I$127,0))=1,1,IF(INDEX(Data!$B$128:$I$143,MATCH(K$36,Data!$A$128:$A$143,0),MATCH($A97,Data!$B$127:$I$127,0))=0,2,0))))</f>
        <v>2</v>
      </c>
      <c r="L97" s="69">
        <f>IF(K97=1,1,IF(K$25=$A97,1,IF(INDEX(Data!$B$128:$I$143,MATCH(L$36,Data!$A$128:$A$143,0),MATCH($A97,Data!$B$127:$I$127,0))=1,1,IF(INDEX(Data!$B$128:$I$143,MATCH(L$36,Data!$A$128:$A$143,0),MATCH($A97,Data!$B$127:$I$127,0))=0,2,0))))</f>
        <v>2</v>
      </c>
      <c r="M97" s="69">
        <f>IF(L97=1,1,IF(L$25=$A97,1,IF(INDEX(Data!$B$128:$I$143,MATCH(M$36,Data!$A$128:$A$143,0),MATCH($A97,Data!$B$127:$I$127,0))=1,1,IF(INDEX(Data!$B$128:$I$143,MATCH(M$36,Data!$A$128:$A$143,0),MATCH($A97,Data!$B$127:$I$127,0))=0,2,0))))</f>
        <v>2</v>
      </c>
      <c r="N97" s="69">
        <f>IF(M97=1,1,IF(M$25=$A97,1,IF(INDEX(Data!$B$128:$I$143,MATCH(N$36,Data!$A$128:$A$143,0),MATCH($A97,Data!$B$127:$I$127,0))=1,1,IF(INDEX(Data!$B$128:$I$143,MATCH(N$36,Data!$A$128:$A$143,0),MATCH($A97,Data!$B$127:$I$127,0))=0,2,0))))</f>
        <v>2</v>
      </c>
      <c r="O97" s="69">
        <f>IF(N97=1,1,IF(N$25=$A97,1,IF(INDEX(Data!$B$128:$I$143,MATCH(O$36,Data!$A$128:$A$143,0),MATCH($A97,Data!$B$127:$I$127,0))=1,1,IF(INDEX(Data!$B$128:$I$143,MATCH(O$36,Data!$A$128:$A$143,0),MATCH($A97,Data!$B$127:$I$127,0))=0,2,0))))</f>
        <v>2</v>
      </c>
      <c r="P97" s="69">
        <f>IF(O97=1,1,IF(O$25=$A97,1,IF(INDEX(Data!$B$128:$I$143,MATCH(P$36,Data!$A$128:$A$143,0),MATCH($A97,Data!$B$127:$I$127,0))=1,1,IF(INDEX(Data!$B$128:$I$143,MATCH(P$36,Data!$A$128:$A$143,0),MATCH($A97,Data!$B$127:$I$127,0))=0,2,0))))</f>
        <v>2</v>
      </c>
      <c r="Q97" s="69">
        <f>IF(P97=1,1,IF(P$25=$A97,1,IF(INDEX(Data!$B$128:$I$143,MATCH(Q$36,Data!$A$128:$A$143,0),MATCH($A97,Data!$B$127:$I$127,0))=1,1,IF(INDEX(Data!$B$128:$I$143,MATCH(Q$36,Data!$A$128:$A$143,0),MATCH($A97,Data!$B$127:$I$127,0))=0,2,0))))</f>
        <v>2</v>
      </c>
      <c r="R97" s="69">
        <f>IF(Q97=1,1,IF(Q$25=$A97,1,IF(INDEX(Data!$B$128:$I$143,MATCH(R$36,Data!$A$128:$A$143,0),MATCH($A97,Data!$B$127:$I$127,0))=1,1,IF(INDEX(Data!$B$128:$I$143,MATCH(R$36,Data!$A$128:$A$143,0),MATCH($A97,Data!$B$127:$I$127,0))=0,2,0))))</f>
        <v>2</v>
      </c>
      <c r="S97" s="69">
        <f>IF(R97=1,1,IF(R$25=$A97,1,IF(INDEX(Data!$B$128:$I$143,MATCH(S$36,Data!$A$128:$A$143,0),MATCH($A97,Data!$B$127:$I$127,0))=1,1,IF(INDEX(Data!$B$128:$I$143,MATCH(S$36,Data!$A$128:$A$143,0),MATCH($A97,Data!$B$127:$I$127,0))=0,2,0))))</f>
        <v>2</v>
      </c>
      <c r="T97" s="69">
        <f>IF(S97=1,1,IF(S$25=$A97,1,IF(INDEX(Data!$B$128:$I$143,MATCH(T$36,Data!$A$128:$A$143,0),MATCH($A97,Data!$B$127:$I$127,0))=1,1,IF(INDEX(Data!$B$128:$I$143,MATCH(T$36,Data!$A$128:$A$143,0),MATCH($A97,Data!$B$127:$I$127,0))=0,2,0))))</f>
        <v>2</v>
      </c>
      <c r="U97" s="69">
        <f>IF(T97=1,1,IF(T$25=$A97,1,IF(INDEX(Data!$B$128:$I$143,MATCH(U$36,Data!$A$128:$A$143,0),MATCH($A97,Data!$B$127:$I$127,0))=1,1,IF(INDEX(Data!$B$128:$I$143,MATCH(U$36,Data!$A$128:$A$143,0),MATCH($A97,Data!$B$127:$I$127,0))=0,2,0))))</f>
        <v>2</v>
      </c>
      <c r="V97" s="69">
        <f>IF(U97=1,1,IF(U$25=$A97,1,IF(INDEX(Data!$B$128:$I$143,MATCH(V$36,Data!$A$128:$A$143,0),MATCH($A97,Data!$B$127:$I$127,0))=1,1,IF(INDEX(Data!$B$128:$I$143,MATCH(V$36,Data!$A$128:$A$143,0),MATCH($A97,Data!$B$127:$I$127,0))=0,2,0))))</f>
        <v>2</v>
      </c>
      <c r="W97" s="69">
        <f>IF(V97=1,1,IF(V$25=$A97,1,IF(INDEX(Data!$B$128:$I$143,MATCH(W$36,Data!$A$128:$A$143,0),MATCH($A97,Data!$B$127:$I$127,0))=1,1,IF(INDEX(Data!$B$128:$I$143,MATCH(W$36,Data!$A$128:$A$143,0),MATCH($A97,Data!$B$127:$I$127,0))=0,2,0))))</f>
        <v>2</v>
      </c>
      <c r="X97" s="69">
        <f>IF(W97=1,1,IF(W$25=$A97,1,IF(INDEX(Data!$B$128:$I$143,MATCH(X$36,Data!$A$128:$A$143,0),MATCH($A97,Data!$B$127:$I$127,0))=1,1,IF(INDEX(Data!$B$128:$I$143,MATCH(X$36,Data!$A$128:$A$143,0),MATCH($A97,Data!$B$127:$I$127,0))=0,2,0))))</f>
        <v>2</v>
      </c>
      <c r="Y97" s="69">
        <f>IF(X97=1,1,IF(X$25=$A97,1,IF(INDEX(Data!$B$128:$I$143,MATCH(Y$36,Data!$A$128:$A$143,0),MATCH($A97,Data!$B$127:$I$127,0))=1,1,IF(INDEX(Data!$B$128:$I$143,MATCH(Y$36,Data!$A$128:$A$143,0),MATCH($A97,Data!$B$127:$I$127,0))=0,2,0))))</f>
        <v>2</v>
      </c>
      <c r="Z97" s="69">
        <f>IF(Y97=1,1,IF(Y$25=$A97,1,IF(INDEX(Data!$B$128:$I$143,MATCH(Z$36,Data!$A$128:$A$143,0),MATCH($A97,Data!$B$127:$I$127,0))=1,1,IF(INDEX(Data!$B$128:$I$143,MATCH(Z$36,Data!$A$128:$A$143,0),MATCH($A97,Data!$B$127:$I$127,0))=0,2,0))))</f>
        <v>2</v>
      </c>
      <c r="AA97" s="69">
        <f>IF(Z97=1,1,IF(Z$25=$A97,1,IF(INDEX(Data!$B$128:$I$143,MATCH(AA$36,Data!$A$128:$A$143,0),MATCH($A97,Data!$B$127:$I$127,0))=1,1,IF(INDEX(Data!$B$128:$I$143,MATCH(AA$36,Data!$A$128:$A$143,0),MATCH($A97,Data!$B$127:$I$127,0))=0,2,0))))</f>
        <v>2</v>
      </c>
      <c r="AB97" s="69">
        <f>IF(AA97=1,1,IF(AA$25=$A97,1,IF(INDEX(Data!$B$128:$I$143,MATCH(AB$36,Data!$A$128:$A$143,0),MATCH($A97,Data!$B$127:$I$127,0))=1,1,IF(INDEX(Data!$B$128:$I$143,MATCH(AB$36,Data!$A$128:$A$143,0),MATCH($A97,Data!$B$127:$I$127,0))=0,2,0))))</f>
        <v>2</v>
      </c>
      <c r="AC97" s="69">
        <f>IF(AB97=1,1,IF(AB$25=$A97,1,IF(INDEX(Data!$B$128:$I$143,MATCH(AC$36,Data!$A$128:$A$143,0),MATCH($A97,Data!$B$127:$I$127,0))=1,1,IF(INDEX(Data!$B$128:$I$143,MATCH(AC$36,Data!$A$128:$A$143,0),MATCH($A97,Data!$B$127:$I$127,0))=0,2,0))))</f>
        <v>2</v>
      </c>
      <c r="AD97" s="69">
        <f>IF(AC97=1,1,IF(AC$25=$A97,1,IF(INDEX(Data!$B$128:$I$143,MATCH(AD$36,Data!$A$128:$A$143,0),MATCH($A97,Data!$B$127:$I$127,0))=1,1,IF(INDEX(Data!$B$128:$I$143,MATCH(AD$36,Data!$A$128:$A$143,0),MATCH($A97,Data!$B$127:$I$127,0))=0,2,0))))</f>
        <v>2</v>
      </c>
      <c r="AE97" s="69">
        <f>IF(AD97=1,1,IF(AD$25=$A97,1,IF(INDEX(Data!$B$128:$I$143,MATCH(AE$36,Data!$A$128:$A$143,0),MATCH($A97,Data!$B$127:$I$127,0))=1,1,IF(INDEX(Data!$B$128:$I$143,MATCH(AE$36,Data!$A$128:$A$143,0),MATCH($A97,Data!$B$127:$I$127,0))=0,2,0))))</f>
        <v>2</v>
      </c>
      <c r="AF97" s="69">
        <f>IF(AE97=1,1,IF(AE$25=$A97,1,IF(INDEX(Data!$B$128:$I$143,MATCH(AF$36,Data!$A$128:$A$143,0),MATCH($A97,Data!$B$127:$I$127,0))=1,1,IF(INDEX(Data!$B$128:$I$143,MATCH(AF$36,Data!$A$128:$A$143,0),MATCH($A97,Data!$B$127:$I$127,0))=0,2,0))))</f>
        <v>2</v>
      </c>
      <c r="AG97" s="69">
        <f>IF(AF97=1,1,IF(AF$25=$A97,1,IF(INDEX(Data!$B$128:$I$143,MATCH(AG$36,Data!$A$128:$A$143,0),MATCH($A97,Data!$B$127:$I$127,0))=1,1,IF(INDEX(Data!$B$128:$I$143,MATCH(AG$36,Data!$A$128:$A$143,0),MATCH($A97,Data!$B$127:$I$127,0))=0,2,0))))</f>
        <v>2</v>
      </c>
      <c r="AH97" s="69">
        <f>IF(AG97=1,1,IF(AG$25=$A97,1,IF(INDEX(Data!$B$128:$I$143,MATCH(AH$36,Data!$A$128:$A$143,0),MATCH($A97,Data!$B$127:$I$127,0))=1,1,IF(INDEX(Data!$B$128:$I$143,MATCH(AH$36,Data!$A$128:$A$143,0),MATCH($A97,Data!$B$127:$I$127,0))=0,2,0))))</f>
        <v>2</v>
      </c>
      <c r="AI97" s="69">
        <f>IF(AH97=1,1,IF(AH$25=$A97,1,IF(INDEX(Data!$B$128:$I$143,MATCH(AI$36,Data!$A$128:$A$143,0),MATCH($A97,Data!$B$127:$I$127,0))=1,1,IF(INDEX(Data!$B$128:$I$143,MATCH(AI$36,Data!$A$128:$A$143,0),MATCH($A97,Data!$B$127:$I$127,0))=0,2,0))))</f>
        <v>2</v>
      </c>
      <c r="AJ97" s="69">
        <f>IF(AI97=1,1,IF(AI$25=$A97,1,IF(INDEX(Data!$B$128:$I$143,MATCH(AJ$36,Data!$A$128:$A$143,0),MATCH($A97,Data!$B$127:$I$127,0))=1,1,IF(INDEX(Data!$B$128:$I$143,MATCH(AJ$36,Data!$A$128:$A$143,0),MATCH($A97,Data!$B$127:$I$127,0))=0,2,0))))</f>
        <v>2</v>
      </c>
      <c r="AK97" s="69">
        <f>IF(AJ97=1,1,IF(AJ$25=$A97,1,IF(INDEX(Data!$B$128:$I$143,MATCH(AK$36,Data!$A$128:$A$143,0),MATCH($A97,Data!$B$127:$I$127,0))=1,1,IF(INDEX(Data!$B$128:$I$143,MATCH(AK$36,Data!$A$128:$A$143,0),MATCH($A97,Data!$B$127:$I$127,0))=0,2,0))))</f>
        <v>2</v>
      </c>
      <c r="AL97" s="69">
        <f>IF(AK97=1,1,IF(AK$25=$A97,1,IF(INDEX(Data!$B$128:$I$143,MATCH(AL$36,Data!$A$128:$A$143,0),MATCH($A97,Data!$B$127:$I$127,0))=1,1,IF(INDEX(Data!$B$128:$I$143,MATCH(AL$36,Data!$A$128:$A$143,0),MATCH($A97,Data!$B$127:$I$127,0))=0,2,0))))</f>
        <v>2</v>
      </c>
      <c r="AM97" s="69">
        <f>IF(AL97=1,1,IF(AL$25=$A97,1,IF(INDEX(Data!$B$128:$I$143,MATCH(AM$36,Data!$A$128:$A$143,0),MATCH($A97,Data!$B$127:$I$127,0))=1,1,IF(INDEX(Data!$B$128:$I$143,MATCH(AM$36,Data!$A$128:$A$143,0),MATCH($A97,Data!$B$127:$I$127,0))=0,2,0))))</f>
        <v>2</v>
      </c>
      <c r="AN97" s="69">
        <f>IF(AM97=1,1,IF(AM$25=$A97,1,IF(INDEX(Data!$B$128:$I$143,MATCH(AN$36,Data!$A$128:$A$143,0),MATCH($A97,Data!$B$127:$I$127,0))=1,1,IF(INDEX(Data!$B$128:$I$143,MATCH(AN$36,Data!$A$128:$A$143,0),MATCH($A97,Data!$B$127:$I$127,0))=0,2,0))))</f>
        <v>2</v>
      </c>
      <c r="AO97" s="69">
        <f>IF(AN97=1,1,IF(AN$25=$A97,1,IF(INDEX(Data!$B$128:$I$143,MATCH(AO$36,Data!$A$128:$A$143,0),MATCH($A97,Data!$B$127:$I$127,0))=1,1,IF(INDEX(Data!$B$128:$I$143,MATCH(AO$36,Data!$A$128:$A$143,0),MATCH($A97,Data!$B$127:$I$127,0))=0,2,0))))</f>
        <v>2</v>
      </c>
      <c r="AP97" s="69">
        <f>IF(AO97=1,1,IF(AO$25=$A97,1,IF(INDEX(Data!$B$128:$I$143,MATCH(AP$36,Data!$A$128:$A$143,0),MATCH($A97,Data!$B$127:$I$127,0))=1,1,IF(INDEX(Data!$B$128:$I$143,MATCH(AP$36,Data!$A$128:$A$143,0),MATCH($A97,Data!$B$127:$I$127,0))=0,2,0))))</f>
        <v>2</v>
      </c>
      <c r="AQ97" s="69">
        <f>IF(AP97=1,1,IF(AP$25=$A97,1,IF(INDEX(Data!$B$128:$I$143,MATCH(AQ$36,Data!$A$128:$A$143,0),MATCH($A97,Data!$B$127:$I$127,0))=1,1,IF(INDEX(Data!$B$128:$I$143,MATCH(AQ$36,Data!$A$128:$A$143,0),MATCH($A97,Data!$B$127:$I$127,0))=0,2,0))))</f>
        <v>2</v>
      </c>
      <c r="AR97" s="69">
        <f>IF(AQ97=1,1,IF(AQ$25=$A97,1,IF(INDEX(Data!$B$128:$I$143,MATCH(AR$36,Data!$A$128:$A$143,0),MATCH($A97,Data!$B$127:$I$127,0))=1,1,IF(INDEX(Data!$B$128:$I$143,MATCH(AR$36,Data!$A$128:$A$143,0),MATCH($A97,Data!$B$127:$I$127,0))=0,2,0))))</f>
        <v>2</v>
      </c>
      <c r="AS97" s="69">
        <f>IF(AR97=1,1,IF(AR$25=$A97,1,IF(INDEX(Data!$B$128:$I$143,MATCH(AS$36,Data!$A$128:$A$143,0),MATCH($A97,Data!$B$127:$I$127,0))=1,1,IF(INDEX(Data!$B$128:$I$143,MATCH(AS$36,Data!$A$128:$A$143,0),MATCH($A97,Data!$B$127:$I$127,0))=0,2,0))))</f>
        <v>2</v>
      </c>
      <c r="AT97" s="69">
        <f>IF(AS97=1,1,IF(AS$25=$A97,1,IF(INDEX(Data!$B$128:$I$143,MATCH(AT$36,Data!$A$128:$A$143,0),MATCH($A97,Data!$B$127:$I$127,0))=1,1,IF(INDEX(Data!$B$128:$I$143,MATCH(AT$36,Data!$A$128:$A$143,0),MATCH($A97,Data!$B$127:$I$127,0))=0,2,0))))</f>
        <v>2</v>
      </c>
      <c r="AU97" s="69">
        <f>IF(AT97=1,1,IF(AT$25=$A97,1,IF(INDEX(Data!$B$128:$I$143,MATCH(AU$36,Data!$A$128:$A$143,0),MATCH($A97,Data!$B$127:$I$127,0))=1,1,IF(INDEX(Data!$B$128:$I$143,MATCH(AU$36,Data!$A$128:$A$143,0),MATCH($A97,Data!$B$127:$I$127,0))=0,2,0))))</f>
        <v>2</v>
      </c>
      <c r="AV97" s="69">
        <f>IF(AU97=1,1,IF(AU$25=$A97,1,IF(INDEX(Data!$B$128:$I$143,MATCH(AV$36,Data!$A$128:$A$143,0),MATCH($A97,Data!$B$127:$I$127,0))=1,1,IF(INDEX(Data!$B$128:$I$143,MATCH(AV$36,Data!$A$128:$A$143,0),MATCH($A97,Data!$B$127:$I$127,0))=0,2,0))))</f>
        <v>2</v>
      </c>
      <c r="AW97" s="69">
        <f>IF(AV97=1,1,IF(AV$25=$A97,1,IF(INDEX(Data!$B$128:$I$143,MATCH(AW$36,Data!$A$128:$A$143,0),MATCH($A97,Data!$B$127:$I$127,0))=1,1,IF(INDEX(Data!$B$128:$I$143,MATCH(AW$36,Data!$A$128:$A$143,0),MATCH($A97,Data!$B$127:$I$127,0))=0,2,0))))</f>
        <v>2</v>
      </c>
      <c r="AX97" s="69">
        <f>IF(AW97=1,1,IF(AW$25=$A97,1,IF(INDEX(Data!$B$128:$I$143,MATCH(AX$36,Data!$A$128:$A$143,0),MATCH($A97,Data!$B$127:$I$127,0))=1,1,IF(INDEX(Data!$B$128:$I$143,MATCH(AX$36,Data!$A$128:$A$143,0),MATCH($A97,Data!$B$127:$I$127,0))=0,2,0))))</f>
        <v>2</v>
      </c>
      <c r="AY97" s="69">
        <f>IF(AX97=1,1,IF(AX$25=$A97,1,IF(INDEX(Data!$B$128:$I$143,MATCH(AY$36,Data!$A$128:$A$143,0),MATCH($A97,Data!$B$127:$I$127,0))=1,1,IF(INDEX(Data!$B$128:$I$143,MATCH(AY$36,Data!$A$128:$A$143,0),MATCH($A97,Data!$B$127:$I$127,0))=0,2,0))))</f>
        <v>2</v>
      </c>
    </row>
    <row r="98" spans="1:51">
      <c r="A98" s="63" t="s">
        <v>15</v>
      </c>
      <c r="B98" s="69">
        <f>IF(A98=1,1,IF(A$25=$A98,1,IF(INDEX(Data!$B$128:$I$143,MATCH(B$36,Data!$A$128:$A$143,0),MATCH($A98,Data!$B$127:$I$127,0))=1,1,IF(INDEX(Data!$B$128:$I$143,MATCH(B$36,Data!$A$128:$A$143,0),MATCH($A98,Data!$B$127:$I$127,0))=0,2,0))))</f>
        <v>1</v>
      </c>
      <c r="C98" s="69">
        <f>IF(B98=1,1,IF(B$25=$A98,1,IF(INDEX(Data!$B$128:$I$143,MATCH(C$36,Data!$A$128:$A$143,0),MATCH($A98,Data!$B$127:$I$127,0))=1,1,IF(INDEX(Data!$B$128:$I$143,MATCH(C$36,Data!$A$128:$A$143,0),MATCH($A98,Data!$B$127:$I$127,0))=0,2,0))))</f>
        <v>1</v>
      </c>
      <c r="D98" s="69">
        <f>IF(C98=1,1,IF(C$25=$A98,1,IF(INDEX(Data!$B$128:$I$143,MATCH(D$36,Data!$A$128:$A$143,0),MATCH($A98,Data!$B$127:$I$127,0))=1,1,IF(INDEX(Data!$B$128:$I$143,MATCH(D$36,Data!$A$128:$A$143,0),MATCH($A98,Data!$B$127:$I$127,0))=0,2,0))))</f>
        <v>1</v>
      </c>
      <c r="E98" s="69">
        <f>IF(D98=1,1,IF(D$25=$A98,1,IF(INDEX(Data!$B$128:$I$143,MATCH(E$36,Data!$A$128:$A$143,0),MATCH($A98,Data!$B$127:$I$127,0))=1,1,IF(INDEX(Data!$B$128:$I$143,MATCH(E$36,Data!$A$128:$A$143,0),MATCH($A98,Data!$B$127:$I$127,0))=0,2,0))))</f>
        <v>1</v>
      </c>
      <c r="F98" s="69">
        <f>IF(E98=1,1,IF(E$25=$A98,1,IF(INDEX(Data!$B$128:$I$143,MATCH(F$36,Data!$A$128:$A$143,0),MATCH($A98,Data!$B$127:$I$127,0))=1,1,IF(INDEX(Data!$B$128:$I$143,MATCH(F$36,Data!$A$128:$A$143,0),MATCH($A98,Data!$B$127:$I$127,0))=0,2,0))))</f>
        <v>1</v>
      </c>
      <c r="G98" s="69">
        <f>IF(F98=1,1,IF(F$25=$A98,1,IF(INDEX(Data!$B$128:$I$143,MATCH(G$36,Data!$A$128:$A$143,0),MATCH($A98,Data!$B$127:$I$127,0))=1,1,IF(INDEX(Data!$B$128:$I$143,MATCH(G$36,Data!$A$128:$A$143,0),MATCH($A98,Data!$B$127:$I$127,0))=0,2,0))))</f>
        <v>1</v>
      </c>
      <c r="H98" s="69">
        <f>IF(G98=1,1,IF(G$25=$A98,1,IF(INDEX(Data!$B$128:$I$143,MATCH(H$36,Data!$A$128:$A$143,0),MATCH($A98,Data!$B$127:$I$127,0))=1,1,IF(INDEX(Data!$B$128:$I$143,MATCH(H$36,Data!$A$128:$A$143,0),MATCH($A98,Data!$B$127:$I$127,0))=0,2,0))))</f>
        <v>1</v>
      </c>
      <c r="I98" s="69">
        <f>IF(H98=1,1,IF(H$25=$A98,1,IF(INDEX(Data!$B$128:$I$143,MATCH(I$36,Data!$A$128:$A$143,0),MATCH($A98,Data!$B$127:$I$127,0))=1,1,IF(INDEX(Data!$B$128:$I$143,MATCH(I$36,Data!$A$128:$A$143,0),MATCH($A98,Data!$B$127:$I$127,0))=0,2,0))))</f>
        <v>1</v>
      </c>
      <c r="J98" s="69">
        <f>IF(I98=1,1,IF(I$25=$A98,1,IF(INDEX(Data!$B$128:$I$143,MATCH(J$36,Data!$A$128:$A$143,0),MATCH($A98,Data!$B$127:$I$127,0))=1,1,IF(INDEX(Data!$B$128:$I$143,MATCH(J$36,Data!$A$128:$A$143,0),MATCH($A98,Data!$B$127:$I$127,0))=0,2,0))))</f>
        <v>1</v>
      </c>
      <c r="K98" s="69">
        <f>IF(J98=1,1,IF(J$25=$A98,1,IF(INDEX(Data!$B$128:$I$143,MATCH(K$36,Data!$A$128:$A$143,0),MATCH($A98,Data!$B$127:$I$127,0))=1,1,IF(INDEX(Data!$B$128:$I$143,MATCH(K$36,Data!$A$128:$A$143,0),MATCH($A98,Data!$B$127:$I$127,0))=0,2,0))))</f>
        <v>1</v>
      </c>
      <c r="L98" s="69">
        <f>IF(K98=1,1,IF(K$25=$A98,1,IF(INDEX(Data!$B$128:$I$143,MATCH(L$36,Data!$A$128:$A$143,0),MATCH($A98,Data!$B$127:$I$127,0))=1,1,IF(INDEX(Data!$B$128:$I$143,MATCH(L$36,Data!$A$128:$A$143,0),MATCH($A98,Data!$B$127:$I$127,0))=0,2,0))))</f>
        <v>1</v>
      </c>
      <c r="M98" s="69">
        <f>IF(L98=1,1,IF(L$25=$A98,1,IF(INDEX(Data!$B$128:$I$143,MATCH(M$36,Data!$A$128:$A$143,0),MATCH($A98,Data!$B$127:$I$127,0))=1,1,IF(INDEX(Data!$B$128:$I$143,MATCH(M$36,Data!$A$128:$A$143,0),MATCH($A98,Data!$B$127:$I$127,0))=0,2,0))))</f>
        <v>1</v>
      </c>
      <c r="N98" s="69">
        <f>IF(M98=1,1,IF(M$25=$A98,1,IF(INDEX(Data!$B$128:$I$143,MATCH(N$36,Data!$A$128:$A$143,0),MATCH($A98,Data!$B$127:$I$127,0))=1,1,IF(INDEX(Data!$B$128:$I$143,MATCH(N$36,Data!$A$128:$A$143,0),MATCH($A98,Data!$B$127:$I$127,0))=0,2,0))))</f>
        <v>1</v>
      </c>
      <c r="O98" s="69">
        <f>IF(N98=1,1,IF(N$25=$A98,1,IF(INDEX(Data!$B$128:$I$143,MATCH(O$36,Data!$A$128:$A$143,0),MATCH($A98,Data!$B$127:$I$127,0))=1,1,IF(INDEX(Data!$B$128:$I$143,MATCH(O$36,Data!$A$128:$A$143,0),MATCH($A98,Data!$B$127:$I$127,0))=0,2,0))))</f>
        <v>1</v>
      </c>
      <c r="P98" s="69">
        <f>IF(O98=1,1,IF(O$25=$A98,1,IF(INDEX(Data!$B$128:$I$143,MATCH(P$36,Data!$A$128:$A$143,0),MATCH($A98,Data!$B$127:$I$127,0))=1,1,IF(INDEX(Data!$B$128:$I$143,MATCH(P$36,Data!$A$128:$A$143,0),MATCH($A98,Data!$B$127:$I$127,0))=0,2,0))))</f>
        <v>1</v>
      </c>
      <c r="Q98" s="69">
        <f>IF(P98=1,1,IF(P$25=$A98,1,IF(INDEX(Data!$B$128:$I$143,MATCH(Q$36,Data!$A$128:$A$143,0),MATCH($A98,Data!$B$127:$I$127,0))=1,1,IF(INDEX(Data!$B$128:$I$143,MATCH(Q$36,Data!$A$128:$A$143,0),MATCH($A98,Data!$B$127:$I$127,0))=0,2,0))))</f>
        <v>1</v>
      </c>
      <c r="R98" s="69">
        <f>IF(Q98=1,1,IF(Q$25=$A98,1,IF(INDEX(Data!$B$128:$I$143,MATCH(R$36,Data!$A$128:$A$143,0),MATCH($A98,Data!$B$127:$I$127,0))=1,1,IF(INDEX(Data!$B$128:$I$143,MATCH(R$36,Data!$A$128:$A$143,0),MATCH($A98,Data!$B$127:$I$127,0))=0,2,0))))</f>
        <v>1</v>
      </c>
      <c r="S98" s="69">
        <f>IF(R98=1,1,IF(R$25=$A98,1,IF(INDEX(Data!$B$128:$I$143,MATCH(S$36,Data!$A$128:$A$143,0),MATCH($A98,Data!$B$127:$I$127,0))=1,1,IF(INDEX(Data!$B$128:$I$143,MATCH(S$36,Data!$A$128:$A$143,0),MATCH($A98,Data!$B$127:$I$127,0))=0,2,0))))</f>
        <v>1</v>
      </c>
      <c r="T98" s="69">
        <f>IF(S98=1,1,IF(S$25=$A98,1,IF(INDEX(Data!$B$128:$I$143,MATCH(T$36,Data!$A$128:$A$143,0),MATCH($A98,Data!$B$127:$I$127,0))=1,1,IF(INDEX(Data!$B$128:$I$143,MATCH(T$36,Data!$A$128:$A$143,0),MATCH($A98,Data!$B$127:$I$127,0))=0,2,0))))</f>
        <v>1</v>
      </c>
      <c r="U98" s="69">
        <f>IF(T98=1,1,IF(T$25=$A98,1,IF(INDEX(Data!$B$128:$I$143,MATCH(U$36,Data!$A$128:$A$143,0),MATCH($A98,Data!$B$127:$I$127,0))=1,1,IF(INDEX(Data!$B$128:$I$143,MATCH(U$36,Data!$A$128:$A$143,0),MATCH($A98,Data!$B$127:$I$127,0))=0,2,0))))</f>
        <v>1</v>
      </c>
      <c r="V98" s="69">
        <f>IF(U98=1,1,IF(U$25=$A98,1,IF(INDEX(Data!$B$128:$I$143,MATCH(V$36,Data!$A$128:$A$143,0),MATCH($A98,Data!$B$127:$I$127,0))=1,1,IF(INDEX(Data!$B$128:$I$143,MATCH(V$36,Data!$A$128:$A$143,0),MATCH($A98,Data!$B$127:$I$127,0))=0,2,0))))</f>
        <v>1</v>
      </c>
      <c r="W98" s="69">
        <f>IF(V98=1,1,IF(V$25=$A98,1,IF(INDEX(Data!$B$128:$I$143,MATCH(W$36,Data!$A$128:$A$143,0),MATCH($A98,Data!$B$127:$I$127,0))=1,1,IF(INDEX(Data!$B$128:$I$143,MATCH(W$36,Data!$A$128:$A$143,0),MATCH($A98,Data!$B$127:$I$127,0))=0,2,0))))</f>
        <v>1</v>
      </c>
      <c r="X98" s="69">
        <f>IF(W98=1,1,IF(W$25=$A98,1,IF(INDEX(Data!$B$128:$I$143,MATCH(X$36,Data!$A$128:$A$143,0),MATCH($A98,Data!$B$127:$I$127,0))=1,1,IF(INDEX(Data!$B$128:$I$143,MATCH(X$36,Data!$A$128:$A$143,0),MATCH($A98,Data!$B$127:$I$127,0))=0,2,0))))</f>
        <v>1</v>
      </c>
      <c r="Y98" s="69">
        <f>IF(X98=1,1,IF(X$25=$A98,1,IF(INDEX(Data!$B$128:$I$143,MATCH(Y$36,Data!$A$128:$A$143,0),MATCH($A98,Data!$B$127:$I$127,0))=1,1,IF(INDEX(Data!$B$128:$I$143,MATCH(Y$36,Data!$A$128:$A$143,0),MATCH($A98,Data!$B$127:$I$127,0))=0,2,0))))</f>
        <v>1</v>
      </c>
      <c r="Z98" s="69">
        <f>IF(Y98=1,1,IF(Y$25=$A98,1,IF(INDEX(Data!$B$128:$I$143,MATCH(Z$36,Data!$A$128:$A$143,0),MATCH($A98,Data!$B$127:$I$127,0))=1,1,IF(INDEX(Data!$B$128:$I$143,MATCH(Z$36,Data!$A$128:$A$143,0),MATCH($A98,Data!$B$127:$I$127,0))=0,2,0))))</f>
        <v>1</v>
      </c>
      <c r="AA98" s="69">
        <f>IF(Z98=1,1,IF(Z$25=$A98,1,IF(INDEX(Data!$B$128:$I$143,MATCH(AA$36,Data!$A$128:$A$143,0),MATCH($A98,Data!$B$127:$I$127,0))=1,1,IF(INDEX(Data!$B$128:$I$143,MATCH(AA$36,Data!$A$128:$A$143,0),MATCH($A98,Data!$B$127:$I$127,0))=0,2,0))))</f>
        <v>1</v>
      </c>
      <c r="AB98" s="69">
        <f>IF(AA98=1,1,IF(AA$25=$A98,1,IF(INDEX(Data!$B$128:$I$143,MATCH(AB$36,Data!$A$128:$A$143,0),MATCH($A98,Data!$B$127:$I$127,0))=1,1,IF(INDEX(Data!$B$128:$I$143,MATCH(AB$36,Data!$A$128:$A$143,0),MATCH($A98,Data!$B$127:$I$127,0))=0,2,0))))</f>
        <v>1</v>
      </c>
      <c r="AC98" s="69">
        <f>IF(AB98=1,1,IF(AB$25=$A98,1,IF(INDEX(Data!$B$128:$I$143,MATCH(AC$36,Data!$A$128:$A$143,0),MATCH($A98,Data!$B$127:$I$127,0))=1,1,IF(INDEX(Data!$B$128:$I$143,MATCH(AC$36,Data!$A$128:$A$143,0),MATCH($A98,Data!$B$127:$I$127,0))=0,2,0))))</f>
        <v>1</v>
      </c>
      <c r="AD98" s="69">
        <f>IF(AC98=1,1,IF(AC$25=$A98,1,IF(INDEX(Data!$B$128:$I$143,MATCH(AD$36,Data!$A$128:$A$143,0),MATCH($A98,Data!$B$127:$I$127,0))=1,1,IF(INDEX(Data!$B$128:$I$143,MATCH(AD$36,Data!$A$128:$A$143,0),MATCH($A98,Data!$B$127:$I$127,0))=0,2,0))))</f>
        <v>1</v>
      </c>
      <c r="AE98" s="69">
        <f>IF(AD98=1,1,IF(AD$25=$A98,1,IF(INDEX(Data!$B$128:$I$143,MATCH(AE$36,Data!$A$128:$A$143,0),MATCH($A98,Data!$B$127:$I$127,0))=1,1,IF(INDEX(Data!$B$128:$I$143,MATCH(AE$36,Data!$A$128:$A$143,0),MATCH($A98,Data!$B$127:$I$127,0))=0,2,0))))</f>
        <v>1</v>
      </c>
      <c r="AF98" s="69">
        <f>IF(AE98=1,1,IF(AE$25=$A98,1,IF(INDEX(Data!$B$128:$I$143,MATCH(AF$36,Data!$A$128:$A$143,0),MATCH($A98,Data!$B$127:$I$127,0))=1,1,IF(INDEX(Data!$B$128:$I$143,MATCH(AF$36,Data!$A$128:$A$143,0),MATCH($A98,Data!$B$127:$I$127,0))=0,2,0))))</f>
        <v>1</v>
      </c>
      <c r="AG98" s="69">
        <f>IF(AF98=1,1,IF(AF$25=$A98,1,IF(INDEX(Data!$B$128:$I$143,MATCH(AG$36,Data!$A$128:$A$143,0),MATCH($A98,Data!$B$127:$I$127,0))=1,1,IF(INDEX(Data!$B$128:$I$143,MATCH(AG$36,Data!$A$128:$A$143,0),MATCH($A98,Data!$B$127:$I$127,0))=0,2,0))))</f>
        <v>1</v>
      </c>
      <c r="AH98" s="69">
        <f>IF(AG98=1,1,IF(AG$25=$A98,1,IF(INDEX(Data!$B$128:$I$143,MATCH(AH$36,Data!$A$128:$A$143,0),MATCH($A98,Data!$B$127:$I$127,0))=1,1,IF(INDEX(Data!$B$128:$I$143,MATCH(AH$36,Data!$A$128:$A$143,0),MATCH($A98,Data!$B$127:$I$127,0))=0,2,0))))</f>
        <v>1</v>
      </c>
      <c r="AI98" s="69">
        <f>IF(AH98=1,1,IF(AH$25=$A98,1,IF(INDEX(Data!$B$128:$I$143,MATCH(AI$36,Data!$A$128:$A$143,0),MATCH($A98,Data!$B$127:$I$127,0))=1,1,IF(INDEX(Data!$B$128:$I$143,MATCH(AI$36,Data!$A$128:$A$143,0),MATCH($A98,Data!$B$127:$I$127,0))=0,2,0))))</f>
        <v>1</v>
      </c>
      <c r="AJ98" s="69">
        <f>IF(AI98=1,1,IF(AI$25=$A98,1,IF(INDEX(Data!$B$128:$I$143,MATCH(AJ$36,Data!$A$128:$A$143,0),MATCH($A98,Data!$B$127:$I$127,0))=1,1,IF(INDEX(Data!$B$128:$I$143,MATCH(AJ$36,Data!$A$128:$A$143,0),MATCH($A98,Data!$B$127:$I$127,0))=0,2,0))))</f>
        <v>1</v>
      </c>
      <c r="AK98" s="69">
        <f>IF(AJ98=1,1,IF(AJ$25=$A98,1,IF(INDEX(Data!$B$128:$I$143,MATCH(AK$36,Data!$A$128:$A$143,0),MATCH($A98,Data!$B$127:$I$127,0))=1,1,IF(INDEX(Data!$B$128:$I$143,MATCH(AK$36,Data!$A$128:$A$143,0),MATCH($A98,Data!$B$127:$I$127,0))=0,2,0))))</f>
        <v>1</v>
      </c>
      <c r="AL98" s="69">
        <f>IF(AK98=1,1,IF(AK$25=$A98,1,IF(INDEX(Data!$B$128:$I$143,MATCH(AL$36,Data!$A$128:$A$143,0),MATCH($A98,Data!$B$127:$I$127,0))=1,1,IF(INDEX(Data!$B$128:$I$143,MATCH(AL$36,Data!$A$128:$A$143,0),MATCH($A98,Data!$B$127:$I$127,0))=0,2,0))))</f>
        <v>1</v>
      </c>
      <c r="AM98" s="69">
        <f>IF(AL98=1,1,IF(AL$25=$A98,1,IF(INDEX(Data!$B$128:$I$143,MATCH(AM$36,Data!$A$128:$A$143,0),MATCH($A98,Data!$B$127:$I$127,0))=1,1,IF(INDEX(Data!$B$128:$I$143,MATCH(AM$36,Data!$A$128:$A$143,0),MATCH($A98,Data!$B$127:$I$127,0))=0,2,0))))</f>
        <v>1</v>
      </c>
      <c r="AN98" s="69">
        <f>IF(AM98=1,1,IF(AM$25=$A98,1,IF(INDEX(Data!$B$128:$I$143,MATCH(AN$36,Data!$A$128:$A$143,0),MATCH($A98,Data!$B$127:$I$127,0))=1,1,IF(INDEX(Data!$B$128:$I$143,MATCH(AN$36,Data!$A$128:$A$143,0),MATCH($A98,Data!$B$127:$I$127,0))=0,2,0))))</f>
        <v>1</v>
      </c>
      <c r="AO98" s="69">
        <f>IF(AN98=1,1,IF(AN$25=$A98,1,IF(INDEX(Data!$B$128:$I$143,MATCH(AO$36,Data!$A$128:$A$143,0),MATCH($A98,Data!$B$127:$I$127,0))=1,1,IF(INDEX(Data!$B$128:$I$143,MATCH(AO$36,Data!$A$128:$A$143,0),MATCH($A98,Data!$B$127:$I$127,0))=0,2,0))))</f>
        <v>1</v>
      </c>
      <c r="AP98" s="69">
        <f>IF(AO98=1,1,IF(AO$25=$A98,1,IF(INDEX(Data!$B$128:$I$143,MATCH(AP$36,Data!$A$128:$A$143,0),MATCH($A98,Data!$B$127:$I$127,0))=1,1,IF(INDEX(Data!$B$128:$I$143,MATCH(AP$36,Data!$A$128:$A$143,0),MATCH($A98,Data!$B$127:$I$127,0))=0,2,0))))</f>
        <v>1</v>
      </c>
      <c r="AQ98" s="69">
        <f>IF(AP98=1,1,IF(AP$25=$A98,1,IF(INDEX(Data!$B$128:$I$143,MATCH(AQ$36,Data!$A$128:$A$143,0),MATCH($A98,Data!$B$127:$I$127,0))=1,1,IF(INDEX(Data!$B$128:$I$143,MATCH(AQ$36,Data!$A$128:$A$143,0),MATCH($A98,Data!$B$127:$I$127,0))=0,2,0))))</f>
        <v>1</v>
      </c>
      <c r="AR98" s="69">
        <f>IF(AQ98=1,1,IF(AQ$25=$A98,1,IF(INDEX(Data!$B$128:$I$143,MATCH(AR$36,Data!$A$128:$A$143,0),MATCH($A98,Data!$B$127:$I$127,0))=1,1,IF(INDEX(Data!$B$128:$I$143,MATCH(AR$36,Data!$A$128:$A$143,0),MATCH($A98,Data!$B$127:$I$127,0))=0,2,0))))</f>
        <v>1</v>
      </c>
      <c r="AS98" s="69">
        <f>IF(AR98=1,1,IF(AR$25=$A98,1,IF(INDEX(Data!$B$128:$I$143,MATCH(AS$36,Data!$A$128:$A$143,0),MATCH($A98,Data!$B$127:$I$127,0))=1,1,IF(INDEX(Data!$B$128:$I$143,MATCH(AS$36,Data!$A$128:$A$143,0),MATCH($A98,Data!$B$127:$I$127,0))=0,2,0))))</f>
        <v>1</v>
      </c>
      <c r="AT98" s="69">
        <f>IF(AS98=1,1,IF(AS$25=$A98,1,IF(INDEX(Data!$B$128:$I$143,MATCH(AT$36,Data!$A$128:$A$143,0),MATCH($A98,Data!$B$127:$I$127,0))=1,1,IF(INDEX(Data!$B$128:$I$143,MATCH(AT$36,Data!$A$128:$A$143,0),MATCH($A98,Data!$B$127:$I$127,0))=0,2,0))))</f>
        <v>1</v>
      </c>
      <c r="AU98" s="69">
        <f>IF(AT98=1,1,IF(AT$25=$A98,1,IF(INDEX(Data!$B$128:$I$143,MATCH(AU$36,Data!$A$128:$A$143,0),MATCH($A98,Data!$B$127:$I$127,0))=1,1,IF(INDEX(Data!$B$128:$I$143,MATCH(AU$36,Data!$A$128:$A$143,0),MATCH($A98,Data!$B$127:$I$127,0))=0,2,0))))</f>
        <v>1</v>
      </c>
      <c r="AV98" s="69">
        <f>IF(AU98=1,1,IF(AU$25=$A98,1,IF(INDEX(Data!$B$128:$I$143,MATCH(AV$36,Data!$A$128:$A$143,0),MATCH($A98,Data!$B$127:$I$127,0))=1,1,IF(INDEX(Data!$B$128:$I$143,MATCH(AV$36,Data!$A$128:$A$143,0),MATCH($A98,Data!$B$127:$I$127,0))=0,2,0))))</f>
        <v>1</v>
      </c>
      <c r="AW98" s="69">
        <f>IF(AV98=1,1,IF(AV$25=$A98,1,IF(INDEX(Data!$B$128:$I$143,MATCH(AW$36,Data!$A$128:$A$143,0),MATCH($A98,Data!$B$127:$I$127,0))=1,1,IF(INDEX(Data!$B$128:$I$143,MATCH(AW$36,Data!$A$128:$A$143,0),MATCH($A98,Data!$B$127:$I$127,0))=0,2,0))))</f>
        <v>1</v>
      </c>
      <c r="AX98" s="69">
        <f>IF(AW98=1,1,IF(AW$25=$A98,1,IF(INDEX(Data!$B$128:$I$143,MATCH(AX$36,Data!$A$128:$A$143,0),MATCH($A98,Data!$B$127:$I$127,0))=1,1,IF(INDEX(Data!$B$128:$I$143,MATCH(AX$36,Data!$A$128:$A$143,0),MATCH($A98,Data!$B$127:$I$127,0))=0,2,0))))</f>
        <v>1</v>
      </c>
      <c r="AY98" s="69">
        <f>IF(AX98=1,1,IF(AX$25=$A98,1,IF(INDEX(Data!$B$128:$I$143,MATCH(AY$36,Data!$A$128:$A$143,0),MATCH($A98,Data!$B$127:$I$127,0))=1,1,IF(INDEX(Data!$B$128:$I$143,MATCH(AY$36,Data!$A$128:$A$143,0),MATCH($A98,Data!$B$127:$I$127,0))=0,2,0))))</f>
        <v>1</v>
      </c>
    </row>
    <row r="99" spans="1:51">
      <c r="A99" s="63" t="s">
        <v>16</v>
      </c>
      <c r="B99" s="69">
        <f>IF(A99=1,1,IF(A$25=$A99,1,IF(INDEX(Data!$B$128:$I$143,MATCH(B$36,Data!$A$128:$A$143,0),MATCH($A99,Data!$B$127:$I$127,0))=1,1,IF(INDEX(Data!$B$128:$I$143,MATCH(B$36,Data!$A$128:$A$143,0),MATCH($A99,Data!$B$127:$I$127,0))=0,2,0))))</f>
        <v>2</v>
      </c>
      <c r="C99" s="69">
        <f>IF(B99=1,1,IF(B$25=$A99,1,IF(INDEX(Data!$B$128:$I$143,MATCH(C$36,Data!$A$128:$A$143,0),MATCH($A99,Data!$B$127:$I$127,0))=1,1,IF(INDEX(Data!$B$128:$I$143,MATCH(C$36,Data!$A$128:$A$143,0),MATCH($A99,Data!$B$127:$I$127,0))=0,2,0))))</f>
        <v>2</v>
      </c>
      <c r="D99" s="69">
        <f>IF(C99=1,1,IF(C$25=$A99,1,IF(INDEX(Data!$B$128:$I$143,MATCH(D$36,Data!$A$128:$A$143,0),MATCH($A99,Data!$B$127:$I$127,0))=1,1,IF(INDEX(Data!$B$128:$I$143,MATCH(D$36,Data!$A$128:$A$143,0),MATCH($A99,Data!$B$127:$I$127,0))=0,2,0))))</f>
        <v>2</v>
      </c>
      <c r="E99" s="69">
        <f>IF(D99=1,1,IF(D$25=$A99,1,IF(INDEX(Data!$B$128:$I$143,MATCH(E$36,Data!$A$128:$A$143,0),MATCH($A99,Data!$B$127:$I$127,0))=1,1,IF(INDEX(Data!$B$128:$I$143,MATCH(E$36,Data!$A$128:$A$143,0),MATCH($A99,Data!$B$127:$I$127,0))=0,2,0))))</f>
        <v>2</v>
      </c>
      <c r="F99" s="69">
        <f>IF(E99=1,1,IF(E$25=$A99,1,IF(INDEX(Data!$B$128:$I$143,MATCH(F$36,Data!$A$128:$A$143,0),MATCH($A99,Data!$B$127:$I$127,0))=1,1,IF(INDEX(Data!$B$128:$I$143,MATCH(F$36,Data!$A$128:$A$143,0),MATCH($A99,Data!$B$127:$I$127,0))=0,2,0))))</f>
        <v>2</v>
      </c>
      <c r="G99" s="69">
        <f>IF(F99=1,1,IF(F$25=$A99,1,IF(INDEX(Data!$B$128:$I$143,MATCH(G$36,Data!$A$128:$A$143,0),MATCH($A99,Data!$B$127:$I$127,0))=1,1,IF(INDEX(Data!$B$128:$I$143,MATCH(G$36,Data!$A$128:$A$143,0),MATCH($A99,Data!$B$127:$I$127,0))=0,2,0))))</f>
        <v>2</v>
      </c>
      <c r="H99" s="69">
        <f>IF(G99=1,1,IF(G$25=$A99,1,IF(INDEX(Data!$B$128:$I$143,MATCH(H$36,Data!$A$128:$A$143,0),MATCH($A99,Data!$B$127:$I$127,0))=1,1,IF(INDEX(Data!$B$128:$I$143,MATCH(H$36,Data!$A$128:$A$143,0),MATCH($A99,Data!$B$127:$I$127,0))=0,2,0))))</f>
        <v>2</v>
      </c>
      <c r="I99" s="69">
        <f>IF(H99=1,1,IF(H$25=$A99,1,IF(INDEX(Data!$B$128:$I$143,MATCH(I$36,Data!$A$128:$A$143,0),MATCH($A99,Data!$B$127:$I$127,0))=1,1,IF(INDEX(Data!$B$128:$I$143,MATCH(I$36,Data!$A$128:$A$143,0),MATCH($A99,Data!$B$127:$I$127,0))=0,2,0))))</f>
        <v>2</v>
      </c>
      <c r="J99" s="69">
        <f>IF(I99=1,1,IF(I$25=$A99,1,IF(INDEX(Data!$B$128:$I$143,MATCH(J$36,Data!$A$128:$A$143,0),MATCH($A99,Data!$B$127:$I$127,0))=1,1,IF(INDEX(Data!$B$128:$I$143,MATCH(J$36,Data!$A$128:$A$143,0),MATCH($A99,Data!$B$127:$I$127,0))=0,2,0))))</f>
        <v>2</v>
      </c>
      <c r="K99" s="69">
        <f>IF(J99=1,1,IF(J$25=$A99,1,IF(INDEX(Data!$B$128:$I$143,MATCH(K$36,Data!$A$128:$A$143,0),MATCH($A99,Data!$B$127:$I$127,0))=1,1,IF(INDEX(Data!$B$128:$I$143,MATCH(K$36,Data!$A$128:$A$143,0),MATCH($A99,Data!$B$127:$I$127,0))=0,2,0))))</f>
        <v>2</v>
      </c>
      <c r="L99" s="69">
        <f>IF(K99=1,1,IF(K$25=$A99,1,IF(INDEX(Data!$B$128:$I$143,MATCH(L$36,Data!$A$128:$A$143,0),MATCH($A99,Data!$B$127:$I$127,0))=1,1,IF(INDEX(Data!$B$128:$I$143,MATCH(L$36,Data!$A$128:$A$143,0),MATCH($A99,Data!$B$127:$I$127,0))=0,2,0))))</f>
        <v>2</v>
      </c>
      <c r="M99" s="69">
        <f>IF(L99=1,1,IF(L$25=$A99,1,IF(INDEX(Data!$B$128:$I$143,MATCH(M$36,Data!$A$128:$A$143,0),MATCH($A99,Data!$B$127:$I$127,0))=1,1,IF(INDEX(Data!$B$128:$I$143,MATCH(M$36,Data!$A$128:$A$143,0),MATCH($A99,Data!$B$127:$I$127,0))=0,2,0))))</f>
        <v>2</v>
      </c>
      <c r="N99" s="69">
        <f>IF(M99=1,1,IF(M$25=$A99,1,IF(INDEX(Data!$B$128:$I$143,MATCH(N$36,Data!$A$128:$A$143,0),MATCH($A99,Data!$B$127:$I$127,0))=1,1,IF(INDEX(Data!$B$128:$I$143,MATCH(N$36,Data!$A$128:$A$143,0),MATCH($A99,Data!$B$127:$I$127,0))=0,2,0))))</f>
        <v>2</v>
      </c>
      <c r="O99" s="69">
        <f>IF(N99=1,1,IF(N$25=$A99,1,IF(INDEX(Data!$B$128:$I$143,MATCH(O$36,Data!$A$128:$A$143,0),MATCH($A99,Data!$B$127:$I$127,0))=1,1,IF(INDEX(Data!$B$128:$I$143,MATCH(O$36,Data!$A$128:$A$143,0),MATCH($A99,Data!$B$127:$I$127,0))=0,2,0))))</f>
        <v>2</v>
      </c>
      <c r="P99" s="69">
        <f>IF(O99=1,1,IF(O$25=$A99,1,IF(INDEX(Data!$B$128:$I$143,MATCH(P$36,Data!$A$128:$A$143,0),MATCH($A99,Data!$B$127:$I$127,0))=1,1,IF(INDEX(Data!$B$128:$I$143,MATCH(P$36,Data!$A$128:$A$143,0),MATCH($A99,Data!$B$127:$I$127,0))=0,2,0))))</f>
        <v>2</v>
      </c>
      <c r="Q99" s="69">
        <f>IF(P99=1,1,IF(P$25=$A99,1,IF(INDEX(Data!$B$128:$I$143,MATCH(Q$36,Data!$A$128:$A$143,0),MATCH($A99,Data!$B$127:$I$127,0))=1,1,IF(INDEX(Data!$B$128:$I$143,MATCH(Q$36,Data!$A$128:$A$143,0),MATCH($A99,Data!$B$127:$I$127,0))=0,2,0))))</f>
        <v>2</v>
      </c>
      <c r="R99" s="69">
        <f>IF(Q99=1,1,IF(Q$25=$A99,1,IF(INDEX(Data!$B$128:$I$143,MATCH(R$36,Data!$A$128:$A$143,0),MATCH($A99,Data!$B$127:$I$127,0))=1,1,IF(INDEX(Data!$B$128:$I$143,MATCH(R$36,Data!$A$128:$A$143,0),MATCH($A99,Data!$B$127:$I$127,0))=0,2,0))))</f>
        <v>2</v>
      </c>
      <c r="S99" s="69">
        <f>IF(R99=1,1,IF(R$25=$A99,1,IF(INDEX(Data!$B$128:$I$143,MATCH(S$36,Data!$A$128:$A$143,0),MATCH($A99,Data!$B$127:$I$127,0))=1,1,IF(INDEX(Data!$B$128:$I$143,MATCH(S$36,Data!$A$128:$A$143,0),MATCH($A99,Data!$B$127:$I$127,0))=0,2,0))))</f>
        <v>2</v>
      </c>
      <c r="T99" s="69">
        <f>IF(S99=1,1,IF(S$25=$A99,1,IF(INDEX(Data!$B$128:$I$143,MATCH(T$36,Data!$A$128:$A$143,0),MATCH($A99,Data!$B$127:$I$127,0))=1,1,IF(INDEX(Data!$B$128:$I$143,MATCH(T$36,Data!$A$128:$A$143,0),MATCH($A99,Data!$B$127:$I$127,0))=0,2,0))))</f>
        <v>2</v>
      </c>
      <c r="U99" s="69">
        <f>IF(T99=1,1,IF(T$25=$A99,1,IF(INDEX(Data!$B$128:$I$143,MATCH(U$36,Data!$A$128:$A$143,0),MATCH($A99,Data!$B$127:$I$127,0))=1,1,IF(INDEX(Data!$B$128:$I$143,MATCH(U$36,Data!$A$128:$A$143,0),MATCH($A99,Data!$B$127:$I$127,0))=0,2,0))))</f>
        <v>2</v>
      </c>
      <c r="V99" s="69">
        <f>IF(U99=1,1,IF(U$25=$A99,1,IF(INDEX(Data!$B$128:$I$143,MATCH(V$36,Data!$A$128:$A$143,0),MATCH($A99,Data!$B$127:$I$127,0))=1,1,IF(INDEX(Data!$B$128:$I$143,MATCH(V$36,Data!$A$128:$A$143,0),MATCH($A99,Data!$B$127:$I$127,0))=0,2,0))))</f>
        <v>2</v>
      </c>
      <c r="W99" s="69">
        <f>IF(V99=1,1,IF(V$25=$A99,1,IF(INDEX(Data!$B$128:$I$143,MATCH(W$36,Data!$A$128:$A$143,0),MATCH($A99,Data!$B$127:$I$127,0))=1,1,IF(INDEX(Data!$B$128:$I$143,MATCH(W$36,Data!$A$128:$A$143,0),MATCH($A99,Data!$B$127:$I$127,0))=0,2,0))))</f>
        <v>2</v>
      </c>
      <c r="X99" s="69">
        <f>IF(W99=1,1,IF(W$25=$A99,1,IF(INDEX(Data!$B$128:$I$143,MATCH(X$36,Data!$A$128:$A$143,0),MATCH($A99,Data!$B$127:$I$127,0))=1,1,IF(INDEX(Data!$B$128:$I$143,MATCH(X$36,Data!$A$128:$A$143,0),MATCH($A99,Data!$B$127:$I$127,0))=0,2,0))))</f>
        <v>2</v>
      </c>
      <c r="Y99" s="69">
        <f>IF(X99=1,1,IF(X$25=$A99,1,IF(INDEX(Data!$B$128:$I$143,MATCH(Y$36,Data!$A$128:$A$143,0),MATCH($A99,Data!$B$127:$I$127,0))=1,1,IF(INDEX(Data!$B$128:$I$143,MATCH(Y$36,Data!$A$128:$A$143,0),MATCH($A99,Data!$B$127:$I$127,0))=0,2,0))))</f>
        <v>2</v>
      </c>
      <c r="Z99" s="69">
        <f>IF(Y99=1,1,IF(Y$25=$A99,1,IF(INDEX(Data!$B$128:$I$143,MATCH(Z$36,Data!$A$128:$A$143,0),MATCH($A99,Data!$B$127:$I$127,0))=1,1,IF(INDEX(Data!$B$128:$I$143,MATCH(Z$36,Data!$A$128:$A$143,0),MATCH($A99,Data!$B$127:$I$127,0))=0,2,0))))</f>
        <v>2</v>
      </c>
      <c r="AA99" s="69">
        <f>IF(Z99=1,1,IF(Z$25=$A99,1,IF(INDEX(Data!$B$128:$I$143,MATCH(AA$36,Data!$A$128:$A$143,0),MATCH($A99,Data!$B$127:$I$127,0))=1,1,IF(INDEX(Data!$B$128:$I$143,MATCH(AA$36,Data!$A$128:$A$143,0),MATCH($A99,Data!$B$127:$I$127,0))=0,2,0))))</f>
        <v>2</v>
      </c>
      <c r="AB99" s="69">
        <f>IF(AA99=1,1,IF(AA$25=$A99,1,IF(INDEX(Data!$B$128:$I$143,MATCH(AB$36,Data!$A$128:$A$143,0),MATCH($A99,Data!$B$127:$I$127,0))=1,1,IF(INDEX(Data!$B$128:$I$143,MATCH(AB$36,Data!$A$128:$A$143,0),MATCH($A99,Data!$B$127:$I$127,0))=0,2,0))))</f>
        <v>2</v>
      </c>
      <c r="AC99" s="69">
        <f>IF(AB99=1,1,IF(AB$25=$A99,1,IF(INDEX(Data!$B$128:$I$143,MATCH(AC$36,Data!$A$128:$A$143,0),MATCH($A99,Data!$B$127:$I$127,0))=1,1,IF(INDEX(Data!$B$128:$I$143,MATCH(AC$36,Data!$A$128:$A$143,0),MATCH($A99,Data!$B$127:$I$127,0))=0,2,0))))</f>
        <v>2</v>
      </c>
      <c r="AD99" s="69">
        <f>IF(AC99=1,1,IF(AC$25=$A99,1,IF(INDEX(Data!$B$128:$I$143,MATCH(AD$36,Data!$A$128:$A$143,0),MATCH($A99,Data!$B$127:$I$127,0))=1,1,IF(INDEX(Data!$B$128:$I$143,MATCH(AD$36,Data!$A$128:$A$143,0),MATCH($A99,Data!$B$127:$I$127,0))=0,2,0))))</f>
        <v>2</v>
      </c>
      <c r="AE99" s="69">
        <f>IF(AD99=1,1,IF(AD$25=$A99,1,IF(INDEX(Data!$B$128:$I$143,MATCH(AE$36,Data!$A$128:$A$143,0),MATCH($A99,Data!$B$127:$I$127,0))=1,1,IF(INDEX(Data!$B$128:$I$143,MATCH(AE$36,Data!$A$128:$A$143,0),MATCH($A99,Data!$B$127:$I$127,0))=0,2,0))))</f>
        <v>2</v>
      </c>
      <c r="AF99" s="69">
        <f>IF(AE99=1,1,IF(AE$25=$A99,1,IF(INDEX(Data!$B$128:$I$143,MATCH(AF$36,Data!$A$128:$A$143,0),MATCH($A99,Data!$B$127:$I$127,0))=1,1,IF(INDEX(Data!$B$128:$I$143,MATCH(AF$36,Data!$A$128:$A$143,0),MATCH($A99,Data!$B$127:$I$127,0))=0,2,0))))</f>
        <v>2</v>
      </c>
      <c r="AG99" s="69">
        <f>IF(AF99=1,1,IF(AF$25=$A99,1,IF(INDEX(Data!$B$128:$I$143,MATCH(AG$36,Data!$A$128:$A$143,0),MATCH($A99,Data!$B$127:$I$127,0))=1,1,IF(INDEX(Data!$B$128:$I$143,MATCH(AG$36,Data!$A$128:$A$143,0),MATCH($A99,Data!$B$127:$I$127,0))=0,2,0))))</f>
        <v>2</v>
      </c>
      <c r="AH99" s="69">
        <f>IF(AG99=1,1,IF(AG$25=$A99,1,IF(INDEX(Data!$B$128:$I$143,MATCH(AH$36,Data!$A$128:$A$143,0),MATCH($A99,Data!$B$127:$I$127,0))=1,1,IF(INDEX(Data!$B$128:$I$143,MATCH(AH$36,Data!$A$128:$A$143,0),MATCH($A99,Data!$B$127:$I$127,0))=0,2,0))))</f>
        <v>2</v>
      </c>
      <c r="AI99" s="69">
        <f>IF(AH99=1,1,IF(AH$25=$A99,1,IF(INDEX(Data!$B$128:$I$143,MATCH(AI$36,Data!$A$128:$A$143,0),MATCH($A99,Data!$B$127:$I$127,0))=1,1,IF(INDEX(Data!$B$128:$I$143,MATCH(AI$36,Data!$A$128:$A$143,0),MATCH($A99,Data!$B$127:$I$127,0))=0,2,0))))</f>
        <v>2</v>
      </c>
      <c r="AJ99" s="69">
        <f>IF(AI99=1,1,IF(AI$25=$A99,1,IF(INDEX(Data!$B$128:$I$143,MATCH(AJ$36,Data!$A$128:$A$143,0),MATCH($A99,Data!$B$127:$I$127,0))=1,1,IF(INDEX(Data!$B$128:$I$143,MATCH(AJ$36,Data!$A$128:$A$143,0),MATCH($A99,Data!$B$127:$I$127,0))=0,2,0))))</f>
        <v>2</v>
      </c>
      <c r="AK99" s="69">
        <f>IF(AJ99=1,1,IF(AJ$25=$A99,1,IF(INDEX(Data!$B$128:$I$143,MATCH(AK$36,Data!$A$128:$A$143,0),MATCH($A99,Data!$B$127:$I$127,0))=1,1,IF(INDEX(Data!$B$128:$I$143,MATCH(AK$36,Data!$A$128:$A$143,0),MATCH($A99,Data!$B$127:$I$127,0))=0,2,0))))</f>
        <v>2</v>
      </c>
      <c r="AL99" s="69">
        <f>IF(AK99=1,1,IF(AK$25=$A99,1,IF(INDEX(Data!$B$128:$I$143,MATCH(AL$36,Data!$A$128:$A$143,0),MATCH($A99,Data!$B$127:$I$127,0))=1,1,IF(INDEX(Data!$B$128:$I$143,MATCH(AL$36,Data!$A$128:$A$143,0),MATCH($A99,Data!$B$127:$I$127,0))=0,2,0))))</f>
        <v>2</v>
      </c>
      <c r="AM99" s="69">
        <f>IF(AL99=1,1,IF(AL$25=$A99,1,IF(INDEX(Data!$B$128:$I$143,MATCH(AM$36,Data!$A$128:$A$143,0),MATCH($A99,Data!$B$127:$I$127,0))=1,1,IF(INDEX(Data!$B$128:$I$143,MATCH(AM$36,Data!$A$128:$A$143,0),MATCH($A99,Data!$B$127:$I$127,0))=0,2,0))))</f>
        <v>2</v>
      </c>
      <c r="AN99" s="69">
        <f>IF(AM99=1,1,IF(AM$25=$A99,1,IF(INDEX(Data!$B$128:$I$143,MATCH(AN$36,Data!$A$128:$A$143,0),MATCH($A99,Data!$B$127:$I$127,0))=1,1,IF(INDEX(Data!$B$128:$I$143,MATCH(AN$36,Data!$A$128:$A$143,0),MATCH($A99,Data!$B$127:$I$127,0))=0,2,0))))</f>
        <v>2</v>
      </c>
      <c r="AO99" s="69">
        <f>IF(AN99=1,1,IF(AN$25=$A99,1,IF(INDEX(Data!$B$128:$I$143,MATCH(AO$36,Data!$A$128:$A$143,0),MATCH($A99,Data!$B$127:$I$127,0))=1,1,IF(INDEX(Data!$B$128:$I$143,MATCH(AO$36,Data!$A$128:$A$143,0),MATCH($A99,Data!$B$127:$I$127,0))=0,2,0))))</f>
        <v>2</v>
      </c>
      <c r="AP99" s="69">
        <f>IF(AO99=1,1,IF(AO$25=$A99,1,IF(INDEX(Data!$B$128:$I$143,MATCH(AP$36,Data!$A$128:$A$143,0),MATCH($A99,Data!$B$127:$I$127,0))=1,1,IF(INDEX(Data!$B$128:$I$143,MATCH(AP$36,Data!$A$128:$A$143,0),MATCH($A99,Data!$B$127:$I$127,0))=0,2,0))))</f>
        <v>2</v>
      </c>
      <c r="AQ99" s="69">
        <f>IF(AP99=1,1,IF(AP$25=$A99,1,IF(INDEX(Data!$B$128:$I$143,MATCH(AQ$36,Data!$A$128:$A$143,0),MATCH($A99,Data!$B$127:$I$127,0))=1,1,IF(INDEX(Data!$B$128:$I$143,MATCH(AQ$36,Data!$A$128:$A$143,0),MATCH($A99,Data!$B$127:$I$127,0))=0,2,0))))</f>
        <v>2</v>
      </c>
      <c r="AR99" s="69">
        <f>IF(AQ99=1,1,IF(AQ$25=$A99,1,IF(INDEX(Data!$B$128:$I$143,MATCH(AR$36,Data!$A$128:$A$143,0),MATCH($A99,Data!$B$127:$I$127,0))=1,1,IF(INDEX(Data!$B$128:$I$143,MATCH(AR$36,Data!$A$128:$A$143,0),MATCH($A99,Data!$B$127:$I$127,0))=0,2,0))))</f>
        <v>2</v>
      </c>
      <c r="AS99" s="69">
        <f>IF(AR99=1,1,IF(AR$25=$A99,1,IF(INDEX(Data!$B$128:$I$143,MATCH(AS$36,Data!$A$128:$A$143,0),MATCH($A99,Data!$B$127:$I$127,0))=1,1,IF(INDEX(Data!$B$128:$I$143,MATCH(AS$36,Data!$A$128:$A$143,0),MATCH($A99,Data!$B$127:$I$127,0))=0,2,0))))</f>
        <v>2</v>
      </c>
      <c r="AT99" s="69">
        <f>IF(AS99=1,1,IF(AS$25=$A99,1,IF(INDEX(Data!$B$128:$I$143,MATCH(AT$36,Data!$A$128:$A$143,0),MATCH($A99,Data!$B$127:$I$127,0))=1,1,IF(INDEX(Data!$B$128:$I$143,MATCH(AT$36,Data!$A$128:$A$143,0),MATCH($A99,Data!$B$127:$I$127,0))=0,2,0))))</f>
        <v>2</v>
      </c>
      <c r="AU99" s="69">
        <f>IF(AT99=1,1,IF(AT$25=$A99,1,IF(INDEX(Data!$B$128:$I$143,MATCH(AU$36,Data!$A$128:$A$143,0),MATCH($A99,Data!$B$127:$I$127,0))=1,1,IF(INDEX(Data!$B$128:$I$143,MATCH(AU$36,Data!$A$128:$A$143,0),MATCH($A99,Data!$B$127:$I$127,0))=0,2,0))))</f>
        <v>2</v>
      </c>
      <c r="AV99" s="69">
        <f>IF(AU99=1,1,IF(AU$25=$A99,1,IF(INDEX(Data!$B$128:$I$143,MATCH(AV$36,Data!$A$128:$A$143,0),MATCH($A99,Data!$B$127:$I$127,0))=1,1,IF(INDEX(Data!$B$128:$I$143,MATCH(AV$36,Data!$A$128:$A$143,0),MATCH($A99,Data!$B$127:$I$127,0))=0,2,0))))</f>
        <v>2</v>
      </c>
      <c r="AW99" s="69">
        <f>IF(AV99=1,1,IF(AV$25=$A99,1,IF(INDEX(Data!$B$128:$I$143,MATCH(AW$36,Data!$A$128:$A$143,0),MATCH($A99,Data!$B$127:$I$127,0))=1,1,IF(INDEX(Data!$B$128:$I$143,MATCH(AW$36,Data!$A$128:$A$143,0),MATCH($A99,Data!$B$127:$I$127,0))=0,2,0))))</f>
        <v>2</v>
      </c>
      <c r="AX99" s="69">
        <f>IF(AW99=1,1,IF(AW$25=$A99,1,IF(INDEX(Data!$B$128:$I$143,MATCH(AX$36,Data!$A$128:$A$143,0),MATCH($A99,Data!$B$127:$I$127,0))=1,1,IF(INDEX(Data!$B$128:$I$143,MATCH(AX$36,Data!$A$128:$A$143,0),MATCH($A99,Data!$B$127:$I$127,0))=0,2,0))))</f>
        <v>2</v>
      </c>
      <c r="AY99" s="69">
        <f>IF(AX99=1,1,IF(AX$25=$A99,1,IF(INDEX(Data!$B$128:$I$143,MATCH(AY$36,Data!$A$128:$A$143,0),MATCH($A99,Data!$B$127:$I$127,0))=1,1,IF(INDEX(Data!$B$128:$I$143,MATCH(AY$36,Data!$A$128:$A$143,0),MATCH($A99,Data!$B$127:$I$127,0))=0,2,0))))</f>
        <v>2</v>
      </c>
    </row>
    <row r="114" spans="1:52" ht="21">
      <c r="A114" s="103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7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41" xml:space="preserve"> IF((1 - (B258 - 1)/20)*100 &lt;= 100, IF((1 - (B258 - 1)/20)*100 &gt;= 0, (1 - (B258 - 1)/20)*100, 0), 100)</f>
        <v>0</v>
      </c>
      <c r="C118" s="8">
        <f t="shared" si="41"/>
        <v>0</v>
      </c>
      <c r="D118" s="8">
        <f t="shared" si="41"/>
        <v>44.999999999999993</v>
      </c>
      <c r="E118" s="8">
        <f t="shared" si="41"/>
        <v>60</v>
      </c>
      <c r="F118" s="8">
        <f t="shared" si="41"/>
        <v>65</v>
      </c>
      <c r="G118" s="8">
        <f t="shared" si="41"/>
        <v>75</v>
      </c>
      <c r="H118" s="8">
        <f t="shared" si="41"/>
        <v>75</v>
      </c>
      <c r="I118" s="8">
        <f t="shared" si="41"/>
        <v>80</v>
      </c>
      <c r="J118" s="26">
        <f t="shared" si="41"/>
        <v>80</v>
      </c>
      <c r="K118" s="8">
        <f t="shared" si="41"/>
        <v>85</v>
      </c>
      <c r="L118" s="28">
        <f t="shared" si="41"/>
        <v>95</v>
      </c>
      <c r="M118" s="8">
        <f t="shared" si="41"/>
        <v>95</v>
      </c>
      <c r="N118" s="8">
        <f t="shared" si="41"/>
        <v>95</v>
      </c>
      <c r="O118" s="8">
        <f t="shared" si="41"/>
        <v>100</v>
      </c>
      <c r="P118" s="8">
        <f t="shared" si="41"/>
        <v>100</v>
      </c>
      <c r="Q118" s="8">
        <f t="shared" si="41"/>
        <v>100</v>
      </c>
      <c r="R118" s="8">
        <f t="shared" si="41"/>
        <v>100</v>
      </c>
      <c r="S118" s="8">
        <f t="shared" si="41"/>
        <v>100</v>
      </c>
      <c r="T118" s="8">
        <f t="shared" si="41"/>
        <v>100</v>
      </c>
      <c r="U118" s="8">
        <f t="shared" si="41"/>
        <v>100</v>
      </c>
      <c r="V118" s="8">
        <f t="shared" si="41"/>
        <v>100</v>
      </c>
      <c r="W118" s="8">
        <f t="shared" si="41"/>
        <v>100</v>
      </c>
      <c r="X118" s="8">
        <f t="shared" si="41"/>
        <v>100</v>
      </c>
      <c r="Y118" s="8">
        <f t="shared" si="41"/>
        <v>100</v>
      </c>
      <c r="Z118" s="8">
        <f t="shared" si="41"/>
        <v>100</v>
      </c>
      <c r="AA118" s="8">
        <f t="shared" si="41"/>
        <v>100</v>
      </c>
      <c r="AB118" s="8">
        <f t="shared" si="41"/>
        <v>100</v>
      </c>
      <c r="AC118" s="8">
        <f t="shared" si="41"/>
        <v>100</v>
      </c>
      <c r="AD118" s="8">
        <f t="shared" si="41"/>
        <v>100</v>
      </c>
      <c r="AE118" s="8">
        <f t="shared" si="41"/>
        <v>100</v>
      </c>
      <c r="AF118" s="8">
        <f t="shared" si="41"/>
        <v>100</v>
      </c>
      <c r="AG118" s="8">
        <f t="shared" si="41"/>
        <v>100</v>
      </c>
      <c r="AH118" s="8">
        <f t="shared" si="41"/>
        <v>100</v>
      </c>
      <c r="AI118" s="8">
        <f t="shared" si="41"/>
        <v>100</v>
      </c>
      <c r="AJ118" s="8">
        <f t="shared" si="41"/>
        <v>100</v>
      </c>
      <c r="AK118" s="8">
        <f t="shared" si="41"/>
        <v>100</v>
      </c>
      <c r="AL118" s="8">
        <f t="shared" si="41"/>
        <v>100</v>
      </c>
      <c r="AM118" s="8">
        <f t="shared" si="41"/>
        <v>100</v>
      </c>
      <c r="AN118" s="8">
        <f t="shared" si="41"/>
        <v>100</v>
      </c>
      <c r="AO118" s="8">
        <f t="shared" si="41"/>
        <v>100</v>
      </c>
      <c r="AP118" s="8">
        <f t="shared" si="41"/>
        <v>100</v>
      </c>
      <c r="AQ118" s="8">
        <f t="shared" si="41"/>
        <v>100</v>
      </c>
      <c r="AR118" s="8">
        <f t="shared" si="41"/>
        <v>100</v>
      </c>
      <c r="AS118" s="8">
        <f t="shared" si="41"/>
        <v>100</v>
      </c>
      <c r="AT118" s="8">
        <f t="shared" si="41"/>
        <v>100</v>
      </c>
      <c r="AU118" s="8">
        <f t="shared" si="41"/>
        <v>100</v>
      </c>
      <c r="AV118" s="8">
        <f t="shared" si="41"/>
        <v>100</v>
      </c>
      <c r="AW118" s="8">
        <f t="shared" si="41"/>
        <v>100</v>
      </c>
      <c r="AX118" s="8">
        <f t="shared" si="41"/>
        <v>100</v>
      </c>
      <c r="AY118" s="8">
        <f t="shared" si="41"/>
        <v>100</v>
      </c>
      <c r="AZ118" s="8"/>
    </row>
    <row r="119" spans="1:52">
      <c r="A119" s="8" t="s">
        <v>57</v>
      </c>
      <c r="B119" s="8">
        <f t="shared" si="41"/>
        <v>0</v>
      </c>
      <c r="C119" s="8">
        <f t="shared" si="41"/>
        <v>0</v>
      </c>
      <c r="D119" s="8">
        <f t="shared" si="41"/>
        <v>60</v>
      </c>
      <c r="E119" s="8">
        <f t="shared" si="41"/>
        <v>75</v>
      </c>
      <c r="F119" s="8">
        <f t="shared" si="41"/>
        <v>80</v>
      </c>
      <c r="G119" s="8">
        <f t="shared" si="41"/>
        <v>90</v>
      </c>
      <c r="H119" s="8">
        <f t="shared" si="41"/>
        <v>90</v>
      </c>
      <c r="I119" s="8">
        <f t="shared" si="41"/>
        <v>95</v>
      </c>
      <c r="J119" s="26">
        <f t="shared" si="41"/>
        <v>95</v>
      </c>
      <c r="K119" s="8">
        <f t="shared" si="41"/>
        <v>100</v>
      </c>
      <c r="L119" s="28">
        <f t="shared" si="41"/>
        <v>100</v>
      </c>
      <c r="M119" s="8">
        <f t="shared" si="41"/>
        <v>100</v>
      </c>
      <c r="N119" s="8">
        <f t="shared" si="41"/>
        <v>100</v>
      </c>
      <c r="O119" s="8">
        <f t="shared" si="41"/>
        <v>100</v>
      </c>
      <c r="P119" s="8">
        <f t="shared" si="41"/>
        <v>100</v>
      </c>
      <c r="Q119" s="8">
        <f t="shared" si="41"/>
        <v>100</v>
      </c>
      <c r="R119" s="8">
        <f t="shared" si="41"/>
        <v>100</v>
      </c>
      <c r="S119" s="8">
        <f t="shared" si="41"/>
        <v>100</v>
      </c>
      <c r="T119" s="8">
        <f t="shared" si="41"/>
        <v>100</v>
      </c>
      <c r="U119" s="8">
        <f t="shared" si="41"/>
        <v>100</v>
      </c>
      <c r="V119" s="8">
        <f t="shared" si="41"/>
        <v>100</v>
      </c>
      <c r="W119" s="8">
        <f t="shared" si="41"/>
        <v>100</v>
      </c>
      <c r="X119" s="8">
        <f t="shared" si="41"/>
        <v>100</v>
      </c>
      <c r="Y119" s="8">
        <f t="shared" si="41"/>
        <v>100</v>
      </c>
      <c r="Z119" s="8">
        <f t="shared" si="41"/>
        <v>100</v>
      </c>
      <c r="AA119" s="8">
        <f t="shared" si="41"/>
        <v>100</v>
      </c>
      <c r="AB119" s="8">
        <f t="shared" si="41"/>
        <v>100</v>
      </c>
      <c r="AC119" s="8">
        <f t="shared" si="41"/>
        <v>100</v>
      </c>
      <c r="AD119" s="8">
        <f t="shared" si="41"/>
        <v>100</v>
      </c>
      <c r="AE119" s="8">
        <f t="shared" si="41"/>
        <v>100</v>
      </c>
      <c r="AF119" s="8">
        <f t="shared" si="41"/>
        <v>100</v>
      </c>
      <c r="AG119" s="8">
        <f t="shared" si="41"/>
        <v>100</v>
      </c>
      <c r="AH119" s="8">
        <f t="shared" si="41"/>
        <v>100</v>
      </c>
      <c r="AI119" s="8">
        <f t="shared" si="41"/>
        <v>100</v>
      </c>
      <c r="AJ119" s="8">
        <f t="shared" si="41"/>
        <v>100</v>
      </c>
      <c r="AK119" s="8">
        <f t="shared" si="41"/>
        <v>100</v>
      </c>
      <c r="AL119" s="8">
        <f t="shared" si="41"/>
        <v>100</v>
      </c>
      <c r="AM119" s="8">
        <f t="shared" si="41"/>
        <v>100</v>
      </c>
      <c r="AN119" s="8">
        <f t="shared" si="41"/>
        <v>100</v>
      </c>
      <c r="AO119" s="8">
        <f t="shared" si="41"/>
        <v>100</v>
      </c>
      <c r="AP119" s="8">
        <f t="shared" si="41"/>
        <v>100</v>
      </c>
      <c r="AQ119" s="8">
        <f t="shared" si="41"/>
        <v>100</v>
      </c>
      <c r="AR119" s="8">
        <f t="shared" si="41"/>
        <v>100</v>
      </c>
      <c r="AS119" s="8">
        <f t="shared" si="41"/>
        <v>100</v>
      </c>
      <c r="AT119" s="8">
        <f t="shared" si="41"/>
        <v>100</v>
      </c>
      <c r="AU119" s="8">
        <f t="shared" si="41"/>
        <v>100</v>
      </c>
      <c r="AV119" s="8">
        <f t="shared" si="41"/>
        <v>100</v>
      </c>
      <c r="AW119" s="8">
        <f t="shared" si="41"/>
        <v>100</v>
      </c>
      <c r="AX119" s="8">
        <f t="shared" si="41"/>
        <v>100</v>
      </c>
      <c r="AY119" s="8">
        <f t="shared" si="41"/>
        <v>100</v>
      </c>
      <c r="AZ119" s="8"/>
    </row>
    <row r="120" spans="1:52">
      <c r="A120" s="8" t="s">
        <v>58</v>
      </c>
      <c r="B120" s="8">
        <f t="shared" si="41"/>
        <v>0</v>
      </c>
      <c r="C120" s="8">
        <f t="shared" si="41"/>
        <v>0</v>
      </c>
      <c r="D120" s="8">
        <f t="shared" si="41"/>
        <v>60</v>
      </c>
      <c r="E120" s="8">
        <f t="shared" si="41"/>
        <v>75</v>
      </c>
      <c r="F120" s="8">
        <f t="shared" si="41"/>
        <v>80</v>
      </c>
      <c r="G120" s="8">
        <f t="shared" si="41"/>
        <v>90</v>
      </c>
      <c r="H120" s="8">
        <f t="shared" si="41"/>
        <v>90</v>
      </c>
      <c r="I120" s="8">
        <f t="shared" si="41"/>
        <v>95</v>
      </c>
      <c r="J120" s="26">
        <f t="shared" si="41"/>
        <v>95</v>
      </c>
      <c r="K120" s="8">
        <f t="shared" si="41"/>
        <v>100</v>
      </c>
      <c r="L120" s="28">
        <f t="shared" si="41"/>
        <v>100</v>
      </c>
      <c r="M120" s="8">
        <f t="shared" si="41"/>
        <v>100</v>
      </c>
      <c r="N120" s="8">
        <f t="shared" si="41"/>
        <v>100</v>
      </c>
      <c r="O120" s="8">
        <f t="shared" si="41"/>
        <v>100</v>
      </c>
      <c r="P120" s="8">
        <f t="shared" si="41"/>
        <v>100</v>
      </c>
      <c r="Q120" s="8">
        <f t="shared" si="41"/>
        <v>100</v>
      </c>
      <c r="R120" s="8">
        <f t="shared" si="41"/>
        <v>100</v>
      </c>
      <c r="S120" s="8">
        <f t="shared" si="41"/>
        <v>100</v>
      </c>
      <c r="T120" s="8">
        <f t="shared" si="41"/>
        <v>100</v>
      </c>
      <c r="U120" s="8">
        <f t="shared" si="41"/>
        <v>100</v>
      </c>
      <c r="V120" s="8">
        <f t="shared" si="41"/>
        <v>100</v>
      </c>
      <c r="W120" s="8">
        <f t="shared" si="41"/>
        <v>100</v>
      </c>
      <c r="X120" s="8">
        <f t="shared" si="41"/>
        <v>100</v>
      </c>
      <c r="Y120" s="8">
        <f t="shared" si="41"/>
        <v>100</v>
      </c>
      <c r="Z120" s="8">
        <f t="shared" si="41"/>
        <v>100</v>
      </c>
      <c r="AA120" s="8">
        <f t="shared" si="41"/>
        <v>100</v>
      </c>
      <c r="AB120" s="8">
        <f t="shared" si="41"/>
        <v>100</v>
      </c>
      <c r="AC120" s="8">
        <f t="shared" si="41"/>
        <v>100</v>
      </c>
      <c r="AD120" s="8">
        <f t="shared" si="41"/>
        <v>100</v>
      </c>
      <c r="AE120" s="8">
        <f t="shared" si="41"/>
        <v>100</v>
      </c>
      <c r="AF120" s="8">
        <f t="shared" si="41"/>
        <v>100</v>
      </c>
      <c r="AG120" s="8">
        <f t="shared" si="41"/>
        <v>100</v>
      </c>
      <c r="AH120" s="8">
        <f t="shared" si="41"/>
        <v>100</v>
      </c>
      <c r="AI120" s="8">
        <f t="shared" si="41"/>
        <v>100</v>
      </c>
      <c r="AJ120" s="8">
        <f t="shared" si="41"/>
        <v>100</v>
      </c>
      <c r="AK120" s="8">
        <f t="shared" si="41"/>
        <v>100</v>
      </c>
      <c r="AL120" s="8">
        <f t="shared" si="41"/>
        <v>100</v>
      </c>
      <c r="AM120" s="8">
        <f t="shared" si="41"/>
        <v>100</v>
      </c>
      <c r="AN120" s="8">
        <f t="shared" si="41"/>
        <v>100</v>
      </c>
      <c r="AO120" s="8">
        <f t="shared" si="41"/>
        <v>100</v>
      </c>
      <c r="AP120" s="8">
        <f t="shared" si="41"/>
        <v>100</v>
      </c>
      <c r="AQ120" s="8">
        <f t="shared" si="41"/>
        <v>100</v>
      </c>
      <c r="AR120" s="8">
        <f t="shared" si="41"/>
        <v>100</v>
      </c>
      <c r="AS120" s="8">
        <f t="shared" si="41"/>
        <v>100</v>
      </c>
      <c r="AT120" s="8">
        <f t="shared" si="41"/>
        <v>100</v>
      </c>
      <c r="AU120" s="8">
        <f t="shared" si="41"/>
        <v>100</v>
      </c>
      <c r="AV120" s="8">
        <f t="shared" si="41"/>
        <v>100</v>
      </c>
      <c r="AW120" s="8">
        <f t="shared" si="41"/>
        <v>100</v>
      </c>
      <c r="AX120" s="8">
        <f t="shared" si="41"/>
        <v>100</v>
      </c>
      <c r="AY120" s="8">
        <f t="shared" si="41"/>
        <v>100</v>
      </c>
      <c r="AZ120" s="8"/>
    </row>
    <row r="121" spans="1:52">
      <c r="A121" s="8" t="s">
        <v>59</v>
      </c>
      <c r="B121" s="8">
        <f t="shared" si="41"/>
        <v>0</v>
      </c>
      <c r="C121" s="8">
        <f t="shared" si="41"/>
        <v>0</v>
      </c>
      <c r="D121" s="8">
        <f t="shared" si="41"/>
        <v>55.000000000000007</v>
      </c>
      <c r="E121" s="8">
        <f t="shared" si="41"/>
        <v>70</v>
      </c>
      <c r="F121" s="8">
        <f t="shared" si="41"/>
        <v>75</v>
      </c>
      <c r="G121" s="8">
        <f t="shared" si="41"/>
        <v>85</v>
      </c>
      <c r="H121" s="8">
        <f t="shared" si="41"/>
        <v>85</v>
      </c>
      <c r="I121" s="8">
        <f t="shared" si="41"/>
        <v>95</v>
      </c>
      <c r="J121" s="26">
        <f t="shared" si="41"/>
        <v>95</v>
      </c>
      <c r="K121" s="8">
        <f t="shared" si="41"/>
        <v>100</v>
      </c>
      <c r="L121" s="28">
        <f t="shared" si="41"/>
        <v>100</v>
      </c>
      <c r="M121" s="8">
        <f t="shared" si="41"/>
        <v>100</v>
      </c>
      <c r="N121" s="8">
        <f t="shared" si="41"/>
        <v>100</v>
      </c>
      <c r="O121" s="8">
        <f t="shared" si="41"/>
        <v>100</v>
      </c>
      <c r="P121" s="8">
        <f t="shared" si="41"/>
        <v>100</v>
      </c>
      <c r="Q121" s="8">
        <f t="shared" si="41"/>
        <v>100</v>
      </c>
      <c r="R121" s="8">
        <f t="shared" si="41"/>
        <v>100</v>
      </c>
      <c r="S121" s="8">
        <f t="shared" si="41"/>
        <v>100</v>
      </c>
      <c r="T121" s="8">
        <f t="shared" si="41"/>
        <v>100</v>
      </c>
      <c r="U121" s="8">
        <f t="shared" si="41"/>
        <v>100</v>
      </c>
      <c r="V121" s="8">
        <f t="shared" si="41"/>
        <v>100</v>
      </c>
      <c r="W121" s="8">
        <f t="shared" si="41"/>
        <v>100</v>
      </c>
      <c r="X121" s="8">
        <f t="shared" si="41"/>
        <v>100</v>
      </c>
      <c r="Y121" s="8">
        <f t="shared" si="41"/>
        <v>100</v>
      </c>
      <c r="Z121" s="8">
        <f t="shared" si="41"/>
        <v>100</v>
      </c>
      <c r="AA121" s="8">
        <f t="shared" si="41"/>
        <v>100</v>
      </c>
      <c r="AB121" s="8">
        <f t="shared" si="41"/>
        <v>100</v>
      </c>
      <c r="AC121" s="8">
        <f t="shared" si="41"/>
        <v>100</v>
      </c>
      <c r="AD121" s="8">
        <f t="shared" si="41"/>
        <v>100</v>
      </c>
      <c r="AE121" s="8">
        <f t="shared" si="41"/>
        <v>100</v>
      </c>
      <c r="AF121" s="8">
        <f t="shared" si="41"/>
        <v>100</v>
      </c>
      <c r="AG121" s="8">
        <f t="shared" si="41"/>
        <v>100</v>
      </c>
      <c r="AH121" s="8">
        <f t="shared" si="41"/>
        <v>100</v>
      </c>
      <c r="AI121" s="8">
        <f t="shared" si="41"/>
        <v>100</v>
      </c>
      <c r="AJ121" s="8">
        <f t="shared" si="41"/>
        <v>100</v>
      </c>
      <c r="AK121" s="8">
        <f t="shared" si="41"/>
        <v>100</v>
      </c>
      <c r="AL121" s="8">
        <f t="shared" si="41"/>
        <v>100</v>
      </c>
      <c r="AM121" s="8">
        <f t="shared" si="41"/>
        <v>100</v>
      </c>
      <c r="AN121" s="8">
        <f t="shared" si="41"/>
        <v>100</v>
      </c>
      <c r="AO121" s="8">
        <f t="shared" si="41"/>
        <v>100</v>
      </c>
      <c r="AP121" s="8">
        <f t="shared" si="41"/>
        <v>100</v>
      </c>
      <c r="AQ121" s="8">
        <f t="shared" si="41"/>
        <v>100</v>
      </c>
      <c r="AR121" s="8">
        <f t="shared" si="41"/>
        <v>100</v>
      </c>
      <c r="AS121" s="8">
        <f t="shared" si="41"/>
        <v>100</v>
      </c>
      <c r="AT121" s="8">
        <f t="shared" si="41"/>
        <v>100</v>
      </c>
      <c r="AU121" s="8">
        <f t="shared" si="41"/>
        <v>100</v>
      </c>
      <c r="AV121" s="8">
        <f t="shared" si="41"/>
        <v>100</v>
      </c>
      <c r="AW121" s="8">
        <f t="shared" si="41"/>
        <v>100</v>
      </c>
      <c r="AX121" s="8">
        <f t="shared" si="41"/>
        <v>100</v>
      </c>
      <c r="AY121" s="8">
        <f t="shared" si="41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42" xml:space="preserve"> IF((1 - (B263 - 1)/20)*100 &lt;= 100, IF((1 - (B263 - 1)/20)*100 &gt;= 0, (1 - (B263 - 1)/20)*100, 0), 100)</f>
        <v>0</v>
      </c>
      <c r="C123" s="8">
        <f t="shared" si="42"/>
        <v>0</v>
      </c>
      <c r="D123" s="8">
        <f t="shared" si="42"/>
        <v>0</v>
      </c>
      <c r="E123" s="8">
        <f t="shared" si="42"/>
        <v>9.9999999999999982</v>
      </c>
      <c r="F123" s="8">
        <f t="shared" si="42"/>
        <v>15.000000000000002</v>
      </c>
      <c r="G123" s="8">
        <f t="shared" si="42"/>
        <v>25</v>
      </c>
      <c r="H123" s="8">
        <f t="shared" si="42"/>
        <v>25</v>
      </c>
      <c r="I123" s="8">
        <f t="shared" si="42"/>
        <v>30.000000000000004</v>
      </c>
      <c r="J123" s="26">
        <f t="shared" si="42"/>
        <v>30.000000000000004</v>
      </c>
      <c r="K123" s="8">
        <f t="shared" si="42"/>
        <v>35</v>
      </c>
      <c r="L123" s="28">
        <f t="shared" si="42"/>
        <v>44.999999999999993</v>
      </c>
      <c r="M123" s="8">
        <f t="shared" si="42"/>
        <v>44.999999999999993</v>
      </c>
      <c r="N123" s="8">
        <f t="shared" si="42"/>
        <v>44.999999999999993</v>
      </c>
      <c r="O123" s="8">
        <f t="shared" si="42"/>
        <v>50</v>
      </c>
      <c r="P123" s="8">
        <f t="shared" si="42"/>
        <v>50</v>
      </c>
      <c r="Q123" s="8">
        <f t="shared" si="42"/>
        <v>55.000000000000007</v>
      </c>
      <c r="R123" s="8">
        <f t="shared" si="42"/>
        <v>55.000000000000007</v>
      </c>
      <c r="S123" s="8">
        <f t="shared" si="42"/>
        <v>55.000000000000007</v>
      </c>
      <c r="T123" s="8">
        <f t="shared" si="42"/>
        <v>60</v>
      </c>
      <c r="U123" s="8">
        <f t="shared" si="42"/>
        <v>60</v>
      </c>
      <c r="V123" s="8">
        <f t="shared" si="42"/>
        <v>65</v>
      </c>
      <c r="W123" s="8">
        <f t="shared" si="42"/>
        <v>65</v>
      </c>
      <c r="X123" s="8">
        <f t="shared" si="42"/>
        <v>65</v>
      </c>
      <c r="Y123" s="8">
        <f t="shared" si="42"/>
        <v>70</v>
      </c>
      <c r="Z123" s="8">
        <f t="shared" si="42"/>
        <v>70</v>
      </c>
      <c r="AA123" s="8">
        <f t="shared" si="42"/>
        <v>75</v>
      </c>
      <c r="AB123" s="8">
        <f t="shared" si="42"/>
        <v>75</v>
      </c>
      <c r="AC123" s="8">
        <f t="shared" si="42"/>
        <v>75</v>
      </c>
      <c r="AD123" s="8">
        <f t="shared" si="42"/>
        <v>80</v>
      </c>
      <c r="AE123" s="8">
        <f t="shared" si="42"/>
        <v>80</v>
      </c>
      <c r="AF123" s="8">
        <f t="shared" si="42"/>
        <v>85</v>
      </c>
      <c r="AG123" s="8">
        <f t="shared" si="42"/>
        <v>85</v>
      </c>
      <c r="AH123" s="8">
        <f t="shared" si="42"/>
        <v>85</v>
      </c>
      <c r="AI123" s="8">
        <f t="shared" si="42"/>
        <v>90</v>
      </c>
      <c r="AJ123" s="8">
        <f t="shared" si="42"/>
        <v>90</v>
      </c>
      <c r="AK123" s="8">
        <f t="shared" si="42"/>
        <v>95</v>
      </c>
      <c r="AL123" s="8">
        <f t="shared" si="42"/>
        <v>95</v>
      </c>
      <c r="AM123" s="8">
        <f t="shared" si="42"/>
        <v>95</v>
      </c>
      <c r="AN123" s="8">
        <f t="shared" si="42"/>
        <v>100</v>
      </c>
      <c r="AO123" s="8">
        <f t="shared" si="42"/>
        <v>100</v>
      </c>
      <c r="AP123" s="8">
        <f t="shared" si="42"/>
        <v>100</v>
      </c>
      <c r="AQ123" s="8">
        <f t="shared" si="42"/>
        <v>100</v>
      </c>
      <c r="AR123" s="8">
        <f t="shared" si="42"/>
        <v>100</v>
      </c>
      <c r="AS123" s="8">
        <f t="shared" si="42"/>
        <v>100</v>
      </c>
      <c r="AT123" s="8">
        <f t="shared" si="42"/>
        <v>100</v>
      </c>
      <c r="AU123" s="8">
        <f t="shared" si="42"/>
        <v>100</v>
      </c>
      <c r="AV123" s="8">
        <f t="shared" si="42"/>
        <v>100</v>
      </c>
      <c r="AW123" s="8">
        <f t="shared" si="42"/>
        <v>100</v>
      </c>
      <c r="AX123" s="8">
        <f t="shared" si="42"/>
        <v>100</v>
      </c>
      <c r="AY123" s="8">
        <f t="shared" si="42"/>
        <v>100</v>
      </c>
      <c r="AZ123" s="8"/>
    </row>
    <row r="124" spans="1:52">
      <c r="A124" s="8" t="s">
        <v>57</v>
      </c>
      <c r="B124" s="8">
        <f t="shared" si="42"/>
        <v>0</v>
      </c>
      <c r="C124" s="8">
        <f t="shared" si="42"/>
        <v>0</v>
      </c>
      <c r="D124" s="8">
        <f t="shared" si="42"/>
        <v>9.9999999999999982</v>
      </c>
      <c r="E124" s="8">
        <f t="shared" si="42"/>
        <v>25</v>
      </c>
      <c r="F124" s="8">
        <f t="shared" si="42"/>
        <v>30.000000000000004</v>
      </c>
      <c r="G124" s="8">
        <f t="shared" si="42"/>
        <v>40</v>
      </c>
      <c r="H124" s="8">
        <f t="shared" si="42"/>
        <v>40</v>
      </c>
      <c r="I124" s="8">
        <f t="shared" si="42"/>
        <v>44.999999999999993</v>
      </c>
      <c r="J124" s="26">
        <f t="shared" si="42"/>
        <v>44.999999999999993</v>
      </c>
      <c r="K124" s="8">
        <f t="shared" si="42"/>
        <v>55.000000000000007</v>
      </c>
      <c r="L124" s="28">
        <f t="shared" si="42"/>
        <v>65</v>
      </c>
      <c r="M124" s="8">
        <f t="shared" si="42"/>
        <v>65</v>
      </c>
      <c r="N124" s="8">
        <f t="shared" si="42"/>
        <v>70</v>
      </c>
      <c r="O124" s="8">
        <f t="shared" si="42"/>
        <v>70</v>
      </c>
      <c r="P124" s="8">
        <f t="shared" si="42"/>
        <v>75</v>
      </c>
      <c r="Q124" s="8">
        <f t="shared" si="42"/>
        <v>75</v>
      </c>
      <c r="R124" s="8">
        <f t="shared" si="42"/>
        <v>80</v>
      </c>
      <c r="S124" s="8">
        <f t="shared" si="42"/>
        <v>80</v>
      </c>
      <c r="T124" s="8">
        <f t="shared" si="42"/>
        <v>85</v>
      </c>
      <c r="U124" s="8">
        <f t="shared" si="42"/>
        <v>85</v>
      </c>
      <c r="V124" s="8">
        <f t="shared" si="42"/>
        <v>90</v>
      </c>
      <c r="W124" s="8">
        <f t="shared" si="42"/>
        <v>90</v>
      </c>
      <c r="X124" s="8">
        <f t="shared" si="42"/>
        <v>95</v>
      </c>
      <c r="Y124" s="8">
        <f t="shared" si="42"/>
        <v>95</v>
      </c>
      <c r="Z124" s="8">
        <f t="shared" si="42"/>
        <v>100</v>
      </c>
      <c r="AA124" s="8">
        <f t="shared" si="42"/>
        <v>100</v>
      </c>
      <c r="AB124" s="8">
        <f t="shared" si="42"/>
        <v>100</v>
      </c>
      <c r="AC124" s="8">
        <f t="shared" si="42"/>
        <v>100</v>
      </c>
      <c r="AD124" s="8">
        <f t="shared" si="42"/>
        <v>100</v>
      </c>
      <c r="AE124" s="8">
        <f t="shared" si="42"/>
        <v>100</v>
      </c>
      <c r="AF124" s="8">
        <f t="shared" si="42"/>
        <v>100</v>
      </c>
      <c r="AG124" s="8">
        <f t="shared" si="42"/>
        <v>100</v>
      </c>
      <c r="AH124" s="8">
        <f t="shared" si="42"/>
        <v>100</v>
      </c>
      <c r="AI124" s="8">
        <f t="shared" si="42"/>
        <v>100</v>
      </c>
      <c r="AJ124" s="8">
        <f t="shared" si="42"/>
        <v>100</v>
      </c>
      <c r="AK124" s="8">
        <f t="shared" si="42"/>
        <v>100</v>
      </c>
      <c r="AL124" s="8">
        <f t="shared" si="42"/>
        <v>100</v>
      </c>
      <c r="AM124" s="8">
        <f t="shared" si="42"/>
        <v>100</v>
      </c>
      <c r="AN124" s="8">
        <f t="shared" si="42"/>
        <v>100</v>
      </c>
      <c r="AO124" s="8">
        <f t="shared" si="42"/>
        <v>100</v>
      </c>
      <c r="AP124" s="8">
        <f t="shared" si="42"/>
        <v>100</v>
      </c>
      <c r="AQ124" s="8">
        <f t="shared" si="42"/>
        <v>100</v>
      </c>
      <c r="AR124" s="8">
        <f t="shared" si="42"/>
        <v>100</v>
      </c>
      <c r="AS124" s="8">
        <f t="shared" si="42"/>
        <v>100</v>
      </c>
      <c r="AT124" s="8">
        <f t="shared" si="42"/>
        <v>100</v>
      </c>
      <c r="AU124" s="8">
        <f t="shared" si="42"/>
        <v>100</v>
      </c>
      <c r="AV124" s="8">
        <f t="shared" si="42"/>
        <v>100</v>
      </c>
      <c r="AW124" s="8">
        <f t="shared" si="42"/>
        <v>100</v>
      </c>
      <c r="AX124" s="8">
        <f t="shared" si="42"/>
        <v>100</v>
      </c>
      <c r="AY124" s="8">
        <f t="shared" si="42"/>
        <v>100</v>
      </c>
      <c r="AZ124" s="8"/>
    </row>
    <row r="125" spans="1:52">
      <c r="A125" s="8" t="s">
        <v>58</v>
      </c>
      <c r="B125" s="8">
        <f t="shared" si="42"/>
        <v>0</v>
      </c>
      <c r="C125" s="8">
        <f t="shared" si="42"/>
        <v>0</v>
      </c>
      <c r="D125" s="8">
        <f t="shared" si="42"/>
        <v>9.9999999999999982</v>
      </c>
      <c r="E125" s="8">
        <f t="shared" si="42"/>
        <v>25</v>
      </c>
      <c r="F125" s="8">
        <f t="shared" si="42"/>
        <v>30.000000000000004</v>
      </c>
      <c r="G125" s="8">
        <f t="shared" si="42"/>
        <v>40</v>
      </c>
      <c r="H125" s="8">
        <f t="shared" si="42"/>
        <v>40</v>
      </c>
      <c r="I125" s="8">
        <f t="shared" si="42"/>
        <v>44.999999999999993</v>
      </c>
      <c r="J125" s="26">
        <f t="shared" si="42"/>
        <v>44.999999999999993</v>
      </c>
      <c r="K125" s="8">
        <f t="shared" si="42"/>
        <v>55.000000000000007</v>
      </c>
      <c r="L125" s="28">
        <f t="shared" si="42"/>
        <v>65</v>
      </c>
      <c r="M125" s="8">
        <f t="shared" si="42"/>
        <v>65</v>
      </c>
      <c r="N125" s="8">
        <f t="shared" si="42"/>
        <v>70</v>
      </c>
      <c r="O125" s="8">
        <f t="shared" si="42"/>
        <v>70</v>
      </c>
      <c r="P125" s="8">
        <f t="shared" si="42"/>
        <v>75</v>
      </c>
      <c r="Q125" s="8">
        <f t="shared" si="42"/>
        <v>75</v>
      </c>
      <c r="R125" s="8">
        <f t="shared" si="42"/>
        <v>80</v>
      </c>
      <c r="S125" s="8">
        <f t="shared" si="42"/>
        <v>80</v>
      </c>
      <c r="T125" s="8">
        <f t="shared" si="42"/>
        <v>85</v>
      </c>
      <c r="U125" s="8">
        <f t="shared" si="42"/>
        <v>85</v>
      </c>
      <c r="V125" s="8">
        <f t="shared" si="42"/>
        <v>90</v>
      </c>
      <c r="W125" s="8">
        <f t="shared" si="42"/>
        <v>90</v>
      </c>
      <c r="X125" s="8">
        <f t="shared" si="42"/>
        <v>95</v>
      </c>
      <c r="Y125" s="8">
        <f t="shared" si="42"/>
        <v>95</v>
      </c>
      <c r="Z125" s="8">
        <f t="shared" si="42"/>
        <v>100</v>
      </c>
      <c r="AA125" s="8">
        <f t="shared" si="42"/>
        <v>100</v>
      </c>
      <c r="AB125" s="8">
        <f t="shared" si="42"/>
        <v>100</v>
      </c>
      <c r="AC125" s="8">
        <f t="shared" si="42"/>
        <v>100</v>
      </c>
      <c r="AD125" s="8">
        <f t="shared" si="42"/>
        <v>100</v>
      </c>
      <c r="AE125" s="8">
        <f t="shared" si="42"/>
        <v>100</v>
      </c>
      <c r="AF125" s="8">
        <f t="shared" si="42"/>
        <v>100</v>
      </c>
      <c r="AG125" s="8">
        <f t="shared" si="42"/>
        <v>100</v>
      </c>
      <c r="AH125" s="8">
        <f t="shared" si="42"/>
        <v>100</v>
      </c>
      <c r="AI125" s="8">
        <f t="shared" si="42"/>
        <v>100</v>
      </c>
      <c r="AJ125" s="8">
        <f t="shared" si="42"/>
        <v>100</v>
      </c>
      <c r="AK125" s="8">
        <f t="shared" si="42"/>
        <v>100</v>
      </c>
      <c r="AL125" s="8">
        <f t="shared" si="42"/>
        <v>100</v>
      </c>
      <c r="AM125" s="8">
        <f t="shared" si="42"/>
        <v>100</v>
      </c>
      <c r="AN125" s="8">
        <f t="shared" si="42"/>
        <v>100</v>
      </c>
      <c r="AO125" s="8">
        <f t="shared" si="42"/>
        <v>100</v>
      </c>
      <c r="AP125" s="8">
        <f t="shared" si="42"/>
        <v>100</v>
      </c>
      <c r="AQ125" s="8">
        <f t="shared" si="42"/>
        <v>100</v>
      </c>
      <c r="AR125" s="8">
        <f t="shared" si="42"/>
        <v>100</v>
      </c>
      <c r="AS125" s="8">
        <f t="shared" si="42"/>
        <v>100</v>
      </c>
      <c r="AT125" s="8">
        <f t="shared" si="42"/>
        <v>100</v>
      </c>
      <c r="AU125" s="8">
        <f t="shared" si="42"/>
        <v>100</v>
      </c>
      <c r="AV125" s="8">
        <f t="shared" si="42"/>
        <v>100</v>
      </c>
      <c r="AW125" s="8">
        <f t="shared" si="42"/>
        <v>100</v>
      </c>
      <c r="AX125" s="8">
        <f t="shared" si="42"/>
        <v>100</v>
      </c>
      <c r="AY125" s="8">
        <f t="shared" si="42"/>
        <v>100</v>
      </c>
      <c r="AZ125" s="8"/>
    </row>
    <row r="126" spans="1:52">
      <c r="A126" s="8" t="s">
        <v>59</v>
      </c>
      <c r="B126" s="8">
        <f t="shared" si="42"/>
        <v>0</v>
      </c>
      <c r="C126" s="8">
        <f t="shared" si="42"/>
        <v>0</v>
      </c>
      <c r="D126" s="8">
        <f t="shared" si="42"/>
        <v>5.0000000000000044</v>
      </c>
      <c r="E126" s="8">
        <f t="shared" si="42"/>
        <v>19.999999999999996</v>
      </c>
      <c r="F126" s="8">
        <f t="shared" si="42"/>
        <v>25</v>
      </c>
      <c r="G126" s="8">
        <f t="shared" si="42"/>
        <v>35</v>
      </c>
      <c r="H126" s="8">
        <f t="shared" si="42"/>
        <v>35</v>
      </c>
      <c r="I126" s="8">
        <f t="shared" si="42"/>
        <v>44.999999999999993</v>
      </c>
      <c r="J126" s="26">
        <f t="shared" si="42"/>
        <v>44.999999999999993</v>
      </c>
      <c r="K126" s="8">
        <f t="shared" si="42"/>
        <v>55.000000000000007</v>
      </c>
      <c r="L126" s="28">
        <f t="shared" si="42"/>
        <v>65</v>
      </c>
      <c r="M126" s="8">
        <f t="shared" si="42"/>
        <v>65</v>
      </c>
      <c r="N126" s="8">
        <f t="shared" si="42"/>
        <v>70</v>
      </c>
      <c r="O126" s="8">
        <f t="shared" si="42"/>
        <v>70</v>
      </c>
      <c r="P126" s="8">
        <f t="shared" si="42"/>
        <v>75</v>
      </c>
      <c r="Q126" s="8">
        <f t="shared" si="42"/>
        <v>75</v>
      </c>
      <c r="R126" s="8">
        <f t="shared" si="42"/>
        <v>80</v>
      </c>
      <c r="S126" s="8">
        <f t="shared" si="42"/>
        <v>80</v>
      </c>
      <c r="T126" s="8">
        <f t="shared" si="42"/>
        <v>85</v>
      </c>
      <c r="U126" s="8">
        <f t="shared" si="42"/>
        <v>85</v>
      </c>
      <c r="V126" s="8">
        <f t="shared" si="42"/>
        <v>90</v>
      </c>
      <c r="W126" s="8">
        <f t="shared" si="42"/>
        <v>90</v>
      </c>
      <c r="X126" s="8">
        <f t="shared" si="42"/>
        <v>95</v>
      </c>
      <c r="Y126" s="8">
        <f t="shared" si="42"/>
        <v>95</v>
      </c>
      <c r="Z126" s="8">
        <f t="shared" si="42"/>
        <v>100</v>
      </c>
      <c r="AA126" s="8">
        <f t="shared" si="42"/>
        <v>100</v>
      </c>
      <c r="AB126" s="8">
        <f t="shared" si="42"/>
        <v>100</v>
      </c>
      <c r="AC126" s="8">
        <f t="shared" si="42"/>
        <v>100</v>
      </c>
      <c r="AD126" s="8">
        <f t="shared" si="42"/>
        <v>100</v>
      </c>
      <c r="AE126" s="8">
        <f t="shared" si="42"/>
        <v>100</v>
      </c>
      <c r="AF126" s="8">
        <f t="shared" si="42"/>
        <v>100</v>
      </c>
      <c r="AG126" s="8">
        <f t="shared" si="42"/>
        <v>100</v>
      </c>
      <c r="AH126" s="8">
        <f t="shared" si="42"/>
        <v>100</v>
      </c>
      <c r="AI126" s="8">
        <f t="shared" si="42"/>
        <v>100</v>
      </c>
      <c r="AJ126" s="8">
        <f t="shared" si="42"/>
        <v>100</v>
      </c>
      <c r="AK126" s="8">
        <f t="shared" si="42"/>
        <v>100</v>
      </c>
      <c r="AL126" s="8">
        <f t="shared" si="42"/>
        <v>100</v>
      </c>
      <c r="AM126" s="8">
        <f t="shared" si="42"/>
        <v>100</v>
      </c>
      <c r="AN126" s="8">
        <f t="shared" si="42"/>
        <v>100</v>
      </c>
      <c r="AO126" s="8">
        <f t="shared" si="42"/>
        <v>100</v>
      </c>
      <c r="AP126" s="8">
        <f t="shared" si="42"/>
        <v>100</v>
      </c>
      <c r="AQ126" s="8">
        <f t="shared" si="42"/>
        <v>100</v>
      </c>
      <c r="AR126" s="8">
        <f t="shared" si="42"/>
        <v>100</v>
      </c>
      <c r="AS126" s="8">
        <f t="shared" si="42"/>
        <v>100</v>
      </c>
      <c r="AT126" s="8">
        <f t="shared" si="42"/>
        <v>100</v>
      </c>
      <c r="AU126" s="8">
        <f t="shared" si="42"/>
        <v>100</v>
      </c>
      <c r="AV126" s="8">
        <f t="shared" si="42"/>
        <v>100</v>
      </c>
      <c r="AW126" s="8">
        <f t="shared" si="42"/>
        <v>100</v>
      </c>
      <c r="AX126" s="8">
        <f t="shared" si="42"/>
        <v>100</v>
      </c>
      <c r="AY126" s="8">
        <f t="shared" si="42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43" xml:space="preserve"> IF((1 - (B268 - 1)/20)*100 &lt;= 100, IF((1 - (B268 - 1)/20)*100 &gt;= 0, (1 - (B268 - 1)/20)*100, 0), 100)</f>
        <v>0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0</v>
      </c>
      <c r="H128" s="8">
        <f t="shared" si="43"/>
        <v>0</v>
      </c>
      <c r="I128" s="8">
        <f t="shared" si="43"/>
        <v>0</v>
      </c>
      <c r="J128" s="26">
        <f t="shared" si="43"/>
        <v>0</v>
      </c>
      <c r="K128" s="8">
        <f t="shared" si="43"/>
        <v>0</v>
      </c>
      <c r="L128" s="28">
        <f t="shared" si="43"/>
        <v>0</v>
      </c>
      <c r="M128" s="8">
        <f t="shared" si="43"/>
        <v>0</v>
      </c>
      <c r="N128" s="8">
        <f t="shared" si="43"/>
        <v>0</v>
      </c>
      <c r="O128" s="8">
        <f t="shared" si="43"/>
        <v>0</v>
      </c>
      <c r="P128" s="8">
        <f t="shared" si="43"/>
        <v>0</v>
      </c>
      <c r="Q128" s="8">
        <f t="shared" si="43"/>
        <v>5.0000000000000044</v>
      </c>
      <c r="R128" s="8">
        <f t="shared" si="43"/>
        <v>5.0000000000000044</v>
      </c>
      <c r="S128" s="8">
        <f t="shared" si="43"/>
        <v>5.0000000000000044</v>
      </c>
      <c r="T128" s="8">
        <f t="shared" si="43"/>
        <v>9.9999999999999982</v>
      </c>
      <c r="U128" s="8">
        <f t="shared" si="43"/>
        <v>9.9999999999999982</v>
      </c>
      <c r="V128" s="8">
        <f t="shared" si="43"/>
        <v>15.000000000000002</v>
      </c>
      <c r="W128" s="8">
        <f t="shared" si="43"/>
        <v>15.000000000000002</v>
      </c>
      <c r="X128" s="8">
        <f t="shared" si="43"/>
        <v>15.000000000000002</v>
      </c>
      <c r="Y128" s="8">
        <f t="shared" si="43"/>
        <v>19.999999999999996</v>
      </c>
      <c r="Z128" s="8">
        <f t="shared" si="43"/>
        <v>19.999999999999996</v>
      </c>
      <c r="AA128" s="8">
        <f t="shared" si="43"/>
        <v>25</v>
      </c>
      <c r="AB128" s="8">
        <f t="shared" si="43"/>
        <v>25</v>
      </c>
      <c r="AC128" s="8">
        <f t="shared" si="43"/>
        <v>25</v>
      </c>
      <c r="AD128" s="8">
        <f t="shared" si="43"/>
        <v>30.000000000000004</v>
      </c>
      <c r="AE128" s="8">
        <f t="shared" si="43"/>
        <v>30.000000000000004</v>
      </c>
      <c r="AF128" s="8">
        <f t="shared" si="43"/>
        <v>35</v>
      </c>
      <c r="AG128" s="8">
        <f t="shared" si="43"/>
        <v>35</v>
      </c>
      <c r="AH128" s="8">
        <f t="shared" si="43"/>
        <v>35</v>
      </c>
      <c r="AI128" s="8">
        <f t="shared" si="43"/>
        <v>40</v>
      </c>
      <c r="AJ128" s="8">
        <f t="shared" si="43"/>
        <v>40</v>
      </c>
      <c r="AK128" s="8">
        <f t="shared" si="43"/>
        <v>44.999999999999993</v>
      </c>
      <c r="AL128" s="8">
        <f t="shared" si="43"/>
        <v>44.999999999999993</v>
      </c>
      <c r="AM128" s="8">
        <f t="shared" si="43"/>
        <v>44.999999999999993</v>
      </c>
      <c r="AN128" s="8">
        <f t="shared" si="43"/>
        <v>50</v>
      </c>
      <c r="AO128" s="8">
        <f t="shared" si="43"/>
        <v>50</v>
      </c>
      <c r="AP128" s="8">
        <f t="shared" si="43"/>
        <v>55.000000000000007</v>
      </c>
      <c r="AQ128" s="8">
        <f t="shared" si="43"/>
        <v>55.000000000000007</v>
      </c>
      <c r="AR128" s="8">
        <f t="shared" si="43"/>
        <v>55.000000000000007</v>
      </c>
      <c r="AS128" s="8">
        <f t="shared" si="43"/>
        <v>60</v>
      </c>
      <c r="AT128" s="8">
        <f t="shared" si="43"/>
        <v>60</v>
      </c>
      <c r="AU128" s="8">
        <f t="shared" si="43"/>
        <v>65</v>
      </c>
      <c r="AV128" s="8">
        <f t="shared" si="43"/>
        <v>65</v>
      </c>
      <c r="AW128" s="8">
        <f t="shared" si="43"/>
        <v>65</v>
      </c>
      <c r="AX128" s="8">
        <f t="shared" si="43"/>
        <v>70</v>
      </c>
      <c r="AY128" s="8">
        <f t="shared" si="43"/>
        <v>70</v>
      </c>
      <c r="AZ128" s="8"/>
    </row>
    <row r="129" spans="1:52">
      <c r="A129" s="8" t="s">
        <v>57</v>
      </c>
      <c r="B129" s="8">
        <f t="shared" si="43"/>
        <v>0</v>
      </c>
      <c r="C129" s="8">
        <f t="shared" si="43"/>
        <v>0</v>
      </c>
      <c r="D129" s="8">
        <f t="shared" si="43"/>
        <v>0</v>
      </c>
      <c r="E129" s="8">
        <f t="shared" si="43"/>
        <v>0</v>
      </c>
      <c r="F129" s="8">
        <f t="shared" si="43"/>
        <v>0</v>
      </c>
      <c r="G129" s="8">
        <f t="shared" si="43"/>
        <v>0</v>
      </c>
      <c r="H129" s="8">
        <f t="shared" si="43"/>
        <v>0</v>
      </c>
      <c r="I129" s="8">
        <f t="shared" si="43"/>
        <v>0</v>
      </c>
      <c r="J129" s="26">
        <f t="shared" si="43"/>
        <v>0</v>
      </c>
      <c r="K129" s="8">
        <f t="shared" si="43"/>
        <v>5.0000000000000044</v>
      </c>
      <c r="L129" s="28">
        <f t="shared" si="43"/>
        <v>15.000000000000002</v>
      </c>
      <c r="M129" s="8">
        <f t="shared" si="43"/>
        <v>15.000000000000002</v>
      </c>
      <c r="N129" s="8">
        <f t="shared" si="43"/>
        <v>19.999999999999996</v>
      </c>
      <c r="O129" s="8">
        <f t="shared" si="43"/>
        <v>19.999999999999996</v>
      </c>
      <c r="P129" s="8">
        <f t="shared" si="43"/>
        <v>25</v>
      </c>
      <c r="Q129" s="8">
        <f t="shared" si="43"/>
        <v>25</v>
      </c>
      <c r="R129" s="8">
        <f t="shared" si="43"/>
        <v>30.000000000000004</v>
      </c>
      <c r="S129" s="8">
        <f t="shared" si="43"/>
        <v>30.000000000000004</v>
      </c>
      <c r="T129" s="8">
        <f t="shared" si="43"/>
        <v>35</v>
      </c>
      <c r="U129" s="8">
        <f t="shared" si="43"/>
        <v>35</v>
      </c>
      <c r="V129" s="8">
        <f t="shared" si="43"/>
        <v>40</v>
      </c>
      <c r="W129" s="8">
        <f t="shared" si="43"/>
        <v>40</v>
      </c>
      <c r="X129" s="8">
        <f t="shared" si="43"/>
        <v>44.999999999999993</v>
      </c>
      <c r="Y129" s="8">
        <f t="shared" si="43"/>
        <v>44.999999999999993</v>
      </c>
      <c r="Z129" s="8">
        <f t="shared" si="43"/>
        <v>50</v>
      </c>
      <c r="AA129" s="8">
        <f t="shared" si="43"/>
        <v>50</v>
      </c>
      <c r="AB129" s="8">
        <f t="shared" si="43"/>
        <v>55.000000000000007</v>
      </c>
      <c r="AC129" s="8">
        <f t="shared" si="43"/>
        <v>55.000000000000007</v>
      </c>
      <c r="AD129" s="8">
        <f t="shared" si="43"/>
        <v>60</v>
      </c>
      <c r="AE129" s="8">
        <f t="shared" si="43"/>
        <v>60</v>
      </c>
      <c r="AF129" s="8">
        <f t="shared" si="43"/>
        <v>65</v>
      </c>
      <c r="AG129" s="8">
        <f t="shared" si="43"/>
        <v>65</v>
      </c>
      <c r="AH129" s="8">
        <f t="shared" si="43"/>
        <v>70</v>
      </c>
      <c r="AI129" s="8">
        <f t="shared" si="43"/>
        <v>70</v>
      </c>
      <c r="AJ129" s="8">
        <f t="shared" si="43"/>
        <v>75</v>
      </c>
      <c r="AK129" s="8">
        <f t="shared" si="43"/>
        <v>75</v>
      </c>
      <c r="AL129" s="8">
        <f t="shared" si="43"/>
        <v>80</v>
      </c>
      <c r="AM129" s="8">
        <f t="shared" si="43"/>
        <v>80</v>
      </c>
      <c r="AN129" s="8">
        <f t="shared" si="43"/>
        <v>85</v>
      </c>
      <c r="AO129" s="8">
        <f t="shared" si="43"/>
        <v>85</v>
      </c>
      <c r="AP129" s="8">
        <f t="shared" si="43"/>
        <v>90</v>
      </c>
      <c r="AQ129" s="8">
        <f t="shared" si="43"/>
        <v>90</v>
      </c>
      <c r="AR129" s="8">
        <f t="shared" si="43"/>
        <v>95</v>
      </c>
      <c r="AS129" s="8">
        <f t="shared" si="43"/>
        <v>95</v>
      </c>
      <c r="AT129" s="8">
        <f t="shared" si="43"/>
        <v>100</v>
      </c>
      <c r="AU129" s="8">
        <f t="shared" si="43"/>
        <v>100</v>
      </c>
      <c r="AV129" s="8">
        <f t="shared" si="43"/>
        <v>100</v>
      </c>
      <c r="AW129" s="8">
        <f t="shared" si="43"/>
        <v>100</v>
      </c>
      <c r="AX129" s="8">
        <f t="shared" si="43"/>
        <v>100</v>
      </c>
      <c r="AY129" s="8">
        <f t="shared" si="43"/>
        <v>100</v>
      </c>
      <c r="AZ129" s="8"/>
    </row>
    <row r="130" spans="1:52">
      <c r="A130" s="8" t="s">
        <v>58</v>
      </c>
      <c r="B130" s="8">
        <f t="shared" si="43"/>
        <v>0</v>
      </c>
      <c r="C130" s="8">
        <f t="shared" si="43"/>
        <v>0</v>
      </c>
      <c r="D130" s="8">
        <f t="shared" si="43"/>
        <v>0</v>
      </c>
      <c r="E130" s="8">
        <f t="shared" si="43"/>
        <v>0</v>
      </c>
      <c r="F130" s="8">
        <f t="shared" si="43"/>
        <v>0</v>
      </c>
      <c r="G130" s="8">
        <f t="shared" si="43"/>
        <v>0</v>
      </c>
      <c r="H130" s="8">
        <f t="shared" si="43"/>
        <v>0</v>
      </c>
      <c r="I130" s="8">
        <f t="shared" si="43"/>
        <v>0</v>
      </c>
      <c r="J130" s="26">
        <f t="shared" si="43"/>
        <v>0</v>
      </c>
      <c r="K130" s="8">
        <f t="shared" si="43"/>
        <v>5.0000000000000044</v>
      </c>
      <c r="L130" s="28">
        <f t="shared" si="43"/>
        <v>15.000000000000002</v>
      </c>
      <c r="M130" s="8">
        <f t="shared" si="43"/>
        <v>15.000000000000002</v>
      </c>
      <c r="N130" s="8">
        <f t="shared" si="43"/>
        <v>19.999999999999996</v>
      </c>
      <c r="O130" s="8">
        <f t="shared" si="43"/>
        <v>19.999999999999996</v>
      </c>
      <c r="P130" s="8">
        <f t="shared" si="43"/>
        <v>25</v>
      </c>
      <c r="Q130" s="8">
        <f t="shared" si="43"/>
        <v>25</v>
      </c>
      <c r="R130" s="8">
        <f t="shared" si="43"/>
        <v>30.000000000000004</v>
      </c>
      <c r="S130" s="8">
        <f t="shared" si="43"/>
        <v>30.000000000000004</v>
      </c>
      <c r="T130" s="8">
        <f t="shared" si="43"/>
        <v>35</v>
      </c>
      <c r="U130" s="8">
        <f t="shared" si="43"/>
        <v>35</v>
      </c>
      <c r="V130" s="8">
        <f t="shared" si="43"/>
        <v>40</v>
      </c>
      <c r="W130" s="8">
        <f t="shared" si="43"/>
        <v>40</v>
      </c>
      <c r="X130" s="8">
        <f t="shared" si="43"/>
        <v>44.999999999999993</v>
      </c>
      <c r="Y130" s="8">
        <f t="shared" si="43"/>
        <v>44.999999999999993</v>
      </c>
      <c r="Z130" s="8">
        <f t="shared" si="43"/>
        <v>50</v>
      </c>
      <c r="AA130" s="8">
        <f t="shared" si="43"/>
        <v>50</v>
      </c>
      <c r="AB130" s="8">
        <f t="shared" si="43"/>
        <v>55.000000000000007</v>
      </c>
      <c r="AC130" s="8">
        <f t="shared" si="43"/>
        <v>55.000000000000007</v>
      </c>
      <c r="AD130" s="8">
        <f t="shared" si="43"/>
        <v>60</v>
      </c>
      <c r="AE130" s="8">
        <f t="shared" si="43"/>
        <v>60</v>
      </c>
      <c r="AF130" s="8">
        <f t="shared" si="43"/>
        <v>65</v>
      </c>
      <c r="AG130" s="8">
        <f t="shared" si="43"/>
        <v>65</v>
      </c>
      <c r="AH130" s="8">
        <f t="shared" si="43"/>
        <v>70</v>
      </c>
      <c r="AI130" s="8">
        <f t="shared" si="43"/>
        <v>70</v>
      </c>
      <c r="AJ130" s="8">
        <f t="shared" si="43"/>
        <v>75</v>
      </c>
      <c r="AK130" s="8">
        <f t="shared" si="43"/>
        <v>75</v>
      </c>
      <c r="AL130" s="8">
        <f t="shared" si="43"/>
        <v>80</v>
      </c>
      <c r="AM130" s="8">
        <f t="shared" si="43"/>
        <v>80</v>
      </c>
      <c r="AN130" s="8">
        <f t="shared" si="43"/>
        <v>85</v>
      </c>
      <c r="AO130" s="8">
        <f t="shared" si="43"/>
        <v>85</v>
      </c>
      <c r="AP130" s="8">
        <f t="shared" si="43"/>
        <v>90</v>
      </c>
      <c r="AQ130" s="8">
        <f t="shared" si="43"/>
        <v>90</v>
      </c>
      <c r="AR130" s="8">
        <f t="shared" si="43"/>
        <v>95</v>
      </c>
      <c r="AS130" s="8">
        <f t="shared" si="43"/>
        <v>95</v>
      </c>
      <c r="AT130" s="8">
        <f t="shared" si="43"/>
        <v>100</v>
      </c>
      <c r="AU130" s="8">
        <f t="shared" si="43"/>
        <v>100</v>
      </c>
      <c r="AV130" s="8">
        <f t="shared" si="43"/>
        <v>100</v>
      </c>
      <c r="AW130" s="8">
        <f t="shared" si="43"/>
        <v>100</v>
      </c>
      <c r="AX130" s="8">
        <f t="shared" si="43"/>
        <v>100</v>
      </c>
      <c r="AY130" s="8">
        <f t="shared" si="43"/>
        <v>100</v>
      </c>
      <c r="AZ130" s="8"/>
    </row>
    <row r="131" spans="1:52">
      <c r="A131" s="8" t="s">
        <v>59</v>
      </c>
      <c r="B131" s="8">
        <f t="shared" si="43"/>
        <v>0</v>
      </c>
      <c r="C131" s="8">
        <f t="shared" si="43"/>
        <v>0</v>
      </c>
      <c r="D131" s="8">
        <f t="shared" si="43"/>
        <v>0</v>
      </c>
      <c r="E131" s="8">
        <f t="shared" si="43"/>
        <v>0</v>
      </c>
      <c r="F131" s="8">
        <f t="shared" si="43"/>
        <v>0</v>
      </c>
      <c r="G131" s="8">
        <f t="shared" si="43"/>
        <v>0</v>
      </c>
      <c r="H131" s="8">
        <f t="shared" si="43"/>
        <v>0</v>
      </c>
      <c r="I131" s="8">
        <f t="shared" si="43"/>
        <v>0</v>
      </c>
      <c r="J131" s="26">
        <f t="shared" si="43"/>
        <v>0</v>
      </c>
      <c r="K131" s="8">
        <f t="shared" si="43"/>
        <v>5.0000000000000044</v>
      </c>
      <c r="L131" s="28">
        <f t="shared" si="43"/>
        <v>15.000000000000002</v>
      </c>
      <c r="M131" s="8">
        <f t="shared" si="43"/>
        <v>15.000000000000002</v>
      </c>
      <c r="N131" s="8">
        <f t="shared" si="43"/>
        <v>19.999999999999996</v>
      </c>
      <c r="O131" s="8">
        <f t="shared" si="43"/>
        <v>19.999999999999996</v>
      </c>
      <c r="P131" s="8">
        <f t="shared" si="43"/>
        <v>25</v>
      </c>
      <c r="Q131" s="8">
        <f t="shared" si="43"/>
        <v>25</v>
      </c>
      <c r="R131" s="8">
        <f t="shared" si="43"/>
        <v>30.000000000000004</v>
      </c>
      <c r="S131" s="8">
        <f t="shared" si="43"/>
        <v>30.000000000000004</v>
      </c>
      <c r="T131" s="8">
        <f t="shared" si="43"/>
        <v>35</v>
      </c>
      <c r="U131" s="8">
        <f t="shared" si="43"/>
        <v>35</v>
      </c>
      <c r="V131" s="8">
        <f t="shared" si="43"/>
        <v>40</v>
      </c>
      <c r="W131" s="8">
        <f t="shared" si="43"/>
        <v>40</v>
      </c>
      <c r="X131" s="8">
        <f t="shared" si="43"/>
        <v>44.999999999999993</v>
      </c>
      <c r="Y131" s="8">
        <f t="shared" si="43"/>
        <v>44.999999999999993</v>
      </c>
      <c r="Z131" s="8">
        <f t="shared" si="43"/>
        <v>50</v>
      </c>
      <c r="AA131" s="8">
        <f t="shared" si="43"/>
        <v>50</v>
      </c>
      <c r="AB131" s="8">
        <f t="shared" si="43"/>
        <v>55.000000000000007</v>
      </c>
      <c r="AC131" s="8">
        <f t="shared" si="43"/>
        <v>55.000000000000007</v>
      </c>
      <c r="AD131" s="8">
        <f t="shared" si="43"/>
        <v>60</v>
      </c>
      <c r="AE131" s="8">
        <f t="shared" si="43"/>
        <v>60</v>
      </c>
      <c r="AF131" s="8">
        <f t="shared" si="43"/>
        <v>65</v>
      </c>
      <c r="AG131" s="8">
        <f t="shared" si="43"/>
        <v>65</v>
      </c>
      <c r="AH131" s="8">
        <f t="shared" si="43"/>
        <v>70</v>
      </c>
      <c r="AI131" s="8">
        <f t="shared" si="43"/>
        <v>70</v>
      </c>
      <c r="AJ131" s="8">
        <f t="shared" si="43"/>
        <v>75</v>
      </c>
      <c r="AK131" s="8">
        <f t="shared" si="43"/>
        <v>75</v>
      </c>
      <c r="AL131" s="8">
        <f t="shared" si="43"/>
        <v>80</v>
      </c>
      <c r="AM131" s="8">
        <f t="shared" si="43"/>
        <v>80</v>
      </c>
      <c r="AN131" s="8">
        <f t="shared" si="43"/>
        <v>85</v>
      </c>
      <c r="AO131" s="8">
        <f t="shared" si="43"/>
        <v>85</v>
      </c>
      <c r="AP131" s="8">
        <f t="shared" si="43"/>
        <v>90</v>
      </c>
      <c r="AQ131" s="8">
        <f t="shared" si="43"/>
        <v>90</v>
      </c>
      <c r="AR131" s="8">
        <f t="shared" si="43"/>
        <v>95</v>
      </c>
      <c r="AS131" s="8">
        <f t="shared" si="43"/>
        <v>95</v>
      </c>
      <c r="AT131" s="8">
        <f t="shared" si="43"/>
        <v>100</v>
      </c>
      <c r="AU131" s="8">
        <f t="shared" si="43"/>
        <v>100</v>
      </c>
      <c r="AV131" s="8">
        <f t="shared" si="43"/>
        <v>100</v>
      </c>
      <c r="AW131" s="8">
        <f t="shared" si="43"/>
        <v>100</v>
      </c>
      <c r="AX131" s="8">
        <f t="shared" si="43"/>
        <v>100</v>
      </c>
      <c r="AY131" s="8">
        <f t="shared" si="43"/>
        <v>100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4" xml:space="preserve"> IF((1 - (B275 - 1)/20)*100 &lt;= 100, IF((1 - (B275 - 1)/20)*100 &gt;= 0, (1 - (B275 - 1)/20)*100, 0), 100)</f>
        <v>0</v>
      </c>
      <c r="C135" s="8">
        <f t="shared" si="44"/>
        <v>0</v>
      </c>
      <c r="D135" s="8">
        <f t="shared" si="44"/>
        <v>65</v>
      </c>
      <c r="E135" s="8">
        <f t="shared" si="44"/>
        <v>70</v>
      </c>
      <c r="F135" s="8">
        <f t="shared" si="44"/>
        <v>75</v>
      </c>
      <c r="G135" s="8">
        <f t="shared" si="44"/>
        <v>85</v>
      </c>
      <c r="H135" s="8">
        <f t="shared" si="44"/>
        <v>95</v>
      </c>
      <c r="I135" s="8">
        <f t="shared" si="44"/>
        <v>100</v>
      </c>
      <c r="J135" s="26">
        <f t="shared" si="44"/>
        <v>100</v>
      </c>
      <c r="K135" s="8">
        <f t="shared" si="44"/>
        <v>100</v>
      </c>
      <c r="L135" s="28">
        <f t="shared" si="44"/>
        <v>100</v>
      </c>
      <c r="M135" s="8">
        <f t="shared" si="44"/>
        <v>100</v>
      </c>
      <c r="N135" s="8">
        <f t="shared" si="44"/>
        <v>100</v>
      </c>
      <c r="O135" s="8">
        <f t="shared" si="44"/>
        <v>100</v>
      </c>
      <c r="P135" s="8">
        <f t="shared" si="44"/>
        <v>100</v>
      </c>
      <c r="Q135" s="8">
        <f t="shared" si="44"/>
        <v>100</v>
      </c>
      <c r="R135" s="8">
        <f t="shared" si="44"/>
        <v>100</v>
      </c>
      <c r="S135" s="8">
        <f t="shared" si="44"/>
        <v>100</v>
      </c>
      <c r="T135" s="8">
        <f t="shared" si="44"/>
        <v>100</v>
      </c>
      <c r="U135" s="8">
        <f t="shared" si="44"/>
        <v>100</v>
      </c>
      <c r="V135" s="8">
        <f t="shared" si="44"/>
        <v>100</v>
      </c>
      <c r="W135" s="8">
        <f t="shared" si="44"/>
        <v>100</v>
      </c>
      <c r="X135" s="8">
        <f t="shared" si="44"/>
        <v>100</v>
      </c>
      <c r="Y135" s="8">
        <f t="shared" si="44"/>
        <v>100</v>
      </c>
      <c r="Z135" s="8">
        <f t="shared" si="44"/>
        <v>100</v>
      </c>
      <c r="AA135" s="8">
        <f t="shared" si="44"/>
        <v>100</v>
      </c>
      <c r="AB135" s="8">
        <f t="shared" si="44"/>
        <v>100</v>
      </c>
      <c r="AC135" s="8">
        <f t="shared" si="44"/>
        <v>100</v>
      </c>
      <c r="AD135" s="8">
        <f t="shared" si="44"/>
        <v>100</v>
      </c>
      <c r="AE135" s="8">
        <f t="shared" si="44"/>
        <v>100</v>
      </c>
      <c r="AF135" s="8">
        <f t="shared" si="44"/>
        <v>100</v>
      </c>
      <c r="AG135" s="8">
        <f t="shared" si="44"/>
        <v>100</v>
      </c>
      <c r="AH135" s="8">
        <f t="shared" si="44"/>
        <v>100</v>
      </c>
      <c r="AI135" s="8">
        <f t="shared" si="44"/>
        <v>100</v>
      </c>
      <c r="AJ135" s="8">
        <f t="shared" si="44"/>
        <v>100</v>
      </c>
      <c r="AK135" s="8">
        <f t="shared" si="44"/>
        <v>100</v>
      </c>
      <c r="AL135" s="8">
        <f t="shared" si="44"/>
        <v>100</v>
      </c>
      <c r="AM135" s="8">
        <f t="shared" si="44"/>
        <v>100</v>
      </c>
      <c r="AN135" s="8">
        <f t="shared" si="44"/>
        <v>100</v>
      </c>
      <c r="AO135" s="8">
        <f t="shared" si="44"/>
        <v>100</v>
      </c>
      <c r="AP135" s="8">
        <f t="shared" si="44"/>
        <v>100</v>
      </c>
      <c r="AQ135" s="8">
        <f t="shared" si="44"/>
        <v>100</v>
      </c>
      <c r="AR135" s="8">
        <f t="shared" si="44"/>
        <v>100</v>
      </c>
      <c r="AS135" s="8">
        <f t="shared" si="44"/>
        <v>100</v>
      </c>
      <c r="AT135" s="8">
        <f t="shared" si="44"/>
        <v>100</v>
      </c>
      <c r="AU135" s="8">
        <f t="shared" si="44"/>
        <v>100</v>
      </c>
      <c r="AV135" s="8">
        <f t="shared" si="44"/>
        <v>100</v>
      </c>
      <c r="AW135" s="8">
        <f t="shared" si="44"/>
        <v>100</v>
      </c>
      <c r="AX135" s="8">
        <f t="shared" si="44"/>
        <v>100</v>
      </c>
      <c r="AY135" s="8">
        <f t="shared" si="44"/>
        <v>100</v>
      </c>
      <c r="AZ135" s="8"/>
    </row>
    <row r="136" spans="1:52">
      <c r="A136" s="8" t="s">
        <v>57</v>
      </c>
      <c r="B136" s="8">
        <f t="shared" si="44"/>
        <v>0</v>
      </c>
      <c r="C136" s="8">
        <f t="shared" si="44"/>
        <v>0</v>
      </c>
      <c r="D136" s="8">
        <f t="shared" si="44"/>
        <v>80</v>
      </c>
      <c r="E136" s="8">
        <f t="shared" si="44"/>
        <v>85</v>
      </c>
      <c r="F136" s="8">
        <f t="shared" si="44"/>
        <v>90</v>
      </c>
      <c r="G136" s="8">
        <f t="shared" si="44"/>
        <v>100</v>
      </c>
      <c r="H136" s="8">
        <f t="shared" si="44"/>
        <v>100</v>
      </c>
      <c r="I136" s="8">
        <f t="shared" si="44"/>
        <v>100</v>
      </c>
      <c r="J136" s="26">
        <f t="shared" si="44"/>
        <v>100</v>
      </c>
      <c r="K136" s="8">
        <f t="shared" si="44"/>
        <v>100</v>
      </c>
      <c r="L136" s="28">
        <f t="shared" si="44"/>
        <v>100</v>
      </c>
      <c r="M136" s="8">
        <f t="shared" si="44"/>
        <v>100</v>
      </c>
      <c r="N136" s="8">
        <f t="shared" si="44"/>
        <v>100</v>
      </c>
      <c r="O136" s="8">
        <f t="shared" si="44"/>
        <v>100</v>
      </c>
      <c r="P136" s="8">
        <f t="shared" si="44"/>
        <v>100</v>
      </c>
      <c r="Q136" s="8">
        <f t="shared" si="44"/>
        <v>100</v>
      </c>
      <c r="R136" s="8">
        <f t="shared" si="44"/>
        <v>100</v>
      </c>
      <c r="S136" s="8">
        <f t="shared" si="44"/>
        <v>100</v>
      </c>
      <c r="T136" s="8">
        <f t="shared" si="44"/>
        <v>100</v>
      </c>
      <c r="U136" s="8">
        <f t="shared" si="44"/>
        <v>100</v>
      </c>
      <c r="V136" s="8">
        <f t="shared" si="44"/>
        <v>100</v>
      </c>
      <c r="W136" s="8">
        <f t="shared" si="44"/>
        <v>100</v>
      </c>
      <c r="X136" s="8">
        <f t="shared" si="44"/>
        <v>100</v>
      </c>
      <c r="Y136" s="8">
        <f t="shared" si="44"/>
        <v>100</v>
      </c>
      <c r="Z136" s="8">
        <f t="shared" si="44"/>
        <v>100</v>
      </c>
      <c r="AA136" s="8">
        <f t="shared" si="44"/>
        <v>100</v>
      </c>
      <c r="AB136" s="8">
        <f t="shared" si="44"/>
        <v>100</v>
      </c>
      <c r="AC136" s="8">
        <f t="shared" si="44"/>
        <v>100</v>
      </c>
      <c r="AD136" s="8">
        <f t="shared" si="44"/>
        <v>100</v>
      </c>
      <c r="AE136" s="8">
        <f t="shared" si="44"/>
        <v>100</v>
      </c>
      <c r="AF136" s="8">
        <f t="shared" si="44"/>
        <v>100</v>
      </c>
      <c r="AG136" s="8">
        <f t="shared" si="44"/>
        <v>100</v>
      </c>
      <c r="AH136" s="8">
        <f t="shared" si="44"/>
        <v>100</v>
      </c>
      <c r="AI136" s="8">
        <f t="shared" si="44"/>
        <v>100</v>
      </c>
      <c r="AJ136" s="8">
        <f t="shared" si="44"/>
        <v>100</v>
      </c>
      <c r="AK136" s="8">
        <f t="shared" si="44"/>
        <v>100</v>
      </c>
      <c r="AL136" s="8">
        <f t="shared" si="44"/>
        <v>100</v>
      </c>
      <c r="AM136" s="8">
        <f t="shared" si="44"/>
        <v>100</v>
      </c>
      <c r="AN136" s="8">
        <f t="shared" si="44"/>
        <v>100</v>
      </c>
      <c r="AO136" s="8">
        <f t="shared" si="44"/>
        <v>100</v>
      </c>
      <c r="AP136" s="8">
        <f t="shared" si="44"/>
        <v>100</v>
      </c>
      <c r="AQ136" s="8">
        <f t="shared" si="44"/>
        <v>100</v>
      </c>
      <c r="AR136" s="8">
        <f t="shared" si="44"/>
        <v>100</v>
      </c>
      <c r="AS136" s="8">
        <f t="shared" si="44"/>
        <v>100</v>
      </c>
      <c r="AT136" s="8">
        <f t="shared" si="44"/>
        <v>100</v>
      </c>
      <c r="AU136" s="8">
        <f t="shared" si="44"/>
        <v>100</v>
      </c>
      <c r="AV136" s="8">
        <f t="shared" si="44"/>
        <v>100</v>
      </c>
      <c r="AW136" s="8">
        <f t="shared" si="44"/>
        <v>100</v>
      </c>
      <c r="AX136" s="8">
        <f t="shared" si="44"/>
        <v>100</v>
      </c>
      <c r="AY136" s="8">
        <f t="shared" si="44"/>
        <v>100</v>
      </c>
      <c r="AZ136" s="8"/>
    </row>
    <row r="137" spans="1:52">
      <c r="A137" s="8" t="s">
        <v>58</v>
      </c>
      <c r="B137" s="8">
        <f t="shared" si="44"/>
        <v>0</v>
      </c>
      <c r="C137" s="8">
        <f t="shared" si="44"/>
        <v>0</v>
      </c>
      <c r="D137" s="8">
        <f t="shared" si="44"/>
        <v>80</v>
      </c>
      <c r="E137" s="8">
        <f t="shared" si="44"/>
        <v>85</v>
      </c>
      <c r="F137" s="8">
        <f t="shared" si="44"/>
        <v>90</v>
      </c>
      <c r="G137" s="8">
        <f t="shared" si="44"/>
        <v>100</v>
      </c>
      <c r="H137" s="8">
        <f t="shared" si="44"/>
        <v>100</v>
      </c>
      <c r="I137" s="8">
        <f t="shared" si="44"/>
        <v>100</v>
      </c>
      <c r="J137" s="26">
        <f t="shared" si="44"/>
        <v>100</v>
      </c>
      <c r="K137" s="8">
        <f t="shared" si="44"/>
        <v>100</v>
      </c>
      <c r="L137" s="28">
        <f t="shared" si="44"/>
        <v>100</v>
      </c>
      <c r="M137" s="8">
        <f t="shared" si="44"/>
        <v>100</v>
      </c>
      <c r="N137" s="8">
        <f t="shared" si="44"/>
        <v>100</v>
      </c>
      <c r="O137" s="8">
        <f t="shared" si="44"/>
        <v>100</v>
      </c>
      <c r="P137" s="8">
        <f t="shared" si="44"/>
        <v>100</v>
      </c>
      <c r="Q137" s="8">
        <f t="shared" si="44"/>
        <v>100</v>
      </c>
      <c r="R137" s="8">
        <f t="shared" si="44"/>
        <v>100</v>
      </c>
      <c r="S137" s="8">
        <f t="shared" si="44"/>
        <v>100</v>
      </c>
      <c r="T137" s="8">
        <f t="shared" si="44"/>
        <v>100</v>
      </c>
      <c r="U137" s="8">
        <f t="shared" si="44"/>
        <v>100</v>
      </c>
      <c r="V137" s="8">
        <f t="shared" si="44"/>
        <v>100</v>
      </c>
      <c r="W137" s="8">
        <f t="shared" si="44"/>
        <v>100</v>
      </c>
      <c r="X137" s="8">
        <f t="shared" si="44"/>
        <v>100</v>
      </c>
      <c r="Y137" s="8">
        <f t="shared" si="44"/>
        <v>100</v>
      </c>
      <c r="Z137" s="8">
        <f t="shared" si="44"/>
        <v>100</v>
      </c>
      <c r="AA137" s="8">
        <f t="shared" si="44"/>
        <v>100</v>
      </c>
      <c r="AB137" s="8">
        <f t="shared" si="44"/>
        <v>100</v>
      </c>
      <c r="AC137" s="8">
        <f t="shared" si="44"/>
        <v>100</v>
      </c>
      <c r="AD137" s="8">
        <f t="shared" si="44"/>
        <v>100</v>
      </c>
      <c r="AE137" s="8">
        <f t="shared" si="44"/>
        <v>100</v>
      </c>
      <c r="AF137" s="8">
        <f t="shared" si="44"/>
        <v>100</v>
      </c>
      <c r="AG137" s="8">
        <f t="shared" si="44"/>
        <v>100</v>
      </c>
      <c r="AH137" s="8">
        <f t="shared" si="44"/>
        <v>100</v>
      </c>
      <c r="AI137" s="8">
        <f t="shared" si="44"/>
        <v>100</v>
      </c>
      <c r="AJ137" s="8">
        <f t="shared" si="44"/>
        <v>100</v>
      </c>
      <c r="AK137" s="8">
        <f t="shared" si="44"/>
        <v>100</v>
      </c>
      <c r="AL137" s="8">
        <f t="shared" si="44"/>
        <v>100</v>
      </c>
      <c r="AM137" s="8">
        <f t="shared" si="44"/>
        <v>100</v>
      </c>
      <c r="AN137" s="8">
        <f t="shared" si="44"/>
        <v>100</v>
      </c>
      <c r="AO137" s="8">
        <f t="shared" si="44"/>
        <v>100</v>
      </c>
      <c r="AP137" s="8">
        <f t="shared" si="44"/>
        <v>100</v>
      </c>
      <c r="AQ137" s="8">
        <f t="shared" si="44"/>
        <v>100</v>
      </c>
      <c r="AR137" s="8">
        <f t="shared" si="44"/>
        <v>100</v>
      </c>
      <c r="AS137" s="8">
        <f t="shared" si="44"/>
        <v>100</v>
      </c>
      <c r="AT137" s="8">
        <f t="shared" si="44"/>
        <v>100</v>
      </c>
      <c r="AU137" s="8">
        <f t="shared" si="44"/>
        <v>100</v>
      </c>
      <c r="AV137" s="8">
        <f t="shared" si="44"/>
        <v>100</v>
      </c>
      <c r="AW137" s="8">
        <f t="shared" si="44"/>
        <v>100</v>
      </c>
      <c r="AX137" s="8">
        <f t="shared" si="44"/>
        <v>100</v>
      </c>
      <c r="AY137" s="8">
        <f t="shared" si="44"/>
        <v>100</v>
      </c>
      <c r="AZ137" s="8"/>
    </row>
    <row r="138" spans="1:52">
      <c r="A138" s="8" t="s">
        <v>59</v>
      </c>
      <c r="B138" s="8">
        <f t="shared" si="44"/>
        <v>0</v>
      </c>
      <c r="C138" s="8">
        <f t="shared" si="44"/>
        <v>0</v>
      </c>
      <c r="D138" s="8">
        <f t="shared" si="44"/>
        <v>75</v>
      </c>
      <c r="E138" s="8">
        <f t="shared" si="44"/>
        <v>80</v>
      </c>
      <c r="F138" s="8">
        <f t="shared" si="44"/>
        <v>85</v>
      </c>
      <c r="G138" s="8">
        <f t="shared" si="44"/>
        <v>95</v>
      </c>
      <c r="H138" s="8">
        <f t="shared" si="44"/>
        <v>100</v>
      </c>
      <c r="I138" s="8">
        <f t="shared" si="44"/>
        <v>100</v>
      </c>
      <c r="J138" s="26">
        <f t="shared" si="44"/>
        <v>100</v>
      </c>
      <c r="K138" s="8">
        <f t="shared" si="44"/>
        <v>100</v>
      </c>
      <c r="L138" s="28">
        <f t="shared" si="44"/>
        <v>100</v>
      </c>
      <c r="M138" s="8">
        <f t="shared" si="44"/>
        <v>100</v>
      </c>
      <c r="N138" s="8">
        <f t="shared" si="44"/>
        <v>100</v>
      </c>
      <c r="O138" s="8">
        <f t="shared" si="44"/>
        <v>100</v>
      </c>
      <c r="P138" s="8">
        <f t="shared" si="44"/>
        <v>100</v>
      </c>
      <c r="Q138" s="8">
        <f t="shared" si="44"/>
        <v>100</v>
      </c>
      <c r="R138" s="8">
        <f t="shared" si="44"/>
        <v>100</v>
      </c>
      <c r="S138" s="8">
        <f t="shared" si="44"/>
        <v>100</v>
      </c>
      <c r="T138" s="8">
        <f t="shared" si="44"/>
        <v>100</v>
      </c>
      <c r="U138" s="8">
        <f t="shared" si="44"/>
        <v>100</v>
      </c>
      <c r="V138" s="8">
        <f t="shared" si="44"/>
        <v>100</v>
      </c>
      <c r="W138" s="8">
        <f t="shared" si="44"/>
        <v>100</v>
      </c>
      <c r="X138" s="8">
        <f t="shared" si="44"/>
        <v>100</v>
      </c>
      <c r="Y138" s="8">
        <f t="shared" si="44"/>
        <v>100</v>
      </c>
      <c r="Z138" s="8">
        <f t="shared" si="44"/>
        <v>100</v>
      </c>
      <c r="AA138" s="8">
        <f t="shared" si="44"/>
        <v>100</v>
      </c>
      <c r="AB138" s="8">
        <f t="shared" si="44"/>
        <v>100</v>
      </c>
      <c r="AC138" s="8">
        <f t="shared" si="44"/>
        <v>100</v>
      </c>
      <c r="AD138" s="8">
        <f t="shared" si="44"/>
        <v>100</v>
      </c>
      <c r="AE138" s="8">
        <f t="shared" si="44"/>
        <v>100</v>
      </c>
      <c r="AF138" s="8">
        <f t="shared" si="44"/>
        <v>100</v>
      </c>
      <c r="AG138" s="8">
        <f t="shared" si="44"/>
        <v>100</v>
      </c>
      <c r="AH138" s="8">
        <f t="shared" si="44"/>
        <v>100</v>
      </c>
      <c r="AI138" s="8">
        <f t="shared" si="44"/>
        <v>100</v>
      </c>
      <c r="AJ138" s="8">
        <f t="shared" si="44"/>
        <v>100</v>
      </c>
      <c r="AK138" s="8">
        <f t="shared" si="44"/>
        <v>100</v>
      </c>
      <c r="AL138" s="8">
        <f t="shared" si="44"/>
        <v>100</v>
      </c>
      <c r="AM138" s="8">
        <f t="shared" si="44"/>
        <v>100</v>
      </c>
      <c r="AN138" s="8">
        <f t="shared" si="44"/>
        <v>100</v>
      </c>
      <c r="AO138" s="8">
        <f t="shared" si="44"/>
        <v>100</v>
      </c>
      <c r="AP138" s="8">
        <f t="shared" si="44"/>
        <v>100</v>
      </c>
      <c r="AQ138" s="8">
        <f t="shared" si="44"/>
        <v>100</v>
      </c>
      <c r="AR138" s="8">
        <f t="shared" si="44"/>
        <v>100</v>
      </c>
      <c r="AS138" s="8">
        <f t="shared" si="44"/>
        <v>100</v>
      </c>
      <c r="AT138" s="8">
        <f t="shared" si="44"/>
        <v>100</v>
      </c>
      <c r="AU138" s="8">
        <f t="shared" si="44"/>
        <v>100</v>
      </c>
      <c r="AV138" s="8">
        <f t="shared" si="44"/>
        <v>100</v>
      </c>
      <c r="AW138" s="8">
        <f t="shared" si="44"/>
        <v>100</v>
      </c>
      <c r="AX138" s="8">
        <f t="shared" si="44"/>
        <v>100</v>
      </c>
      <c r="AY138" s="8">
        <f t="shared" si="44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5" xml:space="preserve"> IF((1 - (B280 - 1)/20)*100 &lt;= 100, IF((1 - (B280 - 1)/20)*100 &gt;= 0, (1 - (B280 - 1)/20)*100, 0), 100)</f>
        <v>0</v>
      </c>
      <c r="C140" s="8">
        <f t="shared" si="45"/>
        <v>0</v>
      </c>
      <c r="D140" s="8">
        <f t="shared" si="45"/>
        <v>40</v>
      </c>
      <c r="E140" s="8">
        <f t="shared" si="45"/>
        <v>44.999999999999993</v>
      </c>
      <c r="F140" s="8">
        <f t="shared" si="45"/>
        <v>50</v>
      </c>
      <c r="G140" s="8">
        <f t="shared" si="45"/>
        <v>60</v>
      </c>
      <c r="H140" s="8">
        <f t="shared" si="45"/>
        <v>70</v>
      </c>
      <c r="I140" s="8">
        <f t="shared" si="45"/>
        <v>80</v>
      </c>
      <c r="J140" s="26">
        <f t="shared" si="45"/>
        <v>90</v>
      </c>
      <c r="K140" s="8">
        <f t="shared" si="45"/>
        <v>100</v>
      </c>
      <c r="L140" s="28">
        <f t="shared" si="45"/>
        <v>100</v>
      </c>
      <c r="M140" s="8">
        <f t="shared" si="45"/>
        <v>100</v>
      </c>
      <c r="N140" s="8">
        <f t="shared" si="45"/>
        <v>100</v>
      </c>
      <c r="O140" s="8">
        <f t="shared" si="45"/>
        <v>100</v>
      </c>
      <c r="P140" s="8">
        <f t="shared" si="45"/>
        <v>100</v>
      </c>
      <c r="Q140" s="8">
        <f t="shared" si="45"/>
        <v>100</v>
      </c>
      <c r="R140" s="8">
        <f t="shared" si="45"/>
        <v>100</v>
      </c>
      <c r="S140" s="8">
        <f t="shared" si="45"/>
        <v>100</v>
      </c>
      <c r="T140" s="8">
        <f t="shared" si="45"/>
        <v>100</v>
      </c>
      <c r="U140" s="8">
        <f t="shared" si="45"/>
        <v>100</v>
      </c>
      <c r="V140" s="8">
        <f t="shared" si="45"/>
        <v>100</v>
      </c>
      <c r="W140" s="8">
        <f t="shared" si="45"/>
        <v>100</v>
      </c>
      <c r="X140" s="8">
        <f t="shared" si="45"/>
        <v>100</v>
      </c>
      <c r="Y140" s="8">
        <f t="shared" si="45"/>
        <v>100</v>
      </c>
      <c r="Z140" s="8">
        <f t="shared" si="45"/>
        <v>100</v>
      </c>
      <c r="AA140" s="8">
        <f t="shared" si="45"/>
        <v>100</v>
      </c>
      <c r="AB140" s="8">
        <f t="shared" si="45"/>
        <v>100</v>
      </c>
      <c r="AC140" s="8">
        <f t="shared" si="45"/>
        <v>100</v>
      </c>
      <c r="AD140" s="8">
        <f t="shared" si="45"/>
        <v>100</v>
      </c>
      <c r="AE140" s="8">
        <f t="shared" si="45"/>
        <v>100</v>
      </c>
      <c r="AF140" s="8">
        <f t="shared" si="45"/>
        <v>100</v>
      </c>
      <c r="AG140" s="8">
        <f t="shared" si="45"/>
        <v>100</v>
      </c>
      <c r="AH140" s="8">
        <f t="shared" si="45"/>
        <v>100</v>
      </c>
      <c r="AI140" s="8">
        <f t="shared" si="45"/>
        <v>100</v>
      </c>
      <c r="AJ140" s="8">
        <f t="shared" si="45"/>
        <v>100</v>
      </c>
      <c r="AK140" s="8">
        <f t="shared" si="45"/>
        <v>100</v>
      </c>
      <c r="AL140" s="8">
        <f t="shared" si="45"/>
        <v>100</v>
      </c>
      <c r="AM140" s="8">
        <f t="shared" si="45"/>
        <v>100</v>
      </c>
      <c r="AN140" s="8">
        <f t="shared" si="45"/>
        <v>100</v>
      </c>
      <c r="AO140" s="8">
        <f t="shared" si="45"/>
        <v>100</v>
      </c>
      <c r="AP140" s="8">
        <f t="shared" si="45"/>
        <v>100</v>
      </c>
      <c r="AQ140" s="8">
        <f t="shared" si="45"/>
        <v>100</v>
      </c>
      <c r="AR140" s="8">
        <f t="shared" si="45"/>
        <v>100</v>
      </c>
      <c r="AS140" s="8">
        <f t="shared" si="45"/>
        <v>100</v>
      </c>
      <c r="AT140" s="8">
        <f t="shared" si="45"/>
        <v>100</v>
      </c>
      <c r="AU140" s="8">
        <f t="shared" si="45"/>
        <v>100</v>
      </c>
      <c r="AV140" s="8">
        <f t="shared" si="45"/>
        <v>100</v>
      </c>
      <c r="AW140" s="8">
        <f t="shared" si="45"/>
        <v>100</v>
      </c>
      <c r="AX140" s="8">
        <f t="shared" si="45"/>
        <v>100</v>
      </c>
      <c r="AY140" s="8">
        <f t="shared" si="45"/>
        <v>100</v>
      </c>
      <c r="AZ140" s="8"/>
    </row>
    <row r="141" spans="1:52">
      <c r="A141" s="8" t="s">
        <v>57</v>
      </c>
      <c r="B141" s="8">
        <f t="shared" si="45"/>
        <v>0</v>
      </c>
      <c r="C141" s="8">
        <f t="shared" si="45"/>
        <v>0</v>
      </c>
      <c r="D141" s="8">
        <f t="shared" si="45"/>
        <v>55.000000000000007</v>
      </c>
      <c r="E141" s="8">
        <f t="shared" si="45"/>
        <v>60</v>
      </c>
      <c r="F141" s="8">
        <f t="shared" si="45"/>
        <v>65</v>
      </c>
      <c r="G141" s="8">
        <f t="shared" si="45"/>
        <v>75</v>
      </c>
      <c r="H141" s="8">
        <f t="shared" si="45"/>
        <v>85</v>
      </c>
      <c r="I141" s="8">
        <f t="shared" si="45"/>
        <v>95</v>
      </c>
      <c r="J141" s="26">
        <f t="shared" si="45"/>
        <v>100</v>
      </c>
      <c r="K141" s="8">
        <f t="shared" si="45"/>
        <v>100</v>
      </c>
      <c r="L141" s="28">
        <f t="shared" si="45"/>
        <v>100</v>
      </c>
      <c r="M141" s="8">
        <f t="shared" si="45"/>
        <v>100</v>
      </c>
      <c r="N141" s="8">
        <f t="shared" si="45"/>
        <v>100</v>
      </c>
      <c r="O141" s="8">
        <f t="shared" si="45"/>
        <v>100</v>
      </c>
      <c r="P141" s="8">
        <f t="shared" si="45"/>
        <v>100</v>
      </c>
      <c r="Q141" s="8">
        <f t="shared" si="45"/>
        <v>100</v>
      </c>
      <c r="R141" s="8">
        <f t="shared" si="45"/>
        <v>100</v>
      </c>
      <c r="S141" s="8">
        <f t="shared" si="45"/>
        <v>100</v>
      </c>
      <c r="T141" s="8">
        <f t="shared" si="45"/>
        <v>100</v>
      </c>
      <c r="U141" s="8">
        <f t="shared" si="45"/>
        <v>100</v>
      </c>
      <c r="V141" s="8">
        <f t="shared" si="45"/>
        <v>100</v>
      </c>
      <c r="W141" s="8">
        <f t="shared" si="45"/>
        <v>100</v>
      </c>
      <c r="X141" s="8">
        <f t="shared" si="45"/>
        <v>100</v>
      </c>
      <c r="Y141" s="8">
        <f t="shared" si="45"/>
        <v>100</v>
      </c>
      <c r="Z141" s="8">
        <f t="shared" si="45"/>
        <v>100</v>
      </c>
      <c r="AA141" s="8">
        <f t="shared" si="45"/>
        <v>100</v>
      </c>
      <c r="AB141" s="8">
        <f t="shared" si="45"/>
        <v>100</v>
      </c>
      <c r="AC141" s="8">
        <f t="shared" si="45"/>
        <v>100</v>
      </c>
      <c r="AD141" s="8">
        <f t="shared" si="45"/>
        <v>100</v>
      </c>
      <c r="AE141" s="8">
        <f t="shared" si="45"/>
        <v>100</v>
      </c>
      <c r="AF141" s="8">
        <f t="shared" si="45"/>
        <v>100</v>
      </c>
      <c r="AG141" s="8">
        <f t="shared" si="45"/>
        <v>100</v>
      </c>
      <c r="AH141" s="8">
        <f t="shared" si="45"/>
        <v>100</v>
      </c>
      <c r="AI141" s="8">
        <f t="shared" si="45"/>
        <v>100</v>
      </c>
      <c r="AJ141" s="8">
        <f t="shared" si="45"/>
        <v>100</v>
      </c>
      <c r="AK141" s="8">
        <f t="shared" si="45"/>
        <v>100</v>
      </c>
      <c r="AL141" s="8">
        <f t="shared" si="45"/>
        <v>100</v>
      </c>
      <c r="AM141" s="8">
        <f t="shared" si="45"/>
        <v>100</v>
      </c>
      <c r="AN141" s="8">
        <f t="shared" si="45"/>
        <v>100</v>
      </c>
      <c r="AO141" s="8">
        <f t="shared" si="45"/>
        <v>100</v>
      </c>
      <c r="AP141" s="8">
        <f t="shared" si="45"/>
        <v>100</v>
      </c>
      <c r="AQ141" s="8">
        <f t="shared" si="45"/>
        <v>100</v>
      </c>
      <c r="AR141" s="8">
        <f t="shared" si="45"/>
        <v>100</v>
      </c>
      <c r="AS141" s="8">
        <f t="shared" si="45"/>
        <v>100</v>
      </c>
      <c r="AT141" s="8">
        <f t="shared" si="45"/>
        <v>100</v>
      </c>
      <c r="AU141" s="8">
        <f t="shared" si="45"/>
        <v>100</v>
      </c>
      <c r="AV141" s="8">
        <f t="shared" si="45"/>
        <v>100</v>
      </c>
      <c r="AW141" s="8">
        <f t="shared" si="45"/>
        <v>100</v>
      </c>
      <c r="AX141" s="8">
        <f t="shared" si="45"/>
        <v>100</v>
      </c>
      <c r="AY141" s="8">
        <f t="shared" si="45"/>
        <v>100</v>
      </c>
      <c r="AZ141" s="8"/>
    </row>
    <row r="142" spans="1:52">
      <c r="A142" s="8" t="s">
        <v>58</v>
      </c>
      <c r="B142" s="8">
        <f t="shared" si="45"/>
        <v>0</v>
      </c>
      <c r="C142" s="8">
        <f t="shared" si="45"/>
        <v>0</v>
      </c>
      <c r="D142" s="8">
        <f t="shared" si="45"/>
        <v>55.000000000000007</v>
      </c>
      <c r="E142" s="8">
        <f t="shared" si="45"/>
        <v>60</v>
      </c>
      <c r="F142" s="8">
        <f t="shared" si="45"/>
        <v>65</v>
      </c>
      <c r="G142" s="8">
        <f t="shared" si="45"/>
        <v>75</v>
      </c>
      <c r="H142" s="8">
        <f t="shared" si="45"/>
        <v>85</v>
      </c>
      <c r="I142" s="8">
        <f t="shared" si="45"/>
        <v>95</v>
      </c>
      <c r="J142" s="26">
        <f t="shared" si="45"/>
        <v>100</v>
      </c>
      <c r="K142" s="8">
        <f t="shared" si="45"/>
        <v>100</v>
      </c>
      <c r="L142" s="28">
        <f t="shared" si="45"/>
        <v>100</v>
      </c>
      <c r="M142" s="8">
        <f t="shared" si="45"/>
        <v>100</v>
      </c>
      <c r="N142" s="8">
        <f t="shared" si="45"/>
        <v>100</v>
      </c>
      <c r="O142" s="8">
        <f t="shared" si="45"/>
        <v>100</v>
      </c>
      <c r="P142" s="8">
        <f t="shared" si="45"/>
        <v>100</v>
      </c>
      <c r="Q142" s="8">
        <f t="shared" si="45"/>
        <v>100</v>
      </c>
      <c r="R142" s="8">
        <f t="shared" si="45"/>
        <v>100</v>
      </c>
      <c r="S142" s="8">
        <f t="shared" si="45"/>
        <v>100</v>
      </c>
      <c r="T142" s="8">
        <f t="shared" si="45"/>
        <v>100</v>
      </c>
      <c r="U142" s="8">
        <f t="shared" si="45"/>
        <v>100</v>
      </c>
      <c r="V142" s="8">
        <f t="shared" si="45"/>
        <v>100</v>
      </c>
      <c r="W142" s="8">
        <f t="shared" si="45"/>
        <v>100</v>
      </c>
      <c r="X142" s="8">
        <f t="shared" si="45"/>
        <v>100</v>
      </c>
      <c r="Y142" s="8">
        <f t="shared" si="45"/>
        <v>100</v>
      </c>
      <c r="Z142" s="8">
        <f t="shared" si="45"/>
        <v>100</v>
      </c>
      <c r="AA142" s="8">
        <f t="shared" si="45"/>
        <v>100</v>
      </c>
      <c r="AB142" s="8">
        <f t="shared" si="45"/>
        <v>100</v>
      </c>
      <c r="AC142" s="8">
        <f t="shared" si="45"/>
        <v>100</v>
      </c>
      <c r="AD142" s="8">
        <f t="shared" si="45"/>
        <v>100</v>
      </c>
      <c r="AE142" s="8">
        <f t="shared" si="45"/>
        <v>100</v>
      </c>
      <c r="AF142" s="8">
        <f t="shared" si="45"/>
        <v>100</v>
      </c>
      <c r="AG142" s="8">
        <f t="shared" si="45"/>
        <v>100</v>
      </c>
      <c r="AH142" s="8">
        <f t="shared" si="45"/>
        <v>100</v>
      </c>
      <c r="AI142" s="8">
        <f t="shared" si="45"/>
        <v>100</v>
      </c>
      <c r="AJ142" s="8">
        <f t="shared" si="45"/>
        <v>100</v>
      </c>
      <c r="AK142" s="8">
        <f t="shared" si="45"/>
        <v>100</v>
      </c>
      <c r="AL142" s="8">
        <f t="shared" si="45"/>
        <v>100</v>
      </c>
      <c r="AM142" s="8">
        <f t="shared" si="45"/>
        <v>100</v>
      </c>
      <c r="AN142" s="8">
        <f t="shared" si="45"/>
        <v>100</v>
      </c>
      <c r="AO142" s="8">
        <f t="shared" si="45"/>
        <v>100</v>
      </c>
      <c r="AP142" s="8">
        <f t="shared" si="45"/>
        <v>100</v>
      </c>
      <c r="AQ142" s="8">
        <f t="shared" si="45"/>
        <v>100</v>
      </c>
      <c r="AR142" s="8">
        <f t="shared" si="45"/>
        <v>100</v>
      </c>
      <c r="AS142" s="8">
        <f t="shared" si="45"/>
        <v>100</v>
      </c>
      <c r="AT142" s="8">
        <f t="shared" si="45"/>
        <v>100</v>
      </c>
      <c r="AU142" s="8">
        <f t="shared" si="45"/>
        <v>100</v>
      </c>
      <c r="AV142" s="8">
        <f t="shared" si="45"/>
        <v>100</v>
      </c>
      <c r="AW142" s="8">
        <f t="shared" si="45"/>
        <v>100</v>
      </c>
      <c r="AX142" s="8">
        <f t="shared" si="45"/>
        <v>100</v>
      </c>
      <c r="AY142" s="8">
        <f t="shared" si="45"/>
        <v>100</v>
      </c>
      <c r="AZ142" s="8"/>
    </row>
    <row r="143" spans="1:52">
      <c r="A143" s="8" t="s">
        <v>59</v>
      </c>
      <c r="B143" s="8">
        <f t="shared" si="45"/>
        <v>0</v>
      </c>
      <c r="C143" s="8">
        <f t="shared" si="45"/>
        <v>0</v>
      </c>
      <c r="D143" s="8">
        <f t="shared" si="45"/>
        <v>50</v>
      </c>
      <c r="E143" s="8">
        <f t="shared" si="45"/>
        <v>55.000000000000007</v>
      </c>
      <c r="F143" s="8">
        <f t="shared" si="45"/>
        <v>60</v>
      </c>
      <c r="G143" s="8">
        <f t="shared" si="45"/>
        <v>70</v>
      </c>
      <c r="H143" s="8">
        <f t="shared" si="45"/>
        <v>80</v>
      </c>
      <c r="I143" s="8">
        <f t="shared" si="45"/>
        <v>95</v>
      </c>
      <c r="J143" s="26">
        <f t="shared" si="45"/>
        <v>100</v>
      </c>
      <c r="K143" s="8">
        <f t="shared" si="45"/>
        <v>100</v>
      </c>
      <c r="L143" s="28">
        <f t="shared" si="45"/>
        <v>100</v>
      </c>
      <c r="M143" s="8">
        <f t="shared" si="45"/>
        <v>100</v>
      </c>
      <c r="N143" s="8">
        <f t="shared" si="45"/>
        <v>100</v>
      </c>
      <c r="O143" s="8">
        <f t="shared" si="45"/>
        <v>100</v>
      </c>
      <c r="P143" s="8">
        <f t="shared" si="45"/>
        <v>100</v>
      </c>
      <c r="Q143" s="8">
        <f t="shared" si="45"/>
        <v>100</v>
      </c>
      <c r="R143" s="8">
        <f t="shared" si="45"/>
        <v>100</v>
      </c>
      <c r="S143" s="8">
        <f t="shared" si="45"/>
        <v>100</v>
      </c>
      <c r="T143" s="8">
        <f t="shared" si="45"/>
        <v>100</v>
      </c>
      <c r="U143" s="8">
        <f t="shared" si="45"/>
        <v>100</v>
      </c>
      <c r="V143" s="8">
        <f t="shared" si="45"/>
        <v>100</v>
      </c>
      <c r="W143" s="8">
        <f t="shared" si="45"/>
        <v>100</v>
      </c>
      <c r="X143" s="8">
        <f t="shared" si="45"/>
        <v>100</v>
      </c>
      <c r="Y143" s="8">
        <f t="shared" si="45"/>
        <v>100</v>
      </c>
      <c r="Z143" s="8">
        <f t="shared" si="45"/>
        <v>100</v>
      </c>
      <c r="AA143" s="8">
        <f t="shared" si="45"/>
        <v>100</v>
      </c>
      <c r="AB143" s="8">
        <f t="shared" si="45"/>
        <v>100</v>
      </c>
      <c r="AC143" s="8">
        <f t="shared" si="45"/>
        <v>100</v>
      </c>
      <c r="AD143" s="8">
        <f t="shared" si="45"/>
        <v>100</v>
      </c>
      <c r="AE143" s="8">
        <f t="shared" si="45"/>
        <v>100</v>
      </c>
      <c r="AF143" s="8">
        <f t="shared" si="45"/>
        <v>100</v>
      </c>
      <c r="AG143" s="8">
        <f t="shared" si="45"/>
        <v>100</v>
      </c>
      <c r="AH143" s="8">
        <f t="shared" si="45"/>
        <v>100</v>
      </c>
      <c r="AI143" s="8">
        <f t="shared" si="45"/>
        <v>100</v>
      </c>
      <c r="AJ143" s="8">
        <f t="shared" si="45"/>
        <v>100</v>
      </c>
      <c r="AK143" s="8">
        <f t="shared" si="45"/>
        <v>100</v>
      </c>
      <c r="AL143" s="8">
        <f t="shared" si="45"/>
        <v>100</v>
      </c>
      <c r="AM143" s="8">
        <f t="shared" si="45"/>
        <v>100</v>
      </c>
      <c r="AN143" s="8">
        <f t="shared" si="45"/>
        <v>100</v>
      </c>
      <c r="AO143" s="8">
        <f t="shared" si="45"/>
        <v>100</v>
      </c>
      <c r="AP143" s="8">
        <f t="shared" si="45"/>
        <v>100</v>
      </c>
      <c r="AQ143" s="8">
        <f t="shared" si="45"/>
        <v>100</v>
      </c>
      <c r="AR143" s="8">
        <f t="shared" si="45"/>
        <v>100</v>
      </c>
      <c r="AS143" s="8">
        <f t="shared" si="45"/>
        <v>100</v>
      </c>
      <c r="AT143" s="8">
        <f t="shared" si="45"/>
        <v>100</v>
      </c>
      <c r="AU143" s="8">
        <f t="shared" si="45"/>
        <v>100</v>
      </c>
      <c r="AV143" s="8">
        <f t="shared" si="45"/>
        <v>100</v>
      </c>
      <c r="AW143" s="8">
        <f t="shared" si="45"/>
        <v>100</v>
      </c>
      <c r="AX143" s="8">
        <f t="shared" si="45"/>
        <v>100</v>
      </c>
      <c r="AY143" s="8">
        <f t="shared" si="45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6" xml:space="preserve"> IF((1 - (B285 - 1)/20)*100 &lt;= 100, IF((1 - (B285 - 1)/20)*100 &gt;= 0, (1 - (B285 - 1)/20)*100, 0), 100)</f>
        <v>0</v>
      </c>
      <c r="C145" s="8">
        <f t="shared" si="46"/>
        <v>0</v>
      </c>
      <c r="D145" s="8">
        <f t="shared" si="46"/>
        <v>15.000000000000002</v>
      </c>
      <c r="E145" s="8">
        <f t="shared" si="46"/>
        <v>19.999999999999996</v>
      </c>
      <c r="F145" s="8">
        <f t="shared" si="46"/>
        <v>25</v>
      </c>
      <c r="G145" s="8">
        <f t="shared" si="46"/>
        <v>35</v>
      </c>
      <c r="H145" s="8">
        <f t="shared" si="46"/>
        <v>44.999999999999993</v>
      </c>
      <c r="I145" s="8">
        <f t="shared" si="46"/>
        <v>55.000000000000007</v>
      </c>
      <c r="J145" s="26">
        <f t="shared" si="46"/>
        <v>65</v>
      </c>
      <c r="K145" s="8">
        <f t="shared" si="46"/>
        <v>80</v>
      </c>
      <c r="L145" s="28">
        <f t="shared" si="46"/>
        <v>90</v>
      </c>
      <c r="M145" s="8">
        <f t="shared" si="46"/>
        <v>90</v>
      </c>
      <c r="N145" s="8">
        <f t="shared" si="46"/>
        <v>90</v>
      </c>
      <c r="O145" s="8">
        <f t="shared" si="46"/>
        <v>95</v>
      </c>
      <c r="P145" s="8">
        <f t="shared" si="46"/>
        <v>95</v>
      </c>
      <c r="Q145" s="8">
        <f t="shared" si="46"/>
        <v>100</v>
      </c>
      <c r="R145" s="8">
        <f t="shared" si="46"/>
        <v>100</v>
      </c>
      <c r="S145" s="8">
        <f t="shared" si="46"/>
        <v>100</v>
      </c>
      <c r="T145" s="8">
        <f t="shared" si="46"/>
        <v>100</v>
      </c>
      <c r="U145" s="8">
        <f t="shared" si="46"/>
        <v>100</v>
      </c>
      <c r="V145" s="8">
        <f t="shared" si="46"/>
        <v>100</v>
      </c>
      <c r="W145" s="8">
        <f t="shared" si="46"/>
        <v>100</v>
      </c>
      <c r="X145" s="8">
        <f t="shared" si="46"/>
        <v>100</v>
      </c>
      <c r="Y145" s="8">
        <f t="shared" si="46"/>
        <v>100</v>
      </c>
      <c r="Z145" s="8">
        <f t="shared" si="46"/>
        <v>100</v>
      </c>
      <c r="AA145" s="8">
        <f t="shared" si="46"/>
        <v>100</v>
      </c>
      <c r="AB145" s="8">
        <f t="shared" si="46"/>
        <v>100</v>
      </c>
      <c r="AC145" s="8">
        <f t="shared" si="46"/>
        <v>100</v>
      </c>
      <c r="AD145" s="8">
        <f t="shared" si="46"/>
        <v>100</v>
      </c>
      <c r="AE145" s="8">
        <f t="shared" si="46"/>
        <v>100</v>
      </c>
      <c r="AF145" s="8">
        <f t="shared" si="46"/>
        <v>100</v>
      </c>
      <c r="AG145" s="8">
        <f t="shared" si="46"/>
        <v>100</v>
      </c>
      <c r="AH145" s="8">
        <f t="shared" si="46"/>
        <v>100</v>
      </c>
      <c r="AI145" s="8">
        <f t="shared" si="46"/>
        <v>100</v>
      </c>
      <c r="AJ145" s="8">
        <f t="shared" si="46"/>
        <v>100</v>
      </c>
      <c r="AK145" s="8">
        <f t="shared" si="46"/>
        <v>100</v>
      </c>
      <c r="AL145" s="8">
        <f t="shared" si="46"/>
        <v>100</v>
      </c>
      <c r="AM145" s="8">
        <f t="shared" si="46"/>
        <v>100</v>
      </c>
      <c r="AN145" s="8">
        <f t="shared" si="46"/>
        <v>100</v>
      </c>
      <c r="AO145" s="8">
        <f t="shared" si="46"/>
        <v>100</v>
      </c>
      <c r="AP145" s="8">
        <f t="shared" si="46"/>
        <v>100</v>
      </c>
      <c r="AQ145" s="8">
        <f t="shared" si="46"/>
        <v>100</v>
      </c>
      <c r="AR145" s="8">
        <f t="shared" si="46"/>
        <v>100</v>
      </c>
      <c r="AS145" s="8">
        <f t="shared" si="46"/>
        <v>100</v>
      </c>
      <c r="AT145" s="8">
        <f t="shared" si="46"/>
        <v>100</v>
      </c>
      <c r="AU145" s="8">
        <f t="shared" si="46"/>
        <v>100</v>
      </c>
      <c r="AV145" s="8">
        <f t="shared" si="46"/>
        <v>100</v>
      </c>
      <c r="AW145" s="8">
        <f t="shared" si="46"/>
        <v>100</v>
      </c>
      <c r="AX145" s="8">
        <f t="shared" si="46"/>
        <v>100</v>
      </c>
      <c r="AY145" s="8">
        <f t="shared" si="46"/>
        <v>100</v>
      </c>
      <c r="AZ145" s="8"/>
    </row>
    <row r="146" spans="1:52">
      <c r="A146" s="8" t="s">
        <v>57</v>
      </c>
      <c r="B146" s="8">
        <f t="shared" si="46"/>
        <v>0</v>
      </c>
      <c r="C146" s="8">
        <f t="shared" si="46"/>
        <v>0</v>
      </c>
      <c r="D146" s="8">
        <f t="shared" si="46"/>
        <v>30.000000000000004</v>
      </c>
      <c r="E146" s="8">
        <f t="shared" si="46"/>
        <v>35</v>
      </c>
      <c r="F146" s="8">
        <f t="shared" si="46"/>
        <v>40</v>
      </c>
      <c r="G146" s="8">
        <f t="shared" si="46"/>
        <v>50</v>
      </c>
      <c r="H146" s="8">
        <f t="shared" si="46"/>
        <v>60</v>
      </c>
      <c r="I146" s="8">
        <f t="shared" si="46"/>
        <v>70</v>
      </c>
      <c r="J146" s="26">
        <f t="shared" si="46"/>
        <v>80</v>
      </c>
      <c r="K146" s="8">
        <f t="shared" si="46"/>
        <v>100</v>
      </c>
      <c r="L146" s="28">
        <f t="shared" si="46"/>
        <v>100</v>
      </c>
      <c r="M146" s="8">
        <f t="shared" si="46"/>
        <v>100</v>
      </c>
      <c r="N146" s="8">
        <f t="shared" si="46"/>
        <v>100</v>
      </c>
      <c r="O146" s="8">
        <f t="shared" si="46"/>
        <v>100</v>
      </c>
      <c r="P146" s="8">
        <f t="shared" si="46"/>
        <v>100</v>
      </c>
      <c r="Q146" s="8">
        <f t="shared" si="46"/>
        <v>100</v>
      </c>
      <c r="R146" s="8">
        <f t="shared" si="46"/>
        <v>100</v>
      </c>
      <c r="S146" s="8">
        <f t="shared" si="46"/>
        <v>100</v>
      </c>
      <c r="T146" s="8">
        <f t="shared" si="46"/>
        <v>100</v>
      </c>
      <c r="U146" s="8">
        <f t="shared" si="46"/>
        <v>100</v>
      </c>
      <c r="V146" s="8">
        <f t="shared" si="46"/>
        <v>100</v>
      </c>
      <c r="W146" s="8">
        <f t="shared" si="46"/>
        <v>100</v>
      </c>
      <c r="X146" s="8">
        <f t="shared" si="46"/>
        <v>100</v>
      </c>
      <c r="Y146" s="8">
        <f t="shared" si="46"/>
        <v>100</v>
      </c>
      <c r="Z146" s="8">
        <f t="shared" si="46"/>
        <v>100</v>
      </c>
      <c r="AA146" s="8">
        <f t="shared" si="46"/>
        <v>100</v>
      </c>
      <c r="AB146" s="8">
        <f t="shared" si="46"/>
        <v>100</v>
      </c>
      <c r="AC146" s="8">
        <f t="shared" si="46"/>
        <v>100</v>
      </c>
      <c r="AD146" s="8">
        <f t="shared" si="46"/>
        <v>100</v>
      </c>
      <c r="AE146" s="8">
        <f t="shared" si="46"/>
        <v>100</v>
      </c>
      <c r="AF146" s="8">
        <f t="shared" si="46"/>
        <v>100</v>
      </c>
      <c r="AG146" s="8">
        <f t="shared" si="46"/>
        <v>100</v>
      </c>
      <c r="AH146" s="8">
        <f t="shared" si="46"/>
        <v>100</v>
      </c>
      <c r="AI146" s="8">
        <f t="shared" si="46"/>
        <v>100</v>
      </c>
      <c r="AJ146" s="8">
        <f t="shared" si="46"/>
        <v>100</v>
      </c>
      <c r="AK146" s="8">
        <f t="shared" si="46"/>
        <v>100</v>
      </c>
      <c r="AL146" s="8">
        <f t="shared" si="46"/>
        <v>100</v>
      </c>
      <c r="AM146" s="8">
        <f t="shared" si="46"/>
        <v>100</v>
      </c>
      <c r="AN146" s="8">
        <f t="shared" si="46"/>
        <v>100</v>
      </c>
      <c r="AO146" s="8">
        <f t="shared" si="46"/>
        <v>100</v>
      </c>
      <c r="AP146" s="8">
        <f t="shared" si="46"/>
        <v>100</v>
      </c>
      <c r="AQ146" s="8">
        <f t="shared" si="46"/>
        <v>100</v>
      </c>
      <c r="AR146" s="8">
        <f t="shared" si="46"/>
        <v>100</v>
      </c>
      <c r="AS146" s="8">
        <f t="shared" si="46"/>
        <v>100</v>
      </c>
      <c r="AT146" s="8">
        <f t="shared" si="46"/>
        <v>100</v>
      </c>
      <c r="AU146" s="8">
        <f t="shared" si="46"/>
        <v>100</v>
      </c>
      <c r="AV146" s="8">
        <f t="shared" si="46"/>
        <v>100</v>
      </c>
      <c r="AW146" s="8">
        <f t="shared" si="46"/>
        <v>100</v>
      </c>
      <c r="AX146" s="8">
        <f t="shared" si="46"/>
        <v>100</v>
      </c>
      <c r="AY146" s="8">
        <f t="shared" si="46"/>
        <v>100</v>
      </c>
      <c r="AZ146" s="8"/>
    </row>
    <row r="147" spans="1:52">
      <c r="A147" s="8" t="s">
        <v>58</v>
      </c>
      <c r="B147" s="8">
        <f t="shared" si="46"/>
        <v>0</v>
      </c>
      <c r="C147" s="8">
        <f t="shared" si="46"/>
        <v>0</v>
      </c>
      <c r="D147" s="8">
        <f t="shared" si="46"/>
        <v>30.000000000000004</v>
      </c>
      <c r="E147" s="8">
        <f t="shared" si="46"/>
        <v>35</v>
      </c>
      <c r="F147" s="8">
        <f t="shared" si="46"/>
        <v>40</v>
      </c>
      <c r="G147" s="8">
        <f t="shared" si="46"/>
        <v>50</v>
      </c>
      <c r="H147" s="8">
        <f t="shared" si="46"/>
        <v>60</v>
      </c>
      <c r="I147" s="8">
        <f t="shared" si="46"/>
        <v>70</v>
      </c>
      <c r="J147" s="26">
        <f t="shared" si="46"/>
        <v>80</v>
      </c>
      <c r="K147" s="8">
        <f t="shared" si="46"/>
        <v>100</v>
      </c>
      <c r="L147" s="28">
        <f t="shared" si="46"/>
        <v>100</v>
      </c>
      <c r="M147" s="8">
        <f t="shared" si="46"/>
        <v>100</v>
      </c>
      <c r="N147" s="8">
        <f t="shared" si="46"/>
        <v>100</v>
      </c>
      <c r="O147" s="8">
        <f t="shared" si="46"/>
        <v>100</v>
      </c>
      <c r="P147" s="8">
        <f t="shared" si="46"/>
        <v>100</v>
      </c>
      <c r="Q147" s="8">
        <f t="shared" si="46"/>
        <v>100</v>
      </c>
      <c r="R147" s="8">
        <f t="shared" si="46"/>
        <v>100</v>
      </c>
      <c r="S147" s="8">
        <f t="shared" si="46"/>
        <v>100</v>
      </c>
      <c r="T147" s="8">
        <f t="shared" si="46"/>
        <v>100</v>
      </c>
      <c r="U147" s="8">
        <f t="shared" si="46"/>
        <v>100</v>
      </c>
      <c r="V147" s="8">
        <f t="shared" si="46"/>
        <v>100</v>
      </c>
      <c r="W147" s="8">
        <f t="shared" si="46"/>
        <v>100</v>
      </c>
      <c r="X147" s="8">
        <f t="shared" si="46"/>
        <v>100</v>
      </c>
      <c r="Y147" s="8">
        <f t="shared" si="46"/>
        <v>100</v>
      </c>
      <c r="Z147" s="8">
        <f t="shared" si="46"/>
        <v>100</v>
      </c>
      <c r="AA147" s="8">
        <f t="shared" si="46"/>
        <v>100</v>
      </c>
      <c r="AB147" s="8">
        <f t="shared" si="46"/>
        <v>100</v>
      </c>
      <c r="AC147" s="8">
        <f t="shared" si="46"/>
        <v>100</v>
      </c>
      <c r="AD147" s="8">
        <f t="shared" si="46"/>
        <v>100</v>
      </c>
      <c r="AE147" s="8">
        <f t="shared" si="46"/>
        <v>100</v>
      </c>
      <c r="AF147" s="8">
        <f t="shared" si="46"/>
        <v>100</v>
      </c>
      <c r="AG147" s="8">
        <f t="shared" si="46"/>
        <v>100</v>
      </c>
      <c r="AH147" s="8">
        <f t="shared" si="46"/>
        <v>100</v>
      </c>
      <c r="AI147" s="8">
        <f t="shared" si="46"/>
        <v>100</v>
      </c>
      <c r="AJ147" s="8">
        <f t="shared" si="46"/>
        <v>100</v>
      </c>
      <c r="AK147" s="8">
        <f t="shared" si="46"/>
        <v>100</v>
      </c>
      <c r="AL147" s="8">
        <f t="shared" si="46"/>
        <v>100</v>
      </c>
      <c r="AM147" s="8">
        <f t="shared" si="46"/>
        <v>100</v>
      </c>
      <c r="AN147" s="8">
        <f t="shared" si="46"/>
        <v>100</v>
      </c>
      <c r="AO147" s="8">
        <f t="shared" si="46"/>
        <v>100</v>
      </c>
      <c r="AP147" s="8">
        <f t="shared" si="46"/>
        <v>100</v>
      </c>
      <c r="AQ147" s="8">
        <f t="shared" si="46"/>
        <v>100</v>
      </c>
      <c r="AR147" s="8">
        <f t="shared" si="46"/>
        <v>100</v>
      </c>
      <c r="AS147" s="8">
        <f t="shared" si="46"/>
        <v>100</v>
      </c>
      <c r="AT147" s="8">
        <f t="shared" si="46"/>
        <v>100</v>
      </c>
      <c r="AU147" s="8">
        <f t="shared" si="46"/>
        <v>100</v>
      </c>
      <c r="AV147" s="8">
        <f t="shared" si="46"/>
        <v>100</v>
      </c>
      <c r="AW147" s="8">
        <f t="shared" si="46"/>
        <v>100</v>
      </c>
      <c r="AX147" s="8">
        <f t="shared" si="46"/>
        <v>100</v>
      </c>
      <c r="AY147" s="8">
        <f t="shared" si="46"/>
        <v>100</v>
      </c>
      <c r="AZ147" s="8"/>
    </row>
    <row r="148" spans="1:52">
      <c r="A148" s="8" t="s">
        <v>59</v>
      </c>
      <c r="B148" s="8">
        <f t="shared" si="46"/>
        <v>0</v>
      </c>
      <c r="C148" s="8">
        <f t="shared" si="46"/>
        <v>0</v>
      </c>
      <c r="D148" s="8">
        <f t="shared" si="46"/>
        <v>25</v>
      </c>
      <c r="E148" s="8">
        <f t="shared" si="46"/>
        <v>30.000000000000004</v>
      </c>
      <c r="F148" s="8">
        <f t="shared" si="46"/>
        <v>35</v>
      </c>
      <c r="G148" s="8">
        <f t="shared" si="46"/>
        <v>44.999999999999993</v>
      </c>
      <c r="H148" s="8">
        <f t="shared" si="46"/>
        <v>55.000000000000007</v>
      </c>
      <c r="I148" s="8">
        <f t="shared" si="46"/>
        <v>70</v>
      </c>
      <c r="J148" s="26">
        <f t="shared" si="46"/>
        <v>80</v>
      </c>
      <c r="K148" s="8">
        <f t="shared" si="46"/>
        <v>100</v>
      </c>
      <c r="L148" s="28">
        <f t="shared" si="46"/>
        <v>100</v>
      </c>
      <c r="M148" s="8">
        <f t="shared" si="46"/>
        <v>100</v>
      </c>
      <c r="N148" s="8">
        <f t="shared" si="46"/>
        <v>100</v>
      </c>
      <c r="O148" s="8">
        <f t="shared" si="46"/>
        <v>100</v>
      </c>
      <c r="P148" s="8">
        <f t="shared" si="46"/>
        <v>100</v>
      </c>
      <c r="Q148" s="8">
        <f t="shared" si="46"/>
        <v>100</v>
      </c>
      <c r="R148" s="8">
        <f t="shared" si="46"/>
        <v>100</v>
      </c>
      <c r="S148" s="8">
        <f t="shared" si="46"/>
        <v>100</v>
      </c>
      <c r="T148" s="8">
        <f t="shared" si="46"/>
        <v>100</v>
      </c>
      <c r="U148" s="8">
        <f t="shared" si="46"/>
        <v>100</v>
      </c>
      <c r="V148" s="8">
        <f t="shared" si="46"/>
        <v>100</v>
      </c>
      <c r="W148" s="8">
        <f t="shared" si="46"/>
        <v>100</v>
      </c>
      <c r="X148" s="8">
        <f t="shared" si="46"/>
        <v>100</v>
      </c>
      <c r="Y148" s="8">
        <f t="shared" si="46"/>
        <v>100</v>
      </c>
      <c r="Z148" s="8">
        <f t="shared" si="46"/>
        <v>100</v>
      </c>
      <c r="AA148" s="8">
        <f t="shared" si="46"/>
        <v>100</v>
      </c>
      <c r="AB148" s="8">
        <f t="shared" si="46"/>
        <v>100</v>
      </c>
      <c r="AC148" s="8">
        <f t="shared" si="46"/>
        <v>100</v>
      </c>
      <c r="AD148" s="8">
        <f t="shared" si="46"/>
        <v>100</v>
      </c>
      <c r="AE148" s="8">
        <f t="shared" si="46"/>
        <v>100</v>
      </c>
      <c r="AF148" s="8">
        <f t="shared" si="46"/>
        <v>100</v>
      </c>
      <c r="AG148" s="8">
        <f t="shared" si="46"/>
        <v>100</v>
      </c>
      <c r="AH148" s="8">
        <f t="shared" si="46"/>
        <v>100</v>
      </c>
      <c r="AI148" s="8">
        <f t="shared" si="46"/>
        <v>100</v>
      </c>
      <c r="AJ148" s="8">
        <f t="shared" si="46"/>
        <v>100</v>
      </c>
      <c r="AK148" s="8">
        <f t="shared" si="46"/>
        <v>100</v>
      </c>
      <c r="AL148" s="8">
        <f t="shared" si="46"/>
        <v>100</v>
      </c>
      <c r="AM148" s="8">
        <f t="shared" si="46"/>
        <v>100</v>
      </c>
      <c r="AN148" s="8">
        <f t="shared" si="46"/>
        <v>100</v>
      </c>
      <c r="AO148" s="8">
        <f t="shared" si="46"/>
        <v>100</v>
      </c>
      <c r="AP148" s="8">
        <f t="shared" si="46"/>
        <v>100</v>
      </c>
      <c r="AQ148" s="8">
        <f t="shared" si="46"/>
        <v>100</v>
      </c>
      <c r="AR148" s="8">
        <f t="shared" si="46"/>
        <v>100</v>
      </c>
      <c r="AS148" s="8">
        <f t="shared" si="46"/>
        <v>100</v>
      </c>
      <c r="AT148" s="8">
        <f t="shared" si="46"/>
        <v>100</v>
      </c>
      <c r="AU148" s="8">
        <f t="shared" si="46"/>
        <v>100</v>
      </c>
      <c r="AV148" s="8">
        <f t="shared" si="46"/>
        <v>100</v>
      </c>
      <c r="AW148" s="8">
        <f t="shared" si="46"/>
        <v>100</v>
      </c>
      <c r="AX148" s="8">
        <f t="shared" si="46"/>
        <v>100</v>
      </c>
      <c r="AY148" s="8">
        <f t="shared" si="46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7" xml:space="preserve"> IF((1 - (B292 - 1)/20)*100 &lt;= 100, IF((1 - (B292 - 1)/20)*100 &gt;= 0, (1 - (B292 - 1)/20)*100, 0), 100)</f>
        <v>0</v>
      </c>
      <c r="C152" s="8">
        <f t="shared" si="47"/>
        <v>0</v>
      </c>
      <c r="D152" s="8">
        <f t="shared" si="47"/>
        <v>40</v>
      </c>
      <c r="E152" s="8">
        <f t="shared" si="47"/>
        <v>44.999999999999993</v>
      </c>
      <c r="F152" s="8">
        <f t="shared" si="47"/>
        <v>50</v>
      </c>
      <c r="G152" s="8">
        <f t="shared" si="47"/>
        <v>60</v>
      </c>
      <c r="H152" s="8">
        <f t="shared" si="47"/>
        <v>70</v>
      </c>
      <c r="I152" s="8">
        <f t="shared" si="47"/>
        <v>80</v>
      </c>
      <c r="J152" s="26">
        <f t="shared" si="47"/>
        <v>90</v>
      </c>
      <c r="K152" s="8">
        <f t="shared" si="47"/>
        <v>100</v>
      </c>
      <c r="L152" s="28">
        <f t="shared" si="47"/>
        <v>100</v>
      </c>
      <c r="M152" s="8">
        <f t="shared" si="47"/>
        <v>100</v>
      </c>
      <c r="N152" s="8">
        <f t="shared" si="47"/>
        <v>100</v>
      </c>
      <c r="O152" s="8">
        <f t="shared" si="47"/>
        <v>100</v>
      </c>
      <c r="P152" s="8">
        <f t="shared" si="47"/>
        <v>100</v>
      </c>
      <c r="Q152" s="8">
        <f t="shared" si="47"/>
        <v>100</v>
      </c>
      <c r="R152" s="8">
        <f t="shared" si="47"/>
        <v>100</v>
      </c>
      <c r="S152" s="8">
        <f t="shared" si="47"/>
        <v>100</v>
      </c>
      <c r="T152" s="8">
        <f t="shared" si="47"/>
        <v>100</v>
      </c>
      <c r="U152" s="8">
        <f t="shared" si="47"/>
        <v>100</v>
      </c>
      <c r="V152" s="8">
        <f t="shared" si="47"/>
        <v>100</v>
      </c>
      <c r="W152" s="8">
        <f t="shared" si="47"/>
        <v>100</v>
      </c>
      <c r="X152" s="8">
        <f t="shared" si="47"/>
        <v>100</v>
      </c>
      <c r="Y152" s="8">
        <f t="shared" si="47"/>
        <v>100</v>
      </c>
      <c r="Z152" s="8">
        <f t="shared" si="47"/>
        <v>100</v>
      </c>
      <c r="AA152" s="8">
        <f t="shared" si="47"/>
        <v>100</v>
      </c>
      <c r="AB152" s="8">
        <f t="shared" si="47"/>
        <v>100</v>
      </c>
      <c r="AC152" s="8">
        <f t="shared" si="47"/>
        <v>100</v>
      </c>
      <c r="AD152" s="8">
        <f t="shared" si="47"/>
        <v>100</v>
      </c>
      <c r="AE152" s="8">
        <f t="shared" si="47"/>
        <v>100</v>
      </c>
      <c r="AF152" s="8">
        <f t="shared" si="47"/>
        <v>100</v>
      </c>
      <c r="AG152" s="8">
        <f t="shared" si="47"/>
        <v>100</v>
      </c>
      <c r="AH152" s="8">
        <f t="shared" si="47"/>
        <v>100</v>
      </c>
      <c r="AI152" s="8">
        <f t="shared" si="47"/>
        <v>100</v>
      </c>
      <c r="AJ152" s="8">
        <f t="shared" si="47"/>
        <v>100</v>
      </c>
      <c r="AK152" s="8">
        <f t="shared" si="47"/>
        <v>100</v>
      </c>
      <c r="AL152" s="8">
        <f t="shared" si="47"/>
        <v>100</v>
      </c>
      <c r="AM152" s="8">
        <f t="shared" si="47"/>
        <v>100</v>
      </c>
      <c r="AN152" s="8">
        <f t="shared" si="47"/>
        <v>100</v>
      </c>
      <c r="AO152" s="8">
        <f t="shared" si="47"/>
        <v>100</v>
      </c>
      <c r="AP152" s="8">
        <f t="shared" si="47"/>
        <v>100</v>
      </c>
      <c r="AQ152" s="8">
        <f t="shared" si="47"/>
        <v>100</v>
      </c>
      <c r="AR152" s="8">
        <f t="shared" si="47"/>
        <v>100</v>
      </c>
      <c r="AS152" s="8">
        <f t="shared" si="47"/>
        <v>100</v>
      </c>
      <c r="AT152" s="8">
        <f t="shared" si="47"/>
        <v>100</v>
      </c>
      <c r="AU152" s="8">
        <f t="shared" si="47"/>
        <v>100</v>
      </c>
      <c r="AV152" s="8">
        <f t="shared" si="47"/>
        <v>100</v>
      </c>
      <c r="AW152" s="8">
        <f t="shared" si="47"/>
        <v>100</v>
      </c>
      <c r="AX152" s="8">
        <f t="shared" si="47"/>
        <v>100</v>
      </c>
      <c r="AY152" s="8">
        <f t="shared" si="47"/>
        <v>100</v>
      </c>
      <c r="AZ152" s="8"/>
    </row>
    <row r="153" spans="1:52">
      <c r="A153" s="8" t="s">
        <v>57</v>
      </c>
      <c r="B153" s="8">
        <f t="shared" si="47"/>
        <v>0</v>
      </c>
      <c r="C153" s="8">
        <f t="shared" si="47"/>
        <v>0</v>
      </c>
      <c r="D153" s="8">
        <f t="shared" si="47"/>
        <v>55.000000000000007</v>
      </c>
      <c r="E153" s="8">
        <f t="shared" si="47"/>
        <v>60</v>
      </c>
      <c r="F153" s="8">
        <f t="shared" si="47"/>
        <v>65</v>
      </c>
      <c r="G153" s="8">
        <f t="shared" si="47"/>
        <v>75</v>
      </c>
      <c r="H153" s="8">
        <f t="shared" si="47"/>
        <v>85</v>
      </c>
      <c r="I153" s="8">
        <f t="shared" si="47"/>
        <v>95</v>
      </c>
      <c r="J153" s="26">
        <f t="shared" si="47"/>
        <v>100</v>
      </c>
      <c r="K153" s="8">
        <f t="shared" si="47"/>
        <v>100</v>
      </c>
      <c r="L153" s="28">
        <f t="shared" si="47"/>
        <v>100</v>
      </c>
      <c r="M153" s="8">
        <f t="shared" si="47"/>
        <v>100</v>
      </c>
      <c r="N153" s="8">
        <f t="shared" si="47"/>
        <v>100</v>
      </c>
      <c r="O153" s="8">
        <f t="shared" si="47"/>
        <v>100</v>
      </c>
      <c r="P153" s="8">
        <f t="shared" si="47"/>
        <v>100</v>
      </c>
      <c r="Q153" s="8">
        <f t="shared" si="47"/>
        <v>100</v>
      </c>
      <c r="R153" s="8">
        <f t="shared" si="47"/>
        <v>100</v>
      </c>
      <c r="S153" s="8">
        <f t="shared" si="47"/>
        <v>100</v>
      </c>
      <c r="T153" s="8">
        <f t="shared" si="47"/>
        <v>100</v>
      </c>
      <c r="U153" s="8">
        <f t="shared" si="47"/>
        <v>100</v>
      </c>
      <c r="V153" s="8">
        <f t="shared" si="47"/>
        <v>100</v>
      </c>
      <c r="W153" s="8">
        <f t="shared" si="47"/>
        <v>100</v>
      </c>
      <c r="X153" s="8">
        <f t="shared" si="47"/>
        <v>100</v>
      </c>
      <c r="Y153" s="8">
        <f t="shared" si="47"/>
        <v>100</v>
      </c>
      <c r="Z153" s="8">
        <f t="shared" si="47"/>
        <v>100</v>
      </c>
      <c r="AA153" s="8">
        <f t="shared" si="47"/>
        <v>100</v>
      </c>
      <c r="AB153" s="8">
        <f t="shared" si="47"/>
        <v>100</v>
      </c>
      <c r="AC153" s="8">
        <f t="shared" si="47"/>
        <v>100</v>
      </c>
      <c r="AD153" s="8">
        <f t="shared" si="47"/>
        <v>100</v>
      </c>
      <c r="AE153" s="8">
        <f t="shared" si="47"/>
        <v>100</v>
      </c>
      <c r="AF153" s="8">
        <f t="shared" si="47"/>
        <v>100</v>
      </c>
      <c r="AG153" s="8">
        <f t="shared" si="47"/>
        <v>100</v>
      </c>
      <c r="AH153" s="8">
        <f t="shared" si="47"/>
        <v>100</v>
      </c>
      <c r="AI153" s="8">
        <f t="shared" si="47"/>
        <v>100</v>
      </c>
      <c r="AJ153" s="8">
        <f t="shared" si="47"/>
        <v>100</v>
      </c>
      <c r="AK153" s="8">
        <f t="shared" si="47"/>
        <v>100</v>
      </c>
      <c r="AL153" s="8">
        <f t="shared" si="47"/>
        <v>100</v>
      </c>
      <c r="AM153" s="8">
        <f t="shared" si="47"/>
        <v>100</v>
      </c>
      <c r="AN153" s="8">
        <f t="shared" si="47"/>
        <v>100</v>
      </c>
      <c r="AO153" s="8">
        <f t="shared" si="47"/>
        <v>100</v>
      </c>
      <c r="AP153" s="8">
        <f t="shared" si="47"/>
        <v>100</v>
      </c>
      <c r="AQ153" s="8">
        <f t="shared" si="47"/>
        <v>100</v>
      </c>
      <c r="AR153" s="8">
        <f t="shared" si="47"/>
        <v>100</v>
      </c>
      <c r="AS153" s="8">
        <f t="shared" si="47"/>
        <v>100</v>
      </c>
      <c r="AT153" s="8">
        <f t="shared" si="47"/>
        <v>100</v>
      </c>
      <c r="AU153" s="8">
        <f t="shared" si="47"/>
        <v>100</v>
      </c>
      <c r="AV153" s="8">
        <f t="shared" si="47"/>
        <v>100</v>
      </c>
      <c r="AW153" s="8">
        <f t="shared" si="47"/>
        <v>100</v>
      </c>
      <c r="AX153" s="8">
        <f t="shared" si="47"/>
        <v>100</v>
      </c>
      <c r="AY153" s="8">
        <f t="shared" si="47"/>
        <v>100</v>
      </c>
      <c r="AZ153" s="8"/>
    </row>
    <row r="154" spans="1:52">
      <c r="A154" s="8" t="s">
        <v>58</v>
      </c>
      <c r="B154" s="8">
        <f t="shared" si="47"/>
        <v>0</v>
      </c>
      <c r="C154" s="8">
        <f t="shared" si="47"/>
        <v>0</v>
      </c>
      <c r="D154" s="8">
        <f t="shared" si="47"/>
        <v>55.000000000000007</v>
      </c>
      <c r="E154" s="8">
        <f t="shared" si="47"/>
        <v>60</v>
      </c>
      <c r="F154" s="8">
        <f t="shared" si="47"/>
        <v>65</v>
      </c>
      <c r="G154" s="8">
        <f t="shared" si="47"/>
        <v>75</v>
      </c>
      <c r="H154" s="8">
        <f t="shared" si="47"/>
        <v>85</v>
      </c>
      <c r="I154" s="8">
        <f t="shared" si="47"/>
        <v>95</v>
      </c>
      <c r="J154" s="26">
        <f t="shared" si="47"/>
        <v>100</v>
      </c>
      <c r="K154" s="8">
        <f t="shared" si="47"/>
        <v>100</v>
      </c>
      <c r="L154" s="28">
        <f t="shared" si="47"/>
        <v>100</v>
      </c>
      <c r="M154" s="8">
        <f t="shared" si="47"/>
        <v>100</v>
      </c>
      <c r="N154" s="8">
        <f t="shared" si="47"/>
        <v>100</v>
      </c>
      <c r="O154" s="8">
        <f t="shared" si="47"/>
        <v>100</v>
      </c>
      <c r="P154" s="8">
        <f t="shared" si="47"/>
        <v>100</v>
      </c>
      <c r="Q154" s="8">
        <f t="shared" si="47"/>
        <v>100</v>
      </c>
      <c r="R154" s="8">
        <f t="shared" si="47"/>
        <v>100</v>
      </c>
      <c r="S154" s="8">
        <f t="shared" si="47"/>
        <v>100</v>
      </c>
      <c r="T154" s="8">
        <f t="shared" si="47"/>
        <v>100</v>
      </c>
      <c r="U154" s="8">
        <f t="shared" si="47"/>
        <v>100</v>
      </c>
      <c r="V154" s="8">
        <f t="shared" si="47"/>
        <v>100</v>
      </c>
      <c r="W154" s="8">
        <f t="shared" si="47"/>
        <v>100</v>
      </c>
      <c r="X154" s="8">
        <f t="shared" si="47"/>
        <v>100</v>
      </c>
      <c r="Y154" s="8">
        <f t="shared" si="47"/>
        <v>100</v>
      </c>
      <c r="Z154" s="8">
        <f t="shared" si="47"/>
        <v>100</v>
      </c>
      <c r="AA154" s="8">
        <f t="shared" si="47"/>
        <v>100</v>
      </c>
      <c r="AB154" s="8">
        <f t="shared" si="47"/>
        <v>100</v>
      </c>
      <c r="AC154" s="8">
        <f t="shared" si="47"/>
        <v>100</v>
      </c>
      <c r="AD154" s="8">
        <f t="shared" si="47"/>
        <v>100</v>
      </c>
      <c r="AE154" s="8">
        <f t="shared" si="47"/>
        <v>100</v>
      </c>
      <c r="AF154" s="8">
        <f t="shared" si="47"/>
        <v>100</v>
      </c>
      <c r="AG154" s="8">
        <f t="shared" si="47"/>
        <v>100</v>
      </c>
      <c r="AH154" s="8">
        <f t="shared" si="47"/>
        <v>100</v>
      </c>
      <c r="AI154" s="8">
        <f t="shared" si="47"/>
        <v>100</v>
      </c>
      <c r="AJ154" s="8">
        <f t="shared" si="47"/>
        <v>100</v>
      </c>
      <c r="AK154" s="8">
        <f t="shared" si="47"/>
        <v>100</v>
      </c>
      <c r="AL154" s="8">
        <f t="shared" si="47"/>
        <v>100</v>
      </c>
      <c r="AM154" s="8">
        <f t="shared" si="47"/>
        <v>100</v>
      </c>
      <c r="AN154" s="8">
        <f t="shared" si="47"/>
        <v>100</v>
      </c>
      <c r="AO154" s="8">
        <f t="shared" si="47"/>
        <v>100</v>
      </c>
      <c r="AP154" s="8">
        <f t="shared" si="47"/>
        <v>100</v>
      </c>
      <c r="AQ154" s="8">
        <f t="shared" si="47"/>
        <v>100</v>
      </c>
      <c r="AR154" s="8">
        <f t="shared" si="47"/>
        <v>100</v>
      </c>
      <c r="AS154" s="8">
        <f t="shared" si="47"/>
        <v>100</v>
      </c>
      <c r="AT154" s="8">
        <f t="shared" si="47"/>
        <v>100</v>
      </c>
      <c r="AU154" s="8">
        <f t="shared" si="47"/>
        <v>100</v>
      </c>
      <c r="AV154" s="8">
        <f t="shared" si="47"/>
        <v>100</v>
      </c>
      <c r="AW154" s="8">
        <f t="shared" si="47"/>
        <v>100</v>
      </c>
      <c r="AX154" s="8">
        <f t="shared" si="47"/>
        <v>100</v>
      </c>
      <c r="AY154" s="8">
        <f t="shared" si="47"/>
        <v>100</v>
      </c>
      <c r="AZ154" s="8"/>
    </row>
    <row r="155" spans="1:52">
      <c r="A155" s="8" t="s">
        <v>59</v>
      </c>
      <c r="B155" s="8">
        <f t="shared" si="47"/>
        <v>0</v>
      </c>
      <c r="C155" s="8">
        <f t="shared" si="47"/>
        <v>0</v>
      </c>
      <c r="D155" s="8">
        <f t="shared" si="47"/>
        <v>50</v>
      </c>
      <c r="E155" s="8">
        <f t="shared" si="47"/>
        <v>55.000000000000007</v>
      </c>
      <c r="F155" s="8">
        <f t="shared" si="47"/>
        <v>60</v>
      </c>
      <c r="G155" s="8">
        <f t="shared" si="47"/>
        <v>70</v>
      </c>
      <c r="H155" s="8">
        <f t="shared" si="47"/>
        <v>80</v>
      </c>
      <c r="I155" s="8">
        <f t="shared" si="47"/>
        <v>95</v>
      </c>
      <c r="J155" s="26">
        <f t="shared" si="47"/>
        <v>100</v>
      </c>
      <c r="K155" s="8">
        <f t="shared" si="47"/>
        <v>100</v>
      </c>
      <c r="L155" s="28">
        <f t="shared" si="47"/>
        <v>100</v>
      </c>
      <c r="M155" s="8">
        <f t="shared" si="47"/>
        <v>100</v>
      </c>
      <c r="N155" s="8">
        <f t="shared" si="47"/>
        <v>100</v>
      </c>
      <c r="O155" s="8">
        <f t="shared" si="47"/>
        <v>100</v>
      </c>
      <c r="P155" s="8">
        <f t="shared" si="47"/>
        <v>100</v>
      </c>
      <c r="Q155" s="8">
        <f t="shared" si="47"/>
        <v>100</v>
      </c>
      <c r="R155" s="8">
        <f t="shared" si="47"/>
        <v>100</v>
      </c>
      <c r="S155" s="8">
        <f t="shared" si="47"/>
        <v>100</v>
      </c>
      <c r="T155" s="8">
        <f t="shared" si="47"/>
        <v>100</v>
      </c>
      <c r="U155" s="8">
        <f t="shared" si="47"/>
        <v>100</v>
      </c>
      <c r="V155" s="8">
        <f t="shared" si="47"/>
        <v>100</v>
      </c>
      <c r="W155" s="8">
        <f t="shared" si="47"/>
        <v>100</v>
      </c>
      <c r="X155" s="8">
        <f t="shared" si="47"/>
        <v>100</v>
      </c>
      <c r="Y155" s="8">
        <f t="shared" si="47"/>
        <v>100</v>
      </c>
      <c r="Z155" s="8">
        <f t="shared" si="47"/>
        <v>100</v>
      </c>
      <c r="AA155" s="8">
        <f t="shared" si="47"/>
        <v>100</v>
      </c>
      <c r="AB155" s="8">
        <f t="shared" si="47"/>
        <v>100</v>
      </c>
      <c r="AC155" s="8">
        <f t="shared" si="47"/>
        <v>100</v>
      </c>
      <c r="AD155" s="8">
        <f t="shared" si="47"/>
        <v>100</v>
      </c>
      <c r="AE155" s="8">
        <f t="shared" si="47"/>
        <v>100</v>
      </c>
      <c r="AF155" s="8">
        <f t="shared" si="47"/>
        <v>100</v>
      </c>
      <c r="AG155" s="8">
        <f t="shared" si="47"/>
        <v>100</v>
      </c>
      <c r="AH155" s="8">
        <f t="shared" si="47"/>
        <v>100</v>
      </c>
      <c r="AI155" s="8">
        <f t="shared" si="47"/>
        <v>100</v>
      </c>
      <c r="AJ155" s="8">
        <f t="shared" si="47"/>
        <v>100</v>
      </c>
      <c r="AK155" s="8">
        <f t="shared" si="47"/>
        <v>100</v>
      </c>
      <c r="AL155" s="8">
        <f t="shared" si="47"/>
        <v>100</v>
      </c>
      <c r="AM155" s="8">
        <f t="shared" si="47"/>
        <v>100</v>
      </c>
      <c r="AN155" s="8">
        <f t="shared" si="47"/>
        <v>100</v>
      </c>
      <c r="AO155" s="8">
        <f t="shared" si="47"/>
        <v>100</v>
      </c>
      <c r="AP155" s="8">
        <f t="shared" si="47"/>
        <v>100</v>
      </c>
      <c r="AQ155" s="8">
        <f t="shared" si="47"/>
        <v>100</v>
      </c>
      <c r="AR155" s="8">
        <f t="shared" si="47"/>
        <v>100</v>
      </c>
      <c r="AS155" s="8">
        <f t="shared" si="47"/>
        <v>100</v>
      </c>
      <c r="AT155" s="8">
        <f t="shared" si="47"/>
        <v>100</v>
      </c>
      <c r="AU155" s="8">
        <f t="shared" si="47"/>
        <v>100</v>
      </c>
      <c r="AV155" s="8">
        <f t="shared" si="47"/>
        <v>100</v>
      </c>
      <c r="AW155" s="8">
        <f t="shared" si="47"/>
        <v>100</v>
      </c>
      <c r="AX155" s="8">
        <f t="shared" si="47"/>
        <v>100</v>
      </c>
      <c r="AY155" s="8">
        <f t="shared" si="47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8" xml:space="preserve"> IF((1 - (B297 - 1)/20)*100 &lt;= 100, IF((1 - (B297 - 1)/20)*100 &gt;= 0, (1 - (B297 - 1)/20)*100, 0), 100)</f>
        <v>0</v>
      </c>
      <c r="C157" s="8">
        <f t="shared" si="48"/>
        <v>0</v>
      </c>
      <c r="D157" s="8">
        <f t="shared" si="48"/>
        <v>15.000000000000002</v>
      </c>
      <c r="E157" s="8">
        <f t="shared" si="48"/>
        <v>19.999999999999996</v>
      </c>
      <c r="F157" s="8">
        <f t="shared" si="48"/>
        <v>25</v>
      </c>
      <c r="G157" s="8">
        <f t="shared" si="48"/>
        <v>35</v>
      </c>
      <c r="H157" s="8">
        <f t="shared" si="48"/>
        <v>44.999999999999993</v>
      </c>
      <c r="I157" s="8">
        <f t="shared" si="48"/>
        <v>55.000000000000007</v>
      </c>
      <c r="J157" s="26">
        <f t="shared" si="48"/>
        <v>65</v>
      </c>
      <c r="K157" s="8">
        <f t="shared" si="48"/>
        <v>80</v>
      </c>
      <c r="L157" s="28">
        <f t="shared" si="48"/>
        <v>90</v>
      </c>
      <c r="M157" s="8">
        <f t="shared" si="48"/>
        <v>90</v>
      </c>
      <c r="N157" s="8">
        <f t="shared" si="48"/>
        <v>90</v>
      </c>
      <c r="O157" s="8">
        <f t="shared" si="48"/>
        <v>95</v>
      </c>
      <c r="P157" s="8">
        <f t="shared" si="48"/>
        <v>95</v>
      </c>
      <c r="Q157" s="8">
        <f t="shared" si="48"/>
        <v>100</v>
      </c>
      <c r="R157" s="8">
        <f t="shared" si="48"/>
        <v>100</v>
      </c>
      <c r="S157" s="8">
        <f t="shared" si="48"/>
        <v>100</v>
      </c>
      <c r="T157" s="8">
        <f t="shared" si="48"/>
        <v>100</v>
      </c>
      <c r="U157" s="8">
        <f t="shared" si="48"/>
        <v>100</v>
      </c>
      <c r="V157" s="8">
        <f t="shared" si="48"/>
        <v>100</v>
      </c>
      <c r="W157" s="8">
        <f t="shared" si="48"/>
        <v>100</v>
      </c>
      <c r="X157" s="8">
        <f t="shared" si="48"/>
        <v>100</v>
      </c>
      <c r="Y157" s="8">
        <f t="shared" si="48"/>
        <v>100</v>
      </c>
      <c r="Z157" s="8">
        <f t="shared" si="48"/>
        <v>100</v>
      </c>
      <c r="AA157" s="8">
        <f t="shared" si="48"/>
        <v>100</v>
      </c>
      <c r="AB157" s="8">
        <f t="shared" si="48"/>
        <v>100</v>
      </c>
      <c r="AC157" s="8">
        <f t="shared" si="48"/>
        <v>100</v>
      </c>
      <c r="AD157" s="8">
        <f t="shared" si="48"/>
        <v>100</v>
      </c>
      <c r="AE157" s="8">
        <f t="shared" si="48"/>
        <v>100</v>
      </c>
      <c r="AF157" s="8">
        <f t="shared" si="48"/>
        <v>100</v>
      </c>
      <c r="AG157" s="8">
        <f t="shared" si="48"/>
        <v>100</v>
      </c>
      <c r="AH157" s="8">
        <f t="shared" si="48"/>
        <v>100</v>
      </c>
      <c r="AI157" s="8">
        <f t="shared" si="48"/>
        <v>100</v>
      </c>
      <c r="AJ157" s="8">
        <f t="shared" si="48"/>
        <v>100</v>
      </c>
      <c r="AK157" s="8">
        <f t="shared" si="48"/>
        <v>100</v>
      </c>
      <c r="AL157" s="8">
        <f t="shared" si="48"/>
        <v>100</v>
      </c>
      <c r="AM157" s="8">
        <f t="shared" si="48"/>
        <v>100</v>
      </c>
      <c r="AN157" s="8">
        <f t="shared" si="48"/>
        <v>100</v>
      </c>
      <c r="AO157" s="8">
        <f t="shared" si="48"/>
        <v>100</v>
      </c>
      <c r="AP157" s="8">
        <f t="shared" si="48"/>
        <v>100</v>
      </c>
      <c r="AQ157" s="8">
        <f t="shared" si="48"/>
        <v>100</v>
      </c>
      <c r="AR157" s="8">
        <f t="shared" si="48"/>
        <v>100</v>
      </c>
      <c r="AS157" s="8">
        <f t="shared" si="48"/>
        <v>100</v>
      </c>
      <c r="AT157" s="8">
        <f t="shared" si="48"/>
        <v>100</v>
      </c>
      <c r="AU157" s="8">
        <f t="shared" si="48"/>
        <v>100</v>
      </c>
      <c r="AV157" s="8">
        <f t="shared" si="48"/>
        <v>100</v>
      </c>
      <c r="AW157" s="8">
        <f t="shared" si="48"/>
        <v>100</v>
      </c>
      <c r="AX157" s="8">
        <f t="shared" si="48"/>
        <v>100</v>
      </c>
      <c r="AY157" s="8">
        <f t="shared" si="48"/>
        <v>100</v>
      </c>
      <c r="AZ157" s="8"/>
    </row>
    <row r="158" spans="1:52">
      <c r="A158" s="8" t="s">
        <v>57</v>
      </c>
      <c r="B158" s="8">
        <f t="shared" si="48"/>
        <v>0</v>
      </c>
      <c r="C158" s="8">
        <f t="shared" si="48"/>
        <v>0</v>
      </c>
      <c r="D158" s="8">
        <f t="shared" si="48"/>
        <v>30.000000000000004</v>
      </c>
      <c r="E158" s="8">
        <f t="shared" si="48"/>
        <v>35</v>
      </c>
      <c r="F158" s="8">
        <f t="shared" si="48"/>
        <v>40</v>
      </c>
      <c r="G158" s="8">
        <f t="shared" si="48"/>
        <v>50</v>
      </c>
      <c r="H158" s="8">
        <f t="shared" si="48"/>
        <v>60</v>
      </c>
      <c r="I158" s="8">
        <f t="shared" si="48"/>
        <v>70</v>
      </c>
      <c r="J158" s="26">
        <f t="shared" si="48"/>
        <v>80</v>
      </c>
      <c r="K158" s="8">
        <f t="shared" si="48"/>
        <v>100</v>
      </c>
      <c r="L158" s="28">
        <f t="shared" si="48"/>
        <v>100</v>
      </c>
      <c r="M158" s="8">
        <f t="shared" si="48"/>
        <v>100</v>
      </c>
      <c r="N158" s="8">
        <f t="shared" si="48"/>
        <v>100</v>
      </c>
      <c r="O158" s="8">
        <f t="shared" si="48"/>
        <v>100</v>
      </c>
      <c r="P158" s="8">
        <f t="shared" si="48"/>
        <v>100</v>
      </c>
      <c r="Q158" s="8">
        <f t="shared" si="48"/>
        <v>100</v>
      </c>
      <c r="R158" s="8">
        <f t="shared" si="48"/>
        <v>100</v>
      </c>
      <c r="S158" s="8">
        <f t="shared" si="48"/>
        <v>100</v>
      </c>
      <c r="T158" s="8">
        <f t="shared" si="48"/>
        <v>100</v>
      </c>
      <c r="U158" s="8">
        <f t="shared" si="48"/>
        <v>100</v>
      </c>
      <c r="V158" s="8">
        <f t="shared" si="48"/>
        <v>100</v>
      </c>
      <c r="W158" s="8">
        <f t="shared" si="48"/>
        <v>100</v>
      </c>
      <c r="X158" s="8">
        <f t="shared" si="48"/>
        <v>100</v>
      </c>
      <c r="Y158" s="8">
        <f t="shared" si="48"/>
        <v>100</v>
      </c>
      <c r="Z158" s="8">
        <f t="shared" si="48"/>
        <v>100</v>
      </c>
      <c r="AA158" s="8">
        <f t="shared" si="48"/>
        <v>100</v>
      </c>
      <c r="AB158" s="8">
        <f t="shared" si="48"/>
        <v>100</v>
      </c>
      <c r="AC158" s="8">
        <f t="shared" si="48"/>
        <v>100</v>
      </c>
      <c r="AD158" s="8">
        <f t="shared" si="48"/>
        <v>100</v>
      </c>
      <c r="AE158" s="8">
        <f t="shared" si="48"/>
        <v>100</v>
      </c>
      <c r="AF158" s="8">
        <f t="shared" si="48"/>
        <v>100</v>
      </c>
      <c r="AG158" s="8">
        <f t="shared" si="48"/>
        <v>100</v>
      </c>
      <c r="AH158" s="8">
        <f t="shared" si="48"/>
        <v>100</v>
      </c>
      <c r="AI158" s="8">
        <f t="shared" si="48"/>
        <v>100</v>
      </c>
      <c r="AJ158" s="8">
        <f t="shared" si="48"/>
        <v>100</v>
      </c>
      <c r="AK158" s="8">
        <f t="shared" si="48"/>
        <v>100</v>
      </c>
      <c r="AL158" s="8">
        <f t="shared" si="48"/>
        <v>100</v>
      </c>
      <c r="AM158" s="8">
        <f t="shared" si="48"/>
        <v>100</v>
      </c>
      <c r="AN158" s="8">
        <f t="shared" si="48"/>
        <v>100</v>
      </c>
      <c r="AO158" s="8">
        <f t="shared" si="48"/>
        <v>100</v>
      </c>
      <c r="AP158" s="8">
        <f t="shared" si="48"/>
        <v>100</v>
      </c>
      <c r="AQ158" s="8">
        <f t="shared" si="48"/>
        <v>100</v>
      </c>
      <c r="AR158" s="8">
        <f t="shared" si="48"/>
        <v>100</v>
      </c>
      <c r="AS158" s="8">
        <f t="shared" si="48"/>
        <v>100</v>
      </c>
      <c r="AT158" s="8">
        <f t="shared" si="48"/>
        <v>100</v>
      </c>
      <c r="AU158" s="8">
        <f t="shared" si="48"/>
        <v>100</v>
      </c>
      <c r="AV158" s="8">
        <f t="shared" si="48"/>
        <v>100</v>
      </c>
      <c r="AW158" s="8">
        <f t="shared" si="48"/>
        <v>100</v>
      </c>
      <c r="AX158" s="8">
        <f t="shared" si="48"/>
        <v>100</v>
      </c>
      <c r="AY158" s="8">
        <f t="shared" si="48"/>
        <v>100</v>
      </c>
      <c r="AZ158" s="8"/>
    </row>
    <row r="159" spans="1:52">
      <c r="A159" s="8" t="s">
        <v>58</v>
      </c>
      <c r="B159" s="8">
        <f t="shared" si="48"/>
        <v>0</v>
      </c>
      <c r="C159" s="8">
        <f t="shared" si="48"/>
        <v>0</v>
      </c>
      <c r="D159" s="8">
        <f t="shared" si="48"/>
        <v>30.000000000000004</v>
      </c>
      <c r="E159" s="8">
        <f t="shared" si="48"/>
        <v>35</v>
      </c>
      <c r="F159" s="8">
        <f t="shared" si="48"/>
        <v>40</v>
      </c>
      <c r="G159" s="8">
        <f t="shared" si="48"/>
        <v>50</v>
      </c>
      <c r="H159" s="8">
        <f t="shared" si="48"/>
        <v>60</v>
      </c>
      <c r="I159" s="8">
        <f t="shared" si="48"/>
        <v>70</v>
      </c>
      <c r="J159" s="26">
        <f t="shared" si="48"/>
        <v>80</v>
      </c>
      <c r="K159" s="8">
        <f t="shared" si="48"/>
        <v>100</v>
      </c>
      <c r="L159" s="28">
        <f t="shared" si="48"/>
        <v>100</v>
      </c>
      <c r="M159" s="8">
        <f t="shared" si="48"/>
        <v>100</v>
      </c>
      <c r="N159" s="8">
        <f t="shared" si="48"/>
        <v>100</v>
      </c>
      <c r="O159" s="8">
        <f t="shared" si="48"/>
        <v>100</v>
      </c>
      <c r="P159" s="8">
        <f t="shared" si="48"/>
        <v>100</v>
      </c>
      <c r="Q159" s="8">
        <f t="shared" si="48"/>
        <v>100</v>
      </c>
      <c r="R159" s="8">
        <f t="shared" si="48"/>
        <v>100</v>
      </c>
      <c r="S159" s="8">
        <f t="shared" si="48"/>
        <v>100</v>
      </c>
      <c r="T159" s="8">
        <f t="shared" si="48"/>
        <v>100</v>
      </c>
      <c r="U159" s="8">
        <f t="shared" si="48"/>
        <v>100</v>
      </c>
      <c r="V159" s="8">
        <f t="shared" si="48"/>
        <v>100</v>
      </c>
      <c r="W159" s="8">
        <f t="shared" si="48"/>
        <v>100</v>
      </c>
      <c r="X159" s="8">
        <f t="shared" si="48"/>
        <v>100</v>
      </c>
      <c r="Y159" s="8">
        <f t="shared" si="48"/>
        <v>100</v>
      </c>
      <c r="Z159" s="8">
        <f t="shared" si="48"/>
        <v>100</v>
      </c>
      <c r="AA159" s="8">
        <f t="shared" si="48"/>
        <v>100</v>
      </c>
      <c r="AB159" s="8">
        <f t="shared" si="48"/>
        <v>100</v>
      </c>
      <c r="AC159" s="8">
        <f t="shared" si="48"/>
        <v>100</v>
      </c>
      <c r="AD159" s="8">
        <f t="shared" si="48"/>
        <v>100</v>
      </c>
      <c r="AE159" s="8">
        <f t="shared" si="48"/>
        <v>100</v>
      </c>
      <c r="AF159" s="8">
        <f t="shared" si="48"/>
        <v>100</v>
      </c>
      <c r="AG159" s="8">
        <f t="shared" si="48"/>
        <v>100</v>
      </c>
      <c r="AH159" s="8">
        <f t="shared" si="48"/>
        <v>100</v>
      </c>
      <c r="AI159" s="8">
        <f t="shared" si="48"/>
        <v>100</v>
      </c>
      <c r="AJ159" s="8">
        <f t="shared" si="48"/>
        <v>100</v>
      </c>
      <c r="AK159" s="8">
        <f t="shared" si="48"/>
        <v>100</v>
      </c>
      <c r="AL159" s="8">
        <f t="shared" si="48"/>
        <v>100</v>
      </c>
      <c r="AM159" s="8">
        <f t="shared" si="48"/>
        <v>100</v>
      </c>
      <c r="AN159" s="8">
        <f t="shared" si="48"/>
        <v>100</v>
      </c>
      <c r="AO159" s="8">
        <f t="shared" si="48"/>
        <v>100</v>
      </c>
      <c r="AP159" s="8">
        <f t="shared" si="48"/>
        <v>100</v>
      </c>
      <c r="AQ159" s="8">
        <f t="shared" si="48"/>
        <v>100</v>
      </c>
      <c r="AR159" s="8">
        <f t="shared" si="48"/>
        <v>100</v>
      </c>
      <c r="AS159" s="8">
        <f t="shared" si="48"/>
        <v>100</v>
      </c>
      <c r="AT159" s="8">
        <f t="shared" si="48"/>
        <v>100</v>
      </c>
      <c r="AU159" s="8">
        <f t="shared" si="48"/>
        <v>100</v>
      </c>
      <c r="AV159" s="8">
        <f t="shared" si="48"/>
        <v>100</v>
      </c>
      <c r="AW159" s="8">
        <f t="shared" si="48"/>
        <v>100</v>
      </c>
      <c r="AX159" s="8">
        <f t="shared" si="48"/>
        <v>100</v>
      </c>
      <c r="AY159" s="8">
        <f t="shared" si="48"/>
        <v>100</v>
      </c>
      <c r="AZ159" s="8"/>
    </row>
    <row r="160" spans="1:52">
      <c r="A160" s="8" t="s">
        <v>59</v>
      </c>
      <c r="B160" s="8">
        <f t="shared" si="48"/>
        <v>0</v>
      </c>
      <c r="C160" s="8">
        <f t="shared" si="48"/>
        <v>0</v>
      </c>
      <c r="D160" s="8">
        <f t="shared" si="48"/>
        <v>25</v>
      </c>
      <c r="E160" s="8">
        <f t="shared" si="48"/>
        <v>30.000000000000004</v>
      </c>
      <c r="F160" s="8">
        <f t="shared" si="48"/>
        <v>35</v>
      </c>
      <c r="G160" s="8">
        <f t="shared" si="48"/>
        <v>44.999999999999993</v>
      </c>
      <c r="H160" s="8">
        <f t="shared" si="48"/>
        <v>55.000000000000007</v>
      </c>
      <c r="I160" s="8">
        <f t="shared" si="48"/>
        <v>70</v>
      </c>
      <c r="J160" s="26">
        <f t="shared" si="48"/>
        <v>80</v>
      </c>
      <c r="K160" s="8">
        <f t="shared" si="48"/>
        <v>100</v>
      </c>
      <c r="L160" s="28">
        <f t="shared" si="48"/>
        <v>100</v>
      </c>
      <c r="M160" s="8">
        <f t="shared" si="48"/>
        <v>100</v>
      </c>
      <c r="N160" s="8">
        <f t="shared" si="48"/>
        <v>100</v>
      </c>
      <c r="O160" s="8">
        <f t="shared" si="48"/>
        <v>100</v>
      </c>
      <c r="P160" s="8">
        <f t="shared" si="48"/>
        <v>100</v>
      </c>
      <c r="Q160" s="8">
        <f t="shared" si="48"/>
        <v>100</v>
      </c>
      <c r="R160" s="8">
        <f t="shared" si="48"/>
        <v>100</v>
      </c>
      <c r="S160" s="8">
        <f t="shared" si="48"/>
        <v>100</v>
      </c>
      <c r="T160" s="8">
        <f t="shared" si="48"/>
        <v>100</v>
      </c>
      <c r="U160" s="8">
        <f t="shared" si="48"/>
        <v>100</v>
      </c>
      <c r="V160" s="8">
        <f t="shared" si="48"/>
        <v>100</v>
      </c>
      <c r="W160" s="8">
        <f t="shared" si="48"/>
        <v>100</v>
      </c>
      <c r="X160" s="8">
        <f t="shared" si="48"/>
        <v>100</v>
      </c>
      <c r="Y160" s="8">
        <f t="shared" si="48"/>
        <v>100</v>
      </c>
      <c r="Z160" s="8">
        <f t="shared" si="48"/>
        <v>100</v>
      </c>
      <c r="AA160" s="8">
        <f t="shared" si="48"/>
        <v>100</v>
      </c>
      <c r="AB160" s="8">
        <f t="shared" si="48"/>
        <v>100</v>
      </c>
      <c r="AC160" s="8">
        <f t="shared" si="48"/>
        <v>100</v>
      </c>
      <c r="AD160" s="8">
        <f t="shared" si="48"/>
        <v>100</v>
      </c>
      <c r="AE160" s="8">
        <f t="shared" si="48"/>
        <v>100</v>
      </c>
      <c r="AF160" s="8">
        <f t="shared" si="48"/>
        <v>100</v>
      </c>
      <c r="AG160" s="8">
        <f t="shared" si="48"/>
        <v>100</v>
      </c>
      <c r="AH160" s="8">
        <f t="shared" si="48"/>
        <v>100</v>
      </c>
      <c r="AI160" s="8">
        <f t="shared" si="48"/>
        <v>100</v>
      </c>
      <c r="AJ160" s="8">
        <f t="shared" si="48"/>
        <v>100</v>
      </c>
      <c r="AK160" s="8">
        <f t="shared" si="48"/>
        <v>100</v>
      </c>
      <c r="AL160" s="8">
        <f t="shared" si="48"/>
        <v>100</v>
      </c>
      <c r="AM160" s="8">
        <f t="shared" si="48"/>
        <v>100</v>
      </c>
      <c r="AN160" s="8">
        <f t="shared" si="48"/>
        <v>100</v>
      </c>
      <c r="AO160" s="8">
        <f t="shared" si="48"/>
        <v>100</v>
      </c>
      <c r="AP160" s="8">
        <f t="shared" si="48"/>
        <v>100</v>
      </c>
      <c r="AQ160" s="8">
        <f t="shared" si="48"/>
        <v>100</v>
      </c>
      <c r="AR160" s="8">
        <f t="shared" si="48"/>
        <v>100</v>
      </c>
      <c r="AS160" s="8">
        <f t="shared" si="48"/>
        <v>100</v>
      </c>
      <c r="AT160" s="8">
        <f t="shared" si="48"/>
        <v>100</v>
      </c>
      <c r="AU160" s="8">
        <f t="shared" si="48"/>
        <v>100</v>
      </c>
      <c r="AV160" s="8">
        <f t="shared" si="48"/>
        <v>100</v>
      </c>
      <c r="AW160" s="8">
        <f t="shared" si="48"/>
        <v>100</v>
      </c>
      <c r="AX160" s="8">
        <f t="shared" si="48"/>
        <v>100</v>
      </c>
      <c r="AY160" s="8">
        <f t="shared" si="48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9" xml:space="preserve"> IF((1 - (B302 - 1)/20)*100 &lt;= 100, IF((1 - (B302 - 1)/20)*100 &gt;= 0, (1 - (B302 - 1)/20)*100, 0), 100)</f>
        <v>0</v>
      </c>
      <c r="C162" s="8">
        <f t="shared" si="49"/>
        <v>0</v>
      </c>
      <c r="D162" s="8">
        <f t="shared" si="49"/>
        <v>0</v>
      </c>
      <c r="E162" s="8">
        <f t="shared" si="49"/>
        <v>0</v>
      </c>
      <c r="F162" s="8">
        <f t="shared" si="49"/>
        <v>0</v>
      </c>
      <c r="G162" s="8">
        <f t="shared" si="49"/>
        <v>9.9999999999999982</v>
      </c>
      <c r="H162" s="8">
        <f t="shared" si="49"/>
        <v>19.999999999999996</v>
      </c>
      <c r="I162" s="8">
        <f t="shared" si="49"/>
        <v>30.000000000000004</v>
      </c>
      <c r="J162" s="26">
        <f t="shared" si="49"/>
        <v>40</v>
      </c>
      <c r="K162" s="8">
        <f t="shared" si="49"/>
        <v>55.000000000000007</v>
      </c>
      <c r="L162" s="28">
        <f t="shared" si="49"/>
        <v>65</v>
      </c>
      <c r="M162" s="8">
        <f t="shared" si="49"/>
        <v>65</v>
      </c>
      <c r="N162" s="8">
        <f t="shared" si="49"/>
        <v>65</v>
      </c>
      <c r="O162" s="8">
        <f t="shared" si="49"/>
        <v>70</v>
      </c>
      <c r="P162" s="8">
        <f t="shared" si="49"/>
        <v>70</v>
      </c>
      <c r="Q162" s="8">
        <f t="shared" si="49"/>
        <v>75</v>
      </c>
      <c r="R162" s="8">
        <f t="shared" si="49"/>
        <v>75</v>
      </c>
      <c r="S162" s="8">
        <f t="shared" si="49"/>
        <v>75</v>
      </c>
      <c r="T162" s="8">
        <f t="shared" si="49"/>
        <v>80</v>
      </c>
      <c r="U162" s="8">
        <f t="shared" si="49"/>
        <v>80</v>
      </c>
      <c r="V162" s="8">
        <f t="shared" si="49"/>
        <v>85</v>
      </c>
      <c r="W162" s="8">
        <f t="shared" si="49"/>
        <v>85</v>
      </c>
      <c r="X162" s="8">
        <f t="shared" si="49"/>
        <v>85</v>
      </c>
      <c r="Y162" s="8">
        <f t="shared" si="49"/>
        <v>90</v>
      </c>
      <c r="Z162" s="8">
        <f t="shared" si="49"/>
        <v>90</v>
      </c>
      <c r="AA162" s="8">
        <f t="shared" si="49"/>
        <v>95</v>
      </c>
      <c r="AB162" s="8">
        <f t="shared" si="49"/>
        <v>95</v>
      </c>
      <c r="AC162" s="8">
        <f t="shared" si="49"/>
        <v>95</v>
      </c>
      <c r="AD162" s="8">
        <f t="shared" si="49"/>
        <v>100</v>
      </c>
      <c r="AE162" s="8">
        <f t="shared" si="49"/>
        <v>100</v>
      </c>
      <c r="AF162" s="8">
        <f t="shared" si="49"/>
        <v>100</v>
      </c>
      <c r="AG162" s="8">
        <f t="shared" si="49"/>
        <v>100</v>
      </c>
      <c r="AH162" s="8">
        <f t="shared" si="49"/>
        <v>100</v>
      </c>
      <c r="AI162" s="8">
        <f t="shared" si="49"/>
        <v>100</v>
      </c>
      <c r="AJ162" s="8">
        <f t="shared" si="49"/>
        <v>100</v>
      </c>
      <c r="AK162" s="8">
        <f t="shared" si="49"/>
        <v>100</v>
      </c>
      <c r="AL162" s="8">
        <f t="shared" si="49"/>
        <v>100</v>
      </c>
      <c r="AM162" s="8">
        <f t="shared" si="49"/>
        <v>100</v>
      </c>
      <c r="AN162" s="8">
        <f t="shared" si="49"/>
        <v>100</v>
      </c>
      <c r="AO162" s="8">
        <f t="shared" si="49"/>
        <v>100</v>
      </c>
      <c r="AP162" s="8">
        <f t="shared" si="49"/>
        <v>100</v>
      </c>
      <c r="AQ162" s="8">
        <f t="shared" si="49"/>
        <v>100</v>
      </c>
      <c r="AR162" s="8">
        <f t="shared" si="49"/>
        <v>100</v>
      </c>
      <c r="AS162" s="8">
        <f t="shared" si="49"/>
        <v>100</v>
      </c>
      <c r="AT162" s="8">
        <f t="shared" si="49"/>
        <v>100</v>
      </c>
      <c r="AU162" s="8">
        <f t="shared" si="49"/>
        <v>100</v>
      </c>
      <c r="AV162" s="8">
        <f t="shared" si="49"/>
        <v>100</v>
      </c>
      <c r="AW162" s="8">
        <f t="shared" si="49"/>
        <v>100</v>
      </c>
      <c r="AX162" s="8">
        <f t="shared" si="49"/>
        <v>100</v>
      </c>
      <c r="AY162" s="8">
        <f t="shared" si="49"/>
        <v>100</v>
      </c>
      <c r="AZ162" s="8"/>
    </row>
    <row r="163" spans="1:52">
      <c r="A163" s="8" t="s">
        <v>57</v>
      </c>
      <c r="B163" s="8">
        <f t="shared" si="49"/>
        <v>0</v>
      </c>
      <c r="C163" s="8">
        <f t="shared" si="49"/>
        <v>0</v>
      </c>
      <c r="D163" s="8">
        <f t="shared" si="49"/>
        <v>5.0000000000000044</v>
      </c>
      <c r="E163" s="8">
        <f t="shared" si="49"/>
        <v>9.9999999999999982</v>
      </c>
      <c r="F163" s="8">
        <f t="shared" si="49"/>
        <v>15.000000000000002</v>
      </c>
      <c r="G163" s="8">
        <f t="shared" si="49"/>
        <v>25</v>
      </c>
      <c r="H163" s="8">
        <f t="shared" si="49"/>
        <v>35</v>
      </c>
      <c r="I163" s="8">
        <f t="shared" si="49"/>
        <v>44.999999999999993</v>
      </c>
      <c r="J163" s="26">
        <f t="shared" si="49"/>
        <v>55.000000000000007</v>
      </c>
      <c r="K163" s="8">
        <f t="shared" si="49"/>
        <v>75</v>
      </c>
      <c r="L163" s="28">
        <f t="shared" si="49"/>
        <v>85</v>
      </c>
      <c r="M163" s="8">
        <f t="shared" si="49"/>
        <v>85</v>
      </c>
      <c r="N163" s="8">
        <f t="shared" si="49"/>
        <v>90</v>
      </c>
      <c r="O163" s="8">
        <f t="shared" si="49"/>
        <v>90</v>
      </c>
      <c r="P163" s="8">
        <f t="shared" si="49"/>
        <v>95</v>
      </c>
      <c r="Q163" s="8">
        <f t="shared" si="49"/>
        <v>95</v>
      </c>
      <c r="R163" s="8">
        <f t="shared" si="49"/>
        <v>100</v>
      </c>
      <c r="S163" s="8">
        <f t="shared" si="49"/>
        <v>100</v>
      </c>
      <c r="T163" s="8">
        <f t="shared" si="49"/>
        <v>100</v>
      </c>
      <c r="U163" s="8">
        <f t="shared" si="49"/>
        <v>100</v>
      </c>
      <c r="V163" s="8">
        <f t="shared" si="49"/>
        <v>100</v>
      </c>
      <c r="W163" s="8">
        <f t="shared" si="49"/>
        <v>100</v>
      </c>
      <c r="X163" s="8">
        <f t="shared" si="49"/>
        <v>100</v>
      </c>
      <c r="Y163" s="8">
        <f t="shared" si="49"/>
        <v>100</v>
      </c>
      <c r="Z163" s="8">
        <f t="shared" si="49"/>
        <v>100</v>
      </c>
      <c r="AA163" s="8">
        <f t="shared" si="49"/>
        <v>100</v>
      </c>
      <c r="AB163" s="8">
        <f t="shared" si="49"/>
        <v>100</v>
      </c>
      <c r="AC163" s="8">
        <f t="shared" si="49"/>
        <v>100</v>
      </c>
      <c r="AD163" s="8">
        <f t="shared" si="49"/>
        <v>100</v>
      </c>
      <c r="AE163" s="8">
        <f t="shared" si="49"/>
        <v>100</v>
      </c>
      <c r="AF163" s="8">
        <f t="shared" si="49"/>
        <v>100</v>
      </c>
      <c r="AG163" s="8">
        <f t="shared" si="49"/>
        <v>100</v>
      </c>
      <c r="AH163" s="8">
        <f t="shared" si="49"/>
        <v>100</v>
      </c>
      <c r="AI163" s="8">
        <f t="shared" si="49"/>
        <v>100</v>
      </c>
      <c r="AJ163" s="8">
        <f t="shared" si="49"/>
        <v>100</v>
      </c>
      <c r="AK163" s="8">
        <f t="shared" si="49"/>
        <v>100</v>
      </c>
      <c r="AL163" s="8">
        <f t="shared" si="49"/>
        <v>100</v>
      </c>
      <c r="AM163" s="8">
        <f t="shared" si="49"/>
        <v>100</v>
      </c>
      <c r="AN163" s="8">
        <f t="shared" si="49"/>
        <v>100</v>
      </c>
      <c r="AO163" s="8">
        <f t="shared" si="49"/>
        <v>100</v>
      </c>
      <c r="AP163" s="8">
        <f t="shared" si="49"/>
        <v>100</v>
      </c>
      <c r="AQ163" s="8">
        <f t="shared" si="49"/>
        <v>100</v>
      </c>
      <c r="AR163" s="8">
        <f t="shared" si="49"/>
        <v>100</v>
      </c>
      <c r="AS163" s="8">
        <f t="shared" si="49"/>
        <v>100</v>
      </c>
      <c r="AT163" s="8">
        <f t="shared" si="49"/>
        <v>100</v>
      </c>
      <c r="AU163" s="8">
        <f t="shared" si="49"/>
        <v>100</v>
      </c>
      <c r="AV163" s="8">
        <f t="shared" si="49"/>
        <v>100</v>
      </c>
      <c r="AW163" s="8">
        <f t="shared" si="49"/>
        <v>100</v>
      </c>
      <c r="AX163" s="8">
        <f t="shared" si="49"/>
        <v>100</v>
      </c>
      <c r="AY163" s="8">
        <f t="shared" si="49"/>
        <v>100</v>
      </c>
      <c r="AZ163" s="8"/>
    </row>
    <row r="164" spans="1:52">
      <c r="A164" s="8" t="s">
        <v>58</v>
      </c>
      <c r="B164" s="8">
        <f t="shared" si="49"/>
        <v>0</v>
      </c>
      <c r="C164" s="8">
        <f t="shared" si="49"/>
        <v>0</v>
      </c>
      <c r="D164" s="8">
        <f t="shared" si="49"/>
        <v>5.0000000000000044</v>
      </c>
      <c r="E164" s="8">
        <f t="shared" si="49"/>
        <v>9.9999999999999982</v>
      </c>
      <c r="F164" s="8">
        <f t="shared" si="49"/>
        <v>15.000000000000002</v>
      </c>
      <c r="G164" s="8">
        <f t="shared" si="49"/>
        <v>25</v>
      </c>
      <c r="H164" s="8">
        <f t="shared" si="49"/>
        <v>35</v>
      </c>
      <c r="I164" s="8">
        <f t="shared" si="49"/>
        <v>44.999999999999993</v>
      </c>
      <c r="J164" s="26">
        <f t="shared" si="49"/>
        <v>55.000000000000007</v>
      </c>
      <c r="K164" s="8">
        <f t="shared" si="49"/>
        <v>75</v>
      </c>
      <c r="L164" s="28">
        <f t="shared" si="49"/>
        <v>85</v>
      </c>
      <c r="M164" s="8">
        <f t="shared" si="49"/>
        <v>85</v>
      </c>
      <c r="N164" s="8">
        <f t="shared" si="49"/>
        <v>90</v>
      </c>
      <c r="O164" s="8">
        <f t="shared" si="49"/>
        <v>90</v>
      </c>
      <c r="P164" s="8">
        <f t="shared" si="49"/>
        <v>95</v>
      </c>
      <c r="Q164" s="8">
        <f t="shared" si="49"/>
        <v>95</v>
      </c>
      <c r="R164" s="8">
        <f t="shared" si="49"/>
        <v>100</v>
      </c>
      <c r="S164" s="8">
        <f t="shared" si="49"/>
        <v>100</v>
      </c>
      <c r="T164" s="8">
        <f t="shared" si="49"/>
        <v>100</v>
      </c>
      <c r="U164" s="8">
        <f t="shared" si="49"/>
        <v>100</v>
      </c>
      <c r="V164" s="8">
        <f t="shared" si="49"/>
        <v>100</v>
      </c>
      <c r="W164" s="8">
        <f t="shared" si="49"/>
        <v>100</v>
      </c>
      <c r="X164" s="8">
        <f t="shared" si="49"/>
        <v>100</v>
      </c>
      <c r="Y164" s="8">
        <f t="shared" si="49"/>
        <v>100</v>
      </c>
      <c r="Z164" s="8">
        <f t="shared" si="49"/>
        <v>100</v>
      </c>
      <c r="AA164" s="8">
        <f t="shared" si="49"/>
        <v>100</v>
      </c>
      <c r="AB164" s="8">
        <f t="shared" si="49"/>
        <v>100</v>
      </c>
      <c r="AC164" s="8">
        <f t="shared" si="49"/>
        <v>100</v>
      </c>
      <c r="AD164" s="8">
        <f t="shared" si="49"/>
        <v>100</v>
      </c>
      <c r="AE164" s="8">
        <f t="shared" si="49"/>
        <v>100</v>
      </c>
      <c r="AF164" s="8">
        <f t="shared" si="49"/>
        <v>100</v>
      </c>
      <c r="AG164" s="8">
        <f t="shared" si="49"/>
        <v>100</v>
      </c>
      <c r="AH164" s="8">
        <f t="shared" si="49"/>
        <v>100</v>
      </c>
      <c r="AI164" s="8">
        <f t="shared" si="49"/>
        <v>100</v>
      </c>
      <c r="AJ164" s="8">
        <f t="shared" si="49"/>
        <v>100</v>
      </c>
      <c r="AK164" s="8">
        <f t="shared" si="49"/>
        <v>100</v>
      </c>
      <c r="AL164" s="8">
        <f t="shared" si="49"/>
        <v>100</v>
      </c>
      <c r="AM164" s="8">
        <f t="shared" si="49"/>
        <v>100</v>
      </c>
      <c r="AN164" s="8">
        <f t="shared" si="49"/>
        <v>100</v>
      </c>
      <c r="AO164" s="8">
        <f t="shared" si="49"/>
        <v>100</v>
      </c>
      <c r="AP164" s="8">
        <f t="shared" si="49"/>
        <v>100</v>
      </c>
      <c r="AQ164" s="8">
        <f t="shared" si="49"/>
        <v>100</v>
      </c>
      <c r="AR164" s="8">
        <f t="shared" si="49"/>
        <v>100</v>
      </c>
      <c r="AS164" s="8">
        <f t="shared" si="49"/>
        <v>100</v>
      </c>
      <c r="AT164" s="8">
        <f t="shared" si="49"/>
        <v>100</v>
      </c>
      <c r="AU164" s="8">
        <f t="shared" si="49"/>
        <v>100</v>
      </c>
      <c r="AV164" s="8">
        <f t="shared" si="49"/>
        <v>100</v>
      </c>
      <c r="AW164" s="8">
        <f t="shared" si="49"/>
        <v>100</v>
      </c>
      <c r="AX164" s="8">
        <f t="shared" si="49"/>
        <v>100</v>
      </c>
      <c r="AY164" s="8">
        <f t="shared" si="49"/>
        <v>100</v>
      </c>
      <c r="AZ164" s="8"/>
    </row>
    <row r="165" spans="1:52">
      <c r="A165" s="8" t="s">
        <v>59</v>
      </c>
      <c r="B165" s="8">
        <f t="shared" si="49"/>
        <v>0</v>
      </c>
      <c r="C165" s="8">
        <f t="shared" si="49"/>
        <v>0</v>
      </c>
      <c r="D165" s="8">
        <f t="shared" si="49"/>
        <v>0</v>
      </c>
      <c r="E165" s="8">
        <f t="shared" si="49"/>
        <v>5.0000000000000044</v>
      </c>
      <c r="F165" s="8">
        <f t="shared" si="49"/>
        <v>9.9999999999999982</v>
      </c>
      <c r="G165" s="8">
        <f t="shared" si="49"/>
        <v>19.999999999999996</v>
      </c>
      <c r="H165" s="8">
        <f t="shared" si="49"/>
        <v>30.000000000000004</v>
      </c>
      <c r="I165" s="8">
        <f t="shared" si="49"/>
        <v>44.999999999999993</v>
      </c>
      <c r="J165" s="26">
        <f t="shared" si="49"/>
        <v>55.000000000000007</v>
      </c>
      <c r="K165" s="8">
        <f t="shared" si="49"/>
        <v>75</v>
      </c>
      <c r="L165" s="28">
        <f t="shared" si="49"/>
        <v>85</v>
      </c>
      <c r="M165" s="8">
        <f t="shared" si="49"/>
        <v>85</v>
      </c>
      <c r="N165" s="8">
        <f t="shared" si="49"/>
        <v>90</v>
      </c>
      <c r="O165" s="8">
        <f t="shared" si="49"/>
        <v>90</v>
      </c>
      <c r="P165" s="8">
        <f t="shared" si="49"/>
        <v>95</v>
      </c>
      <c r="Q165" s="8">
        <f t="shared" si="49"/>
        <v>95</v>
      </c>
      <c r="R165" s="8">
        <f t="shared" si="49"/>
        <v>100</v>
      </c>
      <c r="S165" s="8">
        <f t="shared" si="49"/>
        <v>100</v>
      </c>
      <c r="T165" s="8">
        <f t="shared" si="49"/>
        <v>100</v>
      </c>
      <c r="U165" s="8">
        <f t="shared" si="49"/>
        <v>100</v>
      </c>
      <c r="V165" s="8">
        <f t="shared" si="49"/>
        <v>100</v>
      </c>
      <c r="W165" s="8">
        <f t="shared" si="49"/>
        <v>100</v>
      </c>
      <c r="X165" s="8">
        <f t="shared" si="49"/>
        <v>100</v>
      </c>
      <c r="Y165" s="8">
        <f t="shared" si="49"/>
        <v>100</v>
      </c>
      <c r="Z165" s="8">
        <f t="shared" si="49"/>
        <v>100</v>
      </c>
      <c r="AA165" s="8">
        <f t="shared" si="49"/>
        <v>100</v>
      </c>
      <c r="AB165" s="8">
        <f t="shared" si="49"/>
        <v>100</v>
      </c>
      <c r="AC165" s="8">
        <f t="shared" si="49"/>
        <v>100</v>
      </c>
      <c r="AD165" s="8">
        <f t="shared" si="49"/>
        <v>100</v>
      </c>
      <c r="AE165" s="8">
        <f t="shared" si="49"/>
        <v>100</v>
      </c>
      <c r="AF165" s="8">
        <f t="shared" si="49"/>
        <v>100</v>
      </c>
      <c r="AG165" s="8">
        <f t="shared" si="49"/>
        <v>100</v>
      </c>
      <c r="AH165" s="8">
        <f t="shared" si="49"/>
        <v>100</v>
      </c>
      <c r="AI165" s="8">
        <f t="shared" si="49"/>
        <v>100</v>
      </c>
      <c r="AJ165" s="8">
        <f t="shared" si="49"/>
        <v>100</v>
      </c>
      <c r="AK165" s="8">
        <f t="shared" si="49"/>
        <v>100</v>
      </c>
      <c r="AL165" s="8">
        <f t="shared" si="49"/>
        <v>100</v>
      </c>
      <c r="AM165" s="8">
        <f t="shared" si="49"/>
        <v>100</v>
      </c>
      <c r="AN165" s="8">
        <f t="shared" si="49"/>
        <v>100</v>
      </c>
      <c r="AO165" s="8">
        <f t="shared" si="49"/>
        <v>100</v>
      </c>
      <c r="AP165" s="8">
        <f t="shared" si="49"/>
        <v>100</v>
      </c>
      <c r="AQ165" s="8">
        <f t="shared" si="49"/>
        <v>100</v>
      </c>
      <c r="AR165" s="8">
        <f t="shared" si="49"/>
        <v>100</v>
      </c>
      <c r="AS165" s="8">
        <f t="shared" si="49"/>
        <v>100</v>
      </c>
      <c r="AT165" s="8">
        <f t="shared" si="49"/>
        <v>100</v>
      </c>
      <c r="AU165" s="8">
        <f t="shared" si="49"/>
        <v>100</v>
      </c>
      <c r="AV165" s="8">
        <f t="shared" si="49"/>
        <v>100</v>
      </c>
      <c r="AW165" s="8">
        <f t="shared" si="49"/>
        <v>100</v>
      </c>
      <c r="AX165" s="8">
        <f t="shared" si="49"/>
        <v>100</v>
      </c>
      <c r="AY165" s="8">
        <f t="shared" si="49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50" xml:space="preserve"> IF((1 - (B309 - 1)/20)*100 &lt;= 100, IF((1 - (B309 - 1)/20)*100 &gt;= 0, (1 - (B309 - 1)/20)*100, 0), 100)</f>
        <v>0</v>
      </c>
      <c r="C169" s="8">
        <f t="shared" si="50"/>
        <v>0</v>
      </c>
      <c r="D169" s="8">
        <f t="shared" si="50"/>
        <v>0</v>
      </c>
      <c r="E169" s="8">
        <f t="shared" si="50"/>
        <v>0</v>
      </c>
      <c r="F169" s="8">
        <f t="shared" si="50"/>
        <v>0</v>
      </c>
      <c r="G169" s="8">
        <f t="shared" si="50"/>
        <v>9.9999999999999982</v>
      </c>
      <c r="H169" s="8">
        <f t="shared" si="50"/>
        <v>19.999999999999996</v>
      </c>
      <c r="I169" s="8">
        <f t="shared" si="50"/>
        <v>30.000000000000004</v>
      </c>
      <c r="J169" s="26">
        <f t="shared" si="50"/>
        <v>40</v>
      </c>
      <c r="K169" s="8">
        <f t="shared" si="50"/>
        <v>55.000000000000007</v>
      </c>
      <c r="L169" s="28">
        <f t="shared" si="50"/>
        <v>65</v>
      </c>
      <c r="M169" s="8">
        <f t="shared" si="50"/>
        <v>65</v>
      </c>
      <c r="N169" s="8">
        <f t="shared" si="50"/>
        <v>65</v>
      </c>
      <c r="O169" s="8">
        <f t="shared" si="50"/>
        <v>70</v>
      </c>
      <c r="P169" s="8">
        <f t="shared" si="50"/>
        <v>70</v>
      </c>
      <c r="Q169" s="8">
        <f t="shared" si="50"/>
        <v>75</v>
      </c>
      <c r="R169" s="8">
        <f t="shared" si="50"/>
        <v>75</v>
      </c>
      <c r="S169" s="8">
        <f t="shared" si="50"/>
        <v>75</v>
      </c>
      <c r="T169" s="8">
        <f t="shared" si="50"/>
        <v>80</v>
      </c>
      <c r="U169" s="8">
        <f t="shared" si="50"/>
        <v>80</v>
      </c>
      <c r="V169" s="8">
        <f t="shared" si="50"/>
        <v>85</v>
      </c>
      <c r="W169" s="8">
        <f t="shared" si="50"/>
        <v>85</v>
      </c>
      <c r="X169" s="8">
        <f t="shared" si="50"/>
        <v>85</v>
      </c>
      <c r="Y169" s="8">
        <f t="shared" si="50"/>
        <v>90</v>
      </c>
      <c r="Z169" s="8">
        <f t="shared" si="50"/>
        <v>90</v>
      </c>
      <c r="AA169" s="8">
        <f t="shared" si="50"/>
        <v>95</v>
      </c>
      <c r="AB169" s="8">
        <f t="shared" si="50"/>
        <v>95</v>
      </c>
      <c r="AC169" s="8">
        <f t="shared" si="50"/>
        <v>95</v>
      </c>
      <c r="AD169" s="8">
        <f t="shared" si="50"/>
        <v>100</v>
      </c>
      <c r="AE169" s="8">
        <f t="shared" si="50"/>
        <v>100</v>
      </c>
      <c r="AF169" s="8">
        <f t="shared" si="50"/>
        <v>100</v>
      </c>
      <c r="AG169" s="8">
        <f t="shared" si="50"/>
        <v>100</v>
      </c>
      <c r="AH169" s="8">
        <f t="shared" si="50"/>
        <v>100</v>
      </c>
      <c r="AI169" s="8">
        <f t="shared" si="50"/>
        <v>100</v>
      </c>
      <c r="AJ169" s="8">
        <f t="shared" si="50"/>
        <v>100</v>
      </c>
      <c r="AK169" s="8">
        <f t="shared" si="50"/>
        <v>100</v>
      </c>
      <c r="AL169" s="8">
        <f t="shared" si="50"/>
        <v>100</v>
      </c>
      <c r="AM169" s="8">
        <f t="shared" si="50"/>
        <v>100</v>
      </c>
      <c r="AN169" s="8">
        <f t="shared" si="50"/>
        <v>100</v>
      </c>
      <c r="AO169" s="8">
        <f t="shared" si="50"/>
        <v>100</v>
      </c>
      <c r="AP169" s="8">
        <f t="shared" si="50"/>
        <v>100</v>
      </c>
      <c r="AQ169" s="8">
        <f t="shared" si="50"/>
        <v>100</v>
      </c>
      <c r="AR169" s="8">
        <f t="shared" si="50"/>
        <v>100</v>
      </c>
      <c r="AS169" s="8">
        <f t="shared" si="50"/>
        <v>100</v>
      </c>
      <c r="AT169" s="8">
        <f t="shared" si="50"/>
        <v>100</v>
      </c>
      <c r="AU169" s="8">
        <f t="shared" si="50"/>
        <v>100</v>
      </c>
      <c r="AV169" s="8">
        <f t="shared" si="50"/>
        <v>100</v>
      </c>
      <c r="AW169" s="8">
        <f t="shared" si="50"/>
        <v>100</v>
      </c>
      <c r="AX169" s="8">
        <f t="shared" si="50"/>
        <v>100</v>
      </c>
      <c r="AY169" s="8">
        <f t="shared" si="50"/>
        <v>100</v>
      </c>
      <c r="AZ169" s="8"/>
    </row>
    <row r="170" spans="1:52">
      <c r="A170" s="8" t="s">
        <v>57</v>
      </c>
      <c r="B170" s="8">
        <f t="shared" si="50"/>
        <v>0</v>
      </c>
      <c r="C170" s="8">
        <f t="shared" si="50"/>
        <v>0</v>
      </c>
      <c r="D170" s="8">
        <f t="shared" si="50"/>
        <v>5.0000000000000044</v>
      </c>
      <c r="E170" s="8">
        <f t="shared" si="50"/>
        <v>9.9999999999999982</v>
      </c>
      <c r="F170" s="8">
        <f t="shared" si="50"/>
        <v>15.000000000000002</v>
      </c>
      <c r="G170" s="8">
        <f t="shared" si="50"/>
        <v>25</v>
      </c>
      <c r="H170" s="8">
        <f t="shared" si="50"/>
        <v>35</v>
      </c>
      <c r="I170" s="8">
        <f t="shared" si="50"/>
        <v>44.999999999999993</v>
      </c>
      <c r="J170" s="26">
        <f t="shared" si="50"/>
        <v>55.000000000000007</v>
      </c>
      <c r="K170" s="8">
        <f t="shared" si="50"/>
        <v>75</v>
      </c>
      <c r="L170" s="28">
        <f t="shared" si="50"/>
        <v>85</v>
      </c>
      <c r="M170" s="8">
        <f t="shared" si="50"/>
        <v>85</v>
      </c>
      <c r="N170" s="8">
        <f t="shared" si="50"/>
        <v>90</v>
      </c>
      <c r="O170" s="8">
        <f t="shared" si="50"/>
        <v>90</v>
      </c>
      <c r="P170" s="8">
        <f t="shared" si="50"/>
        <v>95</v>
      </c>
      <c r="Q170" s="8">
        <f t="shared" si="50"/>
        <v>95</v>
      </c>
      <c r="R170" s="8">
        <f t="shared" si="50"/>
        <v>100</v>
      </c>
      <c r="S170" s="8">
        <f t="shared" si="50"/>
        <v>100</v>
      </c>
      <c r="T170" s="8">
        <f t="shared" si="50"/>
        <v>100</v>
      </c>
      <c r="U170" s="8">
        <f t="shared" si="50"/>
        <v>100</v>
      </c>
      <c r="V170" s="8">
        <f t="shared" si="50"/>
        <v>100</v>
      </c>
      <c r="W170" s="8">
        <f t="shared" si="50"/>
        <v>100</v>
      </c>
      <c r="X170" s="8">
        <f t="shared" si="50"/>
        <v>100</v>
      </c>
      <c r="Y170" s="8">
        <f t="shared" si="50"/>
        <v>100</v>
      </c>
      <c r="Z170" s="8">
        <f t="shared" si="50"/>
        <v>100</v>
      </c>
      <c r="AA170" s="8">
        <f t="shared" si="50"/>
        <v>100</v>
      </c>
      <c r="AB170" s="8">
        <f t="shared" si="50"/>
        <v>100</v>
      </c>
      <c r="AC170" s="8">
        <f t="shared" si="50"/>
        <v>100</v>
      </c>
      <c r="AD170" s="8">
        <f t="shared" si="50"/>
        <v>100</v>
      </c>
      <c r="AE170" s="8">
        <f t="shared" si="50"/>
        <v>100</v>
      </c>
      <c r="AF170" s="8">
        <f t="shared" si="50"/>
        <v>100</v>
      </c>
      <c r="AG170" s="8">
        <f t="shared" si="50"/>
        <v>100</v>
      </c>
      <c r="AH170" s="8">
        <f t="shared" si="50"/>
        <v>100</v>
      </c>
      <c r="AI170" s="8">
        <f t="shared" si="50"/>
        <v>100</v>
      </c>
      <c r="AJ170" s="8">
        <f t="shared" si="50"/>
        <v>100</v>
      </c>
      <c r="AK170" s="8">
        <f t="shared" si="50"/>
        <v>100</v>
      </c>
      <c r="AL170" s="8">
        <f t="shared" si="50"/>
        <v>100</v>
      </c>
      <c r="AM170" s="8">
        <f t="shared" si="50"/>
        <v>100</v>
      </c>
      <c r="AN170" s="8">
        <f t="shared" si="50"/>
        <v>100</v>
      </c>
      <c r="AO170" s="8">
        <f t="shared" si="50"/>
        <v>100</v>
      </c>
      <c r="AP170" s="8">
        <f t="shared" si="50"/>
        <v>100</v>
      </c>
      <c r="AQ170" s="8">
        <f t="shared" si="50"/>
        <v>100</v>
      </c>
      <c r="AR170" s="8">
        <f t="shared" si="50"/>
        <v>100</v>
      </c>
      <c r="AS170" s="8">
        <f t="shared" si="50"/>
        <v>100</v>
      </c>
      <c r="AT170" s="8">
        <f t="shared" si="50"/>
        <v>100</v>
      </c>
      <c r="AU170" s="8">
        <f t="shared" si="50"/>
        <v>100</v>
      </c>
      <c r="AV170" s="8">
        <f t="shared" si="50"/>
        <v>100</v>
      </c>
      <c r="AW170" s="8">
        <f t="shared" si="50"/>
        <v>100</v>
      </c>
      <c r="AX170" s="8">
        <f t="shared" si="50"/>
        <v>100</v>
      </c>
      <c r="AY170" s="8">
        <f t="shared" si="50"/>
        <v>100</v>
      </c>
      <c r="AZ170" s="8"/>
    </row>
    <row r="171" spans="1:52">
      <c r="A171" s="8" t="s">
        <v>58</v>
      </c>
      <c r="B171" s="8">
        <f t="shared" si="50"/>
        <v>0</v>
      </c>
      <c r="C171" s="8">
        <f t="shared" si="50"/>
        <v>0</v>
      </c>
      <c r="D171" s="8">
        <f t="shared" si="50"/>
        <v>5.0000000000000044</v>
      </c>
      <c r="E171" s="8">
        <f t="shared" si="50"/>
        <v>9.9999999999999982</v>
      </c>
      <c r="F171" s="8">
        <f t="shared" si="50"/>
        <v>15.000000000000002</v>
      </c>
      <c r="G171" s="8">
        <f t="shared" si="50"/>
        <v>25</v>
      </c>
      <c r="H171" s="8">
        <f t="shared" si="50"/>
        <v>35</v>
      </c>
      <c r="I171" s="8">
        <f t="shared" si="50"/>
        <v>44.999999999999993</v>
      </c>
      <c r="J171" s="26">
        <f t="shared" si="50"/>
        <v>55.000000000000007</v>
      </c>
      <c r="K171" s="8">
        <f t="shared" si="50"/>
        <v>75</v>
      </c>
      <c r="L171" s="28">
        <f t="shared" si="50"/>
        <v>85</v>
      </c>
      <c r="M171" s="8">
        <f t="shared" si="50"/>
        <v>85</v>
      </c>
      <c r="N171" s="8">
        <f t="shared" si="50"/>
        <v>90</v>
      </c>
      <c r="O171" s="8">
        <f t="shared" si="50"/>
        <v>90</v>
      </c>
      <c r="P171" s="8">
        <f t="shared" si="50"/>
        <v>95</v>
      </c>
      <c r="Q171" s="8">
        <f t="shared" si="50"/>
        <v>95</v>
      </c>
      <c r="R171" s="8">
        <f t="shared" si="50"/>
        <v>100</v>
      </c>
      <c r="S171" s="8">
        <f t="shared" si="50"/>
        <v>100</v>
      </c>
      <c r="T171" s="8">
        <f t="shared" si="50"/>
        <v>100</v>
      </c>
      <c r="U171" s="8">
        <f t="shared" si="50"/>
        <v>100</v>
      </c>
      <c r="V171" s="8">
        <f t="shared" si="50"/>
        <v>100</v>
      </c>
      <c r="W171" s="8">
        <f t="shared" si="50"/>
        <v>100</v>
      </c>
      <c r="X171" s="8">
        <f t="shared" si="50"/>
        <v>100</v>
      </c>
      <c r="Y171" s="8">
        <f t="shared" si="50"/>
        <v>100</v>
      </c>
      <c r="Z171" s="8">
        <f t="shared" si="50"/>
        <v>100</v>
      </c>
      <c r="AA171" s="8">
        <f t="shared" si="50"/>
        <v>100</v>
      </c>
      <c r="AB171" s="8">
        <f t="shared" si="50"/>
        <v>100</v>
      </c>
      <c r="AC171" s="8">
        <f t="shared" si="50"/>
        <v>100</v>
      </c>
      <c r="AD171" s="8">
        <f t="shared" si="50"/>
        <v>100</v>
      </c>
      <c r="AE171" s="8">
        <f t="shared" si="50"/>
        <v>100</v>
      </c>
      <c r="AF171" s="8">
        <f t="shared" si="50"/>
        <v>100</v>
      </c>
      <c r="AG171" s="8">
        <f t="shared" si="50"/>
        <v>100</v>
      </c>
      <c r="AH171" s="8">
        <f t="shared" si="50"/>
        <v>100</v>
      </c>
      <c r="AI171" s="8">
        <f t="shared" si="50"/>
        <v>100</v>
      </c>
      <c r="AJ171" s="8">
        <f t="shared" si="50"/>
        <v>100</v>
      </c>
      <c r="AK171" s="8">
        <f t="shared" si="50"/>
        <v>100</v>
      </c>
      <c r="AL171" s="8">
        <f t="shared" si="50"/>
        <v>100</v>
      </c>
      <c r="AM171" s="8">
        <f t="shared" si="50"/>
        <v>100</v>
      </c>
      <c r="AN171" s="8">
        <f t="shared" si="50"/>
        <v>100</v>
      </c>
      <c r="AO171" s="8">
        <f t="shared" si="50"/>
        <v>100</v>
      </c>
      <c r="AP171" s="8">
        <f t="shared" si="50"/>
        <v>100</v>
      </c>
      <c r="AQ171" s="8">
        <f t="shared" si="50"/>
        <v>100</v>
      </c>
      <c r="AR171" s="8">
        <f t="shared" si="50"/>
        <v>100</v>
      </c>
      <c r="AS171" s="8">
        <f t="shared" si="50"/>
        <v>100</v>
      </c>
      <c r="AT171" s="8">
        <f t="shared" si="50"/>
        <v>100</v>
      </c>
      <c r="AU171" s="8">
        <f t="shared" si="50"/>
        <v>100</v>
      </c>
      <c r="AV171" s="8">
        <f t="shared" si="50"/>
        <v>100</v>
      </c>
      <c r="AW171" s="8">
        <f t="shared" si="50"/>
        <v>100</v>
      </c>
      <c r="AX171" s="8">
        <f t="shared" si="50"/>
        <v>100</v>
      </c>
      <c r="AY171" s="8">
        <f t="shared" si="50"/>
        <v>100</v>
      </c>
      <c r="AZ171" s="8"/>
    </row>
    <row r="172" spans="1:52">
      <c r="A172" s="8" t="s">
        <v>59</v>
      </c>
      <c r="B172" s="8">
        <f t="shared" si="50"/>
        <v>0</v>
      </c>
      <c r="C172" s="8">
        <f t="shared" si="50"/>
        <v>0</v>
      </c>
      <c r="D172" s="8">
        <f t="shared" si="50"/>
        <v>0</v>
      </c>
      <c r="E172" s="8">
        <f t="shared" si="50"/>
        <v>5.0000000000000044</v>
      </c>
      <c r="F172" s="8">
        <f t="shared" si="50"/>
        <v>9.9999999999999982</v>
      </c>
      <c r="G172" s="8">
        <f t="shared" si="50"/>
        <v>19.999999999999996</v>
      </c>
      <c r="H172" s="8">
        <f t="shared" si="50"/>
        <v>30.000000000000004</v>
      </c>
      <c r="I172" s="8">
        <f t="shared" si="50"/>
        <v>44.999999999999993</v>
      </c>
      <c r="J172" s="26">
        <f t="shared" si="50"/>
        <v>55.000000000000007</v>
      </c>
      <c r="K172" s="8">
        <f t="shared" si="50"/>
        <v>75</v>
      </c>
      <c r="L172" s="28">
        <f t="shared" si="50"/>
        <v>85</v>
      </c>
      <c r="M172" s="8">
        <f t="shared" si="50"/>
        <v>85</v>
      </c>
      <c r="N172" s="8">
        <f t="shared" si="50"/>
        <v>90</v>
      </c>
      <c r="O172" s="8">
        <f t="shared" si="50"/>
        <v>90</v>
      </c>
      <c r="P172" s="8">
        <f t="shared" si="50"/>
        <v>95</v>
      </c>
      <c r="Q172" s="8">
        <f t="shared" si="50"/>
        <v>95</v>
      </c>
      <c r="R172" s="8">
        <f t="shared" si="50"/>
        <v>100</v>
      </c>
      <c r="S172" s="8">
        <f t="shared" si="50"/>
        <v>100</v>
      </c>
      <c r="T172" s="8">
        <f t="shared" si="50"/>
        <v>100</v>
      </c>
      <c r="U172" s="8">
        <f t="shared" si="50"/>
        <v>100</v>
      </c>
      <c r="V172" s="8">
        <f t="shared" si="50"/>
        <v>100</v>
      </c>
      <c r="W172" s="8">
        <f t="shared" si="50"/>
        <v>100</v>
      </c>
      <c r="X172" s="8">
        <f t="shared" si="50"/>
        <v>100</v>
      </c>
      <c r="Y172" s="8">
        <f t="shared" si="50"/>
        <v>100</v>
      </c>
      <c r="Z172" s="8">
        <f t="shared" si="50"/>
        <v>100</v>
      </c>
      <c r="AA172" s="8">
        <f t="shared" si="50"/>
        <v>100</v>
      </c>
      <c r="AB172" s="8">
        <f t="shared" si="50"/>
        <v>100</v>
      </c>
      <c r="AC172" s="8">
        <f t="shared" si="50"/>
        <v>100</v>
      </c>
      <c r="AD172" s="8">
        <f t="shared" si="50"/>
        <v>100</v>
      </c>
      <c r="AE172" s="8">
        <f t="shared" si="50"/>
        <v>100</v>
      </c>
      <c r="AF172" s="8">
        <f t="shared" si="50"/>
        <v>100</v>
      </c>
      <c r="AG172" s="8">
        <f t="shared" si="50"/>
        <v>100</v>
      </c>
      <c r="AH172" s="8">
        <f t="shared" si="50"/>
        <v>100</v>
      </c>
      <c r="AI172" s="8">
        <f t="shared" si="50"/>
        <v>100</v>
      </c>
      <c r="AJ172" s="8">
        <f t="shared" si="50"/>
        <v>100</v>
      </c>
      <c r="AK172" s="8">
        <f t="shared" si="50"/>
        <v>100</v>
      </c>
      <c r="AL172" s="8">
        <f t="shared" si="50"/>
        <v>100</v>
      </c>
      <c r="AM172" s="8">
        <f t="shared" si="50"/>
        <v>100</v>
      </c>
      <c r="AN172" s="8">
        <f t="shared" si="50"/>
        <v>100</v>
      </c>
      <c r="AO172" s="8">
        <f t="shared" si="50"/>
        <v>100</v>
      </c>
      <c r="AP172" s="8">
        <f t="shared" si="50"/>
        <v>100</v>
      </c>
      <c r="AQ172" s="8">
        <f t="shared" si="50"/>
        <v>100</v>
      </c>
      <c r="AR172" s="8">
        <f t="shared" si="50"/>
        <v>100</v>
      </c>
      <c r="AS172" s="8">
        <f t="shared" si="50"/>
        <v>100</v>
      </c>
      <c r="AT172" s="8">
        <f t="shared" si="50"/>
        <v>100</v>
      </c>
      <c r="AU172" s="8">
        <f t="shared" si="50"/>
        <v>100</v>
      </c>
      <c r="AV172" s="8">
        <f t="shared" si="50"/>
        <v>100</v>
      </c>
      <c r="AW172" s="8">
        <f t="shared" si="50"/>
        <v>100</v>
      </c>
      <c r="AX172" s="8">
        <f t="shared" si="50"/>
        <v>100</v>
      </c>
      <c r="AY172" s="8">
        <f t="shared" si="50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51" xml:space="preserve"> IF((1 - (B314 - 1)/20)*100 &lt;= 100, IF((1 - (B314 - 1)/20)*100 &gt;= 0, (1 - (B314 - 1)/20)*100, 0), 100)</f>
        <v>0</v>
      </c>
      <c r="C174" s="8">
        <f t="shared" si="51"/>
        <v>0</v>
      </c>
      <c r="D174" s="8">
        <f t="shared" si="51"/>
        <v>0</v>
      </c>
      <c r="E174" s="8">
        <f t="shared" si="51"/>
        <v>0</v>
      </c>
      <c r="F174" s="8">
        <f t="shared" si="51"/>
        <v>0</v>
      </c>
      <c r="G174" s="8">
        <f t="shared" si="51"/>
        <v>0</v>
      </c>
      <c r="H174" s="8">
        <f t="shared" si="51"/>
        <v>0</v>
      </c>
      <c r="I174" s="8">
        <f t="shared" si="51"/>
        <v>5.0000000000000044</v>
      </c>
      <c r="J174" s="26">
        <f t="shared" si="51"/>
        <v>15.000000000000002</v>
      </c>
      <c r="K174" s="8">
        <f t="shared" si="51"/>
        <v>30.000000000000004</v>
      </c>
      <c r="L174" s="28">
        <f t="shared" si="51"/>
        <v>40</v>
      </c>
      <c r="M174" s="8">
        <f t="shared" si="51"/>
        <v>40</v>
      </c>
      <c r="N174" s="8">
        <f t="shared" si="51"/>
        <v>40</v>
      </c>
      <c r="O174" s="8">
        <f t="shared" si="51"/>
        <v>44.999999999999993</v>
      </c>
      <c r="P174" s="8">
        <f t="shared" si="51"/>
        <v>44.999999999999993</v>
      </c>
      <c r="Q174" s="8">
        <f t="shared" si="51"/>
        <v>50</v>
      </c>
      <c r="R174" s="8">
        <f t="shared" si="51"/>
        <v>50</v>
      </c>
      <c r="S174" s="8">
        <f t="shared" si="51"/>
        <v>50</v>
      </c>
      <c r="T174" s="8">
        <f t="shared" si="51"/>
        <v>55.000000000000007</v>
      </c>
      <c r="U174" s="8">
        <f t="shared" si="51"/>
        <v>55.000000000000007</v>
      </c>
      <c r="V174" s="8">
        <f t="shared" si="51"/>
        <v>60</v>
      </c>
      <c r="W174" s="8">
        <f t="shared" si="51"/>
        <v>60</v>
      </c>
      <c r="X174" s="8">
        <f t="shared" si="51"/>
        <v>60</v>
      </c>
      <c r="Y174" s="8">
        <f t="shared" si="51"/>
        <v>65</v>
      </c>
      <c r="Z174" s="8">
        <f t="shared" si="51"/>
        <v>65</v>
      </c>
      <c r="AA174" s="8">
        <f t="shared" si="51"/>
        <v>70</v>
      </c>
      <c r="AB174" s="8">
        <f t="shared" si="51"/>
        <v>70</v>
      </c>
      <c r="AC174" s="8">
        <f t="shared" si="51"/>
        <v>70</v>
      </c>
      <c r="AD174" s="8">
        <f t="shared" si="51"/>
        <v>75</v>
      </c>
      <c r="AE174" s="8">
        <f t="shared" si="51"/>
        <v>75</v>
      </c>
      <c r="AF174" s="8">
        <f t="shared" si="51"/>
        <v>80</v>
      </c>
      <c r="AG174" s="8">
        <f t="shared" si="51"/>
        <v>80</v>
      </c>
      <c r="AH174" s="8">
        <f t="shared" si="51"/>
        <v>80</v>
      </c>
      <c r="AI174" s="8">
        <f t="shared" si="51"/>
        <v>85</v>
      </c>
      <c r="AJ174" s="8">
        <f t="shared" si="51"/>
        <v>85</v>
      </c>
      <c r="AK174" s="8">
        <f t="shared" si="51"/>
        <v>90</v>
      </c>
      <c r="AL174" s="8">
        <f t="shared" si="51"/>
        <v>90</v>
      </c>
      <c r="AM174" s="8">
        <f t="shared" si="51"/>
        <v>90</v>
      </c>
      <c r="AN174" s="8">
        <f t="shared" si="51"/>
        <v>95</v>
      </c>
      <c r="AO174" s="8">
        <f t="shared" si="51"/>
        <v>95</v>
      </c>
      <c r="AP174" s="8">
        <f t="shared" si="51"/>
        <v>100</v>
      </c>
      <c r="AQ174" s="8">
        <f t="shared" si="51"/>
        <v>100</v>
      </c>
      <c r="AR174" s="8">
        <f t="shared" si="51"/>
        <v>100</v>
      </c>
      <c r="AS174" s="8">
        <f t="shared" si="51"/>
        <v>100</v>
      </c>
      <c r="AT174" s="8">
        <f t="shared" si="51"/>
        <v>100</v>
      </c>
      <c r="AU174" s="8">
        <f t="shared" si="51"/>
        <v>100</v>
      </c>
      <c r="AV174" s="8">
        <f t="shared" si="51"/>
        <v>100</v>
      </c>
      <c r="AW174" s="8">
        <f t="shared" si="51"/>
        <v>100</v>
      </c>
      <c r="AX174" s="8">
        <f t="shared" si="51"/>
        <v>100</v>
      </c>
      <c r="AY174" s="8">
        <f t="shared" si="51"/>
        <v>100</v>
      </c>
      <c r="AZ174" s="8"/>
    </row>
    <row r="175" spans="1:52">
      <c r="A175" s="8" t="s">
        <v>57</v>
      </c>
      <c r="B175" s="8">
        <f t="shared" si="51"/>
        <v>0</v>
      </c>
      <c r="C175" s="8">
        <f t="shared" si="51"/>
        <v>0</v>
      </c>
      <c r="D175" s="8">
        <f t="shared" si="51"/>
        <v>0</v>
      </c>
      <c r="E175" s="8">
        <f t="shared" si="51"/>
        <v>0</v>
      </c>
      <c r="F175" s="8">
        <f t="shared" si="51"/>
        <v>0</v>
      </c>
      <c r="G175" s="8">
        <f t="shared" si="51"/>
        <v>0</v>
      </c>
      <c r="H175" s="8">
        <f t="shared" si="51"/>
        <v>9.9999999999999982</v>
      </c>
      <c r="I175" s="8">
        <f t="shared" si="51"/>
        <v>19.999999999999996</v>
      </c>
      <c r="J175" s="26">
        <f t="shared" si="51"/>
        <v>30.000000000000004</v>
      </c>
      <c r="K175" s="8">
        <f t="shared" si="51"/>
        <v>50</v>
      </c>
      <c r="L175" s="28">
        <f t="shared" si="51"/>
        <v>60</v>
      </c>
      <c r="M175" s="8">
        <f t="shared" si="51"/>
        <v>60</v>
      </c>
      <c r="N175" s="8">
        <f t="shared" si="51"/>
        <v>65</v>
      </c>
      <c r="O175" s="8">
        <f t="shared" si="51"/>
        <v>65</v>
      </c>
      <c r="P175" s="8">
        <f t="shared" si="51"/>
        <v>70</v>
      </c>
      <c r="Q175" s="8">
        <f t="shared" si="51"/>
        <v>70</v>
      </c>
      <c r="R175" s="8">
        <f t="shared" si="51"/>
        <v>75</v>
      </c>
      <c r="S175" s="8">
        <f t="shared" si="51"/>
        <v>75</v>
      </c>
      <c r="T175" s="8">
        <f t="shared" si="51"/>
        <v>80</v>
      </c>
      <c r="U175" s="8">
        <f t="shared" si="51"/>
        <v>80</v>
      </c>
      <c r="V175" s="8">
        <f t="shared" si="51"/>
        <v>85</v>
      </c>
      <c r="W175" s="8">
        <f t="shared" si="51"/>
        <v>85</v>
      </c>
      <c r="X175" s="8">
        <f t="shared" si="51"/>
        <v>90</v>
      </c>
      <c r="Y175" s="8">
        <f t="shared" si="51"/>
        <v>90</v>
      </c>
      <c r="Z175" s="8">
        <f t="shared" si="51"/>
        <v>95</v>
      </c>
      <c r="AA175" s="8">
        <f t="shared" si="51"/>
        <v>95</v>
      </c>
      <c r="AB175" s="8">
        <f t="shared" si="51"/>
        <v>100</v>
      </c>
      <c r="AC175" s="8">
        <f t="shared" si="51"/>
        <v>100</v>
      </c>
      <c r="AD175" s="8">
        <f t="shared" si="51"/>
        <v>100</v>
      </c>
      <c r="AE175" s="8">
        <f t="shared" si="51"/>
        <v>100</v>
      </c>
      <c r="AF175" s="8">
        <f t="shared" si="51"/>
        <v>100</v>
      </c>
      <c r="AG175" s="8">
        <f t="shared" si="51"/>
        <v>100</v>
      </c>
      <c r="AH175" s="8">
        <f t="shared" si="51"/>
        <v>100</v>
      </c>
      <c r="AI175" s="8">
        <f t="shared" si="51"/>
        <v>100</v>
      </c>
      <c r="AJ175" s="8">
        <f t="shared" si="51"/>
        <v>100</v>
      </c>
      <c r="AK175" s="8">
        <f t="shared" si="51"/>
        <v>100</v>
      </c>
      <c r="AL175" s="8">
        <f t="shared" si="51"/>
        <v>100</v>
      </c>
      <c r="AM175" s="8">
        <f t="shared" si="51"/>
        <v>100</v>
      </c>
      <c r="AN175" s="8">
        <f t="shared" si="51"/>
        <v>100</v>
      </c>
      <c r="AO175" s="8">
        <f t="shared" si="51"/>
        <v>100</v>
      </c>
      <c r="AP175" s="8">
        <f t="shared" si="51"/>
        <v>100</v>
      </c>
      <c r="AQ175" s="8">
        <f t="shared" si="51"/>
        <v>100</v>
      </c>
      <c r="AR175" s="8">
        <f t="shared" si="51"/>
        <v>100</v>
      </c>
      <c r="AS175" s="8">
        <f t="shared" si="51"/>
        <v>100</v>
      </c>
      <c r="AT175" s="8">
        <f t="shared" si="51"/>
        <v>100</v>
      </c>
      <c r="AU175" s="8">
        <f t="shared" si="51"/>
        <v>100</v>
      </c>
      <c r="AV175" s="8">
        <f t="shared" si="51"/>
        <v>100</v>
      </c>
      <c r="AW175" s="8">
        <f t="shared" si="51"/>
        <v>100</v>
      </c>
      <c r="AX175" s="8">
        <f t="shared" si="51"/>
        <v>100</v>
      </c>
      <c r="AY175" s="8">
        <f t="shared" si="51"/>
        <v>100</v>
      </c>
      <c r="AZ175" s="8"/>
    </row>
    <row r="176" spans="1:52">
      <c r="A176" s="8" t="s">
        <v>58</v>
      </c>
      <c r="B176" s="8">
        <f t="shared" si="51"/>
        <v>0</v>
      </c>
      <c r="C176" s="8">
        <f t="shared" si="51"/>
        <v>0</v>
      </c>
      <c r="D176" s="8">
        <f t="shared" si="51"/>
        <v>0</v>
      </c>
      <c r="E176" s="8">
        <f t="shared" si="51"/>
        <v>0</v>
      </c>
      <c r="F176" s="8">
        <f t="shared" si="51"/>
        <v>0</v>
      </c>
      <c r="G176" s="8">
        <f t="shared" si="51"/>
        <v>0</v>
      </c>
      <c r="H176" s="8">
        <f t="shared" si="51"/>
        <v>9.9999999999999982</v>
      </c>
      <c r="I176" s="8">
        <f t="shared" si="51"/>
        <v>19.999999999999996</v>
      </c>
      <c r="J176" s="26">
        <f t="shared" si="51"/>
        <v>30.000000000000004</v>
      </c>
      <c r="K176" s="8">
        <f t="shared" si="51"/>
        <v>50</v>
      </c>
      <c r="L176" s="28">
        <f t="shared" si="51"/>
        <v>60</v>
      </c>
      <c r="M176" s="8">
        <f t="shared" si="51"/>
        <v>60</v>
      </c>
      <c r="N176" s="8">
        <f t="shared" si="51"/>
        <v>65</v>
      </c>
      <c r="O176" s="8">
        <f t="shared" si="51"/>
        <v>65</v>
      </c>
      <c r="P176" s="8">
        <f t="shared" si="51"/>
        <v>70</v>
      </c>
      <c r="Q176" s="8">
        <f t="shared" si="51"/>
        <v>70</v>
      </c>
      <c r="R176" s="8">
        <f t="shared" si="51"/>
        <v>75</v>
      </c>
      <c r="S176" s="8">
        <f t="shared" si="51"/>
        <v>75</v>
      </c>
      <c r="T176" s="8">
        <f t="shared" si="51"/>
        <v>80</v>
      </c>
      <c r="U176" s="8">
        <f t="shared" si="51"/>
        <v>80</v>
      </c>
      <c r="V176" s="8">
        <f t="shared" si="51"/>
        <v>85</v>
      </c>
      <c r="W176" s="8">
        <f t="shared" si="51"/>
        <v>85</v>
      </c>
      <c r="X176" s="8">
        <f t="shared" si="51"/>
        <v>90</v>
      </c>
      <c r="Y176" s="8">
        <f t="shared" si="51"/>
        <v>90</v>
      </c>
      <c r="Z176" s="8">
        <f t="shared" si="51"/>
        <v>95</v>
      </c>
      <c r="AA176" s="8">
        <f t="shared" si="51"/>
        <v>95</v>
      </c>
      <c r="AB176" s="8">
        <f t="shared" si="51"/>
        <v>100</v>
      </c>
      <c r="AC176" s="8">
        <f t="shared" si="51"/>
        <v>100</v>
      </c>
      <c r="AD176" s="8">
        <f t="shared" si="51"/>
        <v>100</v>
      </c>
      <c r="AE176" s="8">
        <f t="shared" si="51"/>
        <v>100</v>
      </c>
      <c r="AF176" s="8">
        <f t="shared" si="51"/>
        <v>100</v>
      </c>
      <c r="AG176" s="8">
        <f t="shared" si="51"/>
        <v>100</v>
      </c>
      <c r="AH176" s="8">
        <f t="shared" si="51"/>
        <v>100</v>
      </c>
      <c r="AI176" s="8">
        <f t="shared" si="51"/>
        <v>100</v>
      </c>
      <c r="AJ176" s="8">
        <f t="shared" si="51"/>
        <v>100</v>
      </c>
      <c r="AK176" s="8">
        <f t="shared" si="51"/>
        <v>100</v>
      </c>
      <c r="AL176" s="8">
        <f t="shared" si="51"/>
        <v>100</v>
      </c>
      <c r="AM176" s="8">
        <f t="shared" si="51"/>
        <v>100</v>
      </c>
      <c r="AN176" s="8">
        <f t="shared" si="51"/>
        <v>100</v>
      </c>
      <c r="AO176" s="8">
        <f t="shared" si="51"/>
        <v>100</v>
      </c>
      <c r="AP176" s="8">
        <f t="shared" si="51"/>
        <v>100</v>
      </c>
      <c r="AQ176" s="8">
        <f t="shared" si="51"/>
        <v>100</v>
      </c>
      <c r="AR176" s="8">
        <f t="shared" si="51"/>
        <v>100</v>
      </c>
      <c r="AS176" s="8">
        <f t="shared" si="51"/>
        <v>100</v>
      </c>
      <c r="AT176" s="8">
        <f t="shared" si="51"/>
        <v>100</v>
      </c>
      <c r="AU176" s="8">
        <f t="shared" si="51"/>
        <v>100</v>
      </c>
      <c r="AV176" s="8">
        <f t="shared" si="51"/>
        <v>100</v>
      </c>
      <c r="AW176" s="8">
        <f t="shared" si="51"/>
        <v>100</v>
      </c>
      <c r="AX176" s="8">
        <f t="shared" si="51"/>
        <v>100</v>
      </c>
      <c r="AY176" s="8">
        <f t="shared" si="51"/>
        <v>100</v>
      </c>
      <c r="AZ176" s="8"/>
    </row>
    <row r="177" spans="1:52">
      <c r="A177" s="8" t="s">
        <v>59</v>
      </c>
      <c r="B177" s="8">
        <f t="shared" si="51"/>
        <v>0</v>
      </c>
      <c r="C177" s="8">
        <f t="shared" si="51"/>
        <v>0</v>
      </c>
      <c r="D177" s="8">
        <f t="shared" si="51"/>
        <v>0</v>
      </c>
      <c r="E177" s="8">
        <f t="shared" si="51"/>
        <v>0</v>
      </c>
      <c r="F177" s="8">
        <f t="shared" si="51"/>
        <v>0</v>
      </c>
      <c r="G177" s="8">
        <f t="shared" si="51"/>
        <v>0</v>
      </c>
      <c r="H177" s="8">
        <f t="shared" si="51"/>
        <v>5.0000000000000044</v>
      </c>
      <c r="I177" s="8">
        <f t="shared" si="51"/>
        <v>19.999999999999996</v>
      </c>
      <c r="J177" s="26">
        <f t="shared" si="51"/>
        <v>30.000000000000004</v>
      </c>
      <c r="K177" s="8">
        <f t="shared" si="51"/>
        <v>50</v>
      </c>
      <c r="L177" s="28">
        <f t="shared" si="51"/>
        <v>60</v>
      </c>
      <c r="M177" s="8">
        <f t="shared" si="51"/>
        <v>60</v>
      </c>
      <c r="N177" s="8">
        <f t="shared" si="51"/>
        <v>65</v>
      </c>
      <c r="O177" s="8">
        <f t="shared" si="51"/>
        <v>65</v>
      </c>
      <c r="P177" s="8">
        <f t="shared" si="51"/>
        <v>70</v>
      </c>
      <c r="Q177" s="8">
        <f t="shared" si="51"/>
        <v>70</v>
      </c>
      <c r="R177" s="8">
        <f t="shared" si="51"/>
        <v>75</v>
      </c>
      <c r="S177" s="8">
        <f t="shared" si="51"/>
        <v>75</v>
      </c>
      <c r="T177" s="8">
        <f t="shared" si="51"/>
        <v>80</v>
      </c>
      <c r="U177" s="8">
        <f t="shared" si="51"/>
        <v>80</v>
      </c>
      <c r="V177" s="8">
        <f t="shared" si="51"/>
        <v>85</v>
      </c>
      <c r="W177" s="8">
        <f t="shared" si="51"/>
        <v>85</v>
      </c>
      <c r="X177" s="8">
        <f t="shared" si="51"/>
        <v>90</v>
      </c>
      <c r="Y177" s="8">
        <f t="shared" si="51"/>
        <v>90</v>
      </c>
      <c r="Z177" s="8">
        <f t="shared" si="51"/>
        <v>95</v>
      </c>
      <c r="AA177" s="8">
        <f t="shared" si="51"/>
        <v>95</v>
      </c>
      <c r="AB177" s="8">
        <f t="shared" si="51"/>
        <v>100</v>
      </c>
      <c r="AC177" s="8">
        <f t="shared" si="51"/>
        <v>100</v>
      </c>
      <c r="AD177" s="8">
        <f t="shared" si="51"/>
        <v>100</v>
      </c>
      <c r="AE177" s="8">
        <f t="shared" si="51"/>
        <v>100</v>
      </c>
      <c r="AF177" s="8">
        <f t="shared" si="51"/>
        <v>100</v>
      </c>
      <c r="AG177" s="8">
        <f t="shared" si="51"/>
        <v>100</v>
      </c>
      <c r="AH177" s="8">
        <f t="shared" si="51"/>
        <v>100</v>
      </c>
      <c r="AI177" s="8">
        <f t="shared" si="51"/>
        <v>100</v>
      </c>
      <c r="AJ177" s="8">
        <f t="shared" si="51"/>
        <v>100</v>
      </c>
      <c r="AK177" s="8">
        <f t="shared" si="51"/>
        <v>100</v>
      </c>
      <c r="AL177" s="8">
        <f t="shared" si="51"/>
        <v>100</v>
      </c>
      <c r="AM177" s="8">
        <f t="shared" si="51"/>
        <v>100</v>
      </c>
      <c r="AN177" s="8">
        <f t="shared" si="51"/>
        <v>100</v>
      </c>
      <c r="AO177" s="8">
        <f t="shared" si="51"/>
        <v>100</v>
      </c>
      <c r="AP177" s="8">
        <f t="shared" si="51"/>
        <v>100</v>
      </c>
      <c r="AQ177" s="8">
        <f t="shared" si="51"/>
        <v>100</v>
      </c>
      <c r="AR177" s="8">
        <f t="shared" si="51"/>
        <v>100</v>
      </c>
      <c r="AS177" s="8">
        <f t="shared" si="51"/>
        <v>100</v>
      </c>
      <c r="AT177" s="8">
        <f t="shared" si="51"/>
        <v>100</v>
      </c>
      <c r="AU177" s="8">
        <f t="shared" si="51"/>
        <v>100</v>
      </c>
      <c r="AV177" s="8">
        <f t="shared" si="51"/>
        <v>100</v>
      </c>
      <c r="AW177" s="8">
        <f t="shared" si="51"/>
        <v>100</v>
      </c>
      <c r="AX177" s="8">
        <f t="shared" si="51"/>
        <v>100</v>
      </c>
      <c r="AY177" s="8">
        <f t="shared" si="51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52" xml:space="preserve"> IF((1 - (B319 - 1)/20)*100 &lt;= 100, IF((1 - (B319 - 1)/20)*100 &gt;= 0, (1 - (B319 - 1)/20)*100, 0), 100)</f>
        <v>0</v>
      </c>
      <c r="C179" s="8">
        <f t="shared" si="52"/>
        <v>0</v>
      </c>
      <c r="D179" s="8">
        <f t="shared" si="52"/>
        <v>0</v>
      </c>
      <c r="E179" s="8">
        <f t="shared" si="52"/>
        <v>0</v>
      </c>
      <c r="F179" s="8">
        <f t="shared" si="52"/>
        <v>0</v>
      </c>
      <c r="G179" s="8">
        <f t="shared" si="52"/>
        <v>0</v>
      </c>
      <c r="H179" s="8">
        <f t="shared" si="52"/>
        <v>0</v>
      </c>
      <c r="I179" s="8">
        <f t="shared" si="52"/>
        <v>0</v>
      </c>
      <c r="J179" s="26">
        <f t="shared" si="52"/>
        <v>0</v>
      </c>
      <c r="K179" s="8">
        <f t="shared" si="52"/>
        <v>5.0000000000000044</v>
      </c>
      <c r="L179" s="28">
        <f t="shared" si="52"/>
        <v>15.000000000000002</v>
      </c>
      <c r="M179" s="8">
        <f t="shared" si="52"/>
        <v>15.000000000000002</v>
      </c>
      <c r="N179" s="8">
        <f t="shared" si="52"/>
        <v>15.000000000000002</v>
      </c>
      <c r="O179" s="8">
        <f t="shared" si="52"/>
        <v>19.999999999999996</v>
      </c>
      <c r="P179" s="8">
        <f t="shared" si="52"/>
        <v>19.999999999999996</v>
      </c>
      <c r="Q179" s="8">
        <f t="shared" si="52"/>
        <v>25</v>
      </c>
      <c r="R179" s="8">
        <f t="shared" si="52"/>
        <v>25</v>
      </c>
      <c r="S179" s="8">
        <f t="shared" si="52"/>
        <v>25</v>
      </c>
      <c r="T179" s="8">
        <f t="shared" si="52"/>
        <v>30.000000000000004</v>
      </c>
      <c r="U179" s="8">
        <f t="shared" si="52"/>
        <v>30.000000000000004</v>
      </c>
      <c r="V179" s="8">
        <f t="shared" si="52"/>
        <v>35</v>
      </c>
      <c r="W179" s="8">
        <f t="shared" si="52"/>
        <v>35</v>
      </c>
      <c r="X179" s="8">
        <f t="shared" si="52"/>
        <v>35</v>
      </c>
      <c r="Y179" s="8">
        <f t="shared" si="52"/>
        <v>40</v>
      </c>
      <c r="Z179" s="8">
        <f t="shared" si="52"/>
        <v>40</v>
      </c>
      <c r="AA179" s="8">
        <f t="shared" si="52"/>
        <v>44.999999999999993</v>
      </c>
      <c r="AB179" s="8">
        <f t="shared" si="52"/>
        <v>44.999999999999993</v>
      </c>
      <c r="AC179" s="8">
        <f t="shared" si="52"/>
        <v>44.999999999999993</v>
      </c>
      <c r="AD179" s="8">
        <f t="shared" si="52"/>
        <v>50</v>
      </c>
      <c r="AE179" s="8">
        <f t="shared" si="52"/>
        <v>50</v>
      </c>
      <c r="AF179" s="8">
        <f t="shared" si="52"/>
        <v>55.000000000000007</v>
      </c>
      <c r="AG179" s="8">
        <f t="shared" si="52"/>
        <v>55.000000000000007</v>
      </c>
      <c r="AH179" s="8">
        <f t="shared" si="52"/>
        <v>55.000000000000007</v>
      </c>
      <c r="AI179" s="8">
        <f t="shared" si="52"/>
        <v>60</v>
      </c>
      <c r="AJ179" s="8">
        <f t="shared" si="52"/>
        <v>60</v>
      </c>
      <c r="AK179" s="8">
        <f t="shared" si="52"/>
        <v>65</v>
      </c>
      <c r="AL179" s="8">
        <f t="shared" si="52"/>
        <v>65</v>
      </c>
      <c r="AM179" s="8">
        <f t="shared" si="52"/>
        <v>65</v>
      </c>
      <c r="AN179" s="8">
        <f t="shared" si="52"/>
        <v>70</v>
      </c>
      <c r="AO179" s="8">
        <f t="shared" si="52"/>
        <v>70</v>
      </c>
      <c r="AP179" s="8">
        <f t="shared" si="52"/>
        <v>75</v>
      </c>
      <c r="AQ179" s="8">
        <f t="shared" si="52"/>
        <v>75</v>
      </c>
      <c r="AR179" s="8">
        <f t="shared" si="52"/>
        <v>75</v>
      </c>
      <c r="AS179" s="8">
        <f t="shared" si="52"/>
        <v>80</v>
      </c>
      <c r="AT179" s="8">
        <f t="shared" si="52"/>
        <v>80</v>
      </c>
      <c r="AU179" s="8">
        <f t="shared" si="52"/>
        <v>85</v>
      </c>
      <c r="AV179" s="8">
        <f t="shared" si="52"/>
        <v>85</v>
      </c>
      <c r="AW179" s="8">
        <f t="shared" si="52"/>
        <v>85</v>
      </c>
      <c r="AX179" s="8">
        <f t="shared" si="52"/>
        <v>90</v>
      </c>
      <c r="AY179" s="8">
        <f t="shared" si="52"/>
        <v>90</v>
      </c>
      <c r="AZ179" s="8"/>
    </row>
    <row r="180" spans="1:52">
      <c r="A180" s="8" t="s">
        <v>57</v>
      </c>
      <c r="B180" s="8">
        <f t="shared" si="52"/>
        <v>0</v>
      </c>
      <c r="C180" s="8">
        <f t="shared" si="52"/>
        <v>0</v>
      </c>
      <c r="D180" s="8">
        <f t="shared" si="52"/>
        <v>0</v>
      </c>
      <c r="E180" s="8">
        <f t="shared" si="52"/>
        <v>0</v>
      </c>
      <c r="F180" s="8">
        <f t="shared" si="52"/>
        <v>0</v>
      </c>
      <c r="G180" s="8">
        <f t="shared" si="52"/>
        <v>0</v>
      </c>
      <c r="H180" s="8">
        <f t="shared" si="52"/>
        <v>0</v>
      </c>
      <c r="I180" s="8">
        <f t="shared" si="52"/>
        <v>0</v>
      </c>
      <c r="J180" s="26">
        <f t="shared" si="52"/>
        <v>5.0000000000000044</v>
      </c>
      <c r="K180" s="8">
        <f t="shared" si="52"/>
        <v>25</v>
      </c>
      <c r="L180" s="28">
        <f t="shared" si="52"/>
        <v>35</v>
      </c>
      <c r="M180" s="8">
        <f t="shared" si="52"/>
        <v>35</v>
      </c>
      <c r="N180" s="8">
        <f t="shared" si="52"/>
        <v>40</v>
      </c>
      <c r="O180" s="8">
        <f t="shared" si="52"/>
        <v>40</v>
      </c>
      <c r="P180" s="8">
        <f t="shared" si="52"/>
        <v>44.999999999999993</v>
      </c>
      <c r="Q180" s="8">
        <f t="shared" si="52"/>
        <v>44.999999999999993</v>
      </c>
      <c r="R180" s="8">
        <f t="shared" si="52"/>
        <v>50</v>
      </c>
      <c r="S180" s="8">
        <f t="shared" si="52"/>
        <v>50</v>
      </c>
      <c r="T180" s="8">
        <f t="shared" si="52"/>
        <v>55.000000000000007</v>
      </c>
      <c r="U180" s="8">
        <f t="shared" si="52"/>
        <v>55.000000000000007</v>
      </c>
      <c r="V180" s="8">
        <f t="shared" si="52"/>
        <v>60</v>
      </c>
      <c r="W180" s="8">
        <f t="shared" si="52"/>
        <v>60</v>
      </c>
      <c r="X180" s="8">
        <f t="shared" si="52"/>
        <v>65</v>
      </c>
      <c r="Y180" s="8">
        <f t="shared" si="52"/>
        <v>65</v>
      </c>
      <c r="Z180" s="8">
        <f t="shared" si="52"/>
        <v>70</v>
      </c>
      <c r="AA180" s="8">
        <f t="shared" si="52"/>
        <v>70</v>
      </c>
      <c r="AB180" s="8">
        <f t="shared" si="52"/>
        <v>75</v>
      </c>
      <c r="AC180" s="8">
        <f t="shared" si="52"/>
        <v>75</v>
      </c>
      <c r="AD180" s="8">
        <f t="shared" si="52"/>
        <v>80</v>
      </c>
      <c r="AE180" s="8">
        <f t="shared" si="52"/>
        <v>80</v>
      </c>
      <c r="AF180" s="8">
        <f t="shared" si="52"/>
        <v>85</v>
      </c>
      <c r="AG180" s="8">
        <f t="shared" si="52"/>
        <v>85</v>
      </c>
      <c r="AH180" s="8">
        <f t="shared" si="52"/>
        <v>90</v>
      </c>
      <c r="AI180" s="8">
        <f t="shared" si="52"/>
        <v>90</v>
      </c>
      <c r="AJ180" s="8">
        <f t="shared" si="52"/>
        <v>95</v>
      </c>
      <c r="AK180" s="8">
        <f t="shared" si="52"/>
        <v>95</v>
      </c>
      <c r="AL180" s="8">
        <f t="shared" si="52"/>
        <v>100</v>
      </c>
      <c r="AM180" s="8">
        <f t="shared" si="52"/>
        <v>100</v>
      </c>
      <c r="AN180" s="8">
        <f t="shared" si="52"/>
        <v>100</v>
      </c>
      <c r="AO180" s="8">
        <f t="shared" si="52"/>
        <v>100</v>
      </c>
      <c r="AP180" s="8">
        <f t="shared" si="52"/>
        <v>100</v>
      </c>
      <c r="AQ180" s="8">
        <f t="shared" si="52"/>
        <v>100</v>
      </c>
      <c r="AR180" s="8">
        <f t="shared" si="52"/>
        <v>100</v>
      </c>
      <c r="AS180" s="8">
        <f t="shared" si="52"/>
        <v>100</v>
      </c>
      <c r="AT180" s="8">
        <f t="shared" si="52"/>
        <v>100</v>
      </c>
      <c r="AU180" s="8">
        <f t="shared" si="52"/>
        <v>100</v>
      </c>
      <c r="AV180" s="8">
        <f t="shared" si="52"/>
        <v>100</v>
      </c>
      <c r="AW180" s="8">
        <f t="shared" si="52"/>
        <v>100</v>
      </c>
      <c r="AX180" s="8">
        <f t="shared" si="52"/>
        <v>100</v>
      </c>
      <c r="AY180" s="8">
        <f t="shared" si="52"/>
        <v>100</v>
      </c>
      <c r="AZ180" s="8"/>
    </row>
    <row r="181" spans="1:52">
      <c r="A181" s="8" t="s">
        <v>58</v>
      </c>
      <c r="B181" s="8">
        <f t="shared" si="52"/>
        <v>0</v>
      </c>
      <c r="C181" s="8">
        <f t="shared" si="52"/>
        <v>0</v>
      </c>
      <c r="D181" s="8">
        <f t="shared" si="52"/>
        <v>0</v>
      </c>
      <c r="E181" s="8">
        <f t="shared" si="52"/>
        <v>0</v>
      </c>
      <c r="F181" s="8">
        <f t="shared" si="52"/>
        <v>0</v>
      </c>
      <c r="G181" s="8">
        <f t="shared" si="52"/>
        <v>0</v>
      </c>
      <c r="H181" s="8">
        <f t="shared" si="52"/>
        <v>0</v>
      </c>
      <c r="I181" s="8">
        <f t="shared" si="52"/>
        <v>0</v>
      </c>
      <c r="J181" s="26">
        <f t="shared" si="52"/>
        <v>5.0000000000000044</v>
      </c>
      <c r="K181" s="8">
        <f t="shared" si="52"/>
        <v>25</v>
      </c>
      <c r="L181" s="28">
        <f t="shared" si="52"/>
        <v>35</v>
      </c>
      <c r="M181" s="8">
        <f t="shared" si="52"/>
        <v>35</v>
      </c>
      <c r="N181" s="8">
        <f t="shared" si="52"/>
        <v>40</v>
      </c>
      <c r="O181" s="8">
        <f t="shared" si="52"/>
        <v>40</v>
      </c>
      <c r="P181" s="8">
        <f t="shared" si="52"/>
        <v>44.999999999999993</v>
      </c>
      <c r="Q181" s="8">
        <f t="shared" si="52"/>
        <v>44.999999999999993</v>
      </c>
      <c r="R181" s="8">
        <f t="shared" si="52"/>
        <v>50</v>
      </c>
      <c r="S181" s="8">
        <f t="shared" si="52"/>
        <v>50</v>
      </c>
      <c r="T181" s="8">
        <f t="shared" si="52"/>
        <v>55.000000000000007</v>
      </c>
      <c r="U181" s="8">
        <f t="shared" si="52"/>
        <v>55.000000000000007</v>
      </c>
      <c r="V181" s="8">
        <f t="shared" si="52"/>
        <v>60</v>
      </c>
      <c r="W181" s="8">
        <f t="shared" si="52"/>
        <v>60</v>
      </c>
      <c r="X181" s="8">
        <f t="shared" si="52"/>
        <v>65</v>
      </c>
      <c r="Y181" s="8">
        <f t="shared" si="52"/>
        <v>65</v>
      </c>
      <c r="Z181" s="8">
        <f t="shared" si="52"/>
        <v>70</v>
      </c>
      <c r="AA181" s="8">
        <f t="shared" si="52"/>
        <v>70</v>
      </c>
      <c r="AB181" s="8">
        <f t="shared" si="52"/>
        <v>75</v>
      </c>
      <c r="AC181" s="8">
        <f t="shared" si="52"/>
        <v>75</v>
      </c>
      <c r="AD181" s="8">
        <f t="shared" si="52"/>
        <v>80</v>
      </c>
      <c r="AE181" s="8">
        <f t="shared" si="52"/>
        <v>80</v>
      </c>
      <c r="AF181" s="8">
        <f t="shared" si="52"/>
        <v>85</v>
      </c>
      <c r="AG181" s="8">
        <f t="shared" si="52"/>
        <v>85</v>
      </c>
      <c r="AH181" s="8">
        <f t="shared" si="52"/>
        <v>90</v>
      </c>
      <c r="AI181" s="8">
        <f t="shared" si="52"/>
        <v>90</v>
      </c>
      <c r="AJ181" s="8">
        <f t="shared" si="52"/>
        <v>95</v>
      </c>
      <c r="AK181" s="8">
        <f t="shared" si="52"/>
        <v>95</v>
      </c>
      <c r="AL181" s="8">
        <f t="shared" si="52"/>
        <v>100</v>
      </c>
      <c r="AM181" s="8">
        <f t="shared" si="52"/>
        <v>100</v>
      </c>
      <c r="AN181" s="8">
        <f t="shared" si="52"/>
        <v>100</v>
      </c>
      <c r="AO181" s="8">
        <f t="shared" si="52"/>
        <v>100</v>
      </c>
      <c r="AP181" s="8">
        <f t="shared" si="52"/>
        <v>100</v>
      </c>
      <c r="AQ181" s="8">
        <f t="shared" si="52"/>
        <v>100</v>
      </c>
      <c r="AR181" s="8">
        <f t="shared" si="52"/>
        <v>100</v>
      </c>
      <c r="AS181" s="8">
        <f t="shared" si="52"/>
        <v>100</v>
      </c>
      <c r="AT181" s="8">
        <f t="shared" si="52"/>
        <v>100</v>
      </c>
      <c r="AU181" s="8">
        <f t="shared" si="52"/>
        <v>100</v>
      </c>
      <c r="AV181" s="8">
        <f t="shared" si="52"/>
        <v>100</v>
      </c>
      <c r="AW181" s="8">
        <f t="shared" si="52"/>
        <v>100</v>
      </c>
      <c r="AX181" s="8">
        <f t="shared" si="52"/>
        <v>100</v>
      </c>
      <c r="AY181" s="8">
        <f t="shared" si="52"/>
        <v>100</v>
      </c>
      <c r="AZ181" s="8"/>
    </row>
    <row r="182" spans="1:52">
      <c r="A182" s="8" t="s">
        <v>59</v>
      </c>
      <c r="B182" s="8">
        <f t="shared" si="52"/>
        <v>0</v>
      </c>
      <c r="C182" s="8">
        <f t="shared" si="52"/>
        <v>0</v>
      </c>
      <c r="D182" s="8">
        <f t="shared" si="52"/>
        <v>0</v>
      </c>
      <c r="E182" s="8">
        <f t="shared" si="52"/>
        <v>0</v>
      </c>
      <c r="F182" s="8">
        <f t="shared" si="52"/>
        <v>0</v>
      </c>
      <c r="G182" s="8">
        <f t="shared" si="52"/>
        <v>0</v>
      </c>
      <c r="H182" s="8">
        <f t="shared" si="52"/>
        <v>0</v>
      </c>
      <c r="I182" s="8">
        <f t="shared" si="52"/>
        <v>0</v>
      </c>
      <c r="J182" s="26">
        <f t="shared" si="52"/>
        <v>5.0000000000000044</v>
      </c>
      <c r="K182" s="8">
        <f t="shared" si="52"/>
        <v>25</v>
      </c>
      <c r="L182" s="28">
        <f t="shared" si="52"/>
        <v>35</v>
      </c>
      <c r="M182" s="8">
        <f t="shared" si="52"/>
        <v>35</v>
      </c>
      <c r="N182" s="8">
        <f t="shared" si="52"/>
        <v>40</v>
      </c>
      <c r="O182" s="8">
        <f t="shared" si="52"/>
        <v>40</v>
      </c>
      <c r="P182" s="8">
        <f t="shared" si="52"/>
        <v>44.999999999999993</v>
      </c>
      <c r="Q182" s="8">
        <f t="shared" si="52"/>
        <v>44.999999999999993</v>
      </c>
      <c r="R182" s="8">
        <f t="shared" si="52"/>
        <v>50</v>
      </c>
      <c r="S182" s="8">
        <f t="shared" si="52"/>
        <v>50</v>
      </c>
      <c r="T182" s="8">
        <f t="shared" si="52"/>
        <v>55.000000000000007</v>
      </c>
      <c r="U182" s="8">
        <f t="shared" si="52"/>
        <v>55.000000000000007</v>
      </c>
      <c r="V182" s="8">
        <f t="shared" si="52"/>
        <v>60</v>
      </c>
      <c r="W182" s="8">
        <f t="shared" si="52"/>
        <v>60</v>
      </c>
      <c r="X182" s="8">
        <f t="shared" si="52"/>
        <v>65</v>
      </c>
      <c r="Y182" s="8">
        <f t="shared" si="52"/>
        <v>65</v>
      </c>
      <c r="Z182" s="8">
        <f t="shared" si="52"/>
        <v>70</v>
      </c>
      <c r="AA182" s="8">
        <f t="shared" si="52"/>
        <v>70</v>
      </c>
      <c r="AB182" s="8">
        <f t="shared" si="52"/>
        <v>75</v>
      </c>
      <c r="AC182" s="8">
        <f t="shared" si="52"/>
        <v>75</v>
      </c>
      <c r="AD182" s="8">
        <f t="shared" si="52"/>
        <v>80</v>
      </c>
      <c r="AE182" s="8">
        <f t="shared" si="52"/>
        <v>80</v>
      </c>
      <c r="AF182" s="8">
        <f t="shared" si="52"/>
        <v>85</v>
      </c>
      <c r="AG182" s="8">
        <f t="shared" si="52"/>
        <v>85</v>
      </c>
      <c r="AH182" s="8">
        <f t="shared" si="52"/>
        <v>90</v>
      </c>
      <c r="AI182" s="8">
        <f t="shared" si="52"/>
        <v>90</v>
      </c>
      <c r="AJ182" s="8">
        <f t="shared" si="52"/>
        <v>95</v>
      </c>
      <c r="AK182" s="8">
        <f t="shared" si="52"/>
        <v>95</v>
      </c>
      <c r="AL182" s="8">
        <f t="shared" si="52"/>
        <v>100</v>
      </c>
      <c r="AM182" s="8">
        <f t="shared" si="52"/>
        <v>100</v>
      </c>
      <c r="AN182" s="8">
        <f t="shared" si="52"/>
        <v>100</v>
      </c>
      <c r="AO182" s="8">
        <f t="shared" si="52"/>
        <v>100</v>
      </c>
      <c r="AP182" s="8">
        <f t="shared" si="52"/>
        <v>100</v>
      </c>
      <c r="AQ182" s="8">
        <f t="shared" si="52"/>
        <v>100</v>
      </c>
      <c r="AR182" s="8">
        <f t="shared" si="52"/>
        <v>100</v>
      </c>
      <c r="AS182" s="8">
        <f t="shared" si="52"/>
        <v>100</v>
      </c>
      <c r="AT182" s="8">
        <f t="shared" si="52"/>
        <v>100</v>
      </c>
      <c r="AU182" s="8">
        <f t="shared" si="52"/>
        <v>100</v>
      </c>
      <c r="AV182" s="8">
        <f t="shared" si="52"/>
        <v>100</v>
      </c>
      <c r="AW182" s="8">
        <f t="shared" si="52"/>
        <v>100</v>
      </c>
      <c r="AX182" s="8">
        <f t="shared" si="52"/>
        <v>100</v>
      </c>
      <c r="AY182" s="8">
        <f t="shared" si="52"/>
        <v>100</v>
      </c>
      <c r="AZ182" s="8"/>
    </row>
    <row r="188" spans="1:52" ht="16.149999999999999" thickBot="1"/>
    <row r="189" spans="1:52" ht="24" thickTop="1" thickBot="1">
      <c r="A189" s="138" t="s">
        <v>101</v>
      </c>
      <c r="B189" s="139"/>
      <c r="C189" s="139"/>
      <c r="D189" s="139"/>
      <c r="E189" s="139"/>
      <c r="F189" s="139"/>
      <c r="G189" s="139"/>
      <c r="H189" s="139"/>
      <c r="I189" s="139"/>
      <c r="J189" s="139"/>
      <c r="K189" s="140"/>
      <c r="L189" s="139"/>
      <c r="M189" s="139"/>
      <c r="N189" s="139"/>
      <c r="O189" s="139"/>
      <c r="P189" s="139"/>
      <c r="Q189" s="139"/>
      <c r="R189" s="139"/>
      <c r="S189" s="139"/>
      <c r="T189" s="139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</row>
    <row r="190" spans="1:52" ht="16.149999999999999" thickTop="1">
      <c r="K190" s="107"/>
    </row>
    <row r="192" spans="1:52" ht="18">
      <c r="A192" s="99" t="s">
        <v>102</v>
      </c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</row>
    <row r="193" spans="1:51">
      <c r="A193" s="54" t="s">
        <v>2</v>
      </c>
      <c r="B193" s="54">
        <f xml:space="preserve"> IF(B$7&lt;$B$5, 0, B9- IF(B$7=$B$5, 0, A9))</f>
        <v>0</v>
      </c>
      <c r="C193" s="54">
        <f t="shared" ref="C193:AY198" si="53" xml:space="preserve"> IF(C$7&lt;$B$5, 0, C9- IF(C$7=$B$5, 0, B9))</f>
        <v>0</v>
      </c>
      <c r="D193" s="54">
        <f t="shared" si="53"/>
        <v>12</v>
      </c>
      <c r="E193" s="54">
        <f t="shared" si="53"/>
        <v>0</v>
      </c>
      <c r="F193" s="54">
        <f t="shared" si="53"/>
        <v>0</v>
      </c>
      <c r="G193" s="54">
        <f t="shared" si="53"/>
        <v>0</v>
      </c>
      <c r="H193" s="54">
        <f t="shared" si="53"/>
        <v>0</v>
      </c>
      <c r="I193" s="54">
        <f t="shared" si="53"/>
        <v>0</v>
      </c>
      <c r="J193" s="54">
        <f t="shared" si="53"/>
        <v>0</v>
      </c>
      <c r="K193" s="54">
        <f t="shared" si="53"/>
        <v>0</v>
      </c>
      <c r="L193" s="54">
        <f t="shared" si="53"/>
        <v>0</v>
      </c>
      <c r="M193" s="54">
        <f t="shared" si="53"/>
        <v>0</v>
      </c>
      <c r="N193" s="54">
        <f t="shared" si="53"/>
        <v>0</v>
      </c>
      <c r="O193" s="54">
        <f t="shared" si="53"/>
        <v>0</v>
      </c>
      <c r="P193" s="54">
        <f t="shared" si="53"/>
        <v>0</v>
      </c>
      <c r="Q193" s="54">
        <f t="shared" si="53"/>
        <v>0</v>
      </c>
      <c r="R193" s="54">
        <f t="shared" si="53"/>
        <v>0</v>
      </c>
      <c r="S193" s="54">
        <f t="shared" si="53"/>
        <v>0</v>
      </c>
      <c r="T193" s="54">
        <f t="shared" si="53"/>
        <v>0</v>
      </c>
      <c r="U193" s="54">
        <f t="shared" si="53"/>
        <v>0</v>
      </c>
      <c r="V193" s="54">
        <f t="shared" si="53"/>
        <v>0</v>
      </c>
      <c r="W193" s="54">
        <f t="shared" si="53"/>
        <v>0</v>
      </c>
      <c r="X193" s="54">
        <f t="shared" si="53"/>
        <v>0</v>
      </c>
      <c r="Y193" s="54">
        <f t="shared" si="53"/>
        <v>0</v>
      </c>
      <c r="Z193" s="54">
        <f t="shared" si="53"/>
        <v>0</v>
      </c>
      <c r="AA193" s="54">
        <f t="shared" si="53"/>
        <v>0</v>
      </c>
      <c r="AB193" s="54">
        <f t="shared" si="53"/>
        <v>0</v>
      </c>
      <c r="AC193" s="54">
        <f t="shared" si="53"/>
        <v>0</v>
      </c>
      <c r="AD193" s="54">
        <f t="shared" si="53"/>
        <v>0</v>
      </c>
      <c r="AE193" s="54">
        <f t="shared" si="53"/>
        <v>0</v>
      </c>
      <c r="AF193" s="54">
        <f t="shared" si="53"/>
        <v>0</v>
      </c>
      <c r="AG193" s="54">
        <f t="shared" si="53"/>
        <v>0</v>
      </c>
      <c r="AH193" s="54">
        <f t="shared" si="53"/>
        <v>0</v>
      </c>
      <c r="AI193" s="54">
        <f t="shared" si="53"/>
        <v>0</v>
      </c>
      <c r="AJ193" s="54">
        <f t="shared" si="53"/>
        <v>0</v>
      </c>
      <c r="AK193" s="54">
        <f t="shared" si="53"/>
        <v>0</v>
      </c>
      <c r="AL193" s="54">
        <f t="shared" si="53"/>
        <v>0</v>
      </c>
      <c r="AM193" s="54">
        <f t="shared" si="53"/>
        <v>0</v>
      </c>
      <c r="AN193" s="54">
        <f t="shared" si="53"/>
        <v>0</v>
      </c>
      <c r="AO193" s="54">
        <f t="shared" si="53"/>
        <v>0</v>
      </c>
      <c r="AP193" s="54">
        <f t="shared" si="53"/>
        <v>0</v>
      </c>
      <c r="AQ193" s="54">
        <f t="shared" si="53"/>
        <v>0</v>
      </c>
      <c r="AR193" s="54">
        <f t="shared" si="53"/>
        <v>0</v>
      </c>
      <c r="AS193" s="54">
        <f t="shared" si="53"/>
        <v>0</v>
      </c>
      <c r="AT193" s="54">
        <f t="shared" si="53"/>
        <v>0</v>
      </c>
      <c r="AU193" s="54">
        <f t="shared" si="53"/>
        <v>0</v>
      </c>
      <c r="AV193" s="54">
        <f t="shared" si="53"/>
        <v>0</v>
      </c>
      <c r="AW193" s="54">
        <f t="shared" si="53"/>
        <v>0</v>
      </c>
      <c r="AX193" s="54">
        <f t="shared" si="53"/>
        <v>0</v>
      </c>
      <c r="AY193" s="54">
        <f t="shared" si="53"/>
        <v>0</v>
      </c>
    </row>
    <row r="194" spans="1:51">
      <c r="A194" s="7" t="s">
        <v>4</v>
      </c>
      <c r="B194" s="54">
        <f t="shared" ref="B194:Q198" si="54" xml:space="preserve"> IF(B$7&lt;$B$5, 0, B10- IF(B$7=$B$5, 0, A10))</f>
        <v>0</v>
      </c>
      <c r="C194" s="54">
        <f t="shared" si="54"/>
        <v>0</v>
      </c>
      <c r="D194" s="54">
        <f t="shared" si="54"/>
        <v>16</v>
      </c>
      <c r="E194" s="54">
        <f t="shared" si="54"/>
        <v>0</v>
      </c>
      <c r="F194" s="54">
        <f t="shared" si="54"/>
        <v>0</v>
      </c>
      <c r="G194" s="54">
        <f t="shared" si="54"/>
        <v>0</v>
      </c>
      <c r="H194" s="54">
        <f t="shared" si="54"/>
        <v>0</v>
      </c>
      <c r="I194" s="54">
        <f t="shared" si="54"/>
        <v>0</v>
      </c>
      <c r="J194" s="54">
        <f t="shared" si="54"/>
        <v>0</v>
      </c>
      <c r="K194" s="54">
        <f t="shared" si="54"/>
        <v>0</v>
      </c>
      <c r="L194" s="54">
        <f t="shared" si="54"/>
        <v>0</v>
      </c>
      <c r="M194" s="54">
        <f t="shared" si="54"/>
        <v>0</v>
      </c>
      <c r="N194" s="54">
        <f t="shared" si="54"/>
        <v>0</v>
      </c>
      <c r="O194" s="54">
        <f t="shared" si="54"/>
        <v>0</v>
      </c>
      <c r="P194" s="54">
        <f t="shared" si="54"/>
        <v>0</v>
      </c>
      <c r="Q194" s="54">
        <f t="shared" si="54"/>
        <v>0</v>
      </c>
      <c r="R194" s="54">
        <f t="shared" si="53"/>
        <v>0</v>
      </c>
      <c r="S194" s="54">
        <f t="shared" si="53"/>
        <v>0</v>
      </c>
      <c r="T194" s="54">
        <f t="shared" si="53"/>
        <v>0</v>
      </c>
      <c r="U194" s="54">
        <f t="shared" si="53"/>
        <v>0</v>
      </c>
      <c r="V194" s="54">
        <f t="shared" si="53"/>
        <v>0</v>
      </c>
      <c r="W194" s="54">
        <f t="shared" si="53"/>
        <v>0</v>
      </c>
      <c r="X194" s="54">
        <f t="shared" si="53"/>
        <v>0</v>
      </c>
      <c r="Y194" s="54">
        <f t="shared" si="53"/>
        <v>0</v>
      </c>
      <c r="Z194" s="54">
        <f t="shared" si="53"/>
        <v>0</v>
      </c>
      <c r="AA194" s="54">
        <f t="shared" si="53"/>
        <v>0</v>
      </c>
      <c r="AB194" s="54">
        <f t="shared" si="53"/>
        <v>0</v>
      </c>
      <c r="AC194" s="54">
        <f t="shared" si="53"/>
        <v>0</v>
      </c>
      <c r="AD194" s="54">
        <f t="shared" si="53"/>
        <v>0</v>
      </c>
      <c r="AE194" s="54">
        <f t="shared" si="53"/>
        <v>0</v>
      </c>
      <c r="AF194" s="54">
        <f t="shared" si="53"/>
        <v>0</v>
      </c>
      <c r="AG194" s="54">
        <f t="shared" si="53"/>
        <v>0</v>
      </c>
      <c r="AH194" s="54">
        <f t="shared" si="53"/>
        <v>0</v>
      </c>
      <c r="AI194" s="54">
        <f t="shared" si="53"/>
        <v>0</v>
      </c>
      <c r="AJ194" s="54">
        <f t="shared" si="53"/>
        <v>0</v>
      </c>
      <c r="AK194" s="54">
        <f t="shared" si="53"/>
        <v>0</v>
      </c>
      <c r="AL194" s="54">
        <f t="shared" si="53"/>
        <v>0</v>
      </c>
      <c r="AM194" s="54">
        <f t="shared" si="53"/>
        <v>0</v>
      </c>
      <c r="AN194" s="54">
        <f t="shared" si="53"/>
        <v>0</v>
      </c>
      <c r="AO194" s="54">
        <f t="shared" si="53"/>
        <v>0</v>
      </c>
      <c r="AP194" s="54">
        <f t="shared" si="53"/>
        <v>0</v>
      </c>
      <c r="AQ194" s="54">
        <f t="shared" si="53"/>
        <v>0</v>
      </c>
      <c r="AR194" s="54">
        <f t="shared" si="53"/>
        <v>0</v>
      </c>
      <c r="AS194" s="54">
        <f t="shared" si="53"/>
        <v>0</v>
      </c>
      <c r="AT194" s="54">
        <f t="shared" si="53"/>
        <v>0</v>
      </c>
      <c r="AU194" s="54">
        <f t="shared" si="53"/>
        <v>0</v>
      </c>
      <c r="AV194" s="54">
        <f t="shared" si="53"/>
        <v>0</v>
      </c>
      <c r="AW194" s="54">
        <f t="shared" si="53"/>
        <v>0</v>
      </c>
      <c r="AX194" s="54">
        <f t="shared" si="53"/>
        <v>0</v>
      </c>
      <c r="AY194" s="54">
        <f t="shared" si="53"/>
        <v>0</v>
      </c>
    </row>
    <row r="195" spans="1:51">
      <c r="A195" s="7" t="s">
        <v>5</v>
      </c>
      <c r="B195" s="54">
        <f t="shared" si="54"/>
        <v>0</v>
      </c>
      <c r="C195" s="54">
        <f t="shared" si="53"/>
        <v>0</v>
      </c>
      <c r="D195" s="54">
        <f t="shared" si="53"/>
        <v>14</v>
      </c>
      <c r="E195" s="54">
        <f t="shared" si="53"/>
        <v>1</v>
      </c>
      <c r="F195" s="54">
        <f t="shared" si="53"/>
        <v>0</v>
      </c>
      <c r="G195" s="54">
        <f t="shared" si="53"/>
        <v>0</v>
      </c>
      <c r="H195" s="54">
        <f t="shared" si="53"/>
        <v>0</v>
      </c>
      <c r="I195" s="54">
        <f t="shared" si="53"/>
        <v>1</v>
      </c>
      <c r="J195" s="54">
        <f t="shared" si="53"/>
        <v>0</v>
      </c>
      <c r="K195" s="54">
        <f t="shared" si="53"/>
        <v>0</v>
      </c>
      <c r="L195" s="54">
        <f t="shared" si="53"/>
        <v>0</v>
      </c>
      <c r="M195" s="54">
        <f t="shared" si="53"/>
        <v>0</v>
      </c>
      <c r="N195" s="54">
        <f t="shared" si="53"/>
        <v>0</v>
      </c>
      <c r="O195" s="54">
        <f t="shared" si="53"/>
        <v>0</v>
      </c>
      <c r="P195" s="54">
        <f t="shared" si="53"/>
        <v>0</v>
      </c>
      <c r="Q195" s="54">
        <f t="shared" si="53"/>
        <v>0</v>
      </c>
      <c r="R195" s="54">
        <f t="shared" si="53"/>
        <v>0</v>
      </c>
      <c r="S195" s="54">
        <f t="shared" si="53"/>
        <v>0</v>
      </c>
      <c r="T195" s="54">
        <f t="shared" si="53"/>
        <v>0</v>
      </c>
      <c r="U195" s="54">
        <f t="shared" si="53"/>
        <v>0</v>
      </c>
      <c r="V195" s="54">
        <f t="shared" si="53"/>
        <v>0</v>
      </c>
      <c r="W195" s="54">
        <f t="shared" si="53"/>
        <v>0</v>
      </c>
      <c r="X195" s="54">
        <f t="shared" si="53"/>
        <v>0</v>
      </c>
      <c r="Y195" s="54">
        <f t="shared" si="53"/>
        <v>0</v>
      </c>
      <c r="Z195" s="54">
        <f t="shared" si="53"/>
        <v>0</v>
      </c>
      <c r="AA195" s="54">
        <f t="shared" si="53"/>
        <v>0</v>
      </c>
      <c r="AB195" s="54">
        <f t="shared" si="53"/>
        <v>0</v>
      </c>
      <c r="AC195" s="54">
        <f t="shared" si="53"/>
        <v>0</v>
      </c>
      <c r="AD195" s="54">
        <f t="shared" si="53"/>
        <v>0</v>
      </c>
      <c r="AE195" s="54">
        <f t="shared" si="53"/>
        <v>0</v>
      </c>
      <c r="AF195" s="54">
        <f t="shared" si="53"/>
        <v>0</v>
      </c>
      <c r="AG195" s="54">
        <f t="shared" si="53"/>
        <v>0</v>
      </c>
      <c r="AH195" s="54">
        <f t="shared" si="53"/>
        <v>0</v>
      </c>
      <c r="AI195" s="54">
        <f t="shared" si="53"/>
        <v>0</v>
      </c>
      <c r="AJ195" s="54">
        <f t="shared" si="53"/>
        <v>0</v>
      </c>
      <c r="AK195" s="54">
        <f t="shared" si="53"/>
        <v>0</v>
      </c>
      <c r="AL195" s="54">
        <f t="shared" si="53"/>
        <v>0</v>
      </c>
      <c r="AM195" s="54">
        <f t="shared" si="53"/>
        <v>0</v>
      </c>
      <c r="AN195" s="54">
        <f t="shared" si="53"/>
        <v>0</v>
      </c>
      <c r="AO195" s="54">
        <f t="shared" si="53"/>
        <v>0</v>
      </c>
      <c r="AP195" s="54">
        <f t="shared" si="53"/>
        <v>0</v>
      </c>
      <c r="AQ195" s="54">
        <f t="shared" si="53"/>
        <v>0</v>
      </c>
      <c r="AR195" s="54">
        <f t="shared" si="53"/>
        <v>0</v>
      </c>
      <c r="AS195" s="54">
        <f t="shared" si="53"/>
        <v>0</v>
      </c>
      <c r="AT195" s="54">
        <f t="shared" si="53"/>
        <v>0</v>
      </c>
      <c r="AU195" s="54">
        <f t="shared" si="53"/>
        <v>0</v>
      </c>
      <c r="AV195" s="54">
        <f t="shared" si="53"/>
        <v>0</v>
      </c>
      <c r="AW195" s="54">
        <f t="shared" si="53"/>
        <v>0</v>
      </c>
      <c r="AX195" s="54">
        <f t="shared" si="53"/>
        <v>0</v>
      </c>
      <c r="AY195" s="54">
        <f t="shared" si="53"/>
        <v>0</v>
      </c>
    </row>
    <row r="196" spans="1:51">
      <c r="A196" s="7" t="s">
        <v>6</v>
      </c>
      <c r="B196" s="54">
        <f t="shared" si="54"/>
        <v>0</v>
      </c>
      <c r="C196" s="54">
        <f t="shared" si="53"/>
        <v>0</v>
      </c>
      <c r="D196" s="54">
        <f t="shared" si="53"/>
        <v>10</v>
      </c>
      <c r="E196" s="54">
        <f t="shared" si="53"/>
        <v>0</v>
      </c>
      <c r="F196" s="54">
        <f t="shared" si="53"/>
        <v>0</v>
      </c>
      <c r="G196" s="54">
        <f t="shared" si="53"/>
        <v>0</v>
      </c>
      <c r="H196" s="54">
        <f t="shared" si="53"/>
        <v>0</v>
      </c>
      <c r="I196" s="54">
        <f t="shared" si="53"/>
        <v>0</v>
      </c>
      <c r="J196" s="54">
        <f t="shared" si="53"/>
        <v>0</v>
      </c>
      <c r="K196" s="54">
        <f t="shared" si="53"/>
        <v>0</v>
      </c>
      <c r="L196" s="54">
        <f t="shared" si="53"/>
        <v>0</v>
      </c>
      <c r="M196" s="54">
        <f t="shared" si="53"/>
        <v>0</v>
      </c>
      <c r="N196" s="54">
        <f t="shared" si="53"/>
        <v>0</v>
      </c>
      <c r="O196" s="54">
        <f t="shared" si="53"/>
        <v>0</v>
      </c>
      <c r="P196" s="54">
        <f t="shared" si="53"/>
        <v>0</v>
      </c>
      <c r="Q196" s="54">
        <f t="shared" si="53"/>
        <v>0</v>
      </c>
      <c r="R196" s="54">
        <f t="shared" si="53"/>
        <v>0</v>
      </c>
      <c r="S196" s="54">
        <f t="shared" si="53"/>
        <v>0</v>
      </c>
      <c r="T196" s="54">
        <f t="shared" si="53"/>
        <v>0</v>
      </c>
      <c r="U196" s="54">
        <f t="shared" si="53"/>
        <v>0</v>
      </c>
      <c r="V196" s="54">
        <f t="shared" si="53"/>
        <v>0</v>
      </c>
      <c r="W196" s="54">
        <f t="shared" si="53"/>
        <v>0</v>
      </c>
      <c r="X196" s="54">
        <f t="shared" si="53"/>
        <v>0</v>
      </c>
      <c r="Y196" s="54">
        <f t="shared" si="53"/>
        <v>0</v>
      </c>
      <c r="Z196" s="54">
        <f t="shared" si="53"/>
        <v>0</v>
      </c>
      <c r="AA196" s="54">
        <f t="shared" si="53"/>
        <v>0</v>
      </c>
      <c r="AB196" s="54">
        <f t="shared" si="53"/>
        <v>0</v>
      </c>
      <c r="AC196" s="54">
        <f t="shared" si="53"/>
        <v>0</v>
      </c>
      <c r="AD196" s="54">
        <f t="shared" si="53"/>
        <v>0</v>
      </c>
      <c r="AE196" s="54">
        <f t="shared" si="53"/>
        <v>0</v>
      </c>
      <c r="AF196" s="54">
        <f t="shared" si="53"/>
        <v>0</v>
      </c>
      <c r="AG196" s="54">
        <f t="shared" si="53"/>
        <v>0</v>
      </c>
      <c r="AH196" s="54">
        <f t="shared" si="53"/>
        <v>0</v>
      </c>
      <c r="AI196" s="54">
        <f t="shared" si="53"/>
        <v>0</v>
      </c>
      <c r="AJ196" s="54">
        <f t="shared" si="53"/>
        <v>0</v>
      </c>
      <c r="AK196" s="54">
        <f t="shared" si="53"/>
        <v>0</v>
      </c>
      <c r="AL196" s="54">
        <f t="shared" si="53"/>
        <v>0</v>
      </c>
      <c r="AM196" s="54">
        <f t="shared" si="53"/>
        <v>0</v>
      </c>
      <c r="AN196" s="54">
        <f t="shared" si="53"/>
        <v>0</v>
      </c>
      <c r="AO196" s="54">
        <f t="shared" si="53"/>
        <v>0</v>
      </c>
      <c r="AP196" s="54">
        <f t="shared" si="53"/>
        <v>0</v>
      </c>
      <c r="AQ196" s="54">
        <f t="shared" si="53"/>
        <v>0</v>
      </c>
      <c r="AR196" s="54">
        <f t="shared" si="53"/>
        <v>0</v>
      </c>
      <c r="AS196" s="54">
        <f t="shared" si="53"/>
        <v>0</v>
      </c>
      <c r="AT196" s="54">
        <f t="shared" si="53"/>
        <v>0</v>
      </c>
      <c r="AU196" s="54">
        <f t="shared" si="53"/>
        <v>0</v>
      </c>
      <c r="AV196" s="54">
        <f t="shared" si="53"/>
        <v>0</v>
      </c>
      <c r="AW196" s="54">
        <f t="shared" si="53"/>
        <v>0</v>
      </c>
      <c r="AX196" s="54">
        <f t="shared" si="53"/>
        <v>0</v>
      </c>
      <c r="AY196" s="54">
        <f t="shared" si="53"/>
        <v>0</v>
      </c>
    </row>
    <row r="197" spans="1:51">
      <c r="A197" s="7" t="s">
        <v>7</v>
      </c>
      <c r="B197" s="54">
        <f t="shared" si="54"/>
        <v>0</v>
      </c>
      <c r="C197" s="54">
        <f t="shared" si="53"/>
        <v>0</v>
      </c>
      <c r="D197" s="54">
        <f t="shared" si="53"/>
        <v>10</v>
      </c>
      <c r="E197" s="54">
        <f t="shared" si="53"/>
        <v>0</v>
      </c>
      <c r="F197" s="54">
        <f t="shared" si="53"/>
        <v>0</v>
      </c>
      <c r="G197" s="54">
        <f t="shared" si="53"/>
        <v>0</v>
      </c>
      <c r="H197" s="54">
        <f t="shared" si="53"/>
        <v>0</v>
      </c>
      <c r="I197" s="54">
        <f t="shared" si="53"/>
        <v>0</v>
      </c>
      <c r="J197" s="54">
        <f t="shared" si="53"/>
        <v>0</v>
      </c>
      <c r="K197" s="54">
        <f t="shared" si="53"/>
        <v>0</v>
      </c>
      <c r="L197" s="54">
        <f t="shared" si="53"/>
        <v>0</v>
      </c>
      <c r="M197" s="54">
        <f t="shared" si="53"/>
        <v>0</v>
      </c>
      <c r="N197" s="54">
        <f t="shared" si="53"/>
        <v>0</v>
      </c>
      <c r="O197" s="54">
        <f t="shared" si="53"/>
        <v>0</v>
      </c>
      <c r="P197" s="54">
        <f t="shared" si="53"/>
        <v>0</v>
      </c>
      <c r="Q197" s="54">
        <f t="shared" si="53"/>
        <v>0</v>
      </c>
      <c r="R197" s="54">
        <f t="shared" si="53"/>
        <v>0</v>
      </c>
      <c r="S197" s="54">
        <f t="shared" si="53"/>
        <v>0</v>
      </c>
      <c r="T197" s="54">
        <f t="shared" si="53"/>
        <v>0</v>
      </c>
      <c r="U197" s="54">
        <f t="shared" si="53"/>
        <v>0</v>
      </c>
      <c r="V197" s="54">
        <f t="shared" si="53"/>
        <v>0</v>
      </c>
      <c r="W197" s="54">
        <f t="shared" si="53"/>
        <v>0</v>
      </c>
      <c r="X197" s="54">
        <f t="shared" si="53"/>
        <v>0</v>
      </c>
      <c r="Y197" s="54">
        <f t="shared" si="53"/>
        <v>0</v>
      </c>
      <c r="Z197" s="54">
        <f t="shared" si="53"/>
        <v>0</v>
      </c>
      <c r="AA197" s="54">
        <f t="shared" si="53"/>
        <v>0</v>
      </c>
      <c r="AB197" s="54">
        <f t="shared" si="53"/>
        <v>0</v>
      </c>
      <c r="AC197" s="54">
        <f t="shared" si="53"/>
        <v>0</v>
      </c>
      <c r="AD197" s="54">
        <f t="shared" si="53"/>
        <v>0</v>
      </c>
      <c r="AE197" s="54">
        <f t="shared" si="53"/>
        <v>0</v>
      </c>
      <c r="AF197" s="54">
        <f t="shared" si="53"/>
        <v>0</v>
      </c>
      <c r="AG197" s="54">
        <f t="shared" si="53"/>
        <v>0</v>
      </c>
      <c r="AH197" s="54">
        <f t="shared" si="53"/>
        <v>0</v>
      </c>
      <c r="AI197" s="54">
        <f t="shared" si="53"/>
        <v>0</v>
      </c>
      <c r="AJ197" s="54">
        <f t="shared" si="53"/>
        <v>0</v>
      </c>
      <c r="AK197" s="54">
        <f t="shared" si="53"/>
        <v>0</v>
      </c>
      <c r="AL197" s="54">
        <f t="shared" si="53"/>
        <v>0</v>
      </c>
      <c r="AM197" s="54">
        <f t="shared" si="53"/>
        <v>0</v>
      </c>
      <c r="AN197" s="54">
        <f t="shared" si="53"/>
        <v>0</v>
      </c>
      <c r="AO197" s="54">
        <f t="shared" si="53"/>
        <v>0</v>
      </c>
      <c r="AP197" s="54">
        <f t="shared" si="53"/>
        <v>0</v>
      </c>
      <c r="AQ197" s="54">
        <f t="shared" si="53"/>
        <v>0</v>
      </c>
      <c r="AR197" s="54">
        <f t="shared" si="53"/>
        <v>0</v>
      </c>
      <c r="AS197" s="54">
        <f t="shared" si="53"/>
        <v>0</v>
      </c>
      <c r="AT197" s="54">
        <f t="shared" si="53"/>
        <v>0</v>
      </c>
      <c r="AU197" s="54">
        <f t="shared" si="53"/>
        <v>0</v>
      </c>
      <c r="AV197" s="54">
        <f t="shared" si="53"/>
        <v>0</v>
      </c>
      <c r="AW197" s="54">
        <f t="shared" si="53"/>
        <v>0</v>
      </c>
      <c r="AX197" s="54">
        <f t="shared" si="53"/>
        <v>0</v>
      </c>
      <c r="AY197" s="54">
        <f t="shared" si="53"/>
        <v>0</v>
      </c>
    </row>
    <row r="198" spans="1:51">
      <c r="A198" s="61" t="s">
        <v>8</v>
      </c>
      <c r="B198" s="54">
        <f t="shared" si="54"/>
        <v>0</v>
      </c>
      <c r="C198" s="54">
        <f t="shared" si="53"/>
        <v>0</v>
      </c>
      <c r="D198" s="54">
        <f t="shared" si="53"/>
        <v>12</v>
      </c>
      <c r="E198" s="54">
        <f t="shared" si="53"/>
        <v>0</v>
      </c>
      <c r="F198" s="54">
        <f t="shared" si="53"/>
        <v>0</v>
      </c>
      <c r="G198" s="54">
        <f t="shared" si="53"/>
        <v>0</v>
      </c>
      <c r="H198" s="54">
        <f t="shared" si="53"/>
        <v>0</v>
      </c>
      <c r="I198" s="54">
        <f t="shared" si="53"/>
        <v>0</v>
      </c>
      <c r="J198" s="54">
        <f t="shared" si="53"/>
        <v>0</v>
      </c>
      <c r="K198" s="54">
        <f t="shared" si="53"/>
        <v>0</v>
      </c>
      <c r="L198" s="54">
        <f t="shared" si="53"/>
        <v>0</v>
      </c>
      <c r="M198" s="54">
        <f t="shared" si="53"/>
        <v>0</v>
      </c>
      <c r="N198" s="54">
        <f t="shared" si="53"/>
        <v>0</v>
      </c>
      <c r="O198" s="54">
        <f t="shared" si="53"/>
        <v>0</v>
      </c>
      <c r="P198" s="54">
        <f t="shared" si="53"/>
        <v>0</v>
      </c>
      <c r="Q198" s="54">
        <f t="shared" si="53"/>
        <v>0</v>
      </c>
      <c r="R198" s="54">
        <f t="shared" si="53"/>
        <v>0</v>
      </c>
      <c r="S198" s="54">
        <f t="shared" si="53"/>
        <v>0</v>
      </c>
      <c r="T198" s="54">
        <f t="shared" si="53"/>
        <v>0</v>
      </c>
      <c r="U198" s="54">
        <f t="shared" si="53"/>
        <v>0</v>
      </c>
      <c r="V198" s="54">
        <f t="shared" si="53"/>
        <v>0</v>
      </c>
      <c r="W198" s="54">
        <f t="shared" si="53"/>
        <v>0</v>
      </c>
      <c r="X198" s="54">
        <f t="shared" si="53"/>
        <v>0</v>
      </c>
      <c r="Y198" s="54">
        <f t="shared" si="53"/>
        <v>0</v>
      </c>
      <c r="Z198" s="54">
        <f t="shared" si="53"/>
        <v>0</v>
      </c>
      <c r="AA198" s="54">
        <f t="shared" si="53"/>
        <v>0</v>
      </c>
      <c r="AB198" s="54">
        <f t="shared" ref="AB198:AY198" si="55" xml:space="preserve"> IF(AB$7&lt;$B$5, 0, AB14- IF(AB$7=$B$5, 0, AA14))</f>
        <v>0</v>
      </c>
      <c r="AC198" s="54">
        <f t="shared" si="55"/>
        <v>0</v>
      </c>
      <c r="AD198" s="54">
        <f t="shared" si="55"/>
        <v>0</v>
      </c>
      <c r="AE198" s="54">
        <f t="shared" si="55"/>
        <v>0</v>
      </c>
      <c r="AF198" s="54">
        <f t="shared" si="55"/>
        <v>0</v>
      </c>
      <c r="AG198" s="54">
        <f t="shared" si="55"/>
        <v>0</v>
      </c>
      <c r="AH198" s="54">
        <f t="shared" si="55"/>
        <v>0</v>
      </c>
      <c r="AI198" s="54">
        <f t="shared" si="55"/>
        <v>0</v>
      </c>
      <c r="AJ198" s="54">
        <f t="shared" si="55"/>
        <v>0</v>
      </c>
      <c r="AK198" s="54">
        <f t="shared" si="55"/>
        <v>0</v>
      </c>
      <c r="AL198" s="54">
        <f t="shared" si="55"/>
        <v>0</v>
      </c>
      <c r="AM198" s="54">
        <f t="shared" si="55"/>
        <v>0</v>
      </c>
      <c r="AN198" s="54">
        <f t="shared" si="55"/>
        <v>0</v>
      </c>
      <c r="AO198" s="54">
        <f t="shared" si="55"/>
        <v>0</v>
      </c>
      <c r="AP198" s="54">
        <f t="shared" si="55"/>
        <v>0</v>
      </c>
      <c r="AQ198" s="54">
        <f t="shared" si="55"/>
        <v>0</v>
      </c>
      <c r="AR198" s="54">
        <f t="shared" si="55"/>
        <v>0</v>
      </c>
      <c r="AS198" s="54">
        <f t="shared" si="55"/>
        <v>0</v>
      </c>
      <c r="AT198" s="54">
        <f t="shared" si="55"/>
        <v>0</v>
      </c>
      <c r="AU198" s="54">
        <f t="shared" si="55"/>
        <v>0</v>
      </c>
      <c r="AV198" s="54">
        <f t="shared" si="55"/>
        <v>0</v>
      </c>
      <c r="AW198" s="54">
        <f t="shared" si="55"/>
        <v>0</v>
      </c>
      <c r="AX198" s="54">
        <f t="shared" si="55"/>
        <v>0</v>
      </c>
      <c r="AY198" s="54">
        <f t="shared" si="55"/>
        <v>0</v>
      </c>
    </row>
    <row r="199" spans="1:51" ht="18">
      <c r="A199" s="99" t="s">
        <v>99</v>
      </c>
      <c r="B199" s="100"/>
      <c r="C199" s="100"/>
      <c r="D199" s="100"/>
      <c r="E199" s="100"/>
      <c r="F199" s="100"/>
      <c r="G199" s="100"/>
      <c r="H199" s="100"/>
      <c r="I199" s="100"/>
      <c r="J199" s="100"/>
      <c r="K199" s="98"/>
      <c r="L199" s="100"/>
      <c r="M199" s="100"/>
      <c r="N199" s="100"/>
      <c r="O199" s="100"/>
      <c r="P199" s="100"/>
      <c r="Q199" s="100"/>
      <c r="R199" s="100"/>
      <c r="S199" s="100"/>
      <c r="T199" s="100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</row>
    <row r="200" spans="1:51">
      <c r="A200" s="62" t="s">
        <v>10</v>
      </c>
      <c r="B200" s="23">
        <f t="shared" ref="B200:B207" si="56" xml:space="preserve"> B16</f>
        <v>0</v>
      </c>
      <c r="C200" s="69">
        <f t="shared" ref="C200:AY205" si="57" xml:space="preserve"> (C16-B16)*C92</f>
        <v>0</v>
      </c>
      <c r="D200" s="69">
        <f t="shared" si="57"/>
        <v>6</v>
      </c>
      <c r="E200" s="69">
        <f t="shared" si="57"/>
        <v>0</v>
      </c>
      <c r="F200" s="69">
        <f t="shared" si="57"/>
        <v>0</v>
      </c>
      <c r="G200" s="69">
        <f t="shared" si="57"/>
        <v>0</v>
      </c>
      <c r="H200" s="69">
        <f t="shared" si="57"/>
        <v>0</v>
      </c>
      <c r="I200" s="69">
        <f t="shared" si="57"/>
        <v>0</v>
      </c>
      <c r="J200" s="116">
        <f t="shared" si="57"/>
        <v>0</v>
      </c>
      <c r="K200" s="23">
        <f t="shared" si="57"/>
        <v>0</v>
      </c>
      <c r="L200" s="133">
        <f t="shared" si="57"/>
        <v>0</v>
      </c>
      <c r="M200" s="69">
        <f t="shared" si="57"/>
        <v>0</v>
      </c>
      <c r="N200" s="69">
        <f t="shared" si="57"/>
        <v>0</v>
      </c>
      <c r="O200" s="69">
        <f t="shared" si="57"/>
        <v>0</v>
      </c>
      <c r="P200" s="69">
        <f t="shared" si="57"/>
        <v>0</v>
      </c>
      <c r="Q200" s="69">
        <f t="shared" si="57"/>
        <v>0</v>
      </c>
      <c r="R200" s="69">
        <f t="shared" si="57"/>
        <v>0</v>
      </c>
      <c r="S200" s="69">
        <f t="shared" si="57"/>
        <v>0</v>
      </c>
      <c r="T200" s="69">
        <f t="shared" si="57"/>
        <v>0</v>
      </c>
      <c r="U200" s="69">
        <f t="shared" si="57"/>
        <v>0</v>
      </c>
      <c r="V200" s="69">
        <f t="shared" si="57"/>
        <v>0</v>
      </c>
      <c r="W200" s="69">
        <f t="shared" si="57"/>
        <v>0</v>
      </c>
      <c r="X200" s="69">
        <f t="shared" si="57"/>
        <v>0</v>
      </c>
      <c r="Y200" s="69">
        <f t="shared" si="57"/>
        <v>0</v>
      </c>
      <c r="Z200" s="69">
        <f t="shared" si="57"/>
        <v>0</v>
      </c>
      <c r="AA200" s="69">
        <f t="shared" si="57"/>
        <v>0</v>
      </c>
      <c r="AB200" s="69">
        <f t="shared" si="57"/>
        <v>0</v>
      </c>
      <c r="AC200" s="69">
        <f t="shared" si="57"/>
        <v>0</v>
      </c>
      <c r="AD200" s="69">
        <f t="shared" si="57"/>
        <v>0</v>
      </c>
      <c r="AE200" s="69">
        <f t="shared" si="57"/>
        <v>0</v>
      </c>
      <c r="AF200" s="69">
        <f t="shared" si="57"/>
        <v>0</v>
      </c>
      <c r="AG200" s="69">
        <f t="shared" si="57"/>
        <v>0</v>
      </c>
      <c r="AH200" s="69">
        <f t="shared" si="57"/>
        <v>0</v>
      </c>
      <c r="AI200" s="69">
        <f t="shared" si="57"/>
        <v>0</v>
      </c>
      <c r="AJ200" s="69">
        <f t="shared" si="57"/>
        <v>0</v>
      </c>
      <c r="AK200" s="69">
        <f t="shared" si="57"/>
        <v>0</v>
      </c>
      <c r="AL200" s="69">
        <f t="shared" si="57"/>
        <v>0</v>
      </c>
      <c r="AM200" s="69">
        <f t="shared" si="57"/>
        <v>0</v>
      </c>
      <c r="AN200" s="69">
        <f t="shared" si="57"/>
        <v>0</v>
      </c>
      <c r="AO200" s="69">
        <f t="shared" si="57"/>
        <v>0</v>
      </c>
      <c r="AP200" s="69">
        <f t="shared" si="57"/>
        <v>0</v>
      </c>
      <c r="AQ200" s="69">
        <f t="shared" si="57"/>
        <v>0</v>
      </c>
      <c r="AR200" s="69">
        <f t="shared" si="57"/>
        <v>0</v>
      </c>
      <c r="AS200" s="69">
        <f t="shared" si="57"/>
        <v>0</v>
      </c>
      <c r="AT200" s="69">
        <f t="shared" si="57"/>
        <v>0</v>
      </c>
      <c r="AU200" s="69">
        <f t="shared" si="57"/>
        <v>0</v>
      </c>
      <c r="AV200" s="69">
        <f t="shared" si="57"/>
        <v>0</v>
      </c>
      <c r="AW200" s="69">
        <f t="shared" si="57"/>
        <v>0</v>
      </c>
      <c r="AX200" s="69">
        <f t="shared" si="57"/>
        <v>0</v>
      </c>
      <c r="AY200" s="69">
        <f t="shared" si="57"/>
        <v>0</v>
      </c>
    </row>
    <row r="201" spans="1:51">
      <c r="A201" s="63" t="s">
        <v>11</v>
      </c>
      <c r="B201" s="23">
        <f t="shared" si="56"/>
        <v>0</v>
      </c>
      <c r="C201" s="69">
        <f t="shared" si="57"/>
        <v>0</v>
      </c>
      <c r="D201" s="69">
        <f t="shared" si="57"/>
        <v>4</v>
      </c>
      <c r="E201" s="69">
        <f t="shared" si="57"/>
        <v>0</v>
      </c>
      <c r="F201" s="69">
        <f t="shared" si="57"/>
        <v>1</v>
      </c>
      <c r="G201" s="69">
        <f t="shared" si="57"/>
        <v>1</v>
      </c>
      <c r="H201" s="69">
        <f t="shared" si="57"/>
        <v>2</v>
      </c>
      <c r="I201" s="69">
        <f t="shared" si="57"/>
        <v>1</v>
      </c>
      <c r="J201" s="116">
        <f t="shared" si="57"/>
        <v>2</v>
      </c>
      <c r="K201" s="23">
        <f t="shared" si="57"/>
        <v>2</v>
      </c>
      <c r="L201" s="133">
        <f t="shared" si="57"/>
        <v>1</v>
      </c>
      <c r="M201" s="69">
        <f t="shared" si="57"/>
        <v>0</v>
      </c>
      <c r="N201" s="69">
        <f t="shared" si="57"/>
        <v>0</v>
      </c>
      <c r="O201" s="69">
        <f t="shared" si="57"/>
        <v>0</v>
      </c>
      <c r="P201" s="69">
        <f t="shared" si="57"/>
        <v>0</v>
      </c>
      <c r="Q201" s="69">
        <f t="shared" si="57"/>
        <v>0</v>
      </c>
      <c r="R201" s="69">
        <f t="shared" si="57"/>
        <v>0</v>
      </c>
      <c r="S201" s="69">
        <f t="shared" si="57"/>
        <v>0</v>
      </c>
      <c r="T201" s="69">
        <f t="shared" si="57"/>
        <v>0</v>
      </c>
      <c r="U201" s="69">
        <f t="shared" si="57"/>
        <v>0</v>
      </c>
      <c r="V201" s="69">
        <f t="shared" si="57"/>
        <v>0</v>
      </c>
      <c r="W201" s="69">
        <f t="shared" si="57"/>
        <v>0</v>
      </c>
      <c r="X201" s="69">
        <f t="shared" si="57"/>
        <v>0</v>
      </c>
      <c r="Y201" s="69">
        <f t="shared" si="57"/>
        <v>0</v>
      </c>
      <c r="Z201" s="69">
        <f t="shared" si="57"/>
        <v>0</v>
      </c>
      <c r="AA201" s="69">
        <f t="shared" si="57"/>
        <v>0</v>
      </c>
      <c r="AB201" s="69">
        <f t="shared" si="57"/>
        <v>0</v>
      </c>
      <c r="AC201" s="69">
        <f t="shared" si="57"/>
        <v>0</v>
      </c>
      <c r="AD201" s="69">
        <f t="shared" si="57"/>
        <v>0</v>
      </c>
      <c r="AE201" s="69">
        <f t="shared" si="57"/>
        <v>0</v>
      </c>
      <c r="AF201" s="69">
        <f t="shared" si="57"/>
        <v>0</v>
      </c>
      <c r="AG201" s="69">
        <f t="shared" si="57"/>
        <v>0</v>
      </c>
      <c r="AH201" s="69">
        <f t="shared" si="57"/>
        <v>0</v>
      </c>
      <c r="AI201" s="69">
        <f t="shared" si="57"/>
        <v>0</v>
      </c>
      <c r="AJ201" s="69">
        <f t="shared" si="57"/>
        <v>0</v>
      </c>
      <c r="AK201" s="69">
        <f t="shared" si="57"/>
        <v>0</v>
      </c>
      <c r="AL201" s="69">
        <f t="shared" si="57"/>
        <v>0</v>
      </c>
      <c r="AM201" s="69">
        <f t="shared" si="57"/>
        <v>0</v>
      </c>
      <c r="AN201" s="69">
        <f t="shared" si="57"/>
        <v>0</v>
      </c>
      <c r="AO201" s="69">
        <f t="shared" si="57"/>
        <v>0</v>
      </c>
      <c r="AP201" s="69">
        <f t="shared" si="57"/>
        <v>0</v>
      </c>
      <c r="AQ201" s="69">
        <f t="shared" si="57"/>
        <v>0</v>
      </c>
      <c r="AR201" s="69">
        <f t="shared" si="57"/>
        <v>0</v>
      </c>
      <c r="AS201" s="69">
        <f t="shared" si="57"/>
        <v>0</v>
      </c>
      <c r="AT201" s="69">
        <f t="shared" si="57"/>
        <v>0</v>
      </c>
      <c r="AU201" s="69">
        <f t="shared" si="57"/>
        <v>0</v>
      </c>
      <c r="AV201" s="69">
        <f t="shared" si="57"/>
        <v>0</v>
      </c>
      <c r="AW201" s="69">
        <f t="shared" si="57"/>
        <v>0</v>
      </c>
      <c r="AX201" s="69">
        <f t="shared" si="57"/>
        <v>0</v>
      </c>
      <c r="AY201" s="69">
        <f t="shared" si="57"/>
        <v>0</v>
      </c>
    </row>
    <row r="202" spans="1:51">
      <c r="A202" s="63" t="s">
        <v>12</v>
      </c>
      <c r="B202" s="23">
        <f t="shared" si="56"/>
        <v>0</v>
      </c>
      <c r="C202" s="69">
        <f t="shared" si="57"/>
        <v>0</v>
      </c>
      <c r="D202" s="69">
        <f t="shared" si="57"/>
        <v>4</v>
      </c>
      <c r="E202" s="69">
        <f t="shared" si="57"/>
        <v>0</v>
      </c>
      <c r="F202" s="69">
        <f t="shared" si="57"/>
        <v>1</v>
      </c>
      <c r="G202" s="69">
        <f t="shared" si="57"/>
        <v>1</v>
      </c>
      <c r="H202" s="69">
        <f t="shared" si="57"/>
        <v>1</v>
      </c>
      <c r="I202" s="69">
        <f t="shared" si="57"/>
        <v>2</v>
      </c>
      <c r="J202" s="116">
        <f t="shared" si="57"/>
        <v>1</v>
      </c>
      <c r="K202" s="23">
        <f t="shared" si="57"/>
        <v>2</v>
      </c>
      <c r="L202" s="133">
        <f t="shared" si="57"/>
        <v>2</v>
      </c>
      <c r="M202" s="69">
        <f t="shared" si="57"/>
        <v>0</v>
      </c>
      <c r="N202" s="69">
        <f t="shared" si="57"/>
        <v>0</v>
      </c>
      <c r="O202" s="69">
        <f t="shared" si="57"/>
        <v>0</v>
      </c>
      <c r="P202" s="69">
        <f t="shared" si="57"/>
        <v>0</v>
      </c>
      <c r="Q202" s="69">
        <f t="shared" si="57"/>
        <v>0</v>
      </c>
      <c r="R202" s="69">
        <f t="shared" si="57"/>
        <v>0</v>
      </c>
      <c r="S202" s="69">
        <f t="shared" si="57"/>
        <v>0</v>
      </c>
      <c r="T202" s="69">
        <f t="shared" si="57"/>
        <v>0</v>
      </c>
      <c r="U202" s="69">
        <f t="shared" si="57"/>
        <v>0</v>
      </c>
      <c r="V202" s="69">
        <f t="shared" si="57"/>
        <v>0</v>
      </c>
      <c r="W202" s="69">
        <f t="shared" si="57"/>
        <v>0</v>
      </c>
      <c r="X202" s="69">
        <f t="shared" si="57"/>
        <v>0</v>
      </c>
      <c r="Y202" s="69">
        <f t="shared" si="57"/>
        <v>0</v>
      </c>
      <c r="Z202" s="69">
        <f t="shared" si="57"/>
        <v>0</v>
      </c>
      <c r="AA202" s="69">
        <f t="shared" si="57"/>
        <v>0</v>
      </c>
      <c r="AB202" s="69">
        <f t="shared" si="57"/>
        <v>0</v>
      </c>
      <c r="AC202" s="69">
        <f t="shared" si="57"/>
        <v>0</v>
      </c>
      <c r="AD202" s="69">
        <f t="shared" si="57"/>
        <v>0</v>
      </c>
      <c r="AE202" s="69">
        <f t="shared" si="57"/>
        <v>0</v>
      </c>
      <c r="AF202" s="69">
        <f t="shared" si="57"/>
        <v>0</v>
      </c>
      <c r="AG202" s="69">
        <f t="shared" si="57"/>
        <v>0</v>
      </c>
      <c r="AH202" s="69">
        <f t="shared" si="57"/>
        <v>0</v>
      </c>
      <c r="AI202" s="69">
        <f t="shared" si="57"/>
        <v>0</v>
      </c>
      <c r="AJ202" s="69">
        <f t="shared" si="57"/>
        <v>0</v>
      </c>
      <c r="AK202" s="69">
        <f t="shared" si="57"/>
        <v>0</v>
      </c>
      <c r="AL202" s="69">
        <f t="shared" si="57"/>
        <v>0</v>
      </c>
      <c r="AM202" s="69">
        <f t="shared" si="57"/>
        <v>0</v>
      </c>
      <c r="AN202" s="69">
        <f t="shared" si="57"/>
        <v>0</v>
      </c>
      <c r="AO202" s="69">
        <f t="shared" si="57"/>
        <v>0</v>
      </c>
      <c r="AP202" s="69">
        <f t="shared" si="57"/>
        <v>0</v>
      </c>
      <c r="AQ202" s="69">
        <f t="shared" si="57"/>
        <v>0</v>
      </c>
      <c r="AR202" s="69">
        <f t="shared" si="57"/>
        <v>0</v>
      </c>
      <c r="AS202" s="69">
        <f t="shared" si="57"/>
        <v>0</v>
      </c>
      <c r="AT202" s="69">
        <f t="shared" si="57"/>
        <v>0</v>
      </c>
      <c r="AU202" s="69">
        <f t="shared" si="57"/>
        <v>0</v>
      </c>
      <c r="AV202" s="69">
        <f t="shared" si="57"/>
        <v>0</v>
      </c>
      <c r="AW202" s="69">
        <f t="shared" si="57"/>
        <v>0</v>
      </c>
      <c r="AX202" s="69">
        <f t="shared" si="57"/>
        <v>0</v>
      </c>
      <c r="AY202" s="69">
        <f t="shared" si="57"/>
        <v>0</v>
      </c>
    </row>
    <row r="203" spans="1:51">
      <c r="A203" s="63" t="s">
        <v>13</v>
      </c>
      <c r="B203" s="23">
        <f t="shared" si="56"/>
        <v>0</v>
      </c>
      <c r="C203" s="69">
        <f t="shared" si="57"/>
        <v>0</v>
      </c>
      <c r="D203" s="69">
        <f t="shared" si="57"/>
        <v>5</v>
      </c>
      <c r="E203" s="69">
        <f t="shared" si="57"/>
        <v>2</v>
      </c>
      <c r="F203" s="69">
        <f t="shared" si="57"/>
        <v>1</v>
      </c>
      <c r="G203" s="69">
        <f t="shared" si="57"/>
        <v>1</v>
      </c>
      <c r="H203" s="69">
        <f t="shared" si="57"/>
        <v>0</v>
      </c>
      <c r="I203" s="69">
        <f t="shared" si="57"/>
        <v>0</v>
      </c>
      <c r="J203" s="116">
        <f t="shared" si="57"/>
        <v>0</v>
      </c>
      <c r="K203" s="23">
        <f t="shared" si="57"/>
        <v>0</v>
      </c>
      <c r="L203" s="133">
        <f t="shared" si="57"/>
        <v>1</v>
      </c>
      <c r="M203" s="69">
        <f t="shared" si="57"/>
        <v>0</v>
      </c>
      <c r="N203" s="69">
        <f t="shared" si="57"/>
        <v>0</v>
      </c>
      <c r="O203" s="69">
        <f t="shared" si="57"/>
        <v>0</v>
      </c>
      <c r="P203" s="69">
        <f t="shared" si="57"/>
        <v>0</v>
      </c>
      <c r="Q203" s="69">
        <f t="shared" si="57"/>
        <v>0</v>
      </c>
      <c r="R203" s="69">
        <f t="shared" si="57"/>
        <v>0</v>
      </c>
      <c r="S203" s="69">
        <f t="shared" si="57"/>
        <v>0</v>
      </c>
      <c r="T203" s="69">
        <f t="shared" si="57"/>
        <v>0</v>
      </c>
      <c r="U203" s="69">
        <f t="shared" si="57"/>
        <v>0</v>
      </c>
      <c r="V203" s="69">
        <f t="shared" si="57"/>
        <v>0</v>
      </c>
      <c r="W203" s="69">
        <f t="shared" si="57"/>
        <v>0</v>
      </c>
      <c r="X203" s="69">
        <f t="shared" si="57"/>
        <v>0</v>
      </c>
      <c r="Y203" s="69">
        <f t="shared" si="57"/>
        <v>0</v>
      </c>
      <c r="Z203" s="69">
        <f t="shared" si="57"/>
        <v>0</v>
      </c>
      <c r="AA203" s="69">
        <f t="shared" si="57"/>
        <v>0</v>
      </c>
      <c r="AB203" s="69">
        <f t="shared" si="57"/>
        <v>0</v>
      </c>
      <c r="AC203" s="69">
        <f t="shared" si="57"/>
        <v>0</v>
      </c>
      <c r="AD203" s="69">
        <f t="shared" si="57"/>
        <v>0</v>
      </c>
      <c r="AE203" s="69">
        <f t="shared" si="57"/>
        <v>0</v>
      </c>
      <c r="AF203" s="69">
        <f t="shared" si="57"/>
        <v>0</v>
      </c>
      <c r="AG203" s="69">
        <f t="shared" si="57"/>
        <v>0</v>
      </c>
      <c r="AH203" s="69">
        <f t="shared" si="57"/>
        <v>0</v>
      </c>
      <c r="AI203" s="69">
        <f t="shared" si="57"/>
        <v>0</v>
      </c>
      <c r="AJ203" s="69">
        <f t="shared" si="57"/>
        <v>0</v>
      </c>
      <c r="AK203" s="69">
        <f t="shared" si="57"/>
        <v>0</v>
      </c>
      <c r="AL203" s="69">
        <f t="shared" si="57"/>
        <v>0</v>
      </c>
      <c r="AM203" s="69">
        <f t="shared" si="57"/>
        <v>0</v>
      </c>
      <c r="AN203" s="69">
        <f t="shared" si="57"/>
        <v>0</v>
      </c>
      <c r="AO203" s="69">
        <f t="shared" si="57"/>
        <v>0</v>
      </c>
      <c r="AP203" s="69">
        <f t="shared" si="57"/>
        <v>0</v>
      </c>
      <c r="AQ203" s="69">
        <f t="shared" si="57"/>
        <v>0</v>
      </c>
      <c r="AR203" s="69">
        <f t="shared" si="57"/>
        <v>0</v>
      </c>
      <c r="AS203" s="69">
        <f t="shared" si="57"/>
        <v>0</v>
      </c>
      <c r="AT203" s="69">
        <f t="shared" si="57"/>
        <v>0</v>
      </c>
      <c r="AU203" s="69">
        <f t="shared" si="57"/>
        <v>0</v>
      </c>
      <c r="AV203" s="69">
        <f t="shared" si="57"/>
        <v>0</v>
      </c>
      <c r="AW203" s="69">
        <f t="shared" si="57"/>
        <v>0</v>
      </c>
      <c r="AX203" s="69">
        <f t="shared" si="57"/>
        <v>0</v>
      </c>
      <c r="AY203" s="69">
        <f t="shared" si="57"/>
        <v>0</v>
      </c>
    </row>
    <row r="204" spans="1:51">
      <c r="A204" s="63" t="s">
        <v>22</v>
      </c>
      <c r="B204" s="23">
        <f t="shared" si="56"/>
        <v>0</v>
      </c>
      <c r="C204" s="69">
        <f t="shared" si="57"/>
        <v>0</v>
      </c>
      <c r="D204" s="69">
        <f t="shared" si="57"/>
        <v>0</v>
      </c>
      <c r="E204" s="69">
        <f t="shared" si="57"/>
        <v>0</v>
      </c>
      <c r="F204" s="69">
        <f t="shared" si="57"/>
        <v>0</v>
      </c>
      <c r="G204" s="69">
        <f t="shared" si="57"/>
        <v>0</v>
      </c>
      <c r="H204" s="69">
        <f t="shared" si="57"/>
        <v>0</v>
      </c>
      <c r="I204" s="69">
        <f t="shared" si="57"/>
        <v>0</v>
      </c>
      <c r="J204" s="116">
        <f t="shared" si="57"/>
        <v>0</v>
      </c>
      <c r="K204" s="23">
        <f t="shared" si="57"/>
        <v>0</v>
      </c>
      <c r="L204" s="133">
        <f t="shared" si="57"/>
        <v>0</v>
      </c>
      <c r="M204" s="69">
        <f t="shared" si="57"/>
        <v>0</v>
      </c>
      <c r="N204" s="69">
        <f t="shared" si="57"/>
        <v>0</v>
      </c>
      <c r="O204" s="69">
        <f t="shared" si="57"/>
        <v>0</v>
      </c>
      <c r="P204" s="69">
        <f t="shared" si="57"/>
        <v>0</v>
      </c>
      <c r="Q204" s="69">
        <f t="shared" si="57"/>
        <v>0</v>
      </c>
      <c r="R204" s="69">
        <f t="shared" si="57"/>
        <v>0</v>
      </c>
      <c r="S204" s="69">
        <f t="shared" si="57"/>
        <v>0</v>
      </c>
      <c r="T204" s="69">
        <f t="shared" si="57"/>
        <v>0</v>
      </c>
      <c r="U204" s="69">
        <f t="shared" si="57"/>
        <v>0</v>
      </c>
      <c r="V204" s="69">
        <f t="shared" si="57"/>
        <v>0</v>
      </c>
      <c r="W204" s="69">
        <f t="shared" si="57"/>
        <v>0</v>
      </c>
      <c r="X204" s="69">
        <f t="shared" si="57"/>
        <v>0</v>
      </c>
      <c r="Y204" s="69">
        <f t="shared" si="57"/>
        <v>0</v>
      </c>
      <c r="Z204" s="69">
        <f t="shared" si="57"/>
        <v>0</v>
      </c>
      <c r="AA204" s="69">
        <f t="shared" si="57"/>
        <v>0</v>
      </c>
      <c r="AB204" s="69">
        <f t="shared" si="57"/>
        <v>0</v>
      </c>
      <c r="AC204" s="69">
        <f t="shared" si="57"/>
        <v>0</v>
      </c>
      <c r="AD204" s="69">
        <f t="shared" si="57"/>
        <v>0</v>
      </c>
      <c r="AE204" s="69">
        <f t="shared" si="57"/>
        <v>0</v>
      </c>
      <c r="AF204" s="69">
        <f t="shared" si="57"/>
        <v>0</v>
      </c>
      <c r="AG204" s="69">
        <f t="shared" si="57"/>
        <v>0</v>
      </c>
      <c r="AH204" s="69">
        <f t="shared" si="57"/>
        <v>0</v>
      </c>
      <c r="AI204" s="69">
        <f t="shared" si="57"/>
        <v>0</v>
      </c>
      <c r="AJ204" s="69">
        <f t="shared" si="57"/>
        <v>0</v>
      </c>
      <c r="AK204" s="69">
        <f t="shared" si="57"/>
        <v>0</v>
      </c>
      <c r="AL204" s="69">
        <f t="shared" si="57"/>
        <v>0</v>
      </c>
      <c r="AM204" s="69">
        <f t="shared" si="57"/>
        <v>0</v>
      </c>
      <c r="AN204" s="69">
        <f t="shared" si="57"/>
        <v>0</v>
      </c>
      <c r="AO204" s="69">
        <f t="shared" si="57"/>
        <v>0</v>
      </c>
      <c r="AP204" s="69">
        <f t="shared" si="57"/>
        <v>0</v>
      </c>
      <c r="AQ204" s="69">
        <f t="shared" si="57"/>
        <v>0</v>
      </c>
      <c r="AR204" s="69">
        <f t="shared" si="57"/>
        <v>0</v>
      </c>
      <c r="AS204" s="69">
        <f t="shared" si="57"/>
        <v>0</v>
      </c>
      <c r="AT204" s="69">
        <f t="shared" si="57"/>
        <v>0</v>
      </c>
      <c r="AU204" s="69">
        <f t="shared" si="57"/>
        <v>0</v>
      </c>
      <c r="AV204" s="69">
        <f t="shared" si="57"/>
        <v>0</v>
      </c>
      <c r="AW204" s="69">
        <f t="shared" si="57"/>
        <v>0</v>
      </c>
      <c r="AX204" s="69">
        <f t="shared" si="57"/>
        <v>0</v>
      </c>
      <c r="AY204" s="69">
        <f t="shared" si="57"/>
        <v>0</v>
      </c>
    </row>
    <row r="205" spans="1:51">
      <c r="A205" s="63" t="s">
        <v>14</v>
      </c>
      <c r="B205" s="23">
        <f t="shared" si="56"/>
        <v>0</v>
      </c>
      <c r="C205" s="69">
        <f t="shared" si="57"/>
        <v>0</v>
      </c>
      <c r="D205" s="69">
        <f t="shared" si="57"/>
        <v>0</v>
      </c>
      <c r="E205" s="69">
        <f t="shared" si="57"/>
        <v>0</v>
      </c>
      <c r="F205" s="69">
        <f t="shared" si="57"/>
        <v>0</v>
      </c>
      <c r="G205" s="69">
        <f t="shared" si="57"/>
        <v>0</v>
      </c>
      <c r="H205" s="69">
        <f t="shared" si="57"/>
        <v>0</v>
      </c>
      <c r="I205" s="69">
        <f t="shared" si="57"/>
        <v>0</v>
      </c>
      <c r="J205" s="116">
        <f t="shared" si="57"/>
        <v>0</v>
      </c>
      <c r="K205" s="23">
        <f t="shared" si="57"/>
        <v>0</v>
      </c>
      <c r="L205" s="133">
        <f t="shared" si="57"/>
        <v>0</v>
      </c>
      <c r="M205" s="69">
        <f t="shared" ref="M205:AY207" si="58" xml:space="preserve"> (M21-L21)*M97</f>
        <v>0</v>
      </c>
      <c r="N205" s="69">
        <f t="shared" si="58"/>
        <v>0</v>
      </c>
      <c r="O205" s="69">
        <f t="shared" si="58"/>
        <v>0</v>
      </c>
      <c r="P205" s="69">
        <f t="shared" si="58"/>
        <v>0</v>
      </c>
      <c r="Q205" s="69">
        <f t="shared" si="58"/>
        <v>0</v>
      </c>
      <c r="R205" s="69">
        <f t="shared" si="58"/>
        <v>0</v>
      </c>
      <c r="S205" s="69">
        <f t="shared" si="58"/>
        <v>0</v>
      </c>
      <c r="T205" s="69">
        <f t="shared" si="58"/>
        <v>0</v>
      </c>
      <c r="U205" s="69">
        <f t="shared" si="58"/>
        <v>0</v>
      </c>
      <c r="V205" s="69">
        <f t="shared" si="58"/>
        <v>0</v>
      </c>
      <c r="W205" s="69">
        <f t="shared" si="58"/>
        <v>0</v>
      </c>
      <c r="X205" s="69">
        <f t="shared" si="58"/>
        <v>0</v>
      </c>
      <c r="Y205" s="69">
        <f t="shared" si="58"/>
        <v>0</v>
      </c>
      <c r="Z205" s="69">
        <f t="shared" si="58"/>
        <v>0</v>
      </c>
      <c r="AA205" s="69">
        <f t="shared" si="58"/>
        <v>0</v>
      </c>
      <c r="AB205" s="69">
        <f t="shared" si="58"/>
        <v>0</v>
      </c>
      <c r="AC205" s="69">
        <f t="shared" si="58"/>
        <v>0</v>
      </c>
      <c r="AD205" s="69">
        <f t="shared" si="58"/>
        <v>0</v>
      </c>
      <c r="AE205" s="69">
        <f t="shared" si="58"/>
        <v>0</v>
      </c>
      <c r="AF205" s="69">
        <f t="shared" si="58"/>
        <v>0</v>
      </c>
      <c r="AG205" s="69">
        <f t="shared" si="58"/>
        <v>0</v>
      </c>
      <c r="AH205" s="69">
        <f t="shared" si="58"/>
        <v>0</v>
      </c>
      <c r="AI205" s="69">
        <f t="shared" si="58"/>
        <v>0</v>
      </c>
      <c r="AJ205" s="69">
        <f t="shared" si="58"/>
        <v>0</v>
      </c>
      <c r="AK205" s="69">
        <f t="shared" si="58"/>
        <v>0</v>
      </c>
      <c r="AL205" s="69">
        <f t="shared" si="58"/>
        <v>0</v>
      </c>
      <c r="AM205" s="69">
        <f t="shared" si="58"/>
        <v>0</v>
      </c>
      <c r="AN205" s="69">
        <f t="shared" si="58"/>
        <v>0</v>
      </c>
      <c r="AO205" s="69">
        <f t="shared" si="58"/>
        <v>0</v>
      </c>
      <c r="AP205" s="69">
        <f t="shared" si="58"/>
        <v>0</v>
      </c>
      <c r="AQ205" s="69">
        <f t="shared" si="58"/>
        <v>0</v>
      </c>
      <c r="AR205" s="69">
        <f t="shared" si="58"/>
        <v>0</v>
      </c>
      <c r="AS205" s="69">
        <f t="shared" si="58"/>
        <v>0</v>
      </c>
      <c r="AT205" s="69">
        <f t="shared" si="58"/>
        <v>0</v>
      </c>
      <c r="AU205" s="69">
        <f t="shared" si="58"/>
        <v>0</v>
      </c>
      <c r="AV205" s="69">
        <f t="shared" si="58"/>
        <v>0</v>
      </c>
      <c r="AW205" s="69">
        <f t="shared" si="58"/>
        <v>0</v>
      </c>
      <c r="AX205" s="69">
        <f t="shared" si="58"/>
        <v>0</v>
      </c>
      <c r="AY205" s="69">
        <f t="shared" si="58"/>
        <v>0</v>
      </c>
    </row>
    <row r="206" spans="1:51">
      <c r="A206" s="63" t="s">
        <v>15</v>
      </c>
      <c r="B206" s="23">
        <f t="shared" si="56"/>
        <v>0</v>
      </c>
      <c r="C206" s="69">
        <f t="shared" ref="C206:U207" si="59" xml:space="preserve"> (C22-B22)*C98</f>
        <v>0</v>
      </c>
      <c r="D206" s="69">
        <f t="shared" si="59"/>
        <v>5</v>
      </c>
      <c r="E206" s="69">
        <f t="shared" si="59"/>
        <v>2</v>
      </c>
      <c r="F206" s="69">
        <f t="shared" si="59"/>
        <v>1</v>
      </c>
      <c r="G206" s="69">
        <f t="shared" si="59"/>
        <v>1</v>
      </c>
      <c r="H206" s="69">
        <f t="shared" si="59"/>
        <v>1</v>
      </c>
      <c r="I206" s="69">
        <f t="shared" si="59"/>
        <v>1</v>
      </c>
      <c r="J206" s="116">
        <f t="shared" si="59"/>
        <v>1</v>
      </c>
      <c r="K206" s="23">
        <f t="shared" si="59"/>
        <v>0</v>
      </c>
      <c r="L206" s="133">
        <f t="shared" si="59"/>
        <v>0</v>
      </c>
      <c r="M206" s="69">
        <f t="shared" si="59"/>
        <v>0</v>
      </c>
      <c r="N206" s="69">
        <f t="shared" si="59"/>
        <v>0</v>
      </c>
      <c r="O206" s="69">
        <f t="shared" si="59"/>
        <v>0</v>
      </c>
      <c r="P206" s="69">
        <f t="shared" si="59"/>
        <v>0</v>
      </c>
      <c r="Q206" s="69">
        <f t="shared" si="59"/>
        <v>0</v>
      </c>
      <c r="R206" s="69">
        <f t="shared" si="59"/>
        <v>0</v>
      </c>
      <c r="S206" s="69">
        <f t="shared" si="59"/>
        <v>0</v>
      </c>
      <c r="T206" s="69">
        <f t="shared" si="59"/>
        <v>0</v>
      </c>
      <c r="U206" s="69">
        <f t="shared" si="59"/>
        <v>0</v>
      </c>
      <c r="V206" s="69">
        <f t="shared" si="58"/>
        <v>0</v>
      </c>
      <c r="W206" s="69">
        <f t="shared" si="58"/>
        <v>0</v>
      </c>
      <c r="X206" s="69">
        <f t="shared" si="58"/>
        <v>0</v>
      </c>
      <c r="Y206" s="69">
        <f t="shared" si="58"/>
        <v>0</v>
      </c>
      <c r="Z206" s="69">
        <f t="shared" si="58"/>
        <v>0</v>
      </c>
      <c r="AA206" s="69">
        <f t="shared" si="58"/>
        <v>0</v>
      </c>
      <c r="AB206" s="69">
        <f t="shared" si="58"/>
        <v>0</v>
      </c>
      <c r="AC206" s="69">
        <f t="shared" si="58"/>
        <v>0</v>
      </c>
      <c r="AD206" s="69">
        <f t="shared" si="58"/>
        <v>0</v>
      </c>
      <c r="AE206" s="69">
        <f t="shared" si="58"/>
        <v>0</v>
      </c>
      <c r="AF206" s="69">
        <f t="shared" si="58"/>
        <v>0</v>
      </c>
      <c r="AG206" s="69">
        <f t="shared" si="58"/>
        <v>0</v>
      </c>
      <c r="AH206" s="69">
        <f t="shared" si="58"/>
        <v>0</v>
      </c>
      <c r="AI206" s="69">
        <f t="shared" si="58"/>
        <v>0</v>
      </c>
      <c r="AJ206" s="69">
        <f t="shared" si="58"/>
        <v>0</v>
      </c>
      <c r="AK206" s="69">
        <f t="shared" si="58"/>
        <v>0</v>
      </c>
      <c r="AL206" s="69">
        <f t="shared" si="58"/>
        <v>0</v>
      </c>
      <c r="AM206" s="69">
        <f t="shared" si="58"/>
        <v>0</v>
      </c>
      <c r="AN206" s="69">
        <f t="shared" si="58"/>
        <v>0</v>
      </c>
      <c r="AO206" s="69">
        <f t="shared" si="58"/>
        <v>0</v>
      </c>
      <c r="AP206" s="69">
        <f t="shared" si="58"/>
        <v>0</v>
      </c>
      <c r="AQ206" s="69">
        <f t="shared" si="58"/>
        <v>0</v>
      </c>
      <c r="AR206" s="69">
        <f t="shared" si="58"/>
        <v>0</v>
      </c>
      <c r="AS206" s="69">
        <f t="shared" si="58"/>
        <v>0</v>
      </c>
      <c r="AT206" s="69">
        <f t="shared" si="58"/>
        <v>0</v>
      </c>
      <c r="AU206" s="69">
        <f t="shared" si="58"/>
        <v>0</v>
      </c>
      <c r="AV206" s="69">
        <f t="shared" si="58"/>
        <v>0</v>
      </c>
      <c r="AW206" s="69">
        <f t="shared" si="58"/>
        <v>0</v>
      </c>
      <c r="AX206" s="69">
        <f t="shared" si="58"/>
        <v>0</v>
      </c>
      <c r="AY206" s="69">
        <f t="shared" si="58"/>
        <v>0</v>
      </c>
    </row>
    <row r="207" spans="1:51">
      <c r="A207" s="63" t="s">
        <v>16</v>
      </c>
      <c r="B207" s="23">
        <f t="shared" si="56"/>
        <v>0</v>
      </c>
      <c r="C207" s="69">
        <f t="shared" si="59"/>
        <v>0</v>
      </c>
      <c r="D207" s="69">
        <f t="shared" si="59"/>
        <v>0</v>
      </c>
      <c r="E207" s="69">
        <f t="shared" si="59"/>
        <v>0</v>
      </c>
      <c r="F207" s="69">
        <f t="shared" si="59"/>
        <v>0</v>
      </c>
      <c r="G207" s="69">
        <f t="shared" si="59"/>
        <v>0</v>
      </c>
      <c r="H207" s="69">
        <f t="shared" si="59"/>
        <v>0</v>
      </c>
      <c r="I207" s="69">
        <f t="shared" si="59"/>
        <v>0</v>
      </c>
      <c r="J207" s="116">
        <f t="shared" si="59"/>
        <v>0</v>
      </c>
      <c r="K207" s="23">
        <f t="shared" si="59"/>
        <v>0</v>
      </c>
      <c r="L207" s="133">
        <f t="shared" si="59"/>
        <v>0</v>
      </c>
      <c r="M207" s="69">
        <f t="shared" si="59"/>
        <v>0</v>
      </c>
      <c r="N207" s="69">
        <f t="shared" si="59"/>
        <v>0</v>
      </c>
      <c r="O207" s="69">
        <f t="shared" si="59"/>
        <v>0</v>
      </c>
      <c r="P207" s="69">
        <f t="shared" si="59"/>
        <v>0</v>
      </c>
      <c r="Q207" s="69">
        <f t="shared" si="59"/>
        <v>0</v>
      </c>
      <c r="R207" s="69">
        <f t="shared" si="59"/>
        <v>0</v>
      </c>
      <c r="S207" s="69">
        <f t="shared" si="59"/>
        <v>0</v>
      </c>
      <c r="T207" s="69">
        <f t="shared" si="59"/>
        <v>0</v>
      </c>
      <c r="U207" s="69">
        <f t="shared" si="59"/>
        <v>0</v>
      </c>
      <c r="V207" s="69">
        <f t="shared" si="58"/>
        <v>0</v>
      </c>
      <c r="W207" s="69">
        <f t="shared" si="58"/>
        <v>0</v>
      </c>
      <c r="X207" s="69">
        <f t="shared" si="58"/>
        <v>0</v>
      </c>
      <c r="Y207" s="69">
        <f t="shared" si="58"/>
        <v>0</v>
      </c>
      <c r="Z207" s="69">
        <f t="shared" si="58"/>
        <v>0</v>
      </c>
      <c r="AA207" s="69">
        <f t="shared" si="58"/>
        <v>0</v>
      </c>
      <c r="AB207" s="69">
        <f t="shared" si="58"/>
        <v>0</v>
      </c>
      <c r="AC207" s="69">
        <f t="shared" si="58"/>
        <v>0</v>
      </c>
      <c r="AD207" s="69">
        <f t="shared" si="58"/>
        <v>0</v>
      </c>
      <c r="AE207" s="69">
        <f t="shared" si="58"/>
        <v>0</v>
      </c>
      <c r="AF207" s="69">
        <f t="shared" si="58"/>
        <v>0</v>
      </c>
      <c r="AG207" s="69">
        <f t="shared" si="58"/>
        <v>0</v>
      </c>
      <c r="AH207" s="69">
        <f t="shared" si="58"/>
        <v>0</v>
      </c>
      <c r="AI207" s="69">
        <f t="shared" si="58"/>
        <v>0</v>
      </c>
      <c r="AJ207" s="69">
        <f t="shared" si="58"/>
        <v>0</v>
      </c>
      <c r="AK207" s="69">
        <f t="shared" si="58"/>
        <v>0</v>
      </c>
      <c r="AL207" s="69">
        <f t="shared" si="58"/>
        <v>0</v>
      </c>
      <c r="AM207" s="69">
        <f t="shared" si="58"/>
        <v>0</v>
      </c>
      <c r="AN207" s="69">
        <f t="shared" si="58"/>
        <v>0</v>
      </c>
      <c r="AO207" s="69">
        <f t="shared" si="58"/>
        <v>0</v>
      </c>
      <c r="AP207" s="69">
        <f t="shared" si="58"/>
        <v>0</v>
      </c>
      <c r="AQ207" s="69">
        <f t="shared" si="58"/>
        <v>0</v>
      </c>
      <c r="AR207" s="69">
        <f t="shared" si="58"/>
        <v>0</v>
      </c>
      <c r="AS207" s="69">
        <f t="shared" si="58"/>
        <v>0</v>
      </c>
      <c r="AT207" s="69">
        <f t="shared" si="58"/>
        <v>0</v>
      </c>
      <c r="AU207" s="69">
        <f t="shared" si="58"/>
        <v>0</v>
      </c>
      <c r="AV207" s="69">
        <f t="shared" si="58"/>
        <v>0</v>
      </c>
      <c r="AW207" s="69">
        <f t="shared" si="58"/>
        <v>0</v>
      </c>
      <c r="AX207" s="69">
        <f t="shared" si="58"/>
        <v>0</v>
      </c>
      <c r="AY207" s="69">
        <f t="shared" si="58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 t="shared" ref="B210:AY210" si="60">5 + B223 + B222 + B7</f>
        <v>-4</v>
      </c>
      <c r="C210" s="23">
        <f t="shared" si="60"/>
        <v>-3</v>
      </c>
      <c r="D210" s="23">
        <f t="shared" si="60"/>
        <v>9</v>
      </c>
      <c r="E210" s="23">
        <f t="shared" si="60"/>
        <v>10</v>
      </c>
      <c r="F210" s="23">
        <f t="shared" si="60"/>
        <v>11</v>
      </c>
      <c r="G210" s="23">
        <f t="shared" si="60"/>
        <v>12</v>
      </c>
      <c r="H210" s="23">
        <f t="shared" si="60"/>
        <v>13</v>
      </c>
      <c r="I210" s="23">
        <f t="shared" si="60"/>
        <v>14</v>
      </c>
      <c r="J210" s="27">
        <f t="shared" si="60"/>
        <v>15</v>
      </c>
      <c r="K210" s="23">
        <f t="shared" si="60"/>
        <v>16</v>
      </c>
      <c r="L210" s="72">
        <f t="shared" si="60"/>
        <v>17</v>
      </c>
      <c r="M210" s="23">
        <f t="shared" si="60"/>
        <v>18</v>
      </c>
      <c r="N210" s="23">
        <f t="shared" si="60"/>
        <v>19</v>
      </c>
      <c r="O210" s="23">
        <f t="shared" si="60"/>
        <v>20</v>
      </c>
      <c r="P210" s="23">
        <f t="shared" si="60"/>
        <v>21</v>
      </c>
      <c r="Q210" s="23">
        <f t="shared" si="60"/>
        <v>22</v>
      </c>
      <c r="R210" s="23">
        <f t="shared" si="60"/>
        <v>23</v>
      </c>
      <c r="S210" s="23">
        <f t="shared" si="60"/>
        <v>24</v>
      </c>
      <c r="T210" s="23">
        <f t="shared" si="60"/>
        <v>25</v>
      </c>
      <c r="U210" s="23">
        <f t="shared" si="60"/>
        <v>26</v>
      </c>
      <c r="V210" s="23">
        <f t="shared" si="60"/>
        <v>27</v>
      </c>
      <c r="W210" s="23">
        <f t="shared" si="60"/>
        <v>28</v>
      </c>
      <c r="X210" s="23">
        <f t="shared" si="60"/>
        <v>29</v>
      </c>
      <c r="Y210" s="23">
        <f t="shared" si="60"/>
        <v>30</v>
      </c>
      <c r="Z210" s="23">
        <f t="shared" si="60"/>
        <v>31</v>
      </c>
      <c r="AA210" s="23">
        <f t="shared" si="60"/>
        <v>32</v>
      </c>
      <c r="AB210" s="23">
        <f t="shared" si="60"/>
        <v>33</v>
      </c>
      <c r="AC210" s="23">
        <f t="shared" si="60"/>
        <v>34</v>
      </c>
      <c r="AD210" s="23">
        <f t="shared" si="60"/>
        <v>35</v>
      </c>
      <c r="AE210" s="23">
        <f t="shared" si="60"/>
        <v>36</v>
      </c>
      <c r="AF210" s="23">
        <f t="shared" si="60"/>
        <v>37</v>
      </c>
      <c r="AG210" s="23">
        <f t="shared" si="60"/>
        <v>38</v>
      </c>
      <c r="AH210" s="23">
        <f t="shared" si="60"/>
        <v>39</v>
      </c>
      <c r="AI210" s="23">
        <f t="shared" si="60"/>
        <v>40</v>
      </c>
      <c r="AJ210" s="23">
        <f t="shared" si="60"/>
        <v>41</v>
      </c>
      <c r="AK210" s="23">
        <f t="shared" si="60"/>
        <v>42</v>
      </c>
      <c r="AL210" s="23">
        <f t="shared" si="60"/>
        <v>43</v>
      </c>
      <c r="AM210" s="23">
        <f t="shared" si="60"/>
        <v>44</v>
      </c>
      <c r="AN210" s="23">
        <f t="shared" si="60"/>
        <v>45</v>
      </c>
      <c r="AO210" s="23">
        <f t="shared" si="60"/>
        <v>46</v>
      </c>
      <c r="AP210" s="23">
        <f t="shared" si="60"/>
        <v>47</v>
      </c>
      <c r="AQ210" s="23">
        <f t="shared" si="60"/>
        <v>48</v>
      </c>
      <c r="AR210" s="23">
        <f t="shared" si="60"/>
        <v>49</v>
      </c>
      <c r="AS210" s="23">
        <f t="shared" si="60"/>
        <v>50</v>
      </c>
      <c r="AT210" s="23">
        <f t="shared" si="60"/>
        <v>51</v>
      </c>
      <c r="AU210" s="23">
        <f t="shared" si="60"/>
        <v>52</v>
      </c>
      <c r="AV210" s="23">
        <f t="shared" si="60"/>
        <v>53</v>
      </c>
      <c r="AW210" s="23">
        <f t="shared" si="60"/>
        <v>54</v>
      </c>
      <c r="AX210" s="23">
        <f t="shared" si="60"/>
        <v>55</v>
      </c>
      <c r="AY210" s="23">
        <f t="shared" si="60"/>
        <v>56</v>
      </c>
    </row>
    <row r="211" spans="1:51">
      <c r="A211" s="70" t="s">
        <v>78</v>
      </c>
      <c r="B211" s="23">
        <f t="shared" ref="B211:AY211" si="61" xml:space="preserve"> 10 + B223 + B222 + B7</f>
        <v>1</v>
      </c>
      <c r="C211" s="23">
        <f t="shared" si="61"/>
        <v>2</v>
      </c>
      <c r="D211" s="23">
        <f t="shared" si="61"/>
        <v>14</v>
      </c>
      <c r="E211" s="23">
        <f t="shared" si="61"/>
        <v>15</v>
      </c>
      <c r="F211" s="23">
        <f t="shared" si="61"/>
        <v>16</v>
      </c>
      <c r="G211" s="23">
        <f t="shared" si="61"/>
        <v>17</v>
      </c>
      <c r="H211" s="23">
        <f t="shared" si="61"/>
        <v>18</v>
      </c>
      <c r="I211" s="23">
        <f t="shared" si="61"/>
        <v>19</v>
      </c>
      <c r="J211" s="27">
        <f t="shared" si="61"/>
        <v>20</v>
      </c>
      <c r="K211" s="23">
        <f t="shared" si="61"/>
        <v>21</v>
      </c>
      <c r="L211" s="72">
        <f t="shared" si="61"/>
        <v>22</v>
      </c>
      <c r="M211" s="23">
        <f t="shared" si="61"/>
        <v>23</v>
      </c>
      <c r="N211" s="23">
        <f t="shared" si="61"/>
        <v>24</v>
      </c>
      <c r="O211" s="23">
        <f t="shared" si="61"/>
        <v>25</v>
      </c>
      <c r="P211" s="23">
        <f t="shared" si="61"/>
        <v>26</v>
      </c>
      <c r="Q211" s="23">
        <f t="shared" si="61"/>
        <v>27</v>
      </c>
      <c r="R211" s="23">
        <f t="shared" si="61"/>
        <v>28</v>
      </c>
      <c r="S211" s="23">
        <f t="shared" si="61"/>
        <v>29</v>
      </c>
      <c r="T211" s="23">
        <f t="shared" si="61"/>
        <v>30</v>
      </c>
      <c r="U211" s="23">
        <f t="shared" si="61"/>
        <v>31</v>
      </c>
      <c r="V211" s="23">
        <f t="shared" si="61"/>
        <v>32</v>
      </c>
      <c r="W211" s="23">
        <f t="shared" si="61"/>
        <v>33</v>
      </c>
      <c r="X211" s="23">
        <f t="shared" si="61"/>
        <v>34</v>
      </c>
      <c r="Y211" s="23">
        <f t="shared" si="61"/>
        <v>35</v>
      </c>
      <c r="Z211" s="23">
        <f t="shared" si="61"/>
        <v>36</v>
      </c>
      <c r="AA211" s="23">
        <f t="shared" si="61"/>
        <v>37</v>
      </c>
      <c r="AB211" s="23">
        <f t="shared" si="61"/>
        <v>38</v>
      </c>
      <c r="AC211" s="23">
        <f t="shared" si="61"/>
        <v>39</v>
      </c>
      <c r="AD211" s="23">
        <f t="shared" si="61"/>
        <v>40</v>
      </c>
      <c r="AE211" s="23">
        <f t="shared" si="61"/>
        <v>41</v>
      </c>
      <c r="AF211" s="23">
        <f t="shared" si="61"/>
        <v>42</v>
      </c>
      <c r="AG211" s="23">
        <f t="shared" si="61"/>
        <v>43</v>
      </c>
      <c r="AH211" s="23">
        <f t="shared" si="61"/>
        <v>44</v>
      </c>
      <c r="AI211" s="23">
        <f t="shared" si="61"/>
        <v>45</v>
      </c>
      <c r="AJ211" s="23">
        <f t="shared" si="61"/>
        <v>46</v>
      </c>
      <c r="AK211" s="23">
        <f t="shared" si="61"/>
        <v>47</v>
      </c>
      <c r="AL211" s="23">
        <f t="shared" si="61"/>
        <v>48</v>
      </c>
      <c r="AM211" s="23">
        <f t="shared" si="61"/>
        <v>49</v>
      </c>
      <c r="AN211" s="23">
        <f t="shared" si="61"/>
        <v>50</v>
      </c>
      <c r="AO211" s="23">
        <f t="shared" si="61"/>
        <v>51</v>
      </c>
      <c r="AP211" s="23">
        <f t="shared" si="61"/>
        <v>52</v>
      </c>
      <c r="AQ211" s="23">
        <f t="shared" si="61"/>
        <v>53</v>
      </c>
      <c r="AR211" s="23">
        <f t="shared" si="61"/>
        <v>54</v>
      </c>
      <c r="AS211" s="23">
        <f t="shared" si="61"/>
        <v>55</v>
      </c>
      <c r="AT211" s="23">
        <f t="shared" si="61"/>
        <v>56</v>
      </c>
      <c r="AU211" s="23">
        <f t="shared" si="61"/>
        <v>57</v>
      </c>
      <c r="AV211" s="23">
        <f t="shared" si="61"/>
        <v>58</v>
      </c>
      <c r="AW211" s="23">
        <f t="shared" si="61"/>
        <v>59</v>
      </c>
      <c r="AX211" s="23">
        <f t="shared" si="61"/>
        <v>60</v>
      </c>
      <c r="AY211" s="23">
        <f t="shared" si="61"/>
        <v>61</v>
      </c>
    </row>
    <row r="212" spans="1:51">
      <c r="A212" s="70" t="s">
        <v>79</v>
      </c>
      <c r="B212" s="8">
        <f t="shared" ref="B212:T212" si="62" xml:space="preserve"> 10 + B222 + B49</f>
        <v>0</v>
      </c>
      <c r="C212" s="8">
        <f t="shared" si="62"/>
        <v>0</v>
      </c>
      <c r="D212" s="8">
        <f t="shared" si="62"/>
        <v>10</v>
      </c>
      <c r="E212" s="8">
        <f t="shared" si="62"/>
        <v>10</v>
      </c>
      <c r="F212" s="8">
        <f t="shared" si="62"/>
        <v>10</v>
      </c>
      <c r="G212" s="8">
        <f t="shared" si="62"/>
        <v>10</v>
      </c>
      <c r="H212" s="8">
        <f t="shared" si="62"/>
        <v>10</v>
      </c>
      <c r="I212" s="8">
        <f t="shared" si="62"/>
        <v>10</v>
      </c>
      <c r="J212" s="8">
        <f t="shared" si="62"/>
        <v>10</v>
      </c>
      <c r="K212" s="8">
        <f t="shared" si="62"/>
        <v>10</v>
      </c>
      <c r="L212" s="8">
        <f t="shared" si="62"/>
        <v>10</v>
      </c>
      <c r="M212" s="8">
        <f t="shared" si="62"/>
        <v>10</v>
      </c>
      <c r="N212" s="8">
        <f t="shared" si="62"/>
        <v>10</v>
      </c>
      <c r="O212" s="8">
        <f t="shared" si="62"/>
        <v>10</v>
      </c>
      <c r="P212" s="8">
        <f t="shared" si="62"/>
        <v>10</v>
      </c>
      <c r="Q212" s="8">
        <f t="shared" si="62"/>
        <v>10</v>
      </c>
      <c r="R212" s="8">
        <f t="shared" si="62"/>
        <v>10</v>
      </c>
      <c r="S212" s="8">
        <f t="shared" si="62"/>
        <v>10</v>
      </c>
      <c r="T212" s="8">
        <f t="shared" si="62"/>
        <v>10</v>
      </c>
      <c r="U212" s="8">
        <f xml:space="preserve"> 10 + U222 + U49</f>
        <v>10</v>
      </c>
      <c r="V212" s="8">
        <f t="shared" ref="V212:AY212" si="63" xml:space="preserve"> 10 + V222 + V49</f>
        <v>10</v>
      </c>
      <c r="W212" s="8">
        <f t="shared" si="63"/>
        <v>10</v>
      </c>
      <c r="X212" s="8">
        <f t="shared" si="63"/>
        <v>10</v>
      </c>
      <c r="Y212" s="8">
        <f t="shared" si="63"/>
        <v>10</v>
      </c>
      <c r="Z212" s="8">
        <f t="shared" si="63"/>
        <v>10</v>
      </c>
      <c r="AA212" s="8">
        <f t="shared" si="63"/>
        <v>10</v>
      </c>
      <c r="AB212" s="8">
        <f t="shared" si="63"/>
        <v>10</v>
      </c>
      <c r="AC212" s="8">
        <f t="shared" si="63"/>
        <v>10</v>
      </c>
      <c r="AD212" s="8">
        <f t="shared" si="63"/>
        <v>10</v>
      </c>
      <c r="AE212" s="8">
        <f t="shared" si="63"/>
        <v>10</v>
      </c>
      <c r="AF212" s="8">
        <f t="shared" si="63"/>
        <v>10</v>
      </c>
      <c r="AG212" s="8">
        <f t="shared" si="63"/>
        <v>10</v>
      </c>
      <c r="AH212" s="8">
        <f t="shared" si="63"/>
        <v>10</v>
      </c>
      <c r="AI212" s="8">
        <f t="shared" si="63"/>
        <v>10</v>
      </c>
      <c r="AJ212" s="8">
        <f t="shared" si="63"/>
        <v>10</v>
      </c>
      <c r="AK212" s="8">
        <f t="shared" si="63"/>
        <v>10</v>
      </c>
      <c r="AL212" s="8">
        <f t="shared" si="63"/>
        <v>10</v>
      </c>
      <c r="AM212" s="8">
        <f t="shared" si="63"/>
        <v>10</v>
      </c>
      <c r="AN212" s="8">
        <f t="shared" si="63"/>
        <v>10</v>
      </c>
      <c r="AO212" s="8">
        <f t="shared" si="63"/>
        <v>10</v>
      </c>
      <c r="AP212" s="8">
        <f t="shared" si="63"/>
        <v>10</v>
      </c>
      <c r="AQ212" s="8">
        <f t="shared" si="63"/>
        <v>10</v>
      </c>
      <c r="AR212" s="8">
        <f t="shared" si="63"/>
        <v>10</v>
      </c>
      <c r="AS212" s="8">
        <f t="shared" si="63"/>
        <v>10</v>
      </c>
      <c r="AT212" s="8">
        <f t="shared" si="63"/>
        <v>10</v>
      </c>
      <c r="AU212" s="8">
        <f t="shared" si="63"/>
        <v>10</v>
      </c>
      <c r="AV212" s="8">
        <f t="shared" si="63"/>
        <v>10</v>
      </c>
      <c r="AW212" s="8">
        <f t="shared" si="63"/>
        <v>10</v>
      </c>
      <c r="AX212" s="8">
        <f t="shared" si="63"/>
        <v>10</v>
      </c>
      <c r="AY212" s="8">
        <f t="shared" si="63"/>
        <v>10</v>
      </c>
    </row>
    <row r="213" spans="1:51">
      <c r="A213" s="70" t="s">
        <v>80</v>
      </c>
      <c r="B213" s="8">
        <f t="shared" ref="B213:T213" si="64" xml:space="preserve"> 20 + B222 + 2*B49</f>
        <v>5</v>
      </c>
      <c r="C213" s="8">
        <f t="shared" si="64"/>
        <v>5</v>
      </c>
      <c r="D213" s="8">
        <f t="shared" si="64"/>
        <v>20</v>
      </c>
      <c r="E213" s="8">
        <f t="shared" si="64"/>
        <v>20</v>
      </c>
      <c r="F213" s="8">
        <f t="shared" si="64"/>
        <v>20</v>
      </c>
      <c r="G213" s="8">
        <f t="shared" si="64"/>
        <v>20</v>
      </c>
      <c r="H213" s="8">
        <f t="shared" si="64"/>
        <v>20</v>
      </c>
      <c r="I213" s="8">
        <f t="shared" si="64"/>
        <v>20</v>
      </c>
      <c r="J213" s="8">
        <f t="shared" si="64"/>
        <v>20</v>
      </c>
      <c r="K213" s="8">
        <f t="shared" si="64"/>
        <v>20</v>
      </c>
      <c r="L213" s="8">
        <f t="shared" si="64"/>
        <v>20</v>
      </c>
      <c r="M213" s="8">
        <f t="shared" si="64"/>
        <v>20</v>
      </c>
      <c r="N213" s="8">
        <f t="shared" si="64"/>
        <v>20</v>
      </c>
      <c r="O213" s="8">
        <f t="shared" si="64"/>
        <v>20</v>
      </c>
      <c r="P213" s="8">
        <f t="shared" si="64"/>
        <v>20</v>
      </c>
      <c r="Q213" s="8">
        <f t="shared" si="64"/>
        <v>20</v>
      </c>
      <c r="R213" s="8">
        <f t="shared" si="64"/>
        <v>20</v>
      </c>
      <c r="S213" s="8">
        <f t="shared" si="64"/>
        <v>20</v>
      </c>
      <c r="T213" s="8">
        <f t="shared" si="64"/>
        <v>20</v>
      </c>
      <c r="U213" s="8">
        <f xml:space="preserve"> 20 + U222 + 2*U49</f>
        <v>20</v>
      </c>
      <c r="V213" s="8">
        <f t="shared" ref="V213:AY213" si="65" xml:space="preserve"> 20 + V222 + 2*V49</f>
        <v>20</v>
      </c>
      <c r="W213" s="8">
        <f t="shared" si="65"/>
        <v>20</v>
      </c>
      <c r="X213" s="8">
        <f t="shared" si="65"/>
        <v>20</v>
      </c>
      <c r="Y213" s="8">
        <f t="shared" si="65"/>
        <v>20</v>
      </c>
      <c r="Z213" s="8">
        <f t="shared" si="65"/>
        <v>20</v>
      </c>
      <c r="AA213" s="8">
        <f t="shared" si="65"/>
        <v>20</v>
      </c>
      <c r="AB213" s="8">
        <f t="shared" si="65"/>
        <v>20</v>
      </c>
      <c r="AC213" s="8">
        <f t="shared" si="65"/>
        <v>20</v>
      </c>
      <c r="AD213" s="8">
        <f t="shared" si="65"/>
        <v>20</v>
      </c>
      <c r="AE213" s="8">
        <f t="shared" si="65"/>
        <v>20</v>
      </c>
      <c r="AF213" s="8">
        <f t="shared" si="65"/>
        <v>20</v>
      </c>
      <c r="AG213" s="8">
        <f t="shared" si="65"/>
        <v>20</v>
      </c>
      <c r="AH213" s="8">
        <f t="shared" si="65"/>
        <v>20</v>
      </c>
      <c r="AI213" s="8">
        <f t="shared" si="65"/>
        <v>20</v>
      </c>
      <c r="AJ213" s="8">
        <f t="shared" si="65"/>
        <v>20</v>
      </c>
      <c r="AK213" s="8">
        <f t="shared" si="65"/>
        <v>20</v>
      </c>
      <c r="AL213" s="8">
        <f t="shared" si="65"/>
        <v>20</v>
      </c>
      <c r="AM213" s="8">
        <f t="shared" si="65"/>
        <v>20</v>
      </c>
      <c r="AN213" s="8">
        <f t="shared" si="65"/>
        <v>20</v>
      </c>
      <c r="AO213" s="8">
        <f t="shared" si="65"/>
        <v>20</v>
      </c>
      <c r="AP213" s="8">
        <f t="shared" si="65"/>
        <v>20</v>
      </c>
      <c r="AQ213" s="8">
        <f t="shared" si="65"/>
        <v>20</v>
      </c>
      <c r="AR213" s="8">
        <f t="shared" si="65"/>
        <v>20</v>
      </c>
      <c r="AS213" s="8">
        <f t="shared" si="65"/>
        <v>20</v>
      </c>
      <c r="AT213" s="8">
        <f t="shared" si="65"/>
        <v>20</v>
      </c>
      <c r="AU213" s="8">
        <f t="shared" si="65"/>
        <v>20</v>
      </c>
      <c r="AV213" s="8">
        <f t="shared" si="65"/>
        <v>20</v>
      </c>
      <c r="AW213" s="8">
        <f t="shared" si="65"/>
        <v>20</v>
      </c>
      <c r="AX213" s="8">
        <f t="shared" si="65"/>
        <v>20</v>
      </c>
      <c r="AY213" s="8">
        <f t="shared" si="65"/>
        <v>20</v>
      </c>
    </row>
    <row r="214" spans="1:51">
      <c r="A214" s="70" t="s">
        <v>81</v>
      </c>
      <c r="B214" s="8">
        <f t="shared" ref="B214:T214" si="66" xml:space="preserve"> 30 + B222 + 3*B49</f>
        <v>10</v>
      </c>
      <c r="C214" s="8">
        <f t="shared" si="66"/>
        <v>10</v>
      </c>
      <c r="D214" s="8">
        <f t="shared" si="66"/>
        <v>30</v>
      </c>
      <c r="E214" s="8">
        <f t="shared" si="66"/>
        <v>30</v>
      </c>
      <c r="F214" s="8">
        <f t="shared" si="66"/>
        <v>30</v>
      </c>
      <c r="G214" s="8">
        <f t="shared" si="66"/>
        <v>30</v>
      </c>
      <c r="H214" s="8">
        <f t="shared" si="66"/>
        <v>30</v>
      </c>
      <c r="I214" s="8">
        <f t="shared" si="66"/>
        <v>30</v>
      </c>
      <c r="J214" s="8">
        <f t="shared" si="66"/>
        <v>30</v>
      </c>
      <c r="K214" s="8">
        <f t="shared" si="66"/>
        <v>30</v>
      </c>
      <c r="L214" s="8">
        <f t="shared" si="66"/>
        <v>30</v>
      </c>
      <c r="M214" s="8">
        <f t="shared" si="66"/>
        <v>30</v>
      </c>
      <c r="N214" s="8">
        <f t="shared" si="66"/>
        <v>30</v>
      </c>
      <c r="O214" s="8">
        <f t="shared" si="66"/>
        <v>30</v>
      </c>
      <c r="P214" s="8">
        <f t="shared" si="66"/>
        <v>30</v>
      </c>
      <c r="Q214" s="8">
        <f t="shared" si="66"/>
        <v>30</v>
      </c>
      <c r="R214" s="8">
        <f t="shared" si="66"/>
        <v>30</v>
      </c>
      <c r="S214" s="8">
        <f t="shared" si="66"/>
        <v>30</v>
      </c>
      <c r="T214" s="8">
        <f t="shared" si="66"/>
        <v>30</v>
      </c>
      <c r="U214" s="8">
        <f xml:space="preserve"> 30 + U222 + 3*U49</f>
        <v>30</v>
      </c>
      <c r="V214" s="8">
        <f t="shared" ref="V214:AY214" si="67" xml:space="preserve"> 30 + V222 + 3*V49</f>
        <v>30</v>
      </c>
      <c r="W214" s="8">
        <f t="shared" si="67"/>
        <v>30</v>
      </c>
      <c r="X214" s="8">
        <f t="shared" si="67"/>
        <v>30</v>
      </c>
      <c r="Y214" s="8">
        <f t="shared" si="67"/>
        <v>30</v>
      </c>
      <c r="Z214" s="8">
        <f t="shared" si="67"/>
        <v>30</v>
      </c>
      <c r="AA214" s="8">
        <f t="shared" si="67"/>
        <v>30</v>
      </c>
      <c r="AB214" s="8">
        <f t="shared" si="67"/>
        <v>30</v>
      </c>
      <c r="AC214" s="8">
        <f t="shared" si="67"/>
        <v>30</v>
      </c>
      <c r="AD214" s="8">
        <f t="shared" si="67"/>
        <v>30</v>
      </c>
      <c r="AE214" s="8">
        <f t="shared" si="67"/>
        <v>30</v>
      </c>
      <c r="AF214" s="8">
        <f t="shared" si="67"/>
        <v>30</v>
      </c>
      <c r="AG214" s="8">
        <f t="shared" si="67"/>
        <v>30</v>
      </c>
      <c r="AH214" s="8">
        <f t="shared" si="67"/>
        <v>30</v>
      </c>
      <c r="AI214" s="8">
        <f t="shared" si="67"/>
        <v>30</v>
      </c>
      <c r="AJ214" s="8">
        <f t="shared" si="67"/>
        <v>30</v>
      </c>
      <c r="AK214" s="8">
        <f t="shared" si="67"/>
        <v>30</v>
      </c>
      <c r="AL214" s="8">
        <f t="shared" si="67"/>
        <v>30</v>
      </c>
      <c r="AM214" s="8">
        <f t="shared" si="67"/>
        <v>30</v>
      </c>
      <c r="AN214" s="8">
        <f t="shared" si="67"/>
        <v>30</v>
      </c>
      <c r="AO214" s="8">
        <f t="shared" si="67"/>
        <v>30</v>
      </c>
      <c r="AP214" s="8">
        <f t="shared" si="67"/>
        <v>30</v>
      </c>
      <c r="AQ214" s="8">
        <f t="shared" si="67"/>
        <v>30</v>
      </c>
      <c r="AR214" s="8">
        <f t="shared" si="67"/>
        <v>30</v>
      </c>
      <c r="AS214" s="8">
        <f t="shared" si="67"/>
        <v>30</v>
      </c>
      <c r="AT214" s="8">
        <f t="shared" si="67"/>
        <v>30</v>
      </c>
      <c r="AU214" s="8">
        <f t="shared" si="67"/>
        <v>30</v>
      </c>
      <c r="AV214" s="8">
        <f t="shared" si="67"/>
        <v>30</v>
      </c>
      <c r="AW214" s="8">
        <f t="shared" si="67"/>
        <v>30</v>
      </c>
      <c r="AX214" s="8">
        <f t="shared" si="67"/>
        <v>30</v>
      </c>
      <c r="AY214" s="8">
        <f t="shared" si="67"/>
        <v>30</v>
      </c>
    </row>
    <row r="216" spans="1:51">
      <c r="A216" s="57" t="s">
        <v>39</v>
      </c>
      <c r="B216" s="58">
        <f xml:space="preserve"> INDEX( Data!$B$68:$B$83, MATCH( B36, Data!$A$68:$A$83, 0 ) )</f>
        <v>4</v>
      </c>
      <c r="C216" s="58">
        <f xml:space="preserve"> INDEX( Data!$B$68:$B$83, MATCH( C36, Data!$A$68:$A$83, 0 ) )</f>
        <v>4</v>
      </c>
      <c r="D216" s="58">
        <f xml:space="preserve"> INDEX( Data!$B$68:$B$83, MATCH( D36, Data!$A$68:$A$83, 0 ) )</f>
        <v>4</v>
      </c>
      <c r="E216" s="58">
        <f xml:space="preserve"> INDEX( Data!$B$68:$B$83, MATCH( E36, Data!$A$68:$A$83, 0 ) )</f>
        <v>4</v>
      </c>
      <c r="F216" s="58">
        <f xml:space="preserve"> INDEX( Data!$B$68:$B$83, MATCH( F36, Data!$A$68:$A$83, 0 ) )</f>
        <v>4</v>
      </c>
      <c r="G216" s="58">
        <f xml:space="preserve"> INDEX( Data!$B$68:$B$83, MATCH( G36, Data!$A$68:$A$83, 0 ) )</f>
        <v>4</v>
      </c>
      <c r="H216" s="58">
        <f xml:space="preserve"> INDEX( Data!$B$68:$B$83, MATCH( H36, Data!$A$68:$A$83, 0 ) )</f>
        <v>4</v>
      </c>
      <c r="I216" s="58">
        <f xml:space="preserve"> INDEX( Data!$B$68:$B$83, MATCH( I36, Data!$A$68:$A$83, 0 ) )</f>
        <v>4</v>
      </c>
      <c r="J216" s="58">
        <f xml:space="preserve"> INDEX( Data!$B$68:$B$83, MATCH( J36, Data!$A$68:$A$83, 0 ) )</f>
        <v>4</v>
      </c>
      <c r="K216" s="58">
        <f xml:space="preserve"> INDEX( Data!$B$68:$B$83, MATCH( K36, Data!$A$68:$A$83, 0 ) )</f>
        <v>4</v>
      </c>
      <c r="L216" s="58">
        <f xml:space="preserve"> INDEX( Data!$B$68:$B$83, MATCH( L36, Data!$A$68:$A$83, 0 ) )</f>
        <v>4</v>
      </c>
      <c r="M216" s="58">
        <f xml:space="preserve"> INDEX( Data!$B$68:$B$83, MATCH( M36, Data!$A$68:$A$83, 0 ) )</f>
        <v>4</v>
      </c>
      <c r="N216" s="58">
        <f xml:space="preserve"> INDEX( Data!$B$68:$B$83, MATCH( N36, Data!$A$68:$A$83, 0 ) )</f>
        <v>4</v>
      </c>
      <c r="O216" s="58">
        <f xml:space="preserve"> INDEX( Data!$B$68:$B$83, MATCH( O36, Data!$A$68:$A$83, 0 ) )</f>
        <v>4</v>
      </c>
      <c r="P216" s="58">
        <f xml:space="preserve"> INDEX( Data!$B$68:$B$83, MATCH( P36, Data!$A$68:$A$83, 0 ) )</f>
        <v>4</v>
      </c>
      <c r="Q216" s="58">
        <f xml:space="preserve"> INDEX( Data!$B$68:$B$83, MATCH( Q36, Data!$A$68:$A$83, 0 ) )</f>
        <v>4</v>
      </c>
      <c r="R216" s="58">
        <f xml:space="preserve"> INDEX( Data!$B$68:$B$83, MATCH( R36, Data!$A$68:$A$83, 0 ) )</f>
        <v>4</v>
      </c>
      <c r="S216" s="58">
        <f xml:space="preserve"> INDEX( Data!$B$68:$B$83, MATCH( S36, Data!$A$68:$A$83, 0 ) )</f>
        <v>4</v>
      </c>
      <c r="T216" s="58">
        <f xml:space="preserve"> INDEX( Data!$B$68:$B$83, MATCH( T36, Data!$A$68:$A$83, 0 ) )</f>
        <v>4</v>
      </c>
      <c r="U216" s="58">
        <f xml:space="preserve"> INDEX( Data!$B$68:$B$83, MATCH( U36, Data!$A$68:$A$83, 0 ) )</f>
        <v>4</v>
      </c>
      <c r="V216" s="58">
        <f xml:space="preserve"> INDEX( Data!$B$68:$B$83, MATCH( V36, Data!$A$68:$A$83, 0 ) )</f>
        <v>4</v>
      </c>
      <c r="W216" s="58">
        <f xml:space="preserve"> INDEX( Data!$B$68:$B$83, MATCH( W36, Data!$A$68:$A$83, 0 ) )</f>
        <v>4</v>
      </c>
      <c r="X216" s="58">
        <f xml:space="preserve"> INDEX( Data!$B$68:$B$83, MATCH( X36, Data!$A$68:$A$83, 0 ) )</f>
        <v>4</v>
      </c>
      <c r="Y216" s="58">
        <f xml:space="preserve"> INDEX( Data!$B$68:$B$83, MATCH( Y36, Data!$A$68:$A$83, 0 ) )</f>
        <v>4</v>
      </c>
      <c r="Z216" s="58">
        <f xml:space="preserve"> INDEX( Data!$B$68:$B$83, MATCH( Z36, Data!$A$68:$A$83, 0 ) )</f>
        <v>4</v>
      </c>
      <c r="AA216" s="58">
        <f xml:space="preserve"> INDEX( Data!$B$68:$B$83, MATCH( AA36, Data!$A$68:$A$83, 0 ) )</f>
        <v>4</v>
      </c>
      <c r="AB216" s="58">
        <f xml:space="preserve"> INDEX( Data!$B$68:$B$83, MATCH( AB36, Data!$A$68:$A$83, 0 ) )</f>
        <v>4</v>
      </c>
      <c r="AC216" s="58">
        <f xml:space="preserve"> INDEX( Data!$B$68:$B$83, MATCH( AC36, Data!$A$68:$A$83, 0 ) )</f>
        <v>4</v>
      </c>
      <c r="AD216" s="58">
        <f xml:space="preserve"> INDEX( Data!$B$68:$B$83, MATCH( AD36, Data!$A$68:$A$83, 0 ) )</f>
        <v>4</v>
      </c>
      <c r="AE216" s="58">
        <f xml:space="preserve"> INDEX( Data!$B$68:$B$83, MATCH( AE36, Data!$A$68:$A$83, 0 ) )</f>
        <v>4</v>
      </c>
      <c r="AF216" s="58">
        <f xml:space="preserve"> INDEX( Data!$B$68:$B$83, MATCH( AF36, Data!$A$68:$A$83, 0 ) )</f>
        <v>4</v>
      </c>
      <c r="AG216" s="58">
        <f xml:space="preserve"> INDEX( Data!$B$68:$B$83, MATCH( AG36, Data!$A$68:$A$83, 0 ) )</f>
        <v>4</v>
      </c>
      <c r="AH216" s="58">
        <f xml:space="preserve"> INDEX( Data!$B$68:$B$83, MATCH( AH36, Data!$A$68:$A$83, 0 ) )</f>
        <v>4</v>
      </c>
      <c r="AI216" s="58">
        <f xml:space="preserve"> INDEX( Data!$B$68:$B$83, MATCH( AI36, Data!$A$68:$A$83, 0 ) )</f>
        <v>4</v>
      </c>
      <c r="AJ216" s="58">
        <f xml:space="preserve"> INDEX( Data!$B$68:$B$83, MATCH( AJ36, Data!$A$68:$A$83, 0 ) )</f>
        <v>4</v>
      </c>
      <c r="AK216" s="58">
        <f xml:space="preserve"> INDEX( Data!$B$68:$B$83, MATCH( AK36, Data!$A$68:$A$83, 0 ) )</f>
        <v>4</v>
      </c>
      <c r="AL216" s="58">
        <f xml:space="preserve"> INDEX( Data!$B$68:$B$83, MATCH( AL36, Data!$A$68:$A$83, 0 ) )</f>
        <v>4</v>
      </c>
      <c r="AM216" s="58">
        <f xml:space="preserve"> INDEX( Data!$B$68:$B$83, MATCH( AM36, Data!$A$68:$A$83, 0 ) )</f>
        <v>4</v>
      </c>
      <c r="AN216" s="58">
        <f xml:space="preserve"> INDEX( Data!$B$68:$B$83, MATCH( AN36, Data!$A$68:$A$83, 0 ) )</f>
        <v>4</v>
      </c>
      <c r="AO216" s="58">
        <f xml:space="preserve"> INDEX( Data!$B$68:$B$83, MATCH( AO36, Data!$A$68:$A$83, 0 ) )</f>
        <v>4</v>
      </c>
      <c r="AP216" s="58">
        <f xml:space="preserve"> INDEX( Data!$B$68:$B$83, MATCH( AP36, Data!$A$68:$A$83, 0 ) )</f>
        <v>4</v>
      </c>
      <c r="AQ216" s="58">
        <f xml:space="preserve"> INDEX( Data!$B$68:$B$83, MATCH( AQ36, Data!$A$68:$A$83, 0 ) )</f>
        <v>4</v>
      </c>
      <c r="AR216" s="58">
        <f xml:space="preserve"> INDEX( Data!$B$68:$B$83, MATCH( AR36, Data!$A$68:$A$83, 0 ) )</f>
        <v>4</v>
      </c>
      <c r="AS216" s="58">
        <f xml:space="preserve"> INDEX( Data!$B$68:$B$83, MATCH( AS36, Data!$A$68:$A$83, 0 ) )</f>
        <v>4</v>
      </c>
      <c r="AT216" s="58">
        <f xml:space="preserve"> INDEX( Data!$B$68:$B$83, MATCH( AT36, Data!$A$68:$A$83, 0 ) )</f>
        <v>4</v>
      </c>
      <c r="AU216" s="58">
        <f xml:space="preserve"> INDEX( Data!$B$68:$B$83, MATCH( AU36, Data!$A$68:$A$83, 0 ) )</f>
        <v>4</v>
      </c>
      <c r="AV216" s="58">
        <f xml:space="preserve"> INDEX( Data!$B$68:$B$83, MATCH( AV36, Data!$A$68:$A$83, 0 ) )</f>
        <v>4</v>
      </c>
      <c r="AW216" s="58">
        <f xml:space="preserve"> INDEX( Data!$B$68:$B$83, MATCH( AW36, Data!$A$68:$A$83, 0 ) )</f>
        <v>4</v>
      </c>
      <c r="AX216" s="58">
        <f xml:space="preserve"> INDEX( Data!$B$68:$B$83, MATCH( AX36, Data!$A$68:$A$83, 0 ) )</f>
        <v>4</v>
      </c>
      <c r="AY216" s="58">
        <f xml:space="preserve"> INDEX( Data!$B$68:$B$83, MATCH( AY36, Data!$A$68:$A$83, 0 ) )</f>
        <v>4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t="shared" ref="B218:AY223" si="68" xml:space="preserve"> INT((B9-10)/2)</f>
        <v>-5</v>
      </c>
      <c r="C218" s="21">
        <f t="shared" si="68"/>
        <v>-5</v>
      </c>
      <c r="D218" s="21">
        <f t="shared" si="68"/>
        <v>1</v>
      </c>
      <c r="E218" s="21">
        <f t="shared" si="68"/>
        <v>1</v>
      </c>
      <c r="F218" s="21">
        <f t="shared" si="68"/>
        <v>1</v>
      </c>
      <c r="G218" s="21">
        <f t="shared" si="68"/>
        <v>1</v>
      </c>
      <c r="H218" s="21">
        <f t="shared" si="68"/>
        <v>1</v>
      </c>
      <c r="I218" s="21">
        <f t="shared" si="68"/>
        <v>1</v>
      </c>
      <c r="J218" s="21">
        <f t="shared" si="68"/>
        <v>1</v>
      </c>
      <c r="K218" s="21">
        <f t="shared" si="68"/>
        <v>1</v>
      </c>
      <c r="L218" s="21">
        <f t="shared" si="68"/>
        <v>1</v>
      </c>
      <c r="M218" s="21">
        <f t="shared" si="68"/>
        <v>1</v>
      </c>
      <c r="N218" s="21">
        <f t="shared" si="68"/>
        <v>1</v>
      </c>
      <c r="O218" s="21">
        <f t="shared" si="68"/>
        <v>1</v>
      </c>
      <c r="P218" s="21">
        <f t="shared" si="68"/>
        <v>1</v>
      </c>
      <c r="Q218" s="21">
        <f t="shared" si="68"/>
        <v>1</v>
      </c>
      <c r="R218" s="21">
        <f t="shared" si="68"/>
        <v>1</v>
      </c>
      <c r="S218" s="21">
        <f t="shared" si="68"/>
        <v>1</v>
      </c>
      <c r="T218" s="21">
        <f t="shared" si="68"/>
        <v>1</v>
      </c>
      <c r="U218" s="35">
        <f t="shared" si="68"/>
        <v>1</v>
      </c>
      <c r="V218" s="35">
        <f t="shared" si="68"/>
        <v>1</v>
      </c>
      <c r="W218" s="35">
        <f t="shared" si="68"/>
        <v>1</v>
      </c>
      <c r="X218" s="35">
        <f t="shared" si="68"/>
        <v>1</v>
      </c>
      <c r="Y218" s="35">
        <f t="shared" si="68"/>
        <v>1</v>
      </c>
      <c r="Z218" s="35">
        <f t="shared" si="68"/>
        <v>1</v>
      </c>
      <c r="AA218" s="35">
        <f t="shared" si="68"/>
        <v>1</v>
      </c>
      <c r="AB218" s="35">
        <f t="shared" si="68"/>
        <v>1</v>
      </c>
      <c r="AC218" s="35">
        <f t="shared" si="68"/>
        <v>1</v>
      </c>
      <c r="AD218" s="35">
        <f t="shared" si="68"/>
        <v>1</v>
      </c>
      <c r="AE218" s="35">
        <f t="shared" si="68"/>
        <v>1</v>
      </c>
      <c r="AF218" s="35">
        <f t="shared" si="68"/>
        <v>1</v>
      </c>
      <c r="AG218" s="35">
        <f t="shared" si="68"/>
        <v>1</v>
      </c>
      <c r="AH218" s="35">
        <f t="shared" si="68"/>
        <v>1</v>
      </c>
      <c r="AI218" s="35">
        <f t="shared" si="68"/>
        <v>1</v>
      </c>
      <c r="AJ218" s="35">
        <f t="shared" si="68"/>
        <v>1</v>
      </c>
      <c r="AK218" s="35">
        <f t="shared" si="68"/>
        <v>1</v>
      </c>
      <c r="AL218" s="35">
        <f t="shared" si="68"/>
        <v>1</v>
      </c>
      <c r="AM218" s="35">
        <f t="shared" si="68"/>
        <v>1</v>
      </c>
      <c r="AN218" s="35">
        <f t="shared" si="68"/>
        <v>1</v>
      </c>
      <c r="AO218" s="35">
        <f t="shared" si="68"/>
        <v>1</v>
      </c>
      <c r="AP218" s="35">
        <f t="shared" si="68"/>
        <v>1</v>
      </c>
      <c r="AQ218" s="35">
        <f t="shared" si="68"/>
        <v>1</v>
      </c>
      <c r="AR218" s="35">
        <f t="shared" si="68"/>
        <v>1</v>
      </c>
      <c r="AS218" s="35">
        <f t="shared" si="68"/>
        <v>1</v>
      </c>
      <c r="AT218" s="35">
        <f t="shared" si="68"/>
        <v>1</v>
      </c>
      <c r="AU218" s="35">
        <f t="shared" si="68"/>
        <v>1</v>
      </c>
      <c r="AV218" s="35">
        <f t="shared" si="68"/>
        <v>1</v>
      </c>
      <c r="AW218" s="35">
        <f t="shared" si="68"/>
        <v>1</v>
      </c>
      <c r="AX218" s="35">
        <f t="shared" si="68"/>
        <v>1</v>
      </c>
      <c r="AY218" s="35">
        <f t="shared" si="68"/>
        <v>1</v>
      </c>
    </row>
    <row r="219" spans="1:51">
      <c r="A219" s="36" t="s">
        <v>4</v>
      </c>
      <c r="B219" s="21">
        <f t="shared" si="68"/>
        <v>-5</v>
      </c>
      <c r="C219" s="21">
        <f t="shared" si="68"/>
        <v>-5</v>
      </c>
      <c r="D219" s="21">
        <f t="shared" si="68"/>
        <v>3</v>
      </c>
      <c r="E219" s="21">
        <f t="shared" si="68"/>
        <v>3</v>
      </c>
      <c r="F219" s="21">
        <f t="shared" si="68"/>
        <v>3</v>
      </c>
      <c r="G219" s="21">
        <f t="shared" si="68"/>
        <v>3</v>
      </c>
      <c r="H219" s="21">
        <f t="shared" si="68"/>
        <v>3</v>
      </c>
      <c r="I219" s="21">
        <f t="shared" si="68"/>
        <v>3</v>
      </c>
      <c r="J219" s="21">
        <f t="shared" si="68"/>
        <v>3</v>
      </c>
      <c r="K219" s="21">
        <f t="shared" si="68"/>
        <v>3</v>
      </c>
      <c r="L219" s="21">
        <f t="shared" si="68"/>
        <v>3</v>
      </c>
      <c r="M219" s="21">
        <f t="shared" si="68"/>
        <v>3</v>
      </c>
      <c r="N219" s="21">
        <f t="shared" si="68"/>
        <v>3</v>
      </c>
      <c r="O219" s="21">
        <f t="shared" si="68"/>
        <v>3</v>
      </c>
      <c r="P219" s="21">
        <f t="shared" si="68"/>
        <v>3</v>
      </c>
      <c r="Q219" s="21">
        <f t="shared" si="68"/>
        <v>3</v>
      </c>
      <c r="R219" s="21">
        <f t="shared" si="68"/>
        <v>3</v>
      </c>
      <c r="S219" s="21">
        <f t="shared" si="68"/>
        <v>3</v>
      </c>
      <c r="T219" s="21">
        <f t="shared" si="68"/>
        <v>3</v>
      </c>
      <c r="U219" s="35">
        <f t="shared" si="68"/>
        <v>3</v>
      </c>
      <c r="V219" s="35">
        <f t="shared" si="68"/>
        <v>3</v>
      </c>
      <c r="W219" s="35">
        <f t="shared" si="68"/>
        <v>3</v>
      </c>
      <c r="X219" s="35">
        <f t="shared" si="68"/>
        <v>3</v>
      </c>
      <c r="Y219" s="35">
        <f t="shared" si="68"/>
        <v>3</v>
      </c>
      <c r="Z219" s="35">
        <f t="shared" si="68"/>
        <v>3</v>
      </c>
      <c r="AA219" s="35">
        <f t="shared" si="68"/>
        <v>3</v>
      </c>
      <c r="AB219" s="35">
        <f t="shared" si="68"/>
        <v>3</v>
      </c>
      <c r="AC219" s="35">
        <f t="shared" si="68"/>
        <v>3</v>
      </c>
      <c r="AD219" s="35">
        <f t="shared" si="68"/>
        <v>3</v>
      </c>
      <c r="AE219" s="35">
        <f t="shared" si="68"/>
        <v>3</v>
      </c>
      <c r="AF219" s="35">
        <f t="shared" si="68"/>
        <v>3</v>
      </c>
      <c r="AG219" s="35">
        <f t="shared" si="68"/>
        <v>3</v>
      </c>
      <c r="AH219" s="35">
        <f t="shared" si="68"/>
        <v>3</v>
      </c>
      <c r="AI219" s="35">
        <f t="shared" si="68"/>
        <v>3</v>
      </c>
      <c r="AJ219" s="35">
        <f t="shared" si="68"/>
        <v>3</v>
      </c>
      <c r="AK219" s="35">
        <f t="shared" si="68"/>
        <v>3</v>
      </c>
      <c r="AL219" s="35">
        <f t="shared" si="68"/>
        <v>3</v>
      </c>
      <c r="AM219" s="35">
        <f t="shared" si="68"/>
        <v>3</v>
      </c>
      <c r="AN219" s="35">
        <f t="shared" si="68"/>
        <v>3</v>
      </c>
      <c r="AO219" s="35">
        <f t="shared" si="68"/>
        <v>3</v>
      </c>
      <c r="AP219" s="35">
        <f t="shared" si="68"/>
        <v>3</v>
      </c>
      <c r="AQ219" s="35">
        <f t="shared" si="68"/>
        <v>3</v>
      </c>
      <c r="AR219" s="35">
        <f t="shared" si="68"/>
        <v>3</v>
      </c>
      <c r="AS219" s="35">
        <f t="shared" si="68"/>
        <v>3</v>
      </c>
      <c r="AT219" s="35">
        <f t="shared" si="68"/>
        <v>3</v>
      </c>
      <c r="AU219" s="35">
        <f t="shared" si="68"/>
        <v>3</v>
      </c>
      <c r="AV219" s="35">
        <f t="shared" si="68"/>
        <v>3</v>
      </c>
      <c r="AW219" s="35">
        <f t="shared" si="68"/>
        <v>3</v>
      </c>
      <c r="AX219" s="35">
        <f t="shared" si="68"/>
        <v>3</v>
      </c>
      <c r="AY219" s="35">
        <f t="shared" si="68"/>
        <v>3</v>
      </c>
    </row>
    <row r="220" spans="1:51">
      <c r="A220" s="36" t="s">
        <v>5</v>
      </c>
      <c r="B220" s="21">
        <f t="shared" si="68"/>
        <v>-5</v>
      </c>
      <c r="C220" s="21">
        <f t="shared" si="68"/>
        <v>-5</v>
      </c>
      <c r="D220" s="21">
        <f t="shared" si="68"/>
        <v>2</v>
      </c>
      <c r="E220" s="21">
        <f t="shared" si="68"/>
        <v>2</v>
      </c>
      <c r="F220" s="21">
        <f t="shared" si="68"/>
        <v>2</v>
      </c>
      <c r="G220" s="21">
        <f t="shared" si="68"/>
        <v>2</v>
      </c>
      <c r="H220" s="21">
        <f t="shared" si="68"/>
        <v>2</v>
      </c>
      <c r="I220" s="21">
        <f t="shared" si="68"/>
        <v>3</v>
      </c>
      <c r="J220" s="21">
        <f t="shared" si="68"/>
        <v>3</v>
      </c>
      <c r="K220" s="21">
        <f t="shared" si="68"/>
        <v>3</v>
      </c>
      <c r="L220" s="21">
        <f t="shared" si="68"/>
        <v>3</v>
      </c>
      <c r="M220" s="21">
        <f t="shared" si="68"/>
        <v>3</v>
      </c>
      <c r="N220" s="21">
        <f t="shared" si="68"/>
        <v>3</v>
      </c>
      <c r="O220" s="21">
        <f t="shared" si="68"/>
        <v>3</v>
      </c>
      <c r="P220" s="21">
        <f t="shared" si="68"/>
        <v>3</v>
      </c>
      <c r="Q220" s="21">
        <f t="shared" si="68"/>
        <v>3</v>
      </c>
      <c r="R220" s="21">
        <f t="shared" si="68"/>
        <v>3</v>
      </c>
      <c r="S220" s="21">
        <f t="shared" si="68"/>
        <v>3</v>
      </c>
      <c r="T220" s="21">
        <f t="shared" si="68"/>
        <v>3</v>
      </c>
      <c r="U220" s="35">
        <f t="shared" si="68"/>
        <v>3</v>
      </c>
      <c r="V220" s="35">
        <f t="shared" si="68"/>
        <v>3</v>
      </c>
      <c r="W220" s="35">
        <f t="shared" si="68"/>
        <v>3</v>
      </c>
      <c r="X220" s="35">
        <f t="shared" si="68"/>
        <v>3</v>
      </c>
      <c r="Y220" s="35">
        <f t="shared" si="68"/>
        <v>3</v>
      </c>
      <c r="Z220" s="35">
        <f t="shared" si="68"/>
        <v>3</v>
      </c>
      <c r="AA220" s="35">
        <f t="shared" si="68"/>
        <v>3</v>
      </c>
      <c r="AB220" s="35">
        <f t="shared" si="68"/>
        <v>3</v>
      </c>
      <c r="AC220" s="35">
        <f t="shared" si="68"/>
        <v>3</v>
      </c>
      <c r="AD220" s="35">
        <f t="shared" si="68"/>
        <v>3</v>
      </c>
      <c r="AE220" s="35">
        <f t="shared" si="68"/>
        <v>3</v>
      </c>
      <c r="AF220" s="35">
        <f t="shared" si="68"/>
        <v>3</v>
      </c>
      <c r="AG220" s="35">
        <f t="shared" si="68"/>
        <v>3</v>
      </c>
      <c r="AH220" s="35">
        <f t="shared" si="68"/>
        <v>3</v>
      </c>
      <c r="AI220" s="35">
        <f t="shared" si="68"/>
        <v>3</v>
      </c>
      <c r="AJ220" s="35">
        <f t="shared" si="68"/>
        <v>3</v>
      </c>
      <c r="AK220" s="35">
        <f t="shared" si="68"/>
        <v>3</v>
      </c>
      <c r="AL220" s="35">
        <f t="shared" si="68"/>
        <v>3</v>
      </c>
      <c r="AM220" s="35">
        <f t="shared" si="68"/>
        <v>3</v>
      </c>
      <c r="AN220" s="35">
        <f t="shared" si="68"/>
        <v>3</v>
      </c>
      <c r="AO220" s="35">
        <f t="shared" si="68"/>
        <v>3</v>
      </c>
      <c r="AP220" s="35">
        <f t="shared" si="68"/>
        <v>3</v>
      </c>
      <c r="AQ220" s="35">
        <f t="shared" si="68"/>
        <v>3</v>
      </c>
      <c r="AR220" s="35">
        <f t="shared" si="68"/>
        <v>3</v>
      </c>
      <c r="AS220" s="35">
        <f t="shared" si="68"/>
        <v>3</v>
      </c>
      <c r="AT220" s="35">
        <f t="shared" si="68"/>
        <v>3</v>
      </c>
      <c r="AU220" s="35">
        <f t="shared" si="68"/>
        <v>3</v>
      </c>
      <c r="AV220" s="35">
        <f t="shared" si="68"/>
        <v>3</v>
      </c>
      <c r="AW220" s="35">
        <f t="shared" si="68"/>
        <v>3</v>
      </c>
      <c r="AX220" s="35">
        <f t="shared" si="68"/>
        <v>3</v>
      </c>
      <c r="AY220" s="35">
        <f t="shared" si="68"/>
        <v>3</v>
      </c>
    </row>
    <row r="221" spans="1:51">
      <c r="A221" s="36" t="s">
        <v>6</v>
      </c>
      <c r="B221" s="21">
        <f t="shared" si="68"/>
        <v>-5</v>
      </c>
      <c r="C221" s="21">
        <f t="shared" si="68"/>
        <v>-5</v>
      </c>
      <c r="D221" s="21">
        <f t="shared" si="68"/>
        <v>0</v>
      </c>
      <c r="E221" s="21">
        <f t="shared" si="68"/>
        <v>0</v>
      </c>
      <c r="F221" s="21">
        <f t="shared" si="68"/>
        <v>0</v>
      </c>
      <c r="G221" s="21">
        <f t="shared" si="68"/>
        <v>0</v>
      </c>
      <c r="H221" s="21">
        <f t="shared" si="68"/>
        <v>0</v>
      </c>
      <c r="I221" s="21">
        <f t="shared" si="68"/>
        <v>0</v>
      </c>
      <c r="J221" s="21">
        <f t="shared" si="68"/>
        <v>0</v>
      </c>
      <c r="K221" s="21">
        <f t="shared" si="68"/>
        <v>0</v>
      </c>
      <c r="L221" s="21">
        <f t="shared" si="68"/>
        <v>0</v>
      </c>
      <c r="M221" s="21">
        <f t="shared" si="68"/>
        <v>0</v>
      </c>
      <c r="N221" s="21">
        <f t="shared" si="68"/>
        <v>0</v>
      </c>
      <c r="O221" s="21">
        <f t="shared" si="68"/>
        <v>0</v>
      </c>
      <c r="P221" s="21">
        <f t="shared" si="68"/>
        <v>0</v>
      </c>
      <c r="Q221" s="21">
        <f t="shared" si="68"/>
        <v>0</v>
      </c>
      <c r="R221" s="21">
        <f t="shared" si="68"/>
        <v>0</v>
      </c>
      <c r="S221" s="21">
        <f t="shared" si="68"/>
        <v>0</v>
      </c>
      <c r="T221" s="21">
        <f t="shared" si="68"/>
        <v>0</v>
      </c>
      <c r="U221" s="35">
        <f t="shared" si="68"/>
        <v>0</v>
      </c>
      <c r="V221" s="35">
        <f t="shared" si="68"/>
        <v>0</v>
      </c>
      <c r="W221" s="35">
        <f t="shared" si="68"/>
        <v>0</v>
      </c>
      <c r="X221" s="35">
        <f t="shared" si="68"/>
        <v>0</v>
      </c>
      <c r="Y221" s="35">
        <f t="shared" si="68"/>
        <v>0</v>
      </c>
      <c r="Z221" s="35">
        <f t="shared" si="68"/>
        <v>0</v>
      </c>
      <c r="AA221" s="35">
        <f t="shared" si="68"/>
        <v>0</v>
      </c>
      <c r="AB221" s="35">
        <f t="shared" si="68"/>
        <v>0</v>
      </c>
      <c r="AC221" s="35">
        <f t="shared" si="68"/>
        <v>0</v>
      </c>
      <c r="AD221" s="35">
        <f t="shared" si="68"/>
        <v>0</v>
      </c>
      <c r="AE221" s="35">
        <f t="shared" si="68"/>
        <v>0</v>
      </c>
      <c r="AF221" s="35">
        <f t="shared" si="68"/>
        <v>0</v>
      </c>
      <c r="AG221" s="35">
        <f t="shared" si="68"/>
        <v>0</v>
      </c>
      <c r="AH221" s="35">
        <f t="shared" si="68"/>
        <v>0</v>
      </c>
      <c r="AI221" s="35">
        <f t="shared" si="68"/>
        <v>0</v>
      </c>
      <c r="AJ221" s="35">
        <f t="shared" si="68"/>
        <v>0</v>
      </c>
      <c r="AK221" s="35">
        <f t="shared" si="68"/>
        <v>0</v>
      </c>
      <c r="AL221" s="35">
        <f t="shared" si="68"/>
        <v>0</v>
      </c>
      <c r="AM221" s="35">
        <f t="shared" si="68"/>
        <v>0</v>
      </c>
      <c r="AN221" s="35">
        <f t="shared" si="68"/>
        <v>0</v>
      </c>
      <c r="AO221" s="35">
        <f t="shared" si="68"/>
        <v>0</v>
      </c>
      <c r="AP221" s="35">
        <f t="shared" si="68"/>
        <v>0</v>
      </c>
      <c r="AQ221" s="35">
        <f t="shared" si="68"/>
        <v>0</v>
      </c>
      <c r="AR221" s="35">
        <f t="shared" si="68"/>
        <v>0</v>
      </c>
      <c r="AS221" s="35">
        <f t="shared" si="68"/>
        <v>0</v>
      </c>
      <c r="AT221" s="35">
        <f t="shared" si="68"/>
        <v>0</v>
      </c>
      <c r="AU221" s="35">
        <f t="shared" si="68"/>
        <v>0</v>
      </c>
      <c r="AV221" s="35">
        <f t="shared" si="68"/>
        <v>0</v>
      </c>
      <c r="AW221" s="35">
        <f t="shared" si="68"/>
        <v>0</v>
      </c>
      <c r="AX221" s="35">
        <f t="shared" si="68"/>
        <v>0</v>
      </c>
      <c r="AY221" s="35">
        <f t="shared" si="68"/>
        <v>0</v>
      </c>
    </row>
    <row r="222" spans="1:51">
      <c r="A222" s="36" t="s">
        <v>7</v>
      </c>
      <c r="B222" s="21">
        <f t="shared" si="68"/>
        <v>-5</v>
      </c>
      <c r="C222" s="21">
        <f t="shared" si="68"/>
        <v>-5</v>
      </c>
      <c r="D222" s="21">
        <f t="shared" si="68"/>
        <v>0</v>
      </c>
      <c r="E222" s="21">
        <f t="shared" si="68"/>
        <v>0</v>
      </c>
      <c r="F222" s="21">
        <f t="shared" si="68"/>
        <v>0</v>
      </c>
      <c r="G222" s="21">
        <f t="shared" si="68"/>
        <v>0</v>
      </c>
      <c r="H222" s="21">
        <f t="shared" si="68"/>
        <v>0</v>
      </c>
      <c r="I222" s="21">
        <f t="shared" si="68"/>
        <v>0</v>
      </c>
      <c r="J222" s="21">
        <f t="shared" si="68"/>
        <v>0</v>
      </c>
      <c r="K222" s="21">
        <f t="shared" si="68"/>
        <v>0</v>
      </c>
      <c r="L222" s="21">
        <f t="shared" si="68"/>
        <v>0</v>
      </c>
      <c r="M222" s="21">
        <f t="shared" si="68"/>
        <v>0</v>
      </c>
      <c r="N222" s="21">
        <f t="shared" si="68"/>
        <v>0</v>
      </c>
      <c r="O222" s="21">
        <f t="shared" si="68"/>
        <v>0</v>
      </c>
      <c r="P222" s="21">
        <f t="shared" si="68"/>
        <v>0</v>
      </c>
      <c r="Q222" s="21">
        <f t="shared" si="68"/>
        <v>0</v>
      </c>
      <c r="R222" s="21">
        <f t="shared" si="68"/>
        <v>0</v>
      </c>
      <c r="S222" s="21">
        <f t="shared" si="68"/>
        <v>0</v>
      </c>
      <c r="T222" s="21">
        <f t="shared" si="68"/>
        <v>0</v>
      </c>
      <c r="U222" s="35">
        <f t="shared" si="68"/>
        <v>0</v>
      </c>
      <c r="V222" s="35">
        <f t="shared" si="68"/>
        <v>0</v>
      </c>
      <c r="W222" s="35">
        <f t="shared" si="68"/>
        <v>0</v>
      </c>
      <c r="X222" s="35">
        <f t="shared" si="68"/>
        <v>0</v>
      </c>
      <c r="Y222" s="35">
        <f t="shared" si="68"/>
        <v>0</v>
      </c>
      <c r="Z222" s="35">
        <f t="shared" si="68"/>
        <v>0</v>
      </c>
      <c r="AA222" s="35">
        <f t="shared" si="68"/>
        <v>0</v>
      </c>
      <c r="AB222" s="35">
        <f t="shared" si="68"/>
        <v>0</v>
      </c>
      <c r="AC222" s="35">
        <f t="shared" si="68"/>
        <v>0</v>
      </c>
      <c r="AD222" s="35">
        <f t="shared" si="68"/>
        <v>0</v>
      </c>
      <c r="AE222" s="35">
        <f t="shared" si="68"/>
        <v>0</v>
      </c>
      <c r="AF222" s="35">
        <f t="shared" si="68"/>
        <v>0</v>
      </c>
      <c r="AG222" s="35">
        <f t="shared" si="68"/>
        <v>0</v>
      </c>
      <c r="AH222" s="35">
        <f t="shared" si="68"/>
        <v>0</v>
      </c>
      <c r="AI222" s="35">
        <f t="shared" si="68"/>
        <v>0</v>
      </c>
      <c r="AJ222" s="35">
        <f t="shared" si="68"/>
        <v>0</v>
      </c>
      <c r="AK222" s="35">
        <f t="shared" si="68"/>
        <v>0</v>
      </c>
      <c r="AL222" s="35">
        <f t="shared" si="68"/>
        <v>0</v>
      </c>
      <c r="AM222" s="35">
        <f t="shared" si="68"/>
        <v>0</v>
      </c>
      <c r="AN222" s="35">
        <f t="shared" si="68"/>
        <v>0</v>
      </c>
      <c r="AO222" s="35">
        <f t="shared" si="68"/>
        <v>0</v>
      </c>
      <c r="AP222" s="35">
        <f t="shared" si="68"/>
        <v>0</v>
      </c>
      <c r="AQ222" s="35">
        <f t="shared" si="68"/>
        <v>0</v>
      </c>
      <c r="AR222" s="35">
        <f t="shared" si="68"/>
        <v>0</v>
      </c>
      <c r="AS222" s="35">
        <f t="shared" si="68"/>
        <v>0</v>
      </c>
      <c r="AT222" s="35">
        <f t="shared" si="68"/>
        <v>0</v>
      </c>
      <c r="AU222" s="35">
        <f t="shared" si="68"/>
        <v>0</v>
      </c>
      <c r="AV222" s="35">
        <f t="shared" si="68"/>
        <v>0</v>
      </c>
      <c r="AW222" s="35">
        <f t="shared" si="68"/>
        <v>0</v>
      </c>
      <c r="AX222" s="35">
        <f t="shared" si="68"/>
        <v>0</v>
      </c>
      <c r="AY222" s="35">
        <f t="shared" si="68"/>
        <v>0</v>
      </c>
    </row>
    <row r="223" spans="1:51">
      <c r="A223" s="36" t="s">
        <v>8</v>
      </c>
      <c r="B223" s="21">
        <f t="shared" si="68"/>
        <v>-5</v>
      </c>
      <c r="C223" s="21">
        <f t="shared" si="68"/>
        <v>-5</v>
      </c>
      <c r="D223" s="21">
        <f t="shared" si="68"/>
        <v>1</v>
      </c>
      <c r="E223" s="21">
        <f t="shared" si="68"/>
        <v>1</v>
      </c>
      <c r="F223" s="21">
        <f t="shared" si="68"/>
        <v>1</v>
      </c>
      <c r="G223" s="21">
        <f t="shared" ref="G223:AY223" si="69" xml:space="preserve"> INT((G14-10)/2)</f>
        <v>1</v>
      </c>
      <c r="H223" s="21">
        <f t="shared" si="69"/>
        <v>1</v>
      </c>
      <c r="I223" s="21">
        <f t="shared" si="69"/>
        <v>1</v>
      </c>
      <c r="J223" s="21">
        <f t="shared" si="69"/>
        <v>1</v>
      </c>
      <c r="K223" s="21">
        <f t="shared" si="69"/>
        <v>1</v>
      </c>
      <c r="L223" s="21">
        <f t="shared" si="69"/>
        <v>1</v>
      </c>
      <c r="M223" s="21">
        <f t="shared" si="69"/>
        <v>1</v>
      </c>
      <c r="N223" s="21">
        <f t="shared" si="69"/>
        <v>1</v>
      </c>
      <c r="O223" s="21">
        <f t="shared" si="69"/>
        <v>1</v>
      </c>
      <c r="P223" s="21">
        <f t="shared" si="69"/>
        <v>1</v>
      </c>
      <c r="Q223" s="21">
        <f t="shared" si="69"/>
        <v>1</v>
      </c>
      <c r="R223" s="21">
        <f t="shared" si="69"/>
        <v>1</v>
      </c>
      <c r="S223" s="21">
        <f t="shared" si="69"/>
        <v>1</v>
      </c>
      <c r="T223" s="21">
        <f t="shared" si="69"/>
        <v>1</v>
      </c>
      <c r="U223" s="35">
        <f t="shared" si="69"/>
        <v>1</v>
      </c>
      <c r="V223" s="35">
        <f t="shared" si="69"/>
        <v>1</v>
      </c>
      <c r="W223" s="35">
        <f t="shared" si="69"/>
        <v>1</v>
      </c>
      <c r="X223" s="35">
        <f t="shared" si="69"/>
        <v>1</v>
      </c>
      <c r="Y223" s="35">
        <f t="shared" si="69"/>
        <v>1</v>
      </c>
      <c r="Z223" s="35">
        <f t="shared" si="69"/>
        <v>1</v>
      </c>
      <c r="AA223" s="35">
        <f t="shared" si="69"/>
        <v>1</v>
      </c>
      <c r="AB223" s="35">
        <f t="shared" si="69"/>
        <v>1</v>
      </c>
      <c r="AC223" s="35">
        <f t="shared" si="69"/>
        <v>1</v>
      </c>
      <c r="AD223" s="35">
        <f t="shared" si="69"/>
        <v>1</v>
      </c>
      <c r="AE223" s="35">
        <f t="shared" si="69"/>
        <v>1</v>
      </c>
      <c r="AF223" s="35">
        <f t="shared" si="69"/>
        <v>1</v>
      </c>
      <c r="AG223" s="35">
        <f t="shared" si="69"/>
        <v>1</v>
      </c>
      <c r="AH223" s="35">
        <f t="shared" si="69"/>
        <v>1</v>
      </c>
      <c r="AI223" s="35">
        <f t="shared" si="69"/>
        <v>1</v>
      </c>
      <c r="AJ223" s="35">
        <f t="shared" si="69"/>
        <v>1</v>
      </c>
      <c r="AK223" s="35">
        <f t="shared" si="69"/>
        <v>1</v>
      </c>
      <c r="AL223" s="35">
        <f t="shared" si="69"/>
        <v>1</v>
      </c>
      <c r="AM223" s="35">
        <f t="shared" si="69"/>
        <v>1</v>
      </c>
      <c r="AN223" s="35">
        <f t="shared" si="69"/>
        <v>1</v>
      </c>
      <c r="AO223" s="35">
        <f t="shared" si="69"/>
        <v>1</v>
      </c>
      <c r="AP223" s="35">
        <f t="shared" si="69"/>
        <v>1</v>
      </c>
      <c r="AQ223" s="35">
        <f t="shared" si="69"/>
        <v>1</v>
      </c>
      <c r="AR223" s="35">
        <f t="shared" si="69"/>
        <v>1</v>
      </c>
      <c r="AS223" s="35">
        <f t="shared" si="69"/>
        <v>1</v>
      </c>
      <c r="AT223" s="35">
        <f t="shared" si="69"/>
        <v>1</v>
      </c>
      <c r="AU223" s="35">
        <f t="shared" si="69"/>
        <v>1</v>
      </c>
      <c r="AV223" s="35">
        <f t="shared" si="69"/>
        <v>1</v>
      </c>
      <c r="AW223" s="35">
        <f t="shared" si="69"/>
        <v>1</v>
      </c>
      <c r="AX223" s="35">
        <f t="shared" si="69"/>
        <v>1</v>
      </c>
      <c r="AY223" s="35">
        <f t="shared" si="69"/>
        <v>1</v>
      </c>
    </row>
    <row r="224" spans="1:51" ht="17.649999999999999">
      <c r="A224" s="37" t="s">
        <v>23</v>
      </c>
      <c r="B224" s="38">
        <f xml:space="preserve">  (B216 + B221)*4</f>
        <v>-4</v>
      </c>
      <c r="C224" s="38">
        <f xml:space="preserve"> C216 + C221</f>
        <v>-1</v>
      </c>
      <c r="D224" s="38">
        <f t="shared" ref="D224:AY224" si="70" xml:space="preserve"> D216 + D221</f>
        <v>4</v>
      </c>
      <c r="E224" s="38">
        <f t="shared" si="70"/>
        <v>4</v>
      </c>
      <c r="F224" s="38">
        <f t="shared" si="70"/>
        <v>4</v>
      </c>
      <c r="G224" s="38">
        <f t="shared" si="70"/>
        <v>4</v>
      </c>
      <c r="H224" s="38">
        <f t="shared" si="70"/>
        <v>4</v>
      </c>
      <c r="I224" s="38">
        <f t="shared" si="70"/>
        <v>4</v>
      </c>
      <c r="J224" s="38">
        <f t="shared" si="70"/>
        <v>4</v>
      </c>
      <c r="K224" s="38">
        <f t="shared" si="70"/>
        <v>4</v>
      </c>
      <c r="L224" s="38">
        <f t="shared" si="70"/>
        <v>4</v>
      </c>
      <c r="M224" s="38">
        <f t="shared" si="70"/>
        <v>4</v>
      </c>
      <c r="N224" s="38">
        <f t="shared" si="70"/>
        <v>4</v>
      </c>
      <c r="O224" s="38">
        <f t="shared" si="70"/>
        <v>4</v>
      </c>
      <c r="P224" s="38">
        <f t="shared" si="70"/>
        <v>4</v>
      </c>
      <c r="Q224" s="38">
        <f t="shared" si="70"/>
        <v>4</v>
      </c>
      <c r="R224" s="38">
        <f t="shared" si="70"/>
        <v>4</v>
      </c>
      <c r="S224" s="38">
        <f t="shared" si="70"/>
        <v>4</v>
      </c>
      <c r="T224" s="38">
        <f t="shared" si="70"/>
        <v>4</v>
      </c>
      <c r="U224" s="38">
        <f t="shared" si="70"/>
        <v>4</v>
      </c>
      <c r="V224" s="38">
        <f t="shared" si="70"/>
        <v>4</v>
      </c>
      <c r="W224" s="38">
        <f t="shared" si="70"/>
        <v>4</v>
      </c>
      <c r="X224" s="38">
        <f t="shared" si="70"/>
        <v>4</v>
      </c>
      <c r="Y224" s="38">
        <f t="shared" si="70"/>
        <v>4</v>
      </c>
      <c r="Z224" s="38">
        <f t="shared" si="70"/>
        <v>4</v>
      </c>
      <c r="AA224" s="38">
        <f t="shared" si="70"/>
        <v>4</v>
      </c>
      <c r="AB224" s="38">
        <f t="shared" si="70"/>
        <v>4</v>
      </c>
      <c r="AC224" s="38">
        <f t="shared" si="70"/>
        <v>4</v>
      </c>
      <c r="AD224" s="38">
        <f t="shared" si="70"/>
        <v>4</v>
      </c>
      <c r="AE224" s="38">
        <f t="shared" si="70"/>
        <v>4</v>
      </c>
      <c r="AF224" s="38">
        <f t="shared" si="70"/>
        <v>4</v>
      </c>
      <c r="AG224" s="38">
        <f t="shared" si="70"/>
        <v>4</v>
      </c>
      <c r="AH224" s="38">
        <f t="shared" si="70"/>
        <v>4</v>
      </c>
      <c r="AI224" s="38">
        <f t="shared" si="70"/>
        <v>4</v>
      </c>
      <c r="AJ224" s="38">
        <f t="shared" si="70"/>
        <v>4</v>
      </c>
      <c r="AK224" s="38">
        <f t="shared" si="70"/>
        <v>4</v>
      </c>
      <c r="AL224" s="38">
        <f t="shared" si="70"/>
        <v>4</v>
      </c>
      <c r="AM224" s="38">
        <f t="shared" si="70"/>
        <v>4</v>
      </c>
      <c r="AN224" s="38">
        <f t="shared" si="70"/>
        <v>4</v>
      </c>
      <c r="AO224" s="38">
        <f t="shared" si="70"/>
        <v>4</v>
      </c>
      <c r="AP224" s="38">
        <f t="shared" si="70"/>
        <v>4</v>
      </c>
      <c r="AQ224" s="38">
        <f t="shared" si="70"/>
        <v>4</v>
      </c>
      <c r="AR224" s="38">
        <f t="shared" si="70"/>
        <v>4</v>
      </c>
      <c r="AS224" s="38">
        <f t="shared" si="70"/>
        <v>4</v>
      </c>
      <c r="AT224" s="38">
        <f t="shared" si="70"/>
        <v>4</v>
      </c>
      <c r="AU224" s="38">
        <f t="shared" si="70"/>
        <v>4</v>
      </c>
      <c r="AV224" s="38">
        <f t="shared" si="70"/>
        <v>4</v>
      </c>
      <c r="AW224" s="38">
        <f t="shared" si="70"/>
        <v>4</v>
      </c>
      <c r="AX224" s="38">
        <f t="shared" si="70"/>
        <v>4</v>
      </c>
      <c r="AY224" s="38">
        <f t="shared" si="70"/>
        <v>4</v>
      </c>
    </row>
    <row r="226" spans="1:51" ht="18">
      <c r="A226" s="99" t="s">
        <v>108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36"/>
      <c r="L226" s="100"/>
      <c r="M226" s="100"/>
      <c r="N226" s="100"/>
      <c r="O226" s="100"/>
      <c r="P226" s="100"/>
      <c r="Q226" s="100"/>
      <c r="R226" s="100"/>
      <c r="S226" s="100"/>
      <c r="T226" s="100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</row>
    <row r="227" spans="1:51">
      <c r="A227" s="62" t="s">
        <v>10</v>
      </c>
      <c r="B227" s="146">
        <f t="shared" ref="B227:AY232" si="71" xml:space="preserve"> B42/(B$7+3)</f>
        <v>-1.25</v>
      </c>
      <c r="C227" s="146">
        <f t="shared" si="71"/>
        <v>-1</v>
      </c>
      <c r="D227" s="146">
        <f t="shared" si="71"/>
        <v>0.5</v>
      </c>
      <c r="E227" s="146">
        <f t="shared" si="71"/>
        <v>0.42857142857142855</v>
      </c>
      <c r="F227" s="146">
        <f t="shared" si="71"/>
        <v>0.375</v>
      </c>
      <c r="G227" s="146">
        <f t="shared" si="71"/>
        <v>0.33333333333333331</v>
      </c>
      <c r="H227" s="146">
        <f t="shared" si="71"/>
        <v>0.3</v>
      </c>
      <c r="I227" s="146">
        <f t="shared" si="71"/>
        <v>0.27272727272727271</v>
      </c>
      <c r="J227" s="146">
        <f t="shared" si="71"/>
        <v>0.25</v>
      </c>
      <c r="K227" s="146">
        <f t="shared" si="71"/>
        <v>0.23076923076923078</v>
      </c>
      <c r="L227" s="146">
        <f t="shared" si="71"/>
        <v>0.21428571428571427</v>
      </c>
      <c r="M227" s="146">
        <f t="shared" si="71"/>
        <v>0.2</v>
      </c>
      <c r="N227" s="146">
        <f t="shared" si="71"/>
        <v>0.1875</v>
      </c>
      <c r="O227" s="146">
        <f t="shared" si="71"/>
        <v>0.17647058823529413</v>
      </c>
      <c r="P227" s="146">
        <f t="shared" si="71"/>
        <v>0.16666666666666666</v>
      </c>
      <c r="Q227" s="146">
        <f t="shared" si="71"/>
        <v>0.15789473684210525</v>
      </c>
      <c r="R227" s="146">
        <f t="shared" si="71"/>
        <v>0.15</v>
      </c>
      <c r="S227" s="146">
        <f t="shared" si="71"/>
        <v>0.14285714285714285</v>
      </c>
      <c r="T227" s="146">
        <f t="shared" si="71"/>
        <v>0.13636363636363635</v>
      </c>
      <c r="U227" s="146">
        <f t="shared" si="71"/>
        <v>0.13043478260869565</v>
      </c>
      <c r="V227" s="146">
        <f t="shared" si="71"/>
        <v>0.125</v>
      </c>
      <c r="W227" s="146">
        <f t="shared" si="71"/>
        <v>0.12</v>
      </c>
      <c r="X227" s="146">
        <f t="shared" si="71"/>
        <v>0.11538461538461539</v>
      </c>
      <c r="Y227" s="146">
        <f t="shared" si="71"/>
        <v>0.1111111111111111</v>
      </c>
      <c r="Z227" s="146">
        <f t="shared" si="71"/>
        <v>0.10714285714285714</v>
      </c>
      <c r="AA227" s="146">
        <f t="shared" si="71"/>
        <v>0.10344827586206896</v>
      </c>
      <c r="AB227" s="146">
        <f t="shared" si="71"/>
        <v>0.1</v>
      </c>
      <c r="AC227" s="146">
        <f t="shared" si="71"/>
        <v>9.6774193548387094E-2</v>
      </c>
      <c r="AD227" s="146">
        <f t="shared" si="71"/>
        <v>9.375E-2</v>
      </c>
      <c r="AE227" s="146">
        <f t="shared" si="71"/>
        <v>9.0909090909090912E-2</v>
      </c>
      <c r="AF227" s="146">
        <f t="shared" si="71"/>
        <v>8.8235294117647065E-2</v>
      </c>
      <c r="AG227" s="146">
        <f t="shared" si="71"/>
        <v>8.5714285714285715E-2</v>
      </c>
      <c r="AH227" s="146">
        <f t="shared" si="71"/>
        <v>8.3333333333333329E-2</v>
      </c>
      <c r="AI227" s="146">
        <f t="shared" si="71"/>
        <v>8.1081081081081086E-2</v>
      </c>
      <c r="AJ227" s="146">
        <f t="shared" si="71"/>
        <v>7.8947368421052627E-2</v>
      </c>
      <c r="AK227" s="146">
        <f t="shared" si="71"/>
        <v>7.6923076923076927E-2</v>
      </c>
      <c r="AL227" s="146">
        <f t="shared" si="71"/>
        <v>7.4999999999999997E-2</v>
      </c>
      <c r="AM227" s="146">
        <f t="shared" si="71"/>
        <v>7.3170731707317069E-2</v>
      </c>
      <c r="AN227" s="146">
        <f t="shared" si="71"/>
        <v>7.1428571428571425E-2</v>
      </c>
      <c r="AO227" s="146">
        <f t="shared" si="71"/>
        <v>6.9767441860465115E-2</v>
      </c>
      <c r="AP227" s="146">
        <f t="shared" si="71"/>
        <v>6.8181818181818177E-2</v>
      </c>
      <c r="AQ227" s="146">
        <f t="shared" si="71"/>
        <v>6.6666666666666666E-2</v>
      </c>
      <c r="AR227" s="146">
        <f t="shared" si="71"/>
        <v>6.5217391304347824E-2</v>
      </c>
      <c r="AS227" s="146">
        <f t="shared" si="71"/>
        <v>6.3829787234042548E-2</v>
      </c>
      <c r="AT227" s="146">
        <f t="shared" si="71"/>
        <v>6.25E-2</v>
      </c>
      <c r="AU227" s="146">
        <f t="shared" si="71"/>
        <v>6.1224489795918366E-2</v>
      </c>
      <c r="AV227" s="146">
        <f t="shared" si="71"/>
        <v>0.06</v>
      </c>
      <c r="AW227" s="146">
        <f t="shared" si="71"/>
        <v>5.8823529411764705E-2</v>
      </c>
      <c r="AX227" s="146">
        <f t="shared" si="71"/>
        <v>5.7692307692307696E-2</v>
      </c>
      <c r="AY227" s="146">
        <f t="shared" si="71"/>
        <v>5.6603773584905662E-2</v>
      </c>
    </row>
    <row r="228" spans="1:51">
      <c r="A228" s="63" t="s">
        <v>11</v>
      </c>
      <c r="B228" s="146">
        <f t="shared" si="71"/>
        <v>-1.25</v>
      </c>
      <c r="C228" s="146">
        <f t="shared" si="71"/>
        <v>-1</v>
      </c>
      <c r="D228" s="146">
        <f t="shared" si="71"/>
        <v>0.66666666666666663</v>
      </c>
      <c r="E228" s="146">
        <f t="shared" si="71"/>
        <v>0.5714285714285714</v>
      </c>
      <c r="F228" s="146">
        <f t="shared" si="71"/>
        <v>0.625</v>
      </c>
      <c r="G228" s="146">
        <f t="shared" si="71"/>
        <v>0.66666666666666663</v>
      </c>
      <c r="H228" s="146">
        <f t="shared" si="71"/>
        <v>0.8</v>
      </c>
      <c r="I228" s="146">
        <f t="shared" si="71"/>
        <v>0.81818181818181823</v>
      </c>
      <c r="J228" s="146">
        <f t="shared" si="71"/>
        <v>0.91666666666666663</v>
      </c>
      <c r="K228" s="146">
        <f t="shared" si="71"/>
        <v>1</v>
      </c>
      <c r="L228" s="146">
        <f t="shared" si="71"/>
        <v>1</v>
      </c>
      <c r="M228" s="146">
        <f t="shared" si="71"/>
        <v>0.93333333333333335</v>
      </c>
      <c r="N228" s="146">
        <f t="shared" si="71"/>
        <v>0.875</v>
      </c>
      <c r="O228" s="146">
        <f t="shared" si="71"/>
        <v>0.82352941176470584</v>
      </c>
      <c r="P228" s="146">
        <f t="shared" si="71"/>
        <v>0.77777777777777779</v>
      </c>
      <c r="Q228" s="146">
        <f t="shared" si="71"/>
        <v>0.73684210526315785</v>
      </c>
      <c r="R228" s="146">
        <f t="shared" si="71"/>
        <v>0.7</v>
      </c>
      <c r="S228" s="146">
        <f t="shared" si="71"/>
        <v>0.66666666666666663</v>
      </c>
      <c r="T228" s="146">
        <f t="shared" si="71"/>
        <v>0.63636363636363635</v>
      </c>
      <c r="U228" s="146">
        <f t="shared" si="71"/>
        <v>0.60869565217391308</v>
      </c>
      <c r="V228" s="146">
        <f t="shared" si="71"/>
        <v>0.58333333333333337</v>
      </c>
      <c r="W228" s="146">
        <f t="shared" si="71"/>
        <v>0.56000000000000005</v>
      </c>
      <c r="X228" s="146">
        <f t="shared" si="71"/>
        <v>0.53846153846153844</v>
      </c>
      <c r="Y228" s="146">
        <f t="shared" si="71"/>
        <v>0.51851851851851849</v>
      </c>
      <c r="Z228" s="146">
        <f t="shared" si="71"/>
        <v>0.5</v>
      </c>
      <c r="AA228" s="146">
        <f t="shared" si="71"/>
        <v>0.48275862068965519</v>
      </c>
      <c r="AB228" s="146">
        <f t="shared" si="71"/>
        <v>0.46666666666666667</v>
      </c>
      <c r="AC228" s="146">
        <f t="shared" si="71"/>
        <v>0.45161290322580644</v>
      </c>
      <c r="AD228" s="146">
        <f t="shared" si="71"/>
        <v>0.4375</v>
      </c>
      <c r="AE228" s="146">
        <f t="shared" si="71"/>
        <v>0.42424242424242425</v>
      </c>
      <c r="AF228" s="146">
        <f t="shared" si="71"/>
        <v>0.41176470588235292</v>
      </c>
      <c r="AG228" s="146">
        <f t="shared" si="71"/>
        <v>0.4</v>
      </c>
      <c r="AH228" s="146">
        <f t="shared" si="71"/>
        <v>0.3888888888888889</v>
      </c>
      <c r="AI228" s="146">
        <f t="shared" si="71"/>
        <v>0.3783783783783784</v>
      </c>
      <c r="AJ228" s="146">
        <f t="shared" si="71"/>
        <v>0.36842105263157893</v>
      </c>
      <c r="AK228" s="146">
        <f t="shared" si="71"/>
        <v>0.35897435897435898</v>
      </c>
      <c r="AL228" s="146">
        <f t="shared" si="71"/>
        <v>0.35</v>
      </c>
      <c r="AM228" s="146">
        <f t="shared" si="71"/>
        <v>0.34146341463414637</v>
      </c>
      <c r="AN228" s="146">
        <f t="shared" si="71"/>
        <v>0.33333333333333331</v>
      </c>
      <c r="AO228" s="146">
        <f t="shared" si="71"/>
        <v>0.32558139534883723</v>
      </c>
      <c r="AP228" s="146">
        <f t="shared" si="71"/>
        <v>0.31818181818181818</v>
      </c>
      <c r="AQ228" s="146">
        <f t="shared" si="71"/>
        <v>0.31111111111111112</v>
      </c>
      <c r="AR228" s="146">
        <f t="shared" si="71"/>
        <v>0.30434782608695654</v>
      </c>
      <c r="AS228" s="146">
        <f t="shared" si="71"/>
        <v>0.2978723404255319</v>
      </c>
      <c r="AT228" s="146">
        <f t="shared" si="71"/>
        <v>0.29166666666666669</v>
      </c>
      <c r="AU228" s="146">
        <f t="shared" si="71"/>
        <v>0.2857142857142857</v>
      </c>
      <c r="AV228" s="146">
        <f t="shared" si="71"/>
        <v>0.28000000000000003</v>
      </c>
      <c r="AW228" s="146">
        <f t="shared" si="71"/>
        <v>0.27450980392156865</v>
      </c>
      <c r="AX228" s="146">
        <f t="shared" si="71"/>
        <v>0.26923076923076922</v>
      </c>
      <c r="AY228" s="146">
        <f t="shared" si="71"/>
        <v>0.26415094339622641</v>
      </c>
    </row>
    <row r="229" spans="1:51">
      <c r="A229" s="63" t="s">
        <v>12</v>
      </c>
      <c r="B229" s="146">
        <f t="shared" si="71"/>
        <v>-1.25</v>
      </c>
      <c r="C229" s="146">
        <f t="shared" si="71"/>
        <v>-1</v>
      </c>
      <c r="D229" s="146">
        <f t="shared" si="71"/>
        <v>1.1666666666666667</v>
      </c>
      <c r="E229" s="146">
        <f t="shared" si="71"/>
        <v>1</v>
      </c>
      <c r="F229" s="146">
        <f t="shared" si="71"/>
        <v>1</v>
      </c>
      <c r="G229" s="146">
        <f t="shared" si="71"/>
        <v>1</v>
      </c>
      <c r="H229" s="146">
        <f t="shared" si="71"/>
        <v>1</v>
      </c>
      <c r="I229" s="146">
        <f t="shared" si="71"/>
        <v>1.0909090909090908</v>
      </c>
      <c r="J229" s="146">
        <f t="shared" si="71"/>
        <v>1.0833333333333333</v>
      </c>
      <c r="K229" s="146">
        <f t="shared" si="71"/>
        <v>1.1538461538461537</v>
      </c>
      <c r="L229" s="146">
        <f t="shared" si="71"/>
        <v>1.2142857142857142</v>
      </c>
      <c r="M229" s="146">
        <f t="shared" si="71"/>
        <v>1.1333333333333333</v>
      </c>
      <c r="N229" s="146">
        <f t="shared" si="71"/>
        <v>1.0625</v>
      </c>
      <c r="O229" s="146">
        <f t="shared" si="71"/>
        <v>1</v>
      </c>
      <c r="P229" s="146">
        <f t="shared" si="71"/>
        <v>0.94444444444444442</v>
      </c>
      <c r="Q229" s="146">
        <f t="shared" si="71"/>
        <v>0.89473684210526316</v>
      </c>
      <c r="R229" s="146">
        <f t="shared" si="71"/>
        <v>0.85</v>
      </c>
      <c r="S229" s="146">
        <f t="shared" si="71"/>
        <v>0.80952380952380953</v>
      </c>
      <c r="T229" s="146">
        <f t="shared" si="71"/>
        <v>0.77272727272727271</v>
      </c>
      <c r="U229" s="146">
        <f t="shared" si="71"/>
        <v>0.73913043478260865</v>
      </c>
      <c r="V229" s="146">
        <f t="shared" si="71"/>
        <v>0.70833333333333337</v>
      </c>
      <c r="W229" s="146">
        <f t="shared" si="71"/>
        <v>0.68</v>
      </c>
      <c r="X229" s="146">
        <f t="shared" si="71"/>
        <v>0.65384615384615385</v>
      </c>
      <c r="Y229" s="146">
        <f t="shared" si="71"/>
        <v>0.62962962962962965</v>
      </c>
      <c r="Z229" s="146">
        <f t="shared" si="71"/>
        <v>0.6071428571428571</v>
      </c>
      <c r="AA229" s="146">
        <f t="shared" si="71"/>
        <v>0.58620689655172409</v>
      </c>
      <c r="AB229" s="146">
        <f t="shared" si="71"/>
        <v>0.56666666666666665</v>
      </c>
      <c r="AC229" s="146">
        <f t="shared" si="71"/>
        <v>0.54838709677419351</v>
      </c>
      <c r="AD229" s="146">
        <f t="shared" si="71"/>
        <v>0.53125</v>
      </c>
      <c r="AE229" s="146">
        <f t="shared" si="71"/>
        <v>0.51515151515151514</v>
      </c>
      <c r="AF229" s="146">
        <f t="shared" si="71"/>
        <v>0.5</v>
      </c>
      <c r="AG229" s="146">
        <f t="shared" si="71"/>
        <v>0.48571428571428571</v>
      </c>
      <c r="AH229" s="146">
        <f t="shared" si="71"/>
        <v>0.47222222222222221</v>
      </c>
      <c r="AI229" s="146">
        <f t="shared" si="71"/>
        <v>0.45945945945945948</v>
      </c>
      <c r="AJ229" s="146">
        <f t="shared" si="71"/>
        <v>0.44736842105263158</v>
      </c>
      <c r="AK229" s="146">
        <f t="shared" si="71"/>
        <v>0.4358974358974359</v>
      </c>
      <c r="AL229" s="146">
        <f t="shared" si="71"/>
        <v>0.42499999999999999</v>
      </c>
      <c r="AM229" s="146">
        <f t="shared" si="71"/>
        <v>0.41463414634146339</v>
      </c>
      <c r="AN229" s="146">
        <f t="shared" si="71"/>
        <v>0.40476190476190477</v>
      </c>
      <c r="AO229" s="146">
        <f t="shared" si="71"/>
        <v>0.39534883720930231</v>
      </c>
      <c r="AP229" s="146">
        <f t="shared" si="71"/>
        <v>0.38636363636363635</v>
      </c>
      <c r="AQ229" s="146">
        <f t="shared" si="71"/>
        <v>0.37777777777777777</v>
      </c>
      <c r="AR229" s="146">
        <f t="shared" si="71"/>
        <v>0.36956521739130432</v>
      </c>
      <c r="AS229" s="146">
        <f t="shared" si="71"/>
        <v>0.36170212765957449</v>
      </c>
      <c r="AT229" s="146">
        <f t="shared" si="71"/>
        <v>0.35416666666666669</v>
      </c>
      <c r="AU229" s="146">
        <f t="shared" si="71"/>
        <v>0.34693877551020408</v>
      </c>
      <c r="AV229" s="146">
        <f t="shared" si="71"/>
        <v>0.34</v>
      </c>
      <c r="AW229" s="146">
        <f t="shared" si="71"/>
        <v>0.33333333333333331</v>
      </c>
      <c r="AX229" s="146">
        <f t="shared" si="71"/>
        <v>0.32692307692307693</v>
      </c>
      <c r="AY229" s="146">
        <f t="shared" si="71"/>
        <v>0.32075471698113206</v>
      </c>
    </row>
    <row r="230" spans="1:51">
      <c r="A230" s="63" t="s">
        <v>13</v>
      </c>
      <c r="B230" s="146">
        <f t="shared" si="71"/>
        <v>-1.25</v>
      </c>
      <c r="C230" s="146">
        <f t="shared" si="71"/>
        <v>-1</v>
      </c>
      <c r="D230" s="146">
        <f t="shared" si="71"/>
        <v>0.83333333333333337</v>
      </c>
      <c r="E230" s="146">
        <f t="shared" si="71"/>
        <v>1</v>
      </c>
      <c r="F230" s="146">
        <f t="shared" si="71"/>
        <v>1</v>
      </c>
      <c r="G230" s="146">
        <f t="shared" si="71"/>
        <v>1</v>
      </c>
      <c r="H230" s="146">
        <f t="shared" si="71"/>
        <v>0.9</v>
      </c>
      <c r="I230" s="146">
        <f t="shared" si="71"/>
        <v>0.81818181818181823</v>
      </c>
      <c r="J230" s="146">
        <f t="shared" si="71"/>
        <v>0.75</v>
      </c>
      <c r="K230" s="146">
        <f t="shared" si="71"/>
        <v>0.69230769230769229</v>
      </c>
      <c r="L230" s="146">
        <f t="shared" si="71"/>
        <v>0.7142857142857143</v>
      </c>
      <c r="M230" s="146">
        <f t="shared" si="71"/>
        <v>0.66666666666666663</v>
      </c>
      <c r="N230" s="146">
        <f t="shared" si="71"/>
        <v>0.625</v>
      </c>
      <c r="O230" s="146">
        <f t="shared" si="71"/>
        <v>0.58823529411764708</v>
      </c>
      <c r="P230" s="146">
        <f t="shared" si="71"/>
        <v>0.55555555555555558</v>
      </c>
      <c r="Q230" s="146">
        <f t="shared" si="71"/>
        <v>0.52631578947368418</v>
      </c>
      <c r="R230" s="146">
        <f t="shared" si="71"/>
        <v>0.5</v>
      </c>
      <c r="S230" s="146">
        <f t="shared" si="71"/>
        <v>0.47619047619047616</v>
      </c>
      <c r="T230" s="146">
        <f t="shared" si="71"/>
        <v>0.45454545454545453</v>
      </c>
      <c r="U230" s="146">
        <f t="shared" si="71"/>
        <v>0.43478260869565216</v>
      </c>
      <c r="V230" s="146">
        <f t="shared" si="71"/>
        <v>0.41666666666666669</v>
      </c>
      <c r="W230" s="146">
        <f t="shared" si="71"/>
        <v>0.4</v>
      </c>
      <c r="X230" s="146">
        <f t="shared" si="71"/>
        <v>0.38461538461538464</v>
      </c>
      <c r="Y230" s="146">
        <f t="shared" si="71"/>
        <v>0.37037037037037035</v>
      </c>
      <c r="Z230" s="146">
        <f t="shared" si="71"/>
        <v>0.35714285714285715</v>
      </c>
      <c r="AA230" s="146">
        <f t="shared" si="71"/>
        <v>0.34482758620689657</v>
      </c>
      <c r="AB230" s="146">
        <f t="shared" si="71"/>
        <v>0.33333333333333331</v>
      </c>
      <c r="AC230" s="146">
        <f t="shared" si="71"/>
        <v>0.32258064516129031</v>
      </c>
      <c r="AD230" s="146">
        <f t="shared" si="71"/>
        <v>0.3125</v>
      </c>
      <c r="AE230" s="146">
        <f t="shared" si="71"/>
        <v>0.30303030303030304</v>
      </c>
      <c r="AF230" s="146">
        <f t="shared" si="71"/>
        <v>0.29411764705882354</v>
      </c>
      <c r="AG230" s="146">
        <f t="shared" si="71"/>
        <v>0.2857142857142857</v>
      </c>
      <c r="AH230" s="146">
        <f t="shared" si="71"/>
        <v>0.27777777777777779</v>
      </c>
      <c r="AI230" s="146">
        <f t="shared" si="71"/>
        <v>0.27027027027027029</v>
      </c>
      <c r="AJ230" s="146">
        <f t="shared" si="71"/>
        <v>0.26315789473684209</v>
      </c>
      <c r="AK230" s="146">
        <f t="shared" si="71"/>
        <v>0.25641025641025639</v>
      </c>
      <c r="AL230" s="146">
        <f t="shared" si="71"/>
        <v>0.25</v>
      </c>
      <c r="AM230" s="146">
        <f t="shared" si="71"/>
        <v>0.24390243902439024</v>
      </c>
      <c r="AN230" s="146">
        <f t="shared" si="71"/>
        <v>0.23809523809523808</v>
      </c>
      <c r="AO230" s="146">
        <f t="shared" si="71"/>
        <v>0.23255813953488372</v>
      </c>
      <c r="AP230" s="146">
        <f t="shared" si="71"/>
        <v>0.22727272727272727</v>
      </c>
      <c r="AQ230" s="146">
        <f t="shared" si="71"/>
        <v>0.22222222222222221</v>
      </c>
      <c r="AR230" s="146">
        <f t="shared" si="71"/>
        <v>0.21739130434782608</v>
      </c>
      <c r="AS230" s="146">
        <f t="shared" si="71"/>
        <v>0.21276595744680851</v>
      </c>
      <c r="AT230" s="146">
        <f t="shared" si="71"/>
        <v>0.20833333333333334</v>
      </c>
      <c r="AU230" s="146">
        <f t="shared" si="71"/>
        <v>0.20408163265306123</v>
      </c>
      <c r="AV230" s="146">
        <f t="shared" si="71"/>
        <v>0.2</v>
      </c>
      <c r="AW230" s="146">
        <f t="shared" si="71"/>
        <v>0.19607843137254902</v>
      </c>
      <c r="AX230" s="146">
        <f t="shared" si="71"/>
        <v>0.19230769230769232</v>
      </c>
      <c r="AY230" s="146">
        <f t="shared" si="71"/>
        <v>0.18867924528301888</v>
      </c>
    </row>
    <row r="231" spans="1:51">
      <c r="A231" s="63" t="s">
        <v>22</v>
      </c>
      <c r="B231" s="146">
        <f t="shared" si="71"/>
        <v>-1.25</v>
      </c>
      <c r="C231" s="146">
        <f t="shared" si="71"/>
        <v>-1</v>
      </c>
      <c r="D231" s="146">
        <f t="shared" si="71"/>
        <v>0.16666666666666666</v>
      </c>
      <c r="E231" s="146">
        <f t="shared" si="71"/>
        <v>0.14285714285714285</v>
      </c>
      <c r="F231" s="146">
        <f t="shared" si="71"/>
        <v>0.125</v>
      </c>
      <c r="G231" s="146">
        <f t="shared" si="71"/>
        <v>0.1111111111111111</v>
      </c>
      <c r="H231" s="146">
        <f t="shared" si="71"/>
        <v>0.1</v>
      </c>
      <c r="I231" s="146">
        <f t="shared" si="71"/>
        <v>9.0909090909090912E-2</v>
      </c>
      <c r="J231" s="146">
        <f t="shared" si="71"/>
        <v>8.3333333333333329E-2</v>
      </c>
      <c r="K231" s="146">
        <f t="shared" si="71"/>
        <v>7.6923076923076927E-2</v>
      </c>
      <c r="L231" s="146">
        <f t="shared" si="71"/>
        <v>7.1428571428571425E-2</v>
      </c>
      <c r="M231" s="146">
        <f t="shared" si="71"/>
        <v>6.6666666666666666E-2</v>
      </c>
      <c r="N231" s="146">
        <f t="shared" si="71"/>
        <v>6.25E-2</v>
      </c>
      <c r="O231" s="146">
        <f t="shared" si="71"/>
        <v>5.8823529411764705E-2</v>
      </c>
      <c r="P231" s="146">
        <f t="shared" si="71"/>
        <v>5.5555555555555552E-2</v>
      </c>
      <c r="Q231" s="146">
        <f t="shared" si="71"/>
        <v>5.2631578947368418E-2</v>
      </c>
      <c r="R231" s="146">
        <f t="shared" si="71"/>
        <v>0.05</v>
      </c>
      <c r="S231" s="146">
        <f t="shared" si="71"/>
        <v>4.7619047619047616E-2</v>
      </c>
      <c r="T231" s="146">
        <f t="shared" si="71"/>
        <v>4.5454545454545456E-2</v>
      </c>
      <c r="U231" s="146">
        <f t="shared" si="71"/>
        <v>4.3478260869565216E-2</v>
      </c>
      <c r="V231" s="146">
        <f t="shared" si="71"/>
        <v>4.1666666666666664E-2</v>
      </c>
      <c r="W231" s="146">
        <f t="shared" si="71"/>
        <v>0.04</v>
      </c>
      <c r="X231" s="146">
        <f t="shared" si="71"/>
        <v>3.8461538461538464E-2</v>
      </c>
      <c r="Y231" s="146">
        <f t="shared" si="71"/>
        <v>3.7037037037037035E-2</v>
      </c>
      <c r="Z231" s="146">
        <f t="shared" si="71"/>
        <v>3.5714285714285712E-2</v>
      </c>
      <c r="AA231" s="146">
        <f t="shared" si="71"/>
        <v>3.4482758620689655E-2</v>
      </c>
      <c r="AB231" s="146">
        <f t="shared" si="71"/>
        <v>3.3333333333333333E-2</v>
      </c>
      <c r="AC231" s="146">
        <f t="shared" si="71"/>
        <v>3.2258064516129031E-2</v>
      </c>
      <c r="AD231" s="146">
        <f t="shared" si="71"/>
        <v>3.125E-2</v>
      </c>
      <c r="AE231" s="146">
        <f t="shared" si="71"/>
        <v>3.0303030303030304E-2</v>
      </c>
      <c r="AF231" s="146">
        <f t="shared" si="71"/>
        <v>2.9411764705882353E-2</v>
      </c>
      <c r="AG231" s="146">
        <f t="shared" si="71"/>
        <v>2.8571428571428571E-2</v>
      </c>
      <c r="AH231" s="146">
        <f t="shared" si="71"/>
        <v>2.7777777777777776E-2</v>
      </c>
      <c r="AI231" s="146">
        <f t="shared" si="71"/>
        <v>2.7027027027027029E-2</v>
      </c>
      <c r="AJ231" s="146">
        <f t="shared" si="71"/>
        <v>2.6315789473684209E-2</v>
      </c>
      <c r="AK231" s="146">
        <f t="shared" si="71"/>
        <v>2.564102564102564E-2</v>
      </c>
      <c r="AL231" s="146">
        <f t="shared" si="71"/>
        <v>2.5000000000000001E-2</v>
      </c>
      <c r="AM231" s="146">
        <f t="shared" si="71"/>
        <v>2.4390243902439025E-2</v>
      </c>
      <c r="AN231" s="146">
        <f t="shared" si="71"/>
        <v>2.3809523809523808E-2</v>
      </c>
      <c r="AO231" s="146">
        <f t="shared" si="71"/>
        <v>2.3255813953488372E-2</v>
      </c>
      <c r="AP231" s="146">
        <f t="shared" si="71"/>
        <v>2.2727272727272728E-2</v>
      </c>
      <c r="AQ231" s="146">
        <f t="shared" si="71"/>
        <v>2.2222222222222223E-2</v>
      </c>
      <c r="AR231" s="146">
        <f t="shared" si="71"/>
        <v>2.1739130434782608E-2</v>
      </c>
      <c r="AS231" s="146">
        <f t="shared" si="71"/>
        <v>2.1276595744680851E-2</v>
      </c>
      <c r="AT231" s="146">
        <f t="shared" si="71"/>
        <v>2.0833333333333332E-2</v>
      </c>
      <c r="AU231" s="146">
        <f t="shared" si="71"/>
        <v>2.0408163265306121E-2</v>
      </c>
      <c r="AV231" s="146">
        <f t="shared" si="71"/>
        <v>0.02</v>
      </c>
      <c r="AW231" s="146">
        <f t="shared" si="71"/>
        <v>1.9607843137254902E-2</v>
      </c>
      <c r="AX231" s="146">
        <f t="shared" si="71"/>
        <v>1.9230769230769232E-2</v>
      </c>
      <c r="AY231" s="146">
        <f t="shared" si="71"/>
        <v>1.8867924528301886E-2</v>
      </c>
    </row>
    <row r="232" spans="1:51">
      <c r="A232" s="63" t="s">
        <v>14</v>
      </c>
      <c r="B232" s="146">
        <f t="shared" si="71"/>
        <v>-1.25</v>
      </c>
      <c r="C232" s="146">
        <f t="shared" si="71"/>
        <v>-1</v>
      </c>
      <c r="D232" s="146">
        <f t="shared" si="71"/>
        <v>0</v>
      </c>
      <c r="E232" s="146">
        <f t="shared" si="71"/>
        <v>0</v>
      </c>
      <c r="F232" s="146">
        <f t="shared" si="71"/>
        <v>0</v>
      </c>
      <c r="G232" s="146">
        <f t="shared" ref="G232:AY234" si="72" xml:space="preserve"> G47/(G$7+3)</f>
        <v>0</v>
      </c>
      <c r="H232" s="146">
        <f t="shared" si="72"/>
        <v>0</v>
      </c>
      <c r="I232" s="146">
        <f t="shared" si="72"/>
        <v>0</v>
      </c>
      <c r="J232" s="146">
        <f t="shared" si="72"/>
        <v>0</v>
      </c>
      <c r="K232" s="146">
        <f t="shared" si="72"/>
        <v>0</v>
      </c>
      <c r="L232" s="146">
        <f t="shared" si="72"/>
        <v>0</v>
      </c>
      <c r="M232" s="146">
        <f t="shared" si="72"/>
        <v>0</v>
      </c>
      <c r="N232" s="146">
        <f t="shared" si="72"/>
        <v>0</v>
      </c>
      <c r="O232" s="146">
        <f t="shared" si="72"/>
        <v>0</v>
      </c>
      <c r="P232" s="146">
        <f t="shared" si="72"/>
        <v>0</v>
      </c>
      <c r="Q232" s="146">
        <f t="shared" si="72"/>
        <v>0</v>
      </c>
      <c r="R232" s="146">
        <f t="shared" si="72"/>
        <v>0</v>
      </c>
      <c r="S232" s="146">
        <f t="shared" si="72"/>
        <v>0</v>
      </c>
      <c r="T232" s="146">
        <f t="shared" si="72"/>
        <v>0</v>
      </c>
      <c r="U232" s="146">
        <f t="shared" si="72"/>
        <v>0</v>
      </c>
      <c r="V232" s="146">
        <f t="shared" si="72"/>
        <v>0</v>
      </c>
      <c r="W232" s="146">
        <f t="shared" si="72"/>
        <v>0</v>
      </c>
      <c r="X232" s="146">
        <f t="shared" si="72"/>
        <v>0</v>
      </c>
      <c r="Y232" s="146">
        <f t="shared" si="72"/>
        <v>0</v>
      </c>
      <c r="Z232" s="146">
        <f t="shared" si="72"/>
        <v>0</v>
      </c>
      <c r="AA232" s="146">
        <f t="shared" si="72"/>
        <v>0</v>
      </c>
      <c r="AB232" s="146">
        <f t="shared" si="72"/>
        <v>0</v>
      </c>
      <c r="AC232" s="146">
        <f t="shared" si="72"/>
        <v>0</v>
      </c>
      <c r="AD232" s="146">
        <f t="shared" si="72"/>
        <v>0</v>
      </c>
      <c r="AE232" s="146">
        <f t="shared" si="72"/>
        <v>0</v>
      </c>
      <c r="AF232" s="146">
        <f t="shared" si="72"/>
        <v>0</v>
      </c>
      <c r="AG232" s="146">
        <f t="shared" si="72"/>
        <v>0</v>
      </c>
      <c r="AH232" s="146">
        <f t="shared" si="72"/>
        <v>0</v>
      </c>
      <c r="AI232" s="146">
        <f t="shared" si="72"/>
        <v>0</v>
      </c>
      <c r="AJ232" s="146">
        <f t="shared" si="72"/>
        <v>0</v>
      </c>
      <c r="AK232" s="146">
        <f t="shared" si="72"/>
        <v>0</v>
      </c>
      <c r="AL232" s="146">
        <f t="shared" si="72"/>
        <v>0</v>
      </c>
      <c r="AM232" s="146">
        <f t="shared" si="72"/>
        <v>0</v>
      </c>
      <c r="AN232" s="146">
        <f t="shared" si="72"/>
        <v>0</v>
      </c>
      <c r="AO232" s="146">
        <f t="shared" si="72"/>
        <v>0</v>
      </c>
      <c r="AP232" s="146">
        <f t="shared" si="72"/>
        <v>0</v>
      </c>
      <c r="AQ232" s="146">
        <f t="shared" si="72"/>
        <v>0</v>
      </c>
      <c r="AR232" s="146">
        <f t="shared" si="72"/>
        <v>0</v>
      </c>
      <c r="AS232" s="146">
        <f t="shared" si="72"/>
        <v>0</v>
      </c>
      <c r="AT232" s="146">
        <f t="shared" si="72"/>
        <v>0</v>
      </c>
      <c r="AU232" s="146">
        <f t="shared" si="72"/>
        <v>0</v>
      </c>
      <c r="AV232" s="146">
        <f t="shared" si="72"/>
        <v>0</v>
      </c>
      <c r="AW232" s="146">
        <f t="shared" si="72"/>
        <v>0</v>
      </c>
      <c r="AX232" s="146">
        <f t="shared" si="72"/>
        <v>0</v>
      </c>
      <c r="AY232" s="146">
        <f t="shared" si="72"/>
        <v>0</v>
      </c>
    </row>
    <row r="233" spans="1:51">
      <c r="A233" s="63" t="s">
        <v>15</v>
      </c>
      <c r="B233" s="146">
        <f t="shared" ref="B233:U234" si="73" xml:space="preserve"> B48/(B$7+3)</f>
        <v>-1.25</v>
      </c>
      <c r="C233" s="146">
        <f t="shared" si="73"/>
        <v>-1</v>
      </c>
      <c r="D233" s="146">
        <f t="shared" si="73"/>
        <v>0.83333333333333337</v>
      </c>
      <c r="E233" s="146">
        <f t="shared" si="73"/>
        <v>1</v>
      </c>
      <c r="F233" s="146">
        <f t="shared" si="73"/>
        <v>1</v>
      </c>
      <c r="G233" s="146">
        <f t="shared" si="73"/>
        <v>1</v>
      </c>
      <c r="H233" s="146">
        <f t="shared" si="73"/>
        <v>1</v>
      </c>
      <c r="I233" s="146">
        <f t="shared" si="73"/>
        <v>1</v>
      </c>
      <c r="J233" s="146">
        <f t="shared" si="73"/>
        <v>1</v>
      </c>
      <c r="K233" s="146">
        <f t="shared" si="73"/>
        <v>0.92307692307692313</v>
      </c>
      <c r="L233" s="146">
        <f t="shared" si="73"/>
        <v>0.8571428571428571</v>
      </c>
      <c r="M233" s="146">
        <f t="shared" si="73"/>
        <v>0.8</v>
      </c>
      <c r="N233" s="146">
        <f t="shared" si="73"/>
        <v>0.75</v>
      </c>
      <c r="O233" s="146">
        <f t="shared" si="73"/>
        <v>0.70588235294117652</v>
      </c>
      <c r="P233" s="146">
        <f t="shared" si="73"/>
        <v>0.66666666666666663</v>
      </c>
      <c r="Q233" s="146">
        <f t="shared" si="73"/>
        <v>0.63157894736842102</v>
      </c>
      <c r="R233" s="146">
        <f t="shared" si="73"/>
        <v>0.6</v>
      </c>
      <c r="S233" s="146">
        <f t="shared" si="73"/>
        <v>0.5714285714285714</v>
      </c>
      <c r="T233" s="146">
        <f t="shared" si="73"/>
        <v>0.54545454545454541</v>
      </c>
      <c r="U233" s="146">
        <f t="shared" si="73"/>
        <v>0.52173913043478259</v>
      </c>
      <c r="V233" s="146">
        <f t="shared" si="72"/>
        <v>0.5</v>
      </c>
      <c r="W233" s="146">
        <f t="shared" si="72"/>
        <v>0.48</v>
      </c>
      <c r="X233" s="146">
        <f t="shared" si="72"/>
        <v>0.46153846153846156</v>
      </c>
      <c r="Y233" s="146">
        <f t="shared" si="72"/>
        <v>0.44444444444444442</v>
      </c>
      <c r="Z233" s="146">
        <f t="shared" si="72"/>
        <v>0.42857142857142855</v>
      </c>
      <c r="AA233" s="146">
        <f t="shared" si="72"/>
        <v>0.41379310344827586</v>
      </c>
      <c r="AB233" s="146">
        <f t="shared" si="72"/>
        <v>0.4</v>
      </c>
      <c r="AC233" s="146">
        <f t="shared" si="72"/>
        <v>0.38709677419354838</v>
      </c>
      <c r="AD233" s="146">
        <f t="shared" si="72"/>
        <v>0.375</v>
      </c>
      <c r="AE233" s="146">
        <f t="shared" si="72"/>
        <v>0.36363636363636365</v>
      </c>
      <c r="AF233" s="146">
        <f t="shared" si="72"/>
        <v>0.35294117647058826</v>
      </c>
      <c r="AG233" s="146">
        <f t="shared" si="72"/>
        <v>0.34285714285714286</v>
      </c>
      <c r="AH233" s="146">
        <f t="shared" si="72"/>
        <v>0.33333333333333331</v>
      </c>
      <c r="AI233" s="146">
        <f t="shared" si="72"/>
        <v>0.32432432432432434</v>
      </c>
      <c r="AJ233" s="146">
        <f t="shared" si="72"/>
        <v>0.31578947368421051</v>
      </c>
      <c r="AK233" s="146">
        <f t="shared" si="72"/>
        <v>0.30769230769230771</v>
      </c>
      <c r="AL233" s="146">
        <f t="shared" si="72"/>
        <v>0.3</v>
      </c>
      <c r="AM233" s="146">
        <f t="shared" si="72"/>
        <v>0.29268292682926828</v>
      </c>
      <c r="AN233" s="146">
        <f t="shared" si="72"/>
        <v>0.2857142857142857</v>
      </c>
      <c r="AO233" s="146">
        <f t="shared" si="72"/>
        <v>0.27906976744186046</v>
      </c>
      <c r="AP233" s="146">
        <f t="shared" si="72"/>
        <v>0.27272727272727271</v>
      </c>
      <c r="AQ233" s="146">
        <f t="shared" si="72"/>
        <v>0.26666666666666666</v>
      </c>
      <c r="AR233" s="146">
        <f t="shared" si="72"/>
        <v>0.2608695652173913</v>
      </c>
      <c r="AS233" s="146">
        <f t="shared" si="72"/>
        <v>0.25531914893617019</v>
      </c>
      <c r="AT233" s="146">
        <f t="shared" si="72"/>
        <v>0.25</v>
      </c>
      <c r="AU233" s="146">
        <f t="shared" si="72"/>
        <v>0.24489795918367346</v>
      </c>
      <c r="AV233" s="146">
        <f t="shared" si="72"/>
        <v>0.24</v>
      </c>
      <c r="AW233" s="146">
        <f t="shared" si="72"/>
        <v>0.23529411764705882</v>
      </c>
      <c r="AX233" s="146">
        <f t="shared" si="72"/>
        <v>0.23076923076923078</v>
      </c>
      <c r="AY233" s="146">
        <f t="shared" si="72"/>
        <v>0.22641509433962265</v>
      </c>
    </row>
    <row r="234" spans="1:51">
      <c r="A234" s="63" t="s">
        <v>16</v>
      </c>
      <c r="B234" s="146">
        <f t="shared" si="73"/>
        <v>-1.25</v>
      </c>
      <c r="C234" s="146">
        <f t="shared" si="73"/>
        <v>-1</v>
      </c>
      <c r="D234" s="146">
        <f t="shared" si="73"/>
        <v>0</v>
      </c>
      <c r="E234" s="146">
        <f t="shared" si="73"/>
        <v>0</v>
      </c>
      <c r="F234" s="146">
        <f t="shared" si="73"/>
        <v>0</v>
      </c>
      <c r="G234" s="146">
        <f t="shared" si="73"/>
        <v>0</v>
      </c>
      <c r="H234" s="146">
        <f t="shared" si="73"/>
        <v>0</v>
      </c>
      <c r="I234" s="146">
        <f t="shared" si="73"/>
        <v>0</v>
      </c>
      <c r="J234" s="146">
        <f t="shared" si="73"/>
        <v>0</v>
      </c>
      <c r="K234" s="146">
        <f t="shared" si="73"/>
        <v>0</v>
      </c>
      <c r="L234" s="146">
        <f t="shared" si="73"/>
        <v>0</v>
      </c>
      <c r="M234" s="146">
        <f t="shared" si="73"/>
        <v>0</v>
      </c>
      <c r="N234" s="146">
        <f t="shared" si="73"/>
        <v>0</v>
      </c>
      <c r="O234" s="146">
        <f t="shared" si="73"/>
        <v>0</v>
      </c>
      <c r="P234" s="146">
        <f t="shared" si="73"/>
        <v>0</v>
      </c>
      <c r="Q234" s="146">
        <f t="shared" si="73"/>
        <v>0</v>
      </c>
      <c r="R234" s="146">
        <f t="shared" si="73"/>
        <v>0</v>
      </c>
      <c r="S234" s="146">
        <f t="shared" si="73"/>
        <v>0</v>
      </c>
      <c r="T234" s="146">
        <f t="shared" si="73"/>
        <v>0</v>
      </c>
      <c r="U234" s="146">
        <f t="shared" si="73"/>
        <v>0</v>
      </c>
      <c r="V234" s="146">
        <f t="shared" si="72"/>
        <v>0</v>
      </c>
      <c r="W234" s="146">
        <f t="shared" si="72"/>
        <v>0</v>
      </c>
      <c r="X234" s="146">
        <f t="shared" si="72"/>
        <v>0</v>
      </c>
      <c r="Y234" s="146">
        <f t="shared" si="72"/>
        <v>0</v>
      </c>
      <c r="Z234" s="146">
        <f t="shared" si="72"/>
        <v>0</v>
      </c>
      <c r="AA234" s="146">
        <f t="shared" si="72"/>
        <v>0</v>
      </c>
      <c r="AB234" s="146">
        <f t="shared" si="72"/>
        <v>0</v>
      </c>
      <c r="AC234" s="146">
        <f t="shared" si="72"/>
        <v>0</v>
      </c>
      <c r="AD234" s="146">
        <f t="shared" si="72"/>
        <v>0</v>
      </c>
      <c r="AE234" s="146">
        <f t="shared" si="72"/>
        <v>0</v>
      </c>
      <c r="AF234" s="146">
        <f t="shared" si="72"/>
        <v>0</v>
      </c>
      <c r="AG234" s="146">
        <f t="shared" si="72"/>
        <v>0</v>
      </c>
      <c r="AH234" s="146">
        <f t="shared" si="72"/>
        <v>0</v>
      </c>
      <c r="AI234" s="146">
        <f t="shared" si="72"/>
        <v>0</v>
      </c>
      <c r="AJ234" s="146">
        <f t="shared" si="72"/>
        <v>0</v>
      </c>
      <c r="AK234" s="146">
        <f t="shared" si="72"/>
        <v>0</v>
      </c>
      <c r="AL234" s="146">
        <f t="shared" si="72"/>
        <v>0</v>
      </c>
      <c r="AM234" s="146">
        <f t="shared" si="72"/>
        <v>0</v>
      </c>
      <c r="AN234" s="146">
        <f t="shared" si="72"/>
        <v>0</v>
      </c>
      <c r="AO234" s="146">
        <f t="shared" si="72"/>
        <v>0</v>
      </c>
      <c r="AP234" s="146">
        <f t="shared" si="72"/>
        <v>0</v>
      </c>
      <c r="AQ234" s="146">
        <f t="shared" si="72"/>
        <v>0</v>
      </c>
      <c r="AR234" s="146">
        <f t="shared" si="72"/>
        <v>0</v>
      </c>
      <c r="AS234" s="146">
        <f t="shared" si="72"/>
        <v>0</v>
      </c>
      <c r="AT234" s="146">
        <f t="shared" si="72"/>
        <v>0</v>
      </c>
      <c r="AU234" s="146">
        <f t="shared" si="72"/>
        <v>0</v>
      </c>
      <c r="AV234" s="146">
        <f t="shared" si="72"/>
        <v>0</v>
      </c>
      <c r="AW234" s="146">
        <f t="shared" si="72"/>
        <v>0</v>
      </c>
      <c r="AX234" s="146">
        <f t="shared" si="72"/>
        <v>0</v>
      </c>
      <c r="AY234" s="146">
        <f t="shared" si="72"/>
        <v>0</v>
      </c>
    </row>
    <row r="244" spans="1:51" ht="17.649999999999999">
      <c r="A244" s="67" t="s">
        <v>33</v>
      </c>
      <c r="B244" s="60">
        <f t="shared" ref="B244:AY244" si="74" xml:space="preserve"> B16 + B221</f>
        <v>-5</v>
      </c>
      <c r="C244" s="60">
        <f t="shared" si="74"/>
        <v>-5</v>
      </c>
      <c r="D244" s="60">
        <f t="shared" si="74"/>
        <v>3</v>
      </c>
      <c r="E244" s="60">
        <f t="shared" si="74"/>
        <v>3</v>
      </c>
      <c r="F244" s="60">
        <f t="shared" si="74"/>
        <v>3</v>
      </c>
      <c r="G244" s="60">
        <f t="shared" si="74"/>
        <v>3</v>
      </c>
      <c r="H244" s="60">
        <f t="shared" si="74"/>
        <v>3</v>
      </c>
      <c r="I244" s="60">
        <f t="shared" si="74"/>
        <v>3</v>
      </c>
      <c r="J244" s="47">
        <f t="shared" si="74"/>
        <v>3</v>
      </c>
      <c r="K244" s="9">
        <f t="shared" si="74"/>
        <v>3</v>
      </c>
      <c r="L244" s="39">
        <f t="shared" si="74"/>
        <v>3</v>
      </c>
      <c r="M244" s="60">
        <f t="shared" si="74"/>
        <v>3</v>
      </c>
      <c r="N244" s="60">
        <f t="shared" si="74"/>
        <v>3</v>
      </c>
      <c r="O244" s="60">
        <f t="shared" si="74"/>
        <v>3</v>
      </c>
      <c r="P244" s="60">
        <f t="shared" si="74"/>
        <v>3</v>
      </c>
      <c r="Q244" s="60">
        <f t="shared" si="74"/>
        <v>3</v>
      </c>
      <c r="R244" s="60">
        <f t="shared" si="74"/>
        <v>3</v>
      </c>
      <c r="S244" s="60">
        <f t="shared" si="74"/>
        <v>3</v>
      </c>
      <c r="T244" s="60">
        <f t="shared" si="74"/>
        <v>3</v>
      </c>
      <c r="U244" s="60">
        <f t="shared" si="74"/>
        <v>3</v>
      </c>
      <c r="V244" s="60">
        <f t="shared" si="74"/>
        <v>3</v>
      </c>
      <c r="W244" s="60">
        <f t="shared" si="74"/>
        <v>3</v>
      </c>
      <c r="X244" s="60">
        <f t="shared" si="74"/>
        <v>3</v>
      </c>
      <c r="Y244" s="60">
        <f t="shared" si="74"/>
        <v>3</v>
      </c>
      <c r="Z244" s="60">
        <f t="shared" si="74"/>
        <v>3</v>
      </c>
      <c r="AA244" s="60">
        <f t="shared" si="74"/>
        <v>3</v>
      </c>
      <c r="AB244" s="60">
        <f t="shared" si="74"/>
        <v>3</v>
      </c>
      <c r="AC244" s="60">
        <f t="shared" si="74"/>
        <v>3</v>
      </c>
      <c r="AD244" s="60">
        <f t="shared" si="74"/>
        <v>3</v>
      </c>
      <c r="AE244" s="60">
        <f t="shared" si="74"/>
        <v>3</v>
      </c>
      <c r="AF244" s="60">
        <f t="shared" si="74"/>
        <v>3</v>
      </c>
      <c r="AG244" s="60">
        <f t="shared" si="74"/>
        <v>3</v>
      </c>
      <c r="AH244" s="60">
        <f t="shared" si="74"/>
        <v>3</v>
      </c>
      <c r="AI244" s="60">
        <f t="shared" si="74"/>
        <v>3</v>
      </c>
      <c r="AJ244" s="60">
        <f t="shared" si="74"/>
        <v>3</v>
      </c>
      <c r="AK244" s="60">
        <f t="shared" si="74"/>
        <v>3</v>
      </c>
      <c r="AL244" s="60">
        <f t="shared" si="74"/>
        <v>3</v>
      </c>
      <c r="AM244" s="60">
        <f t="shared" si="74"/>
        <v>3</v>
      </c>
      <c r="AN244" s="60">
        <f t="shared" si="74"/>
        <v>3</v>
      </c>
      <c r="AO244" s="60">
        <f t="shared" si="74"/>
        <v>3</v>
      </c>
      <c r="AP244" s="60">
        <f t="shared" si="74"/>
        <v>3</v>
      </c>
      <c r="AQ244" s="60">
        <f t="shared" si="74"/>
        <v>3</v>
      </c>
      <c r="AR244" s="60">
        <f t="shared" si="74"/>
        <v>3</v>
      </c>
      <c r="AS244" s="60">
        <f t="shared" si="74"/>
        <v>3</v>
      </c>
      <c r="AT244" s="60">
        <f t="shared" si="74"/>
        <v>3</v>
      </c>
      <c r="AU244" s="60">
        <f t="shared" si="74"/>
        <v>3</v>
      </c>
      <c r="AV244" s="60">
        <f t="shared" si="74"/>
        <v>3</v>
      </c>
      <c r="AW244" s="60">
        <f t="shared" si="74"/>
        <v>3</v>
      </c>
      <c r="AX244" s="60">
        <f t="shared" si="74"/>
        <v>3</v>
      </c>
      <c r="AY244" s="60">
        <f t="shared" si="74"/>
        <v>3</v>
      </c>
    </row>
    <row r="245" spans="1:51" ht="17.649999999999999">
      <c r="A245" s="22" t="s">
        <v>35</v>
      </c>
      <c r="B245" s="9">
        <f t="shared" ref="B245:AY245" si="75" xml:space="preserve"> B18 + B219</f>
        <v>-5</v>
      </c>
      <c r="C245" s="9">
        <f t="shared" si="75"/>
        <v>-5</v>
      </c>
      <c r="D245" s="9">
        <f t="shared" si="75"/>
        <v>7</v>
      </c>
      <c r="E245" s="9">
        <f t="shared" si="75"/>
        <v>7</v>
      </c>
      <c r="F245" s="9">
        <f t="shared" si="75"/>
        <v>8</v>
      </c>
      <c r="G245" s="9">
        <f t="shared" si="75"/>
        <v>9</v>
      </c>
      <c r="H245" s="9">
        <f t="shared" si="75"/>
        <v>10</v>
      </c>
      <c r="I245" s="9">
        <f t="shared" si="75"/>
        <v>12</v>
      </c>
      <c r="J245" s="46">
        <f t="shared" si="75"/>
        <v>13</v>
      </c>
      <c r="K245" s="9">
        <f t="shared" si="75"/>
        <v>15</v>
      </c>
      <c r="L245" s="48">
        <f t="shared" si="75"/>
        <v>17</v>
      </c>
      <c r="M245" s="9">
        <f t="shared" si="75"/>
        <v>17</v>
      </c>
      <c r="N245" s="9">
        <f t="shared" si="75"/>
        <v>17</v>
      </c>
      <c r="O245" s="9">
        <f t="shared" si="75"/>
        <v>17</v>
      </c>
      <c r="P245" s="9">
        <f t="shared" si="75"/>
        <v>17</v>
      </c>
      <c r="Q245" s="9">
        <f t="shared" si="75"/>
        <v>17</v>
      </c>
      <c r="R245" s="9">
        <f t="shared" si="75"/>
        <v>17</v>
      </c>
      <c r="S245" s="9">
        <f t="shared" si="75"/>
        <v>17</v>
      </c>
      <c r="T245" s="9">
        <f t="shared" si="75"/>
        <v>17</v>
      </c>
      <c r="U245" s="9">
        <f t="shared" si="75"/>
        <v>17</v>
      </c>
      <c r="V245" s="9">
        <f t="shared" si="75"/>
        <v>17</v>
      </c>
      <c r="W245" s="9">
        <f t="shared" si="75"/>
        <v>17</v>
      </c>
      <c r="X245" s="9">
        <f t="shared" si="75"/>
        <v>17</v>
      </c>
      <c r="Y245" s="9">
        <f t="shared" si="75"/>
        <v>17</v>
      </c>
      <c r="Z245" s="9">
        <f t="shared" si="75"/>
        <v>17</v>
      </c>
      <c r="AA245" s="9">
        <f t="shared" si="75"/>
        <v>17</v>
      </c>
      <c r="AB245" s="9">
        <f t="shared" si="75"/>
        <v>17</v>
      </c>
      <c r="AC245" s="9">
        <f t="shared" si="75"/>
        <v>17</v>
      </c>
      <c r="AD245" s="9">
        <f t="shared" si="75"/>
        <v>17</v>
      </c>
      <c r="AE245" s="9">
        <f t="shared" si="75"/>
        <v>17</v>
      </c>
      <c r="AF245" s="9">
        <f t="shared" si="75"/>
        <v>17</v>
      </c>
      <c r="AG245" s="9">
        <f t="shared" si="75"/>
        <v>17</v>
      </c>
      <c r="AH245" s="9">
        <f t="shared" si="75"/>
        <v>17</v>
      </c>
      <c r="AI245" s="9">
        <f t="shared" si="75"/>
        <v>17</v>
      </c>
      <c r="AJ245" s="9">
        <f t="shared" si="75"/>
        <v>17</v>
      </c>
      <c r="AK245" s="9">
        <f t="shared" si="75"/>
        <v>17</v>
      </c>
      <c r="AL245" s="9">
        <f t="shared" si="75"/>
        <v>17</v>
      </c>
      <c r="AM245" s="9">
        <f t="shared" si="75"/>
        <v>17</v>
      </c>
      <c r="AN245" s="9">
        <f t="shared" si="75"/>
        <v>17</v>
      </c>
      <c r="AO245" s="9">
        <f t="shared" si="75"/>
        <v>17</v>
      </c>
      <c r="AP245" s="9">
        <f t="shared" si="75"/>
        <v>17</v>
      </c>
      <c r="AQ245" s="9">
        <f t="shared" si="75"/>
        <v>17</v>
      </c>
      <c r="AR245" s="9">
        <f t="shared" si="75"/>
        <v>17</v>
      </c>
      <c r="AS245" s="9">
        <f t="shared" si="75"/>
        <v>17</v>
      </c>
      <c r="AT245" s="9">
        <f t="shared" si="75"/>
        <v>17</v>
      </c>
      <c r="AU245" s="9">
        <f t="shared" si="75"/>
        <v>17</v>
      </c>
      <c r="AV245" s="9">
        <f t="shared" si="75"/>
        <v>17</v>
      </c>
      <c r="AW245" s="9">
        <f t="shared" si="75"/>
        <v>17</v>
      </c>
      <c r="AX245" s="9">
        <f t="shared" si="75"/>
        <v>17</v>
      </c>
      <c r="AY245" s="9">
        <f t="shared" si="75"/>
        <v>17</v>
      </c>
    </row>
    <row r="246" spans="1:51" ht="17.649999999999999">
      <c r="A246" s="22" t="s">
        <v>36</v>
      </c>
      <c r="B246" s="9">
        <f t="shared" ref="B246:AY246" si="76" xml:space="preserve"> B19 + B222</f>
        <v>-5</v>
      </c>
      <c r="C246" s="9">
        <f t="shared" si="76"/>
        <v>-5</v>
      </c>
      <c r="D246" s="9">
        <f t="shared" si="76"/>
        <v>5</v>
      </c>
      <c r="E246" s="9">
        <f t="shared" si="76"/>
        <v>7</v>
      </c>
      <c r="F246" s="9">
        <f t="shared" si="76"/>
        <v>8</v>
      </c>
      <c r="G246" s="9">
        <f t="shared" si="76"/>
        <v>9</v>
      </c>
      <c r="H246" s="9">
        <f t="shared" si="76"/>
        <v>9</v>
      </c>
      <c r="I246" s="9">
        <f t="shared" si="76"/>
        <v>9</v>
      </c>
      <c r="J246" s="46">
        <f t="shared" si="76"/>
        <v>9</v>
      </c>
      <c r="K246" s="9">
        <f t="shared" si="76"/>
        <v>9</v>
      </c>
      <c r="L246" s="48">
        <f t="shared" si="76"/>
        <v>10</v>
      </c>
      <c r="M246" s="9">
        <f t="shared" si="76"/>
        <v>10</v>
      </c>
      <c r="N246" s="9">
        <f t="shared" si="76"/>
        <v>10</v>
      </c>
      <c r="O246" s="9">
        <f t="shared" si="76"/>
        <v>10</v>
      </c>
      <c r="P246" s="9">
        <f t="shared" si="76"/>
        <v>10</v>
      </c>
      <c r="Q246" s="9">
        <f t="shared" si="76"/>
        <v>10</v>
      </c>
      <c r="R246" s="9">
        <f t="shared" si="76"/>
        <v>10</v>
      </c>
      <c r="S246" s="9">
        <f t="shared" si="76"/>
        <v>10</v>
      </c>
      <c r="T246" s="9">
        <f t="shared" si="76"/>
        <v>10</v>
      </c>
      <c r="U246" s="9">
        <f t="shared" si="76"/>
        <v>10</v>
      </c>
      <c r="V246" s="9">
        <f t="shared" si="76"/>
        <v>10</v>
      </c>
      <c r="W246" s="9">
        <f t="shared" si="76"/>
        <v>10</v>
      </c>
      <c r="X246" s="9">
        <f t="shared" si="76"/>
        <v>10</v>
      </c>
      <c r="Y246" s="9">
        <f t="shared" si="76"/>
        <v>10</v>
      </c>
      <c r="Z246" s="9">
        <f t="shared" si="76"/>
        <v>10</v>
      </c>
      <c r="AA246" s="9">
        <f t="shared" si="76"/>
        <v>10</v>
      </c>
      <c r="AB246" s="9">
        <f t="shared" si="76"/>
        <v>10</v>
      </c>
      <c r="AC246" s="9">
        <f t="shared" si="76"/>
        <v>10</v>
      </c>
      <c r="AD246" s="9">
        <f t="shared" si="76"/>
        <v>10</v>
      </c>
      <c r="AE246" s="9">
        <f t="shared" si="76"/>
        <v>10</v>
      </c>
      <c r="AF246" s="9">
        <f t="shared" si="76"/>
        <v>10</v>
      </c>
      <c r="AG246" s="9">
        <f t="shared" si="76"/>
        <v>10</v>
      </c>
      <c r="AH246" s="9">
        <f t="shared" si="76"/>
        <v>10</v>
      </c>
      <c r="AI246" s="9">
        <f t="shared" si="76"/>
        <v>10</v>
      </c>
      <c r="AJ246" s="9">
        <f t="shared" si="76"/>
        <v>10</v>
      </c>
      <c r="AK246" s="9">
        <f t="shared" si="76"/>
        <v>10</v>
      </c>
      <c r="AL246" s="9">
        <f t="shared" si="76"/>
        <v>10</v>
      </c>
      <c r="AM246" s="9">
        <f t="shared" si="76"/>
        <v>10</v>
      </c>
      <c r="AN246" s="9">
        <f t="shared" si="76"/>
        <v>10</v>
      </c>
      <c r="AO246" s="9">
        <f t="shared" si="76"/>
        <v>10</v>
      </c>
      <c r="AP246" s="9">
        <f t="shared" si="76"/>
        <v>10</v>
      </c>
      <c r="AQ246" s="9">
        <f t="shared" si="76"/>
        <v>10</v>
      </c>
      <c r="AR246" s="9">
        <f t="shared" si="76"/>
        <v>10</v>
      </c>
      <c r="AS246" s="9">
        <f t="shared" si="76"/>
        <v>10</v>
      </c>
      <c r="AT246" s="9">
        <f t="shared" si="76"/>
        <v>10</v>
      </c>
      <c r="AU246" s="9">
        <f t="shared" si="76"/>
        <v>10</v>
      </c>
      <c r="AV246" s="9">
        <f t="shared" si="76"/>
        <v>10</v>
      </c>
      <c r="AW246" s="9">
        <f t="shared" si="76"/>
        <v>10</v>
      </c>
      <c r="AX246" s="9">
        <f t="shared" si="76"/>
        <v>10</v>
      </c>
      <c r="AY246" s="9">
        <f t="shared" si="76"/>
        <v>10</v>
      </c>
    </row>
    <row r="247" spans="1:51" ht="17.649999999999999">
      <c r="A247" s="22" t="s">
        <v>25</v>
      </c>
      <c r="B247" s="9">
        <f t="shared" ref="B247:AY247" si="77" xml:space="preserve"> B223 + B20 + B81</f>
        <v>-5</v>
      </c>
      <c r="C247" s="9">
        <f t="shared" si="77"/>
        <v>-5</v>
      </c>
      <c r="D247" s="9">
        <f t="shared" si="77"/>
        <v>2</v>
      </c>
      <c r="E247" s="9">
        <f t="shared" si="77"/>
        <v>2</v>
      </c>
      <c r="F247" s="9">
        <f t="shared" si="77"/>
        <v>2</v>
      </c>
      <c r="G247" s="9">
        <f t="shared" si="77"/>
        <v>2</v>
      </c>
      <c r="H247" s="9">
        <f t="shared" si="77"/>
        <v>2</v>
      </c>
      <c r="I247" s="9">
        <f t="shared" si="77"/>
        <v>2</v>
      </c>
      <c r="J247" s="46">
        <f t="shared" si="77"/>
        <v>2</v>
      </c>
      <c r="K247" s="9">
        <f t="shared" si="77"/>
        <v>2</v>
      </c>
      <c r="L247" s="48">
        <f t="shared" si="77"/>
        <v>2</v>
      </c>
      <c r="M247" s="9">
        <f t="shared" si="77"/>
        <v>2</v>
      </c>
      <c r="N247" s="9">
        <f t="shared" si="77"/>
        <v>2</v>
      </c>
      <c r="O247" s="9">
        <f t="shared" si="77"/>
        <v>2</v>
      </c>
      <c r="P247" s="9">
        <f t="shared" si="77"/>
        <v>2</v>
      </c>
      <c r="Q247" s="9">
        <f t="shared" si="77"/>
        <v>2</v>
      </c>
      <c r="R247" s="9">
        <f t="shared" si="77"/>
        <v>2</v>
      </c>
      <c r="S247" s="9">
        <f t="shared" si="77"/>
        <v>2</v>
      </c>
      <c r="T247" s="9">
        <f t="shared" si="77"/>
        <v>2</v>
      </c>
      <c r="U247" s="9">
        <f t="shared" si="77"/>
        <v>2</v>
      </c>
      <c r="V247" s="9">
        <f t="shared" si="77"/>
        <v>2</v>
      </c>
      <c r="W247" s="9">
        <f t="shared" si="77"/>
        <v>2</v>
      </c>
      <c r="X247" s="9">
        <f t="shared" si="77"/>
        <v>2</v>
      </c>
      <c r="Y247" s="9">
        <f t="shared" si="77"/>
        <v>2</v>
      </c>
      <c r="Z247" s="9">
        <f t="shared" si="77"/>
        <v>2</v>
      </c>
      <c r="AA247" s="9">
        <f t="shared" si="77"/>
        <v>2</v>
      </c>
      <c r="AB247" s="9">
        <f t="shared" si="77"/>
        <v>2</v>
      </c>
      <c r="AC247" s="9">
        <f t="shared" si="77"/>
        <v>2</v>
      </c>
      <c r="AD247" s="9">
        <f t="shared" si="77"/>
        <v>2</v>
      </c>
      <c r="AE247" s="9">
        <f t="shared" si="77"/>
        <v>2</v>
      </c>
      <c r="AF247" s="9">
        <f t="shared" si="77"/>
        <v>2</v>
      </c>
      <c r="AG247" s="9">
        <f t="shared" si="77"/>
        <v>2</v>
      </c>
      <c r="AH247" s="9">
        <f t="shared" si="77"/>
        <v>2</v>
      </c>
      <c r="AI247" s="9">
        <f t="shared" si="77"/>
        <v>2</v>
      </c>
      <c r="AJ247" s="9">
        <f t="shared" si="77"/>
        <v>2</v>
      </c>
      <c r="AK247" s="9">
        <f t="shared" si="77"/>
        <v>2</v>
      </c>
      <c r="AL247" s="9">
        <f t="shared" si="77"/>
        <v>2</v>
      </c>
      <c r="AM247" s="9">
        <f t="shared" si="77"/>
        <v>2</v>
      </c>
      <c r="AN247" s="9">
        <f t="shared" si="77"/>
        <v>2</v>
      </c>
      <c r="AO247" s="9">
        <f t="shared" si="77"/>
        <v>2</v>
      </c>
      <c r="AP247" s="9">
        <f t="shared" si="77"/>
        <v>2</v>
      </c>
      <c r="AQ247" s="9">
        <f t="shared" si="77"/>
        <v>2</v>
      </c>
      <c r="AR247" s="9">
        <f t="shared" si="77"/>
        <v>2</v>
      </c>
      <c r="AS247" s="9">
        <f t="shared" si="77"/>
        <v>2</v>
      </c>
      <c r="AT247" s="9">
        <f t="shared" si="77"/>
        <v>2</v>
      </c>
      <c r="AU247" s="9">
        <f t="shared" si="77"/>
        <v>2</v>
      </c>
      <c r="AV247" s="9">
        <f t="shared" si="77"/>
        <v>2</v>
      </c>
      <c r="AW247" s="9">
        <f t="shared" si="77"/>
        <v>2</v>
      </c>
      <c r="AX247" s="9">
        <f t="shared" si="77"/>
        <v>2</v>
      </c>
      <c r="AY247" s="9">
        <f t="shared" si="77"/>
        <v>2</v>
      </c>
    </row>
    <row r="248" spans="1:51" ht="17.649999999999999">
      <c r="A248" s="22" t="s">
        <v>32</v>
      </c>
      <c r="B248" s="9">
        <f t="shared" ref="B248:AY249" si="78" xml:space="preserve"> B21 + B221</f>
        <v>-5</v>
      </c>
      <c r="C248" s="9">
        <f t="shared" si="78"/>
        <v>-5</v>
      </c>
      <c r="D248" s="9">
        <f t="shared" si="78"/>
        <v>0</v>
      </c>
      <c r="E248" s="9">
        <f t="shared" si="78"/>
        <v>0</v>
      </c>
      <c r="F248" s="9">
        <f t="shared" si="78"/>
        <v>0</v>
      </c>
      <c r="G248" s="9">
        <f t="shared" si="78"/>
        <v>0</v>
      </c>
      <c r="H248" s="9">
        <f t="shared" si="78"/>
        <v>0</v>
      </c>
      <c r="I248" s="9">
        <f t="shared" si="78"/>
        <v>0</v>
      </c>
      <c r="J248" s="46">
        <f t="shared" si="78"/>
        <v>0</v>
      </c>
      <c r="K248" s="9">
        <f t="shared" si="78"/>
        <v>0</v>
      </c>
      <c r="L248" s="48">
        <f t="shared" si="78"/>
        <v>0</v>
      </c>
      <c r="M248" s="9">
        <f t="shared" si="78"/>
        <v>0</v>
      </c>
      <c r="N248" s="9">
        <f t="shared" si="78"/>
        <v>0</v>
      </c>
      <c r="O248" s="9">
        <f t="shared" si="78"/>
        <v>0</v>
      </c>
      <c r="P248" s="9">
        <f t="shared" si="78"/>
        <v>0</v>
      </c>
      <c r="Q248" s="9">
        <f t="shared" si="78"/>
        <v>0</v>
      </c>
      <c r="R248" s="9">
        <f t="shared" si="78"/>
        <v>0</v>
      </c>
      <c r="S248" s="9">
        <f t="shared" si="78"/>
        <v>0</v>
      </c>
      <c r="T248" s="9">
        <f t="shared" si="78"/>
        <v>0</v>
      </c>
      <c r="U248" s="9">
        <f t="shared" si="78"/>
        <v>0</v>
      </c>
      <c r="V248" s="9">
        <f t="shared" si="78"/>
        <v>0</v>
      </c>
      <c r="W248" s="9">
        <f t="shared" si="78"/>
        <v>0</v>
      </c>
      <c r="X248" s="9">
        <f t="shared" si="78"/>
        <v>0</v>
      </c>
      <c r="Y248" s="9">
        <f t="shared" si="78"/>
        <v>0</v>
      </c>
      <c r="Z248" s="9">
        <f t="shared" si="78"/>
        <v>0</v>
      </c>
      <c r="AA248" s="9">
        <f t="shared" si="78"/>
        <v>0</v>
      </c>
      <c r="AB248" s="9">
        <f t="shared" si="78"/>
        <v>0</v>
      </c>
      <c r="AC248" s="9">
        <f t="shared" si="78"/>
        <v>0</v>
      </c>
      <c r="AD248" s="9">
        <f t="shared" si="78"/>
        <v>0</v>
      </c>
      <c r="AE248" s="9">
        <f t="shared" si="78"/>
        <v>0</v>
      </c>
      <c r="AF248" s="9">
        <f t="shared" si="78"/>
        <v>0</v>
      </c>
      <c r="AG248" s="9">
        <f t="shared" si="78"/>
        <v>0</v>
      </c>
      <c r="AH248" s="9">
        <f t="shared" si="78"/>
        <v>0</v>
      </c>
      <c r="AI248" s="9">
        <f t="shared" si="78"/>
        <v>0</v>
      </c>
      <c r="AJ248" s="9">
        <f t="shared" si="78"/>
        <v>0</v>
      </c>
      <c r="AK248" s="9">
        <f t="shared" si="78"/>
        <v>0</v>
      </c>
      <c r="AL248" s="9">
        <f t="shared" si="78"/>
        <v>0</v>
      </c>
      <c r="AM248" s="9">
        <f t="shared" si="78"/>
        <v>0</v>
      </c>
      <c r="AN248" s="9">
        <f t="shared" si="78"/>
        <v>0</v>
      </c>
      <c r="AO248" s="9">
        <f t="shared" si="78"/>
        <v>0</v>
      </c>
      <c r="AP248" s="9">
        <f t="shared" si="78"/>
        <v>0</v>
      </c>
      <c r="AQ248" s="9">
        <f t="shared" si="78"/>
        <v>0</v>
      </c>
      <c r="AR248" s="9">
        <f t="shared" si="78"/>
        <v>0</v>
      </c>
      <c r="AS248" s="9">
        <f t="shared" si="78"/>
        <v>0</v>
      </c>
      <c r="AT248" s="9">
        <f t="shared" si="78"/>
        <v>0</v>
      </c>
      <c r="AU248" s="9">
        <f t="shared" si="78"/>
        <v>0</v>
      </c>
      <c r="AV248" s="9">
        <f t="shared" si="78"/>
        <v>0</v>
      </c>
      <c r="AW248" s="9">
        <f t="shared" si="78"/>
        <v>0</v>
      </c>
      <c r="AX248" s="9">
        <f t="shared" si="78"/>
        <v>0</v>
      </c>
      <c r="AY248" s="9">
        <f t="shared" si="78"/>
        <v>0</v>
      </c>
    </row>
    <row r="249" spans="1:51" ht="17.649999999999999">
      <c r="A249" s="22" t="s">
        <v>37</v>
      </c>
      <c r="B249" s="9">
        <f t="shared" si="78"/>
        <v>-5</v>
      </c>
      <c r="C249" s="9">
        <f t="shared" si="78"/>
        <v>-5</v>
      </c>
      <c r="D249" s="9">
        <f t="shared" si="78"/>
        <v>5</v>
      </c>
      <c r="E249" s="9">
        <f t="shared" si="78"/>
        <v>7</v>
      </c>
      <c r="F249" s="9">
        <f t="shared" si="78"/>
        <v>8</v>
      </c>
      <c r="G249" s="9">
        <f t="shared" si="78"/>
        <v>9</v>
      </c>
      <c r="H249" s="9">
        <f t="shared" si="78"/>
        <v>10</v>
      </c>
      <c r="I249" s="9">
        <f t="shared" si="78"/>
        <v>11</v>
      </c>
      <c r="J249" s="46">
        <f t="shared" si="78"/>
        <v>12</v>
      </c>
      <c r="K249" s="9">
        <f t="shared" si="78"/>
        <v>12</v>
      </c>
      <c r="L249" s="48">
        <f t="shared" si="78"/>
        <v>12</v>
      </c>
      <c r="M249" s="9">
        <f t="shared" si="78"/>
        <v>12</v>
      </c>
      <c r="N249" s="9">
        <f t="shared" si="78"/>
        <v>12</v>
      </c>
      <c r="O249" s="9">
        <f t="shared" si="78"/>
        <v>12</v>
      </c>
      <c r="P249" s="9">
        <f t="shared" si="78"/>
        <v>12</v>
      </c>
      <c r="Q249" s="9">
        <f t="shared" si="78"/>
        <v>12</v>
      </c>
      <c r="R249" s="9">
        <f t="shared" si="78"/>
        <v>12</v>
      </c>
      <c r="S249" s="9">
        <f t="shared" si="78"/>
        <v>12</v>
      </c>
      <c r="T249" s="9">
        <f t="shared" si="78"/>
        <v>12</v>
      </c>
      <c r="U249" s="9">
        <f t="shared" si="78"/>
        <v>12</v>
      </c>
      <c r="V249" s="9">
        <f t="shared" si="78"/>
        <v>12</v>
      </c>
      <c r="W249" s="9">
        <f t="shared" si="78"/>
        <v>12</v>
      </c>
      <c r="X249" s="9">
        <f t="shared" si="78"/>
        <v>12</v>
      </c>
      <c r="Y249" s="9">
        <f t="shared" si="78"/>
        <v>12</v>
      </c>
      <c r="Z249" s="9">
        <f t="shared" si="78"/>
        <v>12</v>
      </c>
      <c r="AA249" s="9">
        <f t="shared" si="78"/>
        <v>12</v>
      </c>
      <c r="AB249" s="9">
        <f t="shared" si="78"/>
        <v>12</v>
      </c>
      <c r="AC249" s="9">
        <f t="shared" si="78"/>
        <v>12</v>
      </c>
      <c r="AD249" s="9">
        <f t="shared" si="78"/>
        <v>12</v>
      </c>
      <c r="AE249" s="9">
        <f t="shared" si="78"/>
        <v>12</v>
      </c>
      <c r="AF249" s="9">
        <f t="shared" si="78"/>
        <v>12</v>
      </c>
      <c r="AG249" s="9">
        <f t="shared" si="78"/>
        <v>12</v>
      </c>
      <c r="AH249" s="9">
        <f t="shared" si="78"/>
        <v>12</v>
      </c>
      <c r="AI249" s="9">
        <f t="shared" si="78"/>
        <v>12</v>
      </c>
      <c r="AJ249" s="9">
        <f t="shared" si="78"/>
        <v>12</v>
      </c>
      <c r="AK249" s="9">
        <f t="shared" si="78"/>
        <v>12</v>
      </c>
      <c r="AL249" s="9">
        <f t="shared" si="78"/>
        <v>12</v>
      </c>
      <c r="AM249" s="9">
        <f t="shared" si="78"/>
        <v>12</v>
      </c>
      <c r="AN249" s="9">
        <f t="shared" si="78"/>
        <v>12</v>
      </c>
      <c r="AO249" s="9">
        <f t="shared" si="78"/>
        <v>12</v>
      </c>
      <c r="AP249" s="9">
        <f t="shared" si="78"/>
        <v>12</v>
      </c>
      <c r="AQ249" s="9">
        <f t="shared" si="78"/>
        <v>12</v>
      </c>
      <c r="AR249" s="9">
        <f t="shared" si="78"/>
        <v>12</v>
      </c>
      <c r="AS249" s="9">
        <f t="shared" si="78"/>
        <v>12</v>
      </c>
      <c r="AT249" s="9">
        <f t="shared" si="78"/>
        <v>12</v>
      </c>
      <c r="AU249" s="9">
        <f t="shared" si="78"/>
        <v>12</v>
      </c>
      <c r="AV249" s="9">
        <f t="shared" si="78"/>
        <v>12</v>
      </c>
      <c r="AW249" s="9">
        <f t="shared" si="78"/>
        <v>12</v>
      </c>
      <c r="AX249" s="9">
        <f t="shared" si="78"/>
        <v>12</v>
      </c>
      <c r="AY249" s="9">
        <f t="shared" si="78"/>
        <v>12</v>
      </c>
    </row>
    <row r="250" spans="1:51" ht="17.649999999999999">
      <c r="A250" s="22" t="s">
        <v>38</v>
      </c>
      <c r="B250" s="9">
        <f t="shared" ref="B250:AY250" si="79" xml:space="preserve"> B23 + B222</f>
        <v>-5</v>
      </c>
      <c r="C250" s="9">
        <f t="shared" si="79"/>
        <v>-5</v>
      </c>
      <c r="D250" s="9">
        <f t="shared" si="79"/>
        <v>0</v>
      </c>
      <c r="E250" s="9">
        <f t="shared" si="79"/>
        <v>0</v>
      </c>
      <c r="F250" s="9">
        <f t="shared" si="79"/>
        <v>0</v>
      </c>
      <c r="G250" s="9">
        <f t="shared" si="79"/>
        <v>0</v>
      </c>
      <c r="H250" s="9">
        <f t="shared" si="79"/>
        <v>0</v>
      </c>
      <c r="I250" s="9">
        <f t="shared" si="79"/>
        <v>0</v>
      </c>
      <c r="J250" s="46">
        <f t="shared" si="79"/>
        <v>0</v>
      </c>
      <c r="K250" s="9">
        <f t="shared" si="79"/>
        <v>0</v>
      </c>
      <c r="L250" s="48">
        <f t="shared" si="79"/>
        <v>0</v>
      </c>
      <c r="M250" s="9">
        <f t="shared" si="79"/>
        <v>0</v>
      </c>
      <c r="N250" s="9">
        <f t="shared" si="79"/>
        <v>0</v>
      </c>
      <c r="O250" s="9">
        <f t="shared" si="79"/>
        <v>0</v>
      </c>
      <c r="P250" s="9">
        <f t="shared" si="79"/>
        <v>0</v>
      </c>
      <c r="Q250" s="9">
        <f t="shared" si="79"/>
        <v>0</v>
      </c>
      <c r="R250" s="9">
        <f t="shared" si="79"/>
        <v>0</v>
      </c>
      <c r="S250" s="9">
        <f t="shared" si="79"/>
        <v>0</v>
      </c>
      <c r="T250" s="9">
        <f t="shared" si="79"/>
        <v>0</v>
      </c>
      <c r="U250" s="9">
        <f t="shared" si="79"/>
        <v>0</v>
      </c>
      <c r="V250" s="9">
        <f t="shared" si="79"/>
        <v>0</v>
      </c>
      <c r="W250" s="9">
        <f t="shared" si="79"/>
        <v>0</v>
      </c>
      <c r="X250" s="9">
        <f t="shared" si="79"/>
        <v>0</v>
      </c>
      <c r="Y250" s="9">
        <f t="shared" si="79"/>
        <v>0</v>
      </c>
      <c r="Z250" s="9">
        <f t="shared" si="79"/>
        <v>0</v>
      </c>
      <c r="AA250" s="9">
        <f t="shared" si="79"/>
        <v>0</v>
      </c>
      <c r="AB250" s="9">
        <f t="shared" si="79"/>
        <v>0</v>
      </c>
      <c r="AC250" s="9">
        <f t="shared" si="79"/>
        <v>0</v>
      </c>
      <c r="AD250" s="9">
        <f t="shared" si="79"/>
        <v>0</v>
      </c>
      <c r="AE250" s="9">
        <f t="shared" si="79"/>
        <v>0</v>
      </c>
      <c r="AF250" s="9">
        <f t="shared" si="79"/>
        <v>0</v>
      </c>
      <c r="AG250" s="9">
        <f t="shared" si="79"/>
        <v>0</v>
      </c>
      <c r="AH250" s="9">
        <f t="shared" si="79"/>
        <v>0</v>
      </c>
      <c r="AI250" s="9">
        <f t="shared" si="79"/>
        <v>0</v>
      </c>
      <c r="AJ250" s="9">
        <f t="shared" si="79"/>
        <v>0</v>
      </c>
      <c r="AK250" s="9">
        <f t="shared" si="79"/>
        <v>0</v>
      </c>
      <c r="AL250" s="9">
        <f t="shared" si="79"/>
        <v>0</v>
      </c>
      <c r="AM250" s="9">
        <f t="shared" si="79"/>
        <v>0</v>
      </c>
      <c r="AN250" s="9">
        <f t="shared" si="79"/>
        <v>0</v>
      </c>
      <c r="AO250" s="9">
        <f t="shared" si="79"/>
        <v>0</v>
      </c>
      <c r="AP250" s="9">
        <f t="shared" si="79"/>
        <v>0</v>
      </c>
      <c r="AQ250" s="9">
        <f t="shared" si="79"/>
        <v>0</v>
      </c>
      <c r="AR250" s="9">
        <f t="shared" si="79"/>
        <v>0</v>
      </c>
      <c r="AS250" s="9">
        <f t="shared" si="79"/>
        <v>0</v>
      </c>
      <c r="AT250" s="9">
        <f t="shared" si="79"/>
        <v>0</v>
      </c>
      <c r="AU250" s="9">
        <f t="shared" si="79"/>
        <v>0</v>
      </c>
      <c r="AV250" s="9">
        <f t="shared" si="79"/>
        <v>0</v>
      </c>
      <c r="AW250" s="9">
        <f t="shared" si="79"/>
        <v>0</v>
      </c>
      <c r="AX250" s="9">
        <f t="shared" si="79"/>
        <v>0</v>
      </c>
      <c r="AY250" s="9">
        <f t="shared" si="79"/>
        <v>0</v>
      </c>
    </row>
    <row r="252" spans="1:51" ht="17.649999999999999">
      <c r="A252" s="22" t="s">
        <v>24</v>
      </c>
      <c r="B252" s="9">
        <f t="shared" ref="B252:AY252" si="80" xml:space="preserve"> B247/(B7+5)</f>
        <v>-0.83333333333333337</v>
      </c>
      <c r="C252" s="9">
        <f t="shared" si="80"/>
        <v>-0.7142857142857143</v>
      </c>
      <c r="D252" s="9">
        <f t="shared" si="80"/>
        <v>0.25</v>
      </c>
      <c r="E252" s="9">
        <f t="shared" si="80"/>
        <v>0.22222222222222221</v>
      </c>
      <c r="F252" s="9">
        <f t="shared" si="80"/>
        <v>0.2</v>
      </c>
      <c r="G252" s="9">
        <f t="shared" si="80"/>
        <v>0.18181818181818182</v>
      </c>
      <c r="H252" s="9">
        <f t="shared" si="80"/>
        <v>0.16666666666666666</v>
      </c>
      <c r="I252" s="9">
        <f t="shared" si="80"/>
        <v>0.15384615384615385</v>
      </c>
      <c r="J252" s="46">
        <f t="shared" si="80"/>
        <v>0.14285714285714285</v>
      </c>
      <c r="K252" s="31">
        <f t="shared" si="80"/>
        <v>0.13333333333333333</v>
      </c>
      <c r="L252" s="48">
        <f t="shared" si="80"/>
        <v>0.125</v>
      </c>
      <c r="M252" s="9">
        <f t="shared" si="80"/>
        <v>0.11764705882352941</v>
      </c>
      <c r="N252" s="9">
        <f t="shared" si="80"/>
        <v>0.1111111111111111</v>
      </c>
      <c r="O252" s="9">
        <f t="shared" si="80"/>
        <v>0.10526315789473684</v>
      </c>
      <c r="P252" s="9">
        <f t="shared" si="80"/>
        <v>0.1</v>
      </c>
      <c r="Q252" s="9">
        <f t="shared" si="80"/>
        <v>9.5238095238095233E-2</v>
      </c>
      <c r="R252" s="9">
        <f t="shared" si="80"/>
        <v>9.0909090909090912E-2</v>
      </c>
      <c r="S252" s="9">
        <f t="shared" si="80"/>
        <v>8.6956521739130432E-2</v>
      </c>
      <c r="T252" s="9">
        <f t="shared" si="80"/>
        <v>8.3333333333333329E-2</v>
      </c>
      <c r="U252" s="9">
        <f t="shared" si="80"/>
        <v>0.08</v>
      </c>
      <c r="V252" s="9">
        <f t="shared" si="80"/>
        <v>7.6923076923076927E-2</v>
      </c>
      <c r="W252" s="9">
        <f t="shared" si="80"/>
        <v>7.407407407407407E-2</v>
      </c>
      <c r="X252" s="9">
        <f t="shared" si="80"/>
        <v>7.1428571428571425E-2</v>
      </c>
      <c r="Y252" s="9">
        <f t="shared" si="80"/>
        <v>6.8965517241379309E-2</v>
      </c>
      <c r="Z252" s="9">
        <f t="shared" si="80"/>
        <v>6.6666666666666666E-2</v>
      </c>
      <c r="AA252" s="9">
        <f t="shared" si="80"/>
        <v>6.4516129032258063E-2</v>
      </c>
      <c r="AB252" s="9">
        <f t="shared" si="80"/>
        <v>6.25E-2</v>
      </c>
      <c r="AC252" s="9">
        <f t="shared" si="80"/>
        <v>6.0606060606060608E-2</v>
      </c>
      <c r="AD252" s="9">
        <f t="shared" si="80"/>
        <v>5.8823529411764705E-2</v>
      </c>
      <c r="AE252" s="9">
        <f t="shared" si="80"/>
        <v>5.7142857142857141E-2</v>
      </c>
      <c r="AF252" s="9">
        <f t="shared" si="80"/>
        <v>5.5555555555555552E-2</v>
      </c>
      <c r="AG252" s="9">
        <f t="shared" si="80"/>
        <v>5.4054054054054057E-2</v>
      </c>
      <c r="AH252" s="9">
        <f t="shared" si="80"/>
        <v>5.2631578947368418E-2</v>
      </c>
      <c r="AI252" s="9">
        <f t="shared" si="80"/>
        <v>5.128205128205128E-2</v>
      </c>
      <c r="AJ252" s="9">
        <f t="shared" si="80"/>
        <v>0.05</v>
      </c>
      <c r="AK252" s="9">
        <f t="shared" si="80"/>
        <v>4.878048780487805E-2</v>
      </c>
      <c r="AL252" s="9">
        <f t="shared" si="80"/>
        <v>4.7619047619047616E-2</v>
      </c>
      <c r="AM252" s="9">
        <f t="shared" si="80"/>
        <v>4.6511627906976744E-2</v>
      </c>
      <c r="AN252" s="9">
        <f t="shared" si="80"/>
        <v>4.5454545454545456E-2</v>
      </c>
      <c r="AO252" s="9">
        <f t="shared" si="80"/>
        <v>4.4444444444444446E-2</v>
      </c>
      <c r="AP252" s="9">
        <f t="shared" si="80"/>
        <v>4.3478260869565216E-2</v>
      </c>
      <c r="AQ252" s="9">
        <f t="shared" si="80"/>
        <v>4.2553191489361701E-2</v>
      </c>
      <c r="AR252" s="9">
        <f t="shared" si="80"/>
        <v>4.1666666666666664E-2</v>
      </c>
      <c r="AS252" s="9">
        <f t="shared" si="80"/>
        <v>4.0816326530612242E-2</v>
      </c>
      <c r="AT252" s="9">
        <f t="shared" si="80"/>
        <v>0.04</v>
      </c>
      <c r="AU252" s="9">
        <f t="shared" si="80"/>
        <v>3.9215686274509803E-2</v>
      </c>
      <c r="AV252" s="9">
        <f t="shared" si="80"/>
        <v>3.8461538461538464E-2</v>
      </c>
      <c r="AW252" s="9">
        <f t="shared" si="80"/>
        <v>3.7735849056603772E-2</v>
      </c>
      <c r="AX252" s="9">
        <f t="shared" si="80"/>
        <v>3.7037037037037035E-2</v>
      </c>
      <c r="AY252" s="9">
        <f t="shared" si="80"/>
        <v>3.6363636363636362E-2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28</v>
      </c>
      <c r="C258" s="8">
        <f xml:space="preserve"> (Data!$B$44 - C$89 - C$45)</f>
        <v>27</v>
      </c>
      <c r="D258" s="8">
        <f xml:space="preserve"> (Data!$B$44 - D$89 - D$45)</f>
        <v>12</v>
      </c>
      <c r="E258" s="8">
        <f xml:space="preserve"> (Data!$B$44 - E$89 - E$45)</f>
        <v>9</v>
      </c>
      <c r="F258" s="8">
        <f xml:space="preserve"> (Data!$B$44 - F$89 - F$45)</f>
        <v>8</v>
      </c>
      <c r="G258" s="8">
        <f xml:space="preserve"> (Data!$B$44 - G$89 - G$45)</f>
        <v>6</v>
      </c>
      <c r="H258" s="8">
        <f xml:space="preserve"> (Data!$B$44 - H$89 - H$45)</f>
        <v>6</v>
      </c>
      <c r="I258" s="8">
        <f xml:space="preserve"> (Data!$B$44 - I$89 - I$45)</f>
        <v>5</v>
      </c>
      <c r="J258" s="8">
        <f xml:space="preserve"> (Data!$B$44 - J$89 - J$45)</f>
        <v>5</v>
      </c>
      <c r="K258" s="8">
        <f xml:space="preserve"> (Data!$B$44 - K$89 - K$45)</f>
        <v>4</v>
      </c>
      <c r="L258" s="8">
        <f xml:space="preserve"> (Data!$B$44 - L$89 - L$45)</f>
        <v>2</v>
      </c>
      <c r="M258" s="8">
        <f xml:space="preserve"> (Data!$B$44 - M$89 - M$45)</f>
        <v>2</v>
      </c>
      <c r="N258" s="8">
        <f xml:space="preserve"> (Data!$B$44 - N$89 - N$45)</f>
        <v>2</v>
      </c>
      <c r="O258" s="8">
        <f xml:space="preserve"> (Data!$B$44 - O$89 - O$45)</f>
        <v>1</v>
      </c>
      <c r="P258" s="8">
        <f xml:space="preserve"> (Data!$B$44 - P$89 - P$45)</f>
        <v>1</v>
      </c>
      <c r="Q258" s="8">
        <f xml:space="preserve"> (Data!$B$44 - Q$89 - Q$45)</f>
        <v>0</v>
      </c>
      <c r="R258" s="8">
        <f xml:space="preserve"> (Data!$B$44 - R$89 - R$45)</f>
        <v>0</v>
      </c>
      <c r="S258" s="8">
        <f xml:space="preserve"> (Data!$B$44 - S$89 - S$45)</f>
        <v>0</v>
      </c>
      <c r="T258" s="8">
        <f xml:space="preserve"> (Data!$B$44 - T$89 - T$45)</f>
        <v>-1</v>
      </c>
      <c r="U258" s="8">
        <f xml:space="preserve"> (Data!$B$44 - U$89 - U$45)</f>
        <v>-1</v>
      </c>
      <c r="V258" s="8">
        <f xml:space="preserve"> (Data!$B$44 - V$89 - V$45)</f>
        <v>-2</v>
      </c>
      <c r="W258" s="8">
        <f xml:space="preserve"> (Data!$B$44 - W$89 - W$45)</f>
        <v>-2</v>
      </c>
      <c r="X258" s="8">
        <f xml:space="preserve"> (Data!$B$44 - X$89 - X$45)</f>
        <v>-2</v>
      </c>
      <c r="Y258" s="8">
        <f xml:space="preserve"> (Data!$B$44 - Y$89 - Y$45)</f>
        <v>-3</v>
      </c>
      <c r="Z258" s="8">
        <f xml:space="preserve"> (Data!$B$44 - Z$89 - Z$45)</f>
        <v>-3</v>
      </c>
      <c r="AA258" s="8">
        <f xml:space="preserve"> (Data!$B$44 - AA$89 - AA$45)</f>
        <v>-4</v>
      </c>
      <c r="AB258" s="8">
        <f xml:space="preserve"> (Data!$B$44 - AB$89 - AB$45)</f>
        <v>-4</v>
      </c>
      <c r="AC258" s="8">
        <f xml:space="preserve"> (Data!$B$44 - AC$89 - AC$45)</f>
        <v>-4</v>
      </c>
      <c r="AD258" s="8">
        <f xml:space="preserve"> (Data!$B$44 - AD$89 - AD$45)</f>
        <v>-5</v>
      </c>
      <c r="AE258" s="8">
        <f xml:space="preserve"> (Data!$B$44 - AE$89 - AE$45)</f>
        <v>-5</v>
      </c>
      <c r="AF258" s="8">
        <f xml:space="preserve"> (Data!$B$44 - AF$89 - AF$45)</f>
        <v>-6</v>
      </c>
      <c r="AG258" s="8">
        <f xml:space="preserve"> (Data!$B$44 - AG$89 - AG$45)</f>
        <v>-6</v>
      </c>
      <c r="AH258" s="8">
        <f xml:space="preserve"> (Data!$B$44 - AH$89 - AH$45)</f>
        <v>-6</v>
      </c>
      <c r="AI258" s="8">
        <f xml:space="preserve"> (Data!$B$44 - AI$89 - AI$45)</f>
        <v>-7</v>
      </c>
      <c r="AJ258" s="8">
        <f xml:space="preserve"> (Data!$B$44 - AJ$89 - AJ$45)</f>
        <v>-7</v>
      </c>
      <c r="AK258" s="8">
        <f xml:space="preserve"> (Data!$B$44 - AK$89 - AK$45)</f>
        <v>-8</v>
      </c>
      <c r="AL258" s="8">
        <f xml:space="preserve"> (Data!$B$44 - AL$89 - AL$45)</f>
        <v>-8</v>
      </c>
      <c r="AM258" s="8">
        <f xml:space="preserve"> (Data!$B$44 - AM$89 - AM$45)</f>
        <v>-8</v>
      </c>
      <c r="AN258" s="8">
        <f xml:space="preserve"> (Data!$B$44 - AN$89 - AN$45)</f>
        <v>-9</v>
      </c>
      <c r="AO258" s="8">
        <f xml:space="preserve"> (Data!$B$44 - AO$89 - AO$45)</f>
        <v>-9</v>
      </c>
      <c r="AP258" s="8">
        <f xml:space="preserve"> (Data!$B$44 - AP$89 - AP$45)</f>
        <v>-10</v>
      </c>
      <c r="AQ258" s="8">
        <f xml:space="preserve"> (Data!$B$44 - AQ$89 - AQ$45)</f>
        <v>-10</v>
      </c>
      <c r="AR258" s="8">
        <f xml:space="preserve"> (Data!$B$44 - AR$89 - AR$45)</f>
        <v>-10</v>
      </c>
      <c r="AS258" s="8">
        <f xml:space="preserve"> (Data!$B$44 - AS$89 - AS$45)</f>
        <v>-11</v>
      </c>
      <c r="AT258" s="8">
        <f xml:space="preserve"> (Data!$B$44 - AT$89 - AT$45)</f>
        <v>-11</v>
      </c>
      <c r="AU258" s="8">
        <f xml:space="preserve"> (Data!$B$44 - AU$89 - AU$45)</f>
        <v>-12</v>
      </c>
      <c r="AV258" s="8">
        <f xml:space="preserve"> (Data!$B$44 - AV$89 - AV$45)</f>
        <v>-12</v>
      </c>
      <c r="AW258" s="8">
        <f xml:space="preserve"> (Data!$B$44 - AW$89 - AW$45)</f>
        <v>-12</v>
      </c>
      <c r="AX258" s="8">
        <f xml:space="preserve"> (Data!$B$44 - AX$89 - AX$45)</f>
        <v>-13</v>
      </c>
      <c r="AY258" s="8">
        <f xml:space="preserve"> (Data!$B$44 - AY$89 - AY$45)</f>
        <v>-13</v>
      </c>
    </row>
    <row r="259" spans="1:51">
      <c r="A259" s="8" t="s">
        <v>57</v>
      </c>
      <c r="B259" s="8">
        <f xml:space="preserve"> (Data!$B$44 - B$88 - B$45)</f>
        <v>28</v>
      </c>
      <c r="C259" s="8">
        <f xml:space="preserve"> (Data!$B$44 - C$88 - C$45)</f>
        <v>27</v>
      </c>
      <c r="D259" s="8">
        <f xml:space="preserve"> (Data!$B$44 - D$88 - D$45)</f>
        <v>9</v>
      </c>
      <c r="E259" s="8">
        <f xml:space="preserve"> (Data!$B$44 - E$88 - E$45)</f>
        <v>6</v>
      </c>
      <c r="F259" s="8">
        <f xml:space="preserve"> (Data!$B$44 - F$88 - F$45)</f>
        <v>5</v>
      </c>
      <c r="G259" s="8">
        <f xml:space="preserve"> (Data!$B$44 - G$88 - G$45)</f>
        <v>3</v>
      </c>
      <c r="H259" s="8">
        <f xml:space="preserve"> (Data!$B$44 - H$88 - H$45)</f>
        <v>3</v>
      </c>
      <c r="I259" s="8">
        <f xml:space="preserve"> (Data!$B$44 - I$88 - I$45)</f>
        <v>2</v>
      </c>
      <c r="J259" s="8">
        <f xml:space="preserve"> (Data!$B$44 - J$88 - J$45)</f>
        <v>2</v>
      </c>
      <c r="K259" s="8">
        <f xml:space="preserve"> (Data!$B$44 - K$88 - K$45)</f>
        <v>0</v>
      </c>
      <c r="L259" s="8">
        <f xml:space="preserve"> (Data!$B$44 - L$88 - L$45)</f>
        <v>-2</v>
      </c>
      <c r="M259" s="8">
        <f xml:space="preserve"> (Data!$B$44 - M$88 - M$45)</f>
        <v>-2</v>
      </c>
      <c r="N259" s="8">
        <f xml:space="preserve"> (Data!$B$44 - N$88 - N$45)</f>
        <v>-3</v>
      </c>
      <c r="O259" s="8">
        <f xml:space="preserve"> (Data!$B$44 - O$88 - O$45)</f>
        <v>-3</v>
      </c>
      <c r="P259" s="8">
        <f xml:space="preserve"> (Data!$B$44 - P$88 - P$45)</f>
        <v>-4</v>
      </c>
      <c r="Q259" s="8">
        <f xml:space="preserve"> (Data!$B$44 - Q$88 - Q$45)</f>
        <v>-4</v>
      </c>
      <c r="R259" s="8">
        <f xml:space="preserve"> (Data!$B$44 - R$88 - R$45)</f>
        <v>-5</v>
      </c>
      <c r="S259" s="8">
        <f xml:space="preserve"> (Data!$B$44 - S$88 - S$45)</f>
        <v>-5</v>
      </c>
      <c r="T259" s="8">
        <f xml:space="preserve"> (Data!$B$44 - T$88 - T$45)</f>
        <v>-6</v>
      </c>
      <c r="U259" s="8">
        <f xml:space="preserve"> (Data!$B$44 - U$88 - U$45)</f>
        <v>-6</v>
      </c>
      <c r="V259" s="8">
        <f xml:space="preserve"> (Data!$B$44 - V$88 - V$45)</f>
        <v>-7</v>
      </c>
      <c r="W259" s="8">
        <f xml:space="preserve"> (Data!$B$44 - W$88 - W$45)</f>
        <v>-7</v>
      </c>
      <c r="X259" s="8">
        <f xml:space="preserve"> (Data!$B$44 - X$88 - X$45)</f>
        <v>-8</v>
      </c>
      <c r="Y259" s="8">
        <f xml:space="preserve"> (Data!$B$44 - Y$88 - Y$45)</f>
        <v>-8</v>
      </c>
      <c r="Z259" s="8">
        <f xml:space="preserve"> (Data!$B$44 - Z$88 - Z$45)</f>
        <v>-9</v>
      </c>
      <c r="AA259" s="8">
        <f xml:space="preserve"> (Data!$B$44 - AA$88 - AA$45)</f>
        <v>-9</v>
      </c>
      <c r="AB259" s="8">
        <f xml:space="preserve"> (Data!$B$44 - AB$88 - AB$45)</f>
        <v>-10</v>
      </c>
      <c r="AC259" s="8">
        <f xml:space="preserve"> (Data!$B$44 - AC$88 - AC$45)</f>
        <v>-10</v>
      </c>
      <c r="AD259" s="8">
        <f xml:space="preserve"> (Data!$B$44 - AD$88 - AD$45)</f>
        <v>-11</v>
      </c>
      <c r="AE259" s="8">
        <f xml:space="preserve"> (Data!$B$44 - AE$88 - AE$45)</f>
        <v>-11</v>
      </c>
      <c r="AF259" s="8">
        <f xml:space="preserve"> (Data!$B$44 - AF$88 - AF$45)</f>
        <v>-12</v>
      </c>
      <c r="AG259" s="8">
        <f xml:space="preserve"> (Data!$B$44 - AG$88 - AG$45)</f>
        <v>-12</v>
      </c>
      <c r="AH259" s="8">
        <f xml:space="preserve"> (Data!$B$44 - AH$88 - AH$45)</f>
        <v>-13</v>
      </c>
      <c r="AI259" s="8">
        <f xml:space="preserve"> (Data!$B$44 - AI$88 - AI$45)</f>
        <v>-13</v>
      </c>
      <c r="AJ259" s="8">
        <f xml:space="preserve"> (Data!$B$44 - AJ$88 - AJ$45)</f>
        <v>-14</v>
      </c>
      <c r="AK259" s="8">
        <f xml:space="preserve"> (Data!$B$44 - AK$88 - AK$45)</f>
        <v>-14</v>
      </c>
      <c r="AL259" s="8">
        <f xml:space="preserve"> (Data!$B$44 - AL$88 - AL$45)</f>
        <v>-15</v>
      </c>
      <c r="AM259" s="8">
        <f xml:space="preserve"> (Data!$B$44 - AM$88 - AM$45)</f>
        <v>-15</v>
      </c>
      <c r="AN259" s="8">
        <f xml:space="preserve"> (Data!$B$44 - AN$88 - AN$45)</f>
        <v>-16</v>
      </c>
      <c r="AO259" s="8">
        <f xml:space="preserve"> (Data!$B$44 - AO$88 - AO$45)</f>
        <v>-16</v>
      </c>
      <c r="AP259" s="8">
        <f xml:space="preserve"> (Data!$B$44 - AP$88 - AP$45)</f>
        <v>-17</v>
      </c>
      <c r="AQ259" s="8">
        <f xml:space="preserve"> (Data!$B$44 - AQ$88 - AQ$45)</f>
        <v>-17</v>
      </c>
      <c r="AR259" s="8">
        <f xml:space="preserve"> (Data!$B$44 - AR$88 - AR$45)</f>
        <v>-18</v>
      </c>
      <c r="AS259" s="8">
        <f xml:space="preserve"> (Data!$B$44 - AS$88 - AS$45)</f>
        <v>-18</v>
      </c>
      <c r="AT259" s="8">
        <f xml:space="preserve"> (Data!$B$44 - AT$88 - AT$45)</f>
        <v>-19</v>
      </c>
      <c r="AU259" s="8">
        <f xml:space="preserve"> (Data!$B$44 - AU$88 - AU$45)</f>
        <v>-19</v>
      </c>
      <c r="AV259" s="8">
        <f xml:space="preserve"> (Data!$B$44 - AV$88 - AV$45)</f>
        <v>-20</v>
      </c>
      <c r="AW259" s="8">
        <f xml:space="preserve"> (Data!$B$44 - AW$88 - AW$45)</f>
        <v>-20</v>
      </c>
      <c r="AX259" s="8">
        <f xml:space="preserve"> (Data!$B$44 - AX$88 - AX$45)</f>
        <v>-21</v>
      </c>
      <c r="AY259" s="8">
        <f xml:space="preserve"> (Data!$B$44 - AY$88 - AY$45)</f>
        <v>-21</v>
      </c>
    </row>
    <row r="260" spans="1:51">
      <c r="A260" s="8" t="s">
        <v>58</v>
      </c>
      <c r="B260" s="8">
        <f xml:space="preserve"> (Data!$B$44 - B$88 - B$45)</f>
        <v>28</v>
      </c>
      <c r="C260" s="8">
        <f xml:space="preserve"> (Data!$B$44 - C$88 - C$45)</f>
        <v>27</v>
      </c>
      <c r="D260" s="8">
        <f xml:space="preserve"> (Data!$B$44 - D$88 - D$45)</f>
        <v>9</v>
      </c>
      <c r="E260" s="8">
        <f xml:space="preserve"> (Data!$B$44 - E$88 - E$45)</f>
        <v>6</v>
      </c>
      <c r="F260" s="8">
        <f xml:space="preserve"> (Data!$B$44 - F$88 - F$45)</f>
        <v>5</v>
      </c>
      <c r="G260" s="8">
        <f xml:space="preserve"> (Data!$B$44 - G$88 - G$45)</f>
        <v>3</v>
      </c>
      <c r="H260" s="8">
        <f xml:space="preserve"> (Data!$B$44 - H$88 - H$45)</f>
        <v>3</v>
      </c>
      <c r="I260" s="8">
        <f xml:space="preserve"> (Data!$B$44 - I$88 - I$45)</f>
        <v>2</v>
      </c>
      <c r="J260" s="8">
        <f xml:space="preserve"> (Data!$B$44 - J$88 - J$45)</f>
        <v>2</v>
      </c>
      <c r="K260" s="8">
        <f xml:space="preserve"> (Data!$B$44 - K$88 - K$45)</f>
        <v>0</v>
      </c>
      <c r="L260" s="8">
        <f xml:space="preserve"> (Data!$B$44 - L$88 - L$45)</f>
        <v>-2</v>
      </c>
      <c r="M260" s="8">
        <f xml:space="preserve"> (Data!$B$44 - M$88 - M$45)</f>
        <v>-2</v>
      </c>
      <c r="N260" s="8">
        <f xml:space="preserve"> (Data!$B$44 - N$88 - N$45)</f>
        <v>-3</v>
      </c>
      <c r="O260" s="8">
        <f xml:space="preserve"> (Data!$B$44 - O$88 - O$45)</f>
        <v>-3</v>
      </c>
      <c r="P260" s="8">
        <f xml:space="preserve"> (Data!$B$44 - P$88 - P$45)</f>
        <v>-4</v>
      </c>
      <c r="Q260" s="8">
        <f xml:space="preserve"> (Data!$B$44 - Q$88 - Q$45)</f>
        <v>-4</v>
      </c>
      <c r="R260" s="8">
        <f xml:space="preserve"> (Data!$B$44 - R$88 - R$45)</f>
        <v>-5</v>
      </c>
      <c r="S260" s="8">
        <f xml:space="preserve"> (Data!$B$44 - S$88 - S$45)</f>
        <v>-5</v>
      </c>
      <c r="T260" s="8">
        <f xml:space="preserve"> (Data!$B$44 - T$88 - T$45)</f>
        <v>-6</v>
      </c>
      <c r="U260" s="8">
        <f xml:space="preserve"> (Data!$B$44 - U$88 - U$45)</f>
        <v>-6</v>
      </c>
      <c r="V260" s="8">
        <f xml:space="preserve"> (Data!$B$44 - V$88 - V$45)</f>
        <v>-7</v>
      </c>
      <c r="W260" s="8">
        <f xml:space="preserve"> (Data!$B$44 - W$88 - W$45)</f>
        <v>-7</v>
      </c>
      <c r="X260" s="8">
        <f xml:space="preserve"> (Data!$B$44 - X$88 - X$45)</f>
        <v>-8</v>
      </c>
      <c r="Y260" s="8">
        <f xml:space="preserve"> (Data!$B$44 - Y$88 - Y$45)</f>
        <v>-8</v>
      </c>
      <c r="Z260" s="8">
        <f xml:space="preserve"> (Data!$B$44 - Z$88 - Z$45)</f>
        <v>-9</v>
      </c>
      <c r="AA260" s="8">
        <f xml:space="preserve"> (Data!$B$44 - AA$88 - AA$45)</f>
        <v>-9</v>
      </c>
      <c r="AB260" s="8">
        <f xml:space="preserve"> (Data!$B$44 - AB$88 - AB$45)</f>
        <v>-10</v>
      </c>
      <c r="AC260" s="8">
        <f xml:space="preserve"> (Data!$B$44 - AC$88 - AC$45)</f>
        <v>-10</v>
      </c>
      <c r="AD260" s="8">
        <f xml:space="preserve"> (Data!$B$44 - AD$88 - AD$45)</f>
        <v>-11</v>
      </c>
      <c r="AE260" s="8">
        <f xml:space="preserve"> (Data!$B$44 - AE$88 - AE$45)</f>
        <v>-11</v>
      </c>
      <c r="AF260" s="8">
        <f xml:space="preserve"> (Data!$B$44 - AF$88 - AF$45)</f>
        <v>-12</v>
      </c>
      <c r="AG260" s="8">
        <f xml:space="preserve"> (Data!$B$44 - AG$88 - AG$45)</f>
        <v>-12</v>
      </c>
      <c r="AH260" s="8">
        <f xml:space="preserve"> (Data!$B$44 - AH$88 - AH$45)</f>
        <v>-13</v>
      </c>
      <c r="AI260" s="8">
        <f xml:space="preserve"> (Data!$B$44 - AI$88 - AI$45)</f>
        <v>-13</v>
      </c>
      <c r="AJ260" s="8">
        <f xml:space="preserve"> (Data!$B$44 - AJ$88 - AJ$45)</f>
        <v>-14</v>
      </c>
      <c r="AK260" s="8">
        <f xml:space="preserve"> (Data!$B$44 - AK$88 - AK$45)</f>
        <v>-14</v>
      </c>
      <c r="AL260" s="8">
        <f xml:space="preserve"> (Data!$B$44 - AL$88 - AL$45)</f>
        <v>-15</v>
      </c>
      <c r="AM260" s="8">
        <f xml:space="preserve"> (Data!$B$44 - AM$88 - AM$45)</f>
        <v>-15</v>
      </c>
      <c r="AN260" s="8">
        <f xml:space="preserve"> (Data!$B$44 - AN$88 - AN$45)</f>
        <v>-16</v>
      </c>
      <c r="AO260" s="8">
        <f xml:space="preserve"> (Data!$B$44 - AO$88 - AO$45)</f>
        <v>-16</v>
      </c>
      <c r="AP260" s="8">
        <f xml:space="preserve"> (Data!$B$44 - AP$88 - AP$45)</f>
        <v>-17</v>
      </c>
      <c r="AQ260" s="8">
        <f xml:space="preserve"> (Data!$B$44 - AQ$88 - AQ$45)</f>
        <v>-17</v>
      </c>
      <c r="AR260" s="8">
        <f xml:space="preserve"> (Data!$B$44 - AR$88 - AR$45)</f>
        <v>-18</v>
      </c>
      <c r="AS260" s="8">
        <f xml:space="preserve"> (Data!$B$44 - AS$88 - AS$45)</f>
        <v>-18</v>
      </c>
      <c r="AT260" s="8">
        <f xml:space="preserve"> (Data!$B$44 - AT$88 - AT$45)</f>
        <v>-19</v>
      </c>
      <c r="AU260" s="8">
        <f xml:space="preserve"> (Data!$B$44 - AU$88 - AU$45)</f>
        <v>-19</v>
      </c>
      <c r="AV260" s="8">
        <f xml:space="preserve"> (Data!$B$44 - AV$88 - AV$45)</f>
        <v>-20</v>
      </c>
      <c r="AW260" s="8">
        <f xml:space="preserve"> (Data!$B$44 - AW$88 - AW$45)</f>
        <v>-20</v>
      </c>
      <c r="AX260" s="8">
        <f xml:space="preserve"> (Data!$B$44 - AX$88 - AX$45)</f>
        <v>-21</v>
      </c>
      <c r="AY260" s="8">
        <f xml:space="preserve"> (Data!$B$44 - AY$88 - AY$45)</f>
        <v>-21</v>
      </c>
    </row>
    <row r="261" spans="1:51">
      <c r="A261" s="8" t="s">
        <v>59</v>
      </c>
      <c r="B261" s="8">
        <f xml:space="preserve"> (Data!$B$44 - B$87 - B$45)</f>
        <v>28</v>
      </c>
      <c r="C261" s="8">
        <f xml:space="preserve"> (Data!$B$44 - C$87 - C$45)</f>
        <v>27</v>
      </c>
      <c r="D261" s="8">
        <f xml:space="preserve"> (Data!$B$44 - D$87 - D$45)</f>
        <v>10</v>
      </c>
      <c r="E261" s="8">
        <f xml:space="preserve"> (Data!$B$44 - E$87 - E$45)</f>
        <v>7</v>
      </c>
      <c r="F261" s="8">
        <f xml:space="preserve"> (Data!$B$44 - F$87 - F$45)</f>
        <v>6</v>
      </c>
      <c r="G261" s="8">
        <f xml:space="preserve"> (Data!$B$44 - G$87 - G$45)</f>
        <v>4</v>
      </c>
      <c r="H261" s="8">
        <f xml:space="preserve"> (Data!$B$44 - H$87 - H$45)</f>
        <v>4</v>
      </c>
      <c r="I261" s="8">
        <f xml:space="preserve"> (Data!$B$44 - I$87 - I$45)</f>
        <v>2</v>
      </c>
      <c r="J261" s="8">
        <f xml:space="preserve"> (Data!$B$44 - J$87 - J$45)</f>
        <v>2</v>
      </c>
      <c r="K261" s="8">
        <f xml:space="preserve"> (Data!$B$44 - K$87 - K$45)</f>
        <v>0</v>
      </c>
      <c r="L261" s="8">
        <f xml:space="preserve"> (Data!$B$44 - L$87 - L$45)</f>
        <v>-2</v>
      </c>
      <c r="M261" s="8">
        <f xml:space="preserve"> (Data!$B$44 - M$87 - M$45)</f>
        <v>-2</v>
      </c>
      <c r="N261" s="8">
        <f xml:space="preserve"> (Data!$B$44 - N$87 - N$45)</f>
        <v>-3</v>
      </c>
      <c r="O261" s="8">
        <f xml:space="preserve"> (Data!$B$44 - O$87 - O$45)</f>
        <v>-3</v>
      </c>
      <c r="P261" s="8">
        <f xml:space="preserve"> (Data!$B$44 - P$87 - P$45)</f>
        <v>-4</v>
      </c>
      <c r="Q261" s="8">
        <f xml:space="preserve"> (Data!$B$44 - Q$87 - Q$45)</f>
        <v>-4</v>
      </c>
      <c r="R261" s="8">
        <f xml:space="preserve"> (Data!$B$44 - R$87 - R$45)</f>
        <v>-5</v>
      </c>
      <c r="S261" s="8">
        <f xml:space="preserve"> (Data!$B$44 - S$87 - S$45)</f>
        <v>-5</v>
      </c>
      <c r="T261" s="8">
        <f xml:space="preserve"> (Data!$B$44 - T$87 - T$45)</f>
        <v>-6</v>
      </c>
      <c r="U261" s="8">
        <f xml:space="preserve"> (Data!$B$44 - U$87 - U$45)</f>
        <v>-6</v>
      </c>
      <c r="V261" s="8">
        <f xml:space="preserve"> (Data!$B$44 - V$87 - V$45)</f>
        <v>-7</v>
      </c>
      <c r="W261" s="8">
        <f xml:space="preserve"> (Data!$B$44 - W$87 - W$45)</f>
        <v>-7</v>
      </c>
      <c r="X261" s="8">
        <f xml:space="preserve"> (Data!$B$44 - X$87 - X$45)</f>
        <v>-8</v>
      </c>
      <c r="Y261" s="8">
        <f xml:space="preserve"> (Data!$B$44 - Y$87 - Y$45)</f>
        <v>-8</v>
      </c>
      <c r="Z261" s="8">
        <f xml:space="preserve"> (Data!$B$44 - Z$87 - Z$45)</f>
        <v>-9</v>
      </c>
      <c r="AA261" s="8">
        <f xml:space="preserve"> (Data!$B$44 - AA$87 - AA$45)</f>
        <v>-9</v>
      </c>
      <c r="AB261" s="8">
        <f xml:space="preserve"> (Data!$B$44 - AB$87 - AB$45)</f>
        <v>-10</v>
      </c>
      <c r="AC261" s="8">
        <f xml:space="preserve"> (Data!$B$44 - AC$87 - AC$45)</f>
        <v>-10</v>
      </c>
      <c r="AD261" s="8">
        <f xml:space="preserve"> (Data!$B$44 - AD$87 - AD$45)</f>
        <v>-11</v>
      </c>
      <c r="AE261" s="8">
        <f xml:space="preserve"> (Data!$B$44 - AE$87 - AE$45)</f>
        <v>-11</v>
      </c>
      <c r="AF261" s="8">
        <f xml:space="preserve"> (Data!$B$44 - AF$87 - AF$45)</f>
        <v>-12</v>
      </c>
      <c r="AG261" s="8">
        <f xml:space="preserve"> (Data!$B$44 - AG$87 - AG$45)</f>
        <v>-12</v>
      </c>
      <c r="AH261" s="8">
        <f xml:space="preserve"> (Data!$B$44 - AH$87 - AH$45)</f>
        <v>-13</v>
      </c>
      <c r="AI261" s="8">
        <f xml:space="preserve"> (Data!$B$44 - AI$87 - AI$45)</f>
        <v>-13</v>
      </c>
      <c r="AJ261" s="8">
        <f xml:space="preserve"> (Data!$B$44 - AJ$87 - AJ$45)</f>
        <v>-14</v>
      </c>
      <c r="AK261" s="8">
        <f xml:space="preserve"> (Data!$B$44 - AK$87 - AK$45)</f>
        <v>-14</v>
      </c>
      <c r="AL261" s="8">
        <f xml:space="preserve"> (Data!$B$44 - AL$87 - AL$45)</f>
        <v>-15</v>
      </c>
      <c r="AM261" s="8">
        <f xml:space="preserve"> (Data!$B$44 - AM$87 - AM$45)</f>
        <v>-15</v>
      </c>
      <c r="AN261" s="8">
        <f xml:space="preserve"> (Data!$B$44 - AN$87 - AN$45)</f>
        <v>-16</v>
      </c>
      <c r="AO261" s="8">
        <f xml:space="preserve"> (Data!$B$44 - AO$87 - AO$45)</f>
        <v>-16</v>
      </c>
      <c r="AP261" s="8">
        <f xml:space="preserve"> (Data!$B$44 - AP$87 - AP$45)</f>
        <v>-17</v>
      </c>
      <c r="AQ261" s="8">
        <f xml:space="preserve"> (Data!$B$44 - AQ$87 - AQ$45)</f>
        <v>-17</v>
      </c>
      <c r="AR261" s="8">
        <f xml:space="preserve"> (Data!$B$44 - AR$87 - AR$45)</f>
        <v>-18</v>
      </c>
      <c r="AS261" s="8">
        <f xml:space="preserve"> (Data!$B$44 - AS$87 - AS$45)</f>
        <v>-18</v>
      </c>
      <c r="AT261" s="8">
        <f xml:space="preserve"> (Data!$B$44 - AT$87 - AT$45)</f>
        <v>-19</v>
      </c>
      <c r="AU261" s="8">
        <f xml:space="preserve"> (Data!$B$44 - AU$87 - AU$45)</f>
        <v>-19</v>
      </c>
      <c r="AV261" s="8">
        <f xml:space="preserve"> (Data!$B$44 - AV$87 - AV$45)</f>
        <v>-20</v>
      </c>
      <c r="AW261" s="8">
        <f xml:space="preserve"> (Data!$B$44 - AW$87 - AW$45)</f>
        <v>-20</v>
      </c>
      <c r="AX261" s="8">
        <f xml:space="preserve"> (Data!$B$44 - AX$87 - AX$45)</f>
        <v>-21</v>
      </c>
      <c r="AY261" s="8">
        <f xml:space="preserve"> (Data!$B$44 - AY$87 - AY$45)</f>
        <v>-21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38</v>
      </c>
      <c r="C263" s="8">
        <f xml:space="preserve"> (Data!$B$45 - C$89 - C$45)</f>
        <v>37</v>
      </c>
      <c r="D263" s="8">
        <f xml:space="preserve"> (Data!$B$45 - D$89 - D$45)</f>
        <v>22</v>
      </c>
      <c r="E263" s="8">
        <f xml:space="preserve"> (Data!$B$45 - E$89 - E$45)</f>
        <v>19</v>
      </c>
      <c r="F263" s="8">
        <f xml:space="preserve"> (Data!$B$45 - F$89 - F$45)</f>
        <v>18</v>
      </c>
      <c r="G263" s="8">
        <f xml:space="preserve"> (Data!$B$45 - G$89 - G$45)</f>
        <v>16</v>
      </c>
      <c r="H263" s="8">
        <f xml:space="preserve"> (Data!$B$45 - H$89 - H$45)</f>
        <v>16</v>
      </c>
      <c r="I263" s="8">
        <f xml:space="preserve"> (Data!$B$45 - I$89 - I$45)</f>
        <v>15</v>
      </c>
      <c r="J263" s="8">
        <f xml:space="preserve"> (Data!$B$45 - J$89 - J$45)</f>
        <v>15</v>
      </c>
      <c r="K263" s="8">
        <f xml:space="preserve"> (Data!$B$45 - K$89 - K$45)</f>
        <v>14</v>
      </c>
      <c r="L263" s="8">
        <f xml:space="preserve"> (Data!$B$45 - L$89 - L$45)</f>
        <v>12</v>
      </c>
      <c r="M263" s="8">
        <f xml:space="preserve"> (Data!$B$45 - M$89 - M$45)</f>
        <v>12</v>
      </c>
      <c r="N263" s="8">
        <f xml:space="preserve"> (Data!$B$45 - N$89 - N$45)</f>
        <v>12</v>
      </c>
      <c r="O263" s="8">
        <f xml:space="preserve"> (Data!$B$45 - O$89 - O$45)</f>
        <v>11</v>
      </c>
      <c r="P263" s="8">
        <f xml:space="preserve"> (Data!$B$45 - P$89 - P$45)</f>
        <v>11</v>
      </c>
      <c r="Q263" s="8">
        <f xml:space="preserve"> (Data!$B$45 - Q$89 - Q$45)</f>
        <v>10</v>
      </c>
      <c r="R263" s="8">
        <f xml:space="preserve"> (Data!$B$45 - R$89 - R$45)</f>
        <v>10</v>
      </c>
      <c r="S263" s="8">
        <f xml:space="preserve"> (Data!$B$45 - S$89 - S$45)</f>
        <v>10</v>
      </c>
      <c r="T263" s="8">
        <f xml:space="preserve"> (Data!$B$45 - T$89 - T$45)</f>
        <v>9</v>
      </c>
      <c r="U263" s="8">
        <f xml:space="preserve"> (Data!$B$45 - U$89 - U$45)</f>
        <v>9</v>
      </c>
      <c r="V263" s="8">
        <f xml:space="preserve"> (Data!$B$45 - V$89 - V$45)</f>
        <v>8</v>
      </c>
      <c r="W263" s="8">
        <f xml:space="preserve"> (Data!$B$45 - W$89 - W$45)</f>
        <v>8</v>
      </c>
      <c r="X263" s="8">
        <f xml:space="preserve"> (Data!$B$45 - X$89 - X$45)</f>
        <v>8</v>
      </c>
      <c r="Y263" s="8">
        <f xml:space="preserve"> (Data!$B$45 - Y$89 - Y$45)</f>
        <v>7</v>
      </c>
      <c r="Z263" s="8">
        <f xml:space="preserve"> (Data!$B$45 - Z$89 - Z$45)</f>
        <v>7</v>
      </c>
      <c r="AA263" s="8">
        <f xml:space="preserve"> (Data!$B$45 - AA$89 - AA$45)</f>
        <v>6</v>
      </c>
      <c r="AB263" s="8">
        <f xml:space="preserve"> (Data!$B$45 - AB$89 - AB$45)</f>
        <v>6</v>
      </c>
      <c r="AC263" s="8">
        <f xml:space="preserve"> (Data!$B$45 - AC$89 - AC$45)</f>
        <v>6</v>
      </c>
      <c r="AD263" s="8">
        <f xml:space="preserve"> (Data!$B$45 - AD$89 - AD$45)</f>
        <v>5</v>
      </c>
      <c r="AE263" s="8">
        <f xml:space="preserve"> (Data!$B$45 - AE$89 - AE$45)</f>
        <v>5</v>
      </c>
      <c r="AF263" s="8">
        <f xml:space="preserve"> (Data!$B$45 - AF$89 - AF$45)</f>
        <v>4</v>
      </c>
      <c r="AG263" s="8">
        <f xml:space="preserve"> (Data!$B$45 - AG$89 - AG$45)</f>
        <v>4</v>
      </c>
      <c r="AH263" s="8">
        <f xml:space="preserve"> (Data!$B$45 - AH$89 - AH$45)</f>
        <v>4</v>
      </c>
      <c r="AI263" s="8">
        <f xml:space="preserve"> (Data!$B$45 - AI$89 - AI$45)</f>
        <v>3</v>
      </c>
      <c r="AJ263" s="8">
        <f xml:space="preserve"> (Data!$B$45 - AJ$89 - AJ$45)</f>
        <v>3</v>
      </c>
      <c r="AK263" s="8">
        <f xml:space="preserve"> (Data!$B$45 - AK$89 - AK$45)</f>
        <v>2</v>
      </c>
      <c r="AL263" s="8">
        <f xml:space="preserve"> (Data!$B$45 - AL$89 - AL$45)</f>
        <v>2</v>
      </c>
      <c r="AM263" s="8">
        <f xml:space="preserve"> (Data!$B$45 - AM$89 - AM$45)</f>
        <v>2</v>
      </c>
      <c r="AN263" s="8">
        <f xml:space="preserve"> (Data!$B$45 - AN$89 - AN$45)</f>
        <v>1</v>
      </c>
      <c r="AO263" s="8">
        <f xml:space="preserve"> (Data!$B$45 - AO$89 - AO$45)</f>
        <v>1</v>
      </c>
      <c r="AP263" s="8">
        <f xml:space="preserve"> (Data!$B$45 - AP$89 - AP$45)</f>
        <v>0</v>
      </c>
      <c r="AQ263" s="8">
        <f xml:space="preserve"> (Data!$B$45 - AQ$89 - AQ$45)</f>
        <v>0</v>
      </c>
      <c r="AR263" s="8">
        <f xml:space="preserve"> (Data!$B$45 - AR$89 - AR$45)</f>
        <v>0</v>
      </c>
      <c r="AS263" s="8">
        <f xml:space="preserve"> (Data!$B$45 - AS$89 - AS$45)</f>
        <v>-1</v>
      </c>
      <c r="AT263" s="8">
        <f xml:space="preserve"> (Data!$B$45 - AT$89 - AT$45)</f>
        <v>-1</v>
      </c>
      <c r="AU263" s="8">
        <f xml:space="preserve"> (Data!$B$45 - AU$89 - AU$45)</f>
        <v>-2</v>
      </c>
      <c r="AV263" s="8">
        <f xml:space="preserve"> (Data!$B$45 - AV$89 - AV$45)</f>
        <v>-2</v>
      </c>
      <c r="AW263" s="8">
        <f xml:space="preserve"> (Data!$B$45 - AW$89 - AW$45)</f>
        <v>-2</v>
      </c>
      <c r="AX263" s="8">
        <f xml:space="preserve"> (Data!$B$45 - AX$89 - AX$45)</f>
        <v>-3</v>
      </c>
      <c r="AY263" s="8">
        <f xml:space="preserve"> (Data!$B$45 - AY$89 - AY$45)</f>
        <v>-3</v>
      </c>
    </row>
    <row r="264" spans="1:51">
      <c r="A264" s="8" t="s">
        <v>57</v>
      </c>
      <c r="B264" s="8">
        <f xml:space="preserve"> (Data!$B$45 - B$88 - B$45)</f>
        <v>38</v>
      </c>
      <c r="C264" s="8">
        <f xml:space="preserve"> (Data!$B$45 - C$88 - C$45)</f>
        <v>37</v>
      </c>
      <c r="D264" s="8">
        <f xml:space="preserve"> (Data!$B$45 - D$88 - D$45)</f>
        <v>19</v>
      </c>
      <c r="E264" s="8">
        <f xml:space="preserve"> (Data!$B$45 - E$88 - E$45)</f>
        <v>16</v>
      </c>
      <c r="F264" s="8">
        <f xml:space="preserve"> (Data!$B$45 - F$88 - F$45)</f>
        <v>15</v>
      </c>
      <c r="G264" s="8">
        <f xml:space="preserve"> (Data!$B$45 - G$88 - G$45)</f>
        <v>13</v>
      </c>
      <c r="H264" s="8">
        <f xml:space="preserve"> (Data!$B$45 - H$88 - H$45)</f>
        <v>13</v>
      </c>
      <c r="I264" s="8">
        <f xml:space="preserve"> (Data!$B$45 - I$88 - I$45)</f>
        <v>12</v>
      </c>
      <c r="J264" s="8">
        <f xml:space="preserve"> (Data!$B$45 - J$88 - J$45)</f>
        <v>12</v>
      </c>
      <c r="K264" s="8">
        <f xml:space="preserve"> (Data!$B$45 - K$88 - K$45)</f>
        <v>10</v>
      </c>
      <c r="L264" s="8">
        <f xml:space="preserve"> (Data!$B$45 - L$88 - L$45)</f>
        <v>8</v>
      </c>
      <c r="M264" s="8">
        <f xml:space="preserve"> (Data!$B$45 - M$88 - M$45)</f>
        <v>8</v>
      </c>
      <c r="N264" s="8">
        <f xml:space="preserve"> (Data!$B$45 - N$88 - N$45)</f>
        <v>7</v>
      </c>
      <c r="O264" s="8">
        <f xml:space="preserve"> (Data!$B$45 - O$88 - O$45)</f>
        <v>7</v>
      </c>
      <c r="P264" s="8">
        <f xml:space="preserve"> (Data!$B$45 - P$88 - P$45)</f>
        <v>6</v>
      </c>
      <c r="Q264" s="8">
        <f xml:space="preserve"> (Data!$B$45 - Q$88 - Q$45)</f>
        <v>6</v>
      </c>
      <c r="R264" s="8">
        <f xml:space="preserve"> (Data!$B$45 - R$88 - R$45)</f>
        <v>5</v>
      </c>
      <c r="S264" s="8">
        <f xml:space="preserve"> (Data!$B$45 - S$88 - S$45)</f>
        <v>5</v>
      </c>
      <c r="T264" s="8">
        <f xml:space="preserve"> (Data!$B$45 - T$88 - T$45)</f>
        <v>4</v>
      </c>
      <c r="U264" s="8">
        <f xml:space="preserve"> (Data!$B$45 - U$88 - U$45)</f>
        <v>4</v>
      </c>
      <c r="V264" s="8">
        <f xml:space="preserve"> (Data!$B$45 - V$88 - V$45)</f>
        <v>3</v>
      </c>
      <c r="W264" s="8">
        <f xml:space="preserve"> (Data!$B$45 - W$88 - W$45)</f>
        <v>3</v>
      </c>
      <c r="X264" s="8">
        <f xml:space="preserve"> (Data!$B$45 - X$88 - X$45)</f>
        <v>2</v>
      </c>
      <c r="Y264" s="8">
        <f xml:space="preserve"> (Data!$B$45 - Y$88 - Y$45)</f>
        <v>2</v>
      </c>
      <c r="Z264" s="8">
        <f xml:space="preserve"> (Data!$B$45 - Z$88 - Z$45)</f>
        <v>1</v>
      </c>
      <c r="AA264" s="8">
        <f xml:space="preserve"> (Data!$B$45 - AA$88 - AA$45)</f>
        <v>1</v>
      </c>
      <c r="AB264" s="8">
        <f xml:space="preserve"> (Data!$B$45 - AB$88 - AB$45)</f>
        <v>0</v>
      </c>
      <c r="AC264" s="8">
        <f xml:space="preserve"> (Data!$B$45 - AC$88 - AC$45)</f>
        <v>0</v>
      </c>
      <c r="AD264" s="8">
        <f xml:space="preserve"> (Data!$B$45 - AD$88 - AD$45)</f>
        <v>-1</v>
      </c>
      <c r="AE264" s="8">
        <f xml:space="preserve"> (Data!$B$45 - AE$88 - AE$45)</f>
        <v>-1</v>
      </c>
      <c r="AF264" s="8">
        <f xml:space="preserve"> (Data!$B$45 - AF$88 - AF$45)</f>
        <v>-2</v>
      </c>
      <c r="AG264" s="8">
        <f xml:space="preserve"> (Data!$B$45 - AG$88 - AG$45)</f>
        <v>-2</v>
      </c>
      <c r="AH264" s="8">
        <f xml:space="preserve"> (Data!$B$45 - AH$88 - AH$45)</f>
        <v>-3</v>
      </c>
      <c r="AI264" s="8">
        <f xml:space="preserve"> (Data!$B$45 - AI$88 - AI$45)</f>
        <v>-3</v>
      </c>
      <c r="AJ264" s="8">
        <f xml:space="preserve"> (Data!$B$45 - AJ$88 - AJ$45)</f>
        <v>-4</v>
      </c>
      <c r="AK264" s="8">
        <f xml:space="preserve"> (Data!$B$45 - AK$88 - AK$45)</f>
        <v>-4</v>
      </c>
      <c r="AL264" s="8">
        <f xml:space="preserve"> (Data!$B$45 - AL$88 - AL$45)</f>
        <v>-5</v>
      </c>
      <c r="AM264" s="8">
        <f xml:space="preserve"> (Data!$B$45 - AM$88 - AM$45)</f>
        <v>-5</v>
      </c>
      <c r="AN264" s="8">
        <f xml:space="preserve"> (Data!$B$45 - AN$88 - AN$45)</f>
        <v>-6</v>
      </c>
      <c r="AO264" s="8">
        <f xml:space="preserve"> (Data!$B$45 - AO$88 - AO$45)</f>
        <v>-6</v>
      </c>
      <c r="AP264" s="8">
        <f xml:space="preserve"> (Data!$B$45 - AP$88 - AP$45)</f>
        <v>-7</v>
      </c>
      <c r="AQ264" s="8">
        <f xml:space="preserve"> (Data!$B$45 - AQ$88 - AQ$45)</f>
        <v>-7</v>
      </c>
      <c r="AR264" s="8">
        <f xml:space="preserve"> (Data!$B$45 - AR$88 - AR$45)</f>
        <v>-8</v>
      </c>
      <c r="AS264" s="8">
        <f xml:space="preserve"> (Data!$B$45 - AS$88 - AS$45)</f>
        <v>-8</v>
      </c>
      <c r="AT264" s="8">
        <f xml:space="preserve"> (Data!$B$45 - AT$88 - AT$45)</f>
        <v>-9</v>
      </c>
      <c r="AU264" s="8">
        <f xml:space="preserve"> (Data!$B$45 - AU$88 - AU$45)</f>
        <v>-9</v>
      </c>
      <c r="AV264" s="8">
        <f xml:space="preserve"> (Data!$B$45 - AV$88 - AV$45)</f>
        <v>-10</v>
      </c>
      <c r="AW264" s="8">
        <f xml:space="preserve"> (Data!$B$45 - AW$88 - AW$45)</f>
        <v>-10</v>
      </c>
      <c r="AX264" s="8">
        <f xml:space="preserve"> (Data!$B$45 - AX$88 - AX$45)</f>
        <v>-11</v>
      </c>
      <c r="AY264" s="8">
        <f xml:space="preserve"> (Data!$B$45 - AY$88 - AY$45)</f>
        <v>-11</v>
      </c>
    </row>
    <row r="265" spans="1:51">
      <c r="A265" s="8" t="s">
        <v>58</v>
      </c>
      <c r="B265" s="8">
        <f xml:space="preserve"> (Data!$B$45 - B$88 - B$45)</f>
        <v>38</v>
      </c>
      <c r="C265" s="8">
        <f xml:space="preserve"> (Data!$B$45 - C$88 - C$45)</f>
        <v>37</v>
      </c>
      <c r="D265" s="8">
        <f xml:space="preserve"> (Data!$B$45 - D$88 - D$45)</f>
        <v>19</v>
      </c>
      <c r="E265" s="8">
        <f xml:space="preserve"> (Data!$B$45 - E$88 - E$45)</f>
        <v>16</v>
      </c>
      <c r="F265" s="8">
        <f xml:space="preserve"> (Data!$B$45 - F$88 - F$45)</f>
        <v>15</v>
      </c>
      <c r="G265" s="8">
        <f xml:space="preserve"> (Data!$B$45 - G$88 - G$45)</f>
        <v>13</v>
      </c>
      <c r="H265" s="8">
        <f xml:space="preserve"> (Data!$B$45 - H$88 - H$45)</f>
        <v>13</v>
      </c>
      <c r="I265" s="8">
        <f xml:space="preserve"> (Data!$B$45 - I$88 - I$45)</f>
        <v>12</v>
      </c>
      <c r="J265" s="8">
        <f xml:space="preserve"> (Data!$B$45 - J$88 - J$45)</f>
        <v>12</v>
      </c>
      <c r="K265" s="8">
        <f xml:space="preserve"> (Data!$B$45 - K$88 - K$45)</f>
        <v>10</v>
      </c>
      <c r="L265" s="8">
        <f xml:space="preserve"> (Data!$B$45 - L$88 - L$45)</f>
        <v>8</v>
      </c>
      <c r="M265" s="8">
        <f xml:space="preserve"> (Data!$B$45 - M$88 - M$45)</f>
        <v>8</v>
      </c>
      <c r="N265" s="8">
        <f xml:space="preserve"> (Data!$B$45 - N$88 - N$45)</f>
        <v>7</v>
      </c>
      <c r="O265" s="8">
        <f xml:space="preserve"> (Data!$B$45 - O$88 - O$45)</f>
        <v>7</v>
      </c>
      <c r="P265" s="8">
        <f xml:space="preserve"> (Data!$B$45 - P$88 - P$45)</f>
        <v>6</v>
      </c>
      <c r="Q265" s="8">
        <f xml:space="preserve"> (Data!$B$45 - Q$88 - Q$45)</f>
        <v>6</v>
      </c>
      <c r="R265" s="8">
        <f xml:space="preserve"> (Data!$B$45 - R$88 - R$45)</f>
        <v>5</v>
      </c>
      <c r="S265" s="8">
        <f xml:space="preserve"> (Data!$B$45 - S$88 - S$45)</f>
        <v>5</v>
      </c>
      <c r="T265" s="8">
        <f xml:space="preserve"> (Data!$B$45 - T$88 - T$45)</f>
        <v>4</v>
      </c>
      <c r="U265" s="8">
        <f xml:space="preserve"> (Data!$B$45 - U$88 - U$45)</f>
        <v>4</v>
      </c>
      <c r="V265" s="8">
        <f xml:space="preserve"> (Data!$B$45 - V$88 - V$45)</f>
        <v>3</v>
      </c>
      <c r="W265" s="8">
        <f xml:space="preserve"> (Data!$B$45 - W$88 - W$45)</f>
        <v>3</v>
      </c>
      <c r="X265" s="8">
        <f xml:space="preserve"> (Data!$B$45 - X$88 - X$45)</f>
        <v>2</v>
      </c>
      <c r="Y265" s="8">
        <f xml:space="preserve"> (Data!$B$45 - Y$88 - Y$45)</f>
        <v>2</v>
      </c>
      <c r="Z265" s="8">
        <f xml:space="preserve"> (Data!$B$45 - Z$88 - Z$45)</f>
        <v>1</v>
      </c>
      <c r="AA265" s="8">
        <f xml:space="preserve"> (Data!$B$45 - AA$88 - AA$45)</f>
        <v>1</v>
      </c>
      <c r="AB265" s="8">
        <f xml:space="preserve"> (Data!$B$45 - AB$88 - AB$45)</f>
        <v>0</v>
      </c>
      <c r="AC265" s="8">
        <f xml:space="preserve"> (Data!$B$45 - AC$88 - AC$45)</f>
        <v>0</v>
      </c>
      <c r="AD265" s="8">
        <f xml:space="preserve"> (Data!$B$45 - AD$88 - AD$45)</f>
        <v>-1</v>
      </c>
      <c r="AE265" s="8">
        <f xml:space="preserve"> (Data!$B$45 - AE$88 - AE$45)</f>
        <v>-1</v>
      </c>
      <c r="AF265" s="8">
        <f xml:space="preserve"> (Data!$B$45 - AF$88 - AF$45)</f>
        <v>-2</v>
      </c>
      <c r="AG265" s="8">
        <f xml:space="preserve"> (Data!$B$45 - AG$88 - AG$45)</f>
        <v>-2</v>
      </c>
      <c r="AH265" s="8">
        <f xml:space="preserve"> (Data!$B$45 - AH$88 - AH$45)</f>
        <v>-3</v>
      </c>
      <c r="AI265" s="8">
        <f xml:space="preserve"> (Data!$B$45 - AI$88 - AI$45)</f>
        <v>-3</v>
      </c>
      <c r="AJ265" s="8">
        <f xml:space="preserve"> (Data!$B$45 - AJ$88 - AJ$45)</f>
        <v>-4</v>
      </c>
      <c r="AK265" s="8">
        <f xml:space="preserve"> (Data!$B$45 - AK$88 - AK$45)</f>
        <v>-4</v>
      </c>
      <c r="AL265" s="8">
        <f xml:space="preserve"> (Data!$B$45 - AL$88 - AL$45)</f>
        <v>-5</v>
      </c>
      <c r="AM265" s="8">
        <f xml:space="preserve"> (Data!$B$45 - AM$88 - AM$45)</f>
        <v>-5</v>
      </c>
      <c r="AN265" s="8">
        <f xml:space="preserve"> (Data!$B$45 - AN$88 - AN$45)</f>
        <v>-6</v>
      </c>
      <c r="AO265" s="8">
        <f xml:space="preserve"> (Data!$B$45 - AO$88 - AO$45)</f>
        <v>-6</v>
      </c>
      <c r="AP265" s="8">
        <f xml:space="preserve"> (Data!$B$45 - AP$88 - AP$45)</f>
        <v>-7</v>
      </c>
      <c r="AQ265" s="8">
        <f xml:space="preserve"> (Data!$B$45 - AQ$88 - AQ$45)</f>
        <v>-7</v>
      </c>
      <c r="AR265" s="8">
        <f xml:space="preserve"> (Data!$B$45 - AR$88 - AR$45)</f>
        <v>-8</v>
      </c>
      <c r="AS265" s="8">
        <f xml:space="preserve"> (Data!$B$45 - AS$88 - AS$45)</f>
        <v>-8</v>
      </c>
      <c r="AT265" s="8">
        <f xml:space="preserve"> (Data!$B$45 - AT$88 - AT$45)</f>
        <v>-9</v>
      </c>
      <c r="AU265" s="8">
        <f xml:space="preserve"> (Data!$B$45 - AU$88 - AU$45)</f>
        <v>-9</v>
      </c>
      <c r="AV265" s="8">
        <f xml:space="preserve"> (Data!$B$45 - AV$88 - AV$45)</f>
        <v>-10</v>
      </c>
      <c r="AW265" s="8">
        <f xml:space="preserve"> (Data!$B$45 - AW$88 - AW$45)</f>
        <v>-10</v>
      </c>
      <c r="AX265" s="8">
        <f xml:space="preserve"> (Data!$B$45 - AX$88 - AX$45)</f>
        <v>-11</v>
      </c>
      <c r="AY265" s="8">
        <f xml:space="preserve"> (Data!$B$45 - AY$88 - AY$45)</f>
        <v>-11</v>
      </c>
    </row>
    <row r="266" spans="1:51">
      <c r="A266" s="8" t="s">
        <v>59</v>
      </c>
      <c r="B266" s="8">
        <f xml:space="preserve"> (Data!$B$45 - B$87 - B$45)</f>
        <v>38</v>
      </c>
      <c r="C266" s="8">
        <f xml:space="preserve"> (Data!$B$45 - C$87 - C$45)</f>
        <v>37</v>
      </c>
      <c r="D266" s="8">
        <f xml:space="preserve"> (Data!$B$45 - D$87 - D$45)</f>
        <v>20</v>
      </c>
      <c r="E266" s="8">
        <f xml:space="preserve"> (Data!$B$45 - E$87 - E$45)</f>
        <v>17</v>
      </c>
      <c r="F266" s="8">
        <f xml:space="preserve"> (Data!$B$45 - F$87 - F$45)</f>
        <v>16</v>
      </c>
      <c r="G266" s="8">
        <f xml:space="preserve"> (Data!$B$45 - G$87 - G$45)</f>
        <v>14</v>
      </c>
      <c r="H266" s="8">
        <f xml:space="preserve"> (Data!$B$45 - H$87 - H$45)</f>
        <v>14</v>
      </c>
      <c r="I266" s="8">
        <f xml:space="preserve"> (Data!$B$45 - I$87 - I$45)</f>
        <v>12</v>
      </c>
      <c r="J266" s="8">
        <f xml:space="preserve"> (Data!$B$45 - J$87 - J$45)</f>
        <v>12</v>
      </c>
      <c r="K266" s="8">
        <f xml:space="preserve"> (Data!$B$45 - K$87 - K$45)</f>
        <v>10</v>
      </c>
      <c r="L266" s="8">
        <f xml:space="preserve"> (Data!$B$45 - L$87 - L$45)</f>
        <v>8</v>
      </c>
      <c r="M266" s="8">
        <f xml:space="preserve"> (Data!$B$45 - M$87 - M$45)</f>
        <v>8</v>
      </c>
      <c r="N266" s="8">
        <f xml:space="preserve"> (Data!$B$45 - N$87 - N$45)</f>
        <v>7</v>
      </c>
      <c r="O266" s="8">
        <f xml:space="preserve"> (Data!$B$45 - O$87 - O$45)</f>
        <v>7</v>
      </c>
      <c r="P266" s="8">
        <f xml:space="preserve"> (Data!$B$45 - P$87 - P$45)</f>
        <v>6</v>
      </c>
      <c r="Q266" s="8">
        <f xml:space="preserve"> (Data!$B$45 - Q$87 - Q$45)</f>
        <v>6</v>
      </c>
      <c r="R266" s="8">
        <f xml:space="preserve"> (Data!$B$45 - R$87 - R$45)</f>
        <v>5</v>
      </c>
      <c r="S266" s="8">
        <f xml:space="preserve"> (Data!$B$45 - S$87 - S$45)</f>
        <v>5</v>
      </c>
      <c r="T266" s="8">
        <f xml:space="preserve"> (Data!$B$45 - T$87 - T$45)</f>
        <v>4</v>
      </c>
      <c r="U266" s="8">
        <f xml:space="preserve"> (Data!$B$45 - U$87 - U$45)</f>
        <v>4</v>
      </c>
      <c r="V266" s="8">
        <f xml:space="preserve"> (Data!$B$45 - V$87 - V$45)</f>
        <v>3</v>
      </c>
      <c r="W266" s="8">
        <f xml:space="preserve"> (Data!$B$45 - W$87 - W$45)</f>
        <v>3</v>
      </c>
      <c r="X266" s="8">
        <f xml:space="preserve"> (Data!$B$45 - X$87 - X$45)</f>
        <v>2</v>
      </c>
      <c r="Y266" s="8">
        <f xml:space="preserve"> (Data!$B$45 - Y$87 - Y$45)</f>
        <v>2</v>
      </c>
      <c r="Z266" s="8">
        <f xml:space="preserve"> (Data!$B$45 - Z$87 - Z$45)</f>
        <v>1</v>
      </c>
      <c r="AA266" s="8">
        <f xml:space="preserve"> (Data!$B$45 - AA$87 - AA$45)</f>
        <v>1</v>
      </c>
      <c r="AB266" s="8">
        <f xml:space="preserve"> (Data!$B$45 - AB$87 - AB$45)</f>
        <v>0</v>
      </c>
      <c r="AC266" s="8">
        <f xml:space="preserve"> (Data!$B$45 - AC$87 - AC$45)</f>
        <v>0</v>
      </c>
      <c r="AD266" s="8">
        <f xml:space="preserve"> (Data!$B$45 - AD$87 - AD$45)</f>
        <v>-1</v>
      </c>
      <c r="AE266" s="8">
        <f xml:space="preserve"> (Data!$B$45 - AE$87 - AE$45)</f>
        <v>-1</v>
      </c>
      <c r="AF266" s="8">
        <f xml:space="preserve"> (Data!$B$45 - AF$87 - AF$45)</f>
        <v>-2</v>
      </c>
      <c r="AG266" s="8">
        <f xml:space="preserve"> (Data!$B$45 - AG$87 - AG$45)</f>
        <v>-2</v>
      </c>
      <c r="AH266" s="8">
        <f xml:space="preserve"> (Data!$B$45 - AH$87 - AH$45)</f>
        <v>-3</v>
      </c>
      <c r="AI266" s="8">
        <f xml:space="preserve"> (Data!$B$45 - AI$87 - AI$45)</f>
        <v>-3</v>
      </c>
      <c r="AJ266" s="8">
        <f xml:space="preserve"> (Data!$B$45 - AJ$87 - AJ$45)</f>
        <v>-4</v>
      </c>
      <c r="AK266" s="8">
        <f xml:space="preserve"> (Data!$B$45 - AK$87 - AK$45)</f>
        <v>-4</v>
      </c>
      <c r="AL266" s="8">
        <f xml:space="preserve"> (Data!$B$45 - AL$87 - AL$45)</f>
        <v>-5</v>
      </c>
      <c r="AM266" s="8">
        <f xml:space="preserve"> (Data!$B$45 - AM$87 - AM$45)</f>
        <v>-5</v>
      </c>
      <c r="AN266" s="8">
        <f xml:space="preserve"> (Data!$B$45 - AN$87 - AN$45)</f>
        <v>-6</v>
      </c>
      <c r="AO266" s="8">
        <f xml:space="preserve"> (Data!$B$45 - AO$87 - AO$45)</f>
        <v>-6</v>
      </c>
      <c r="AP266" s="8">
        <f xml:space="preserve"> (Data!$B$45 - AP$87 - AP$45)</f>
        <v>-7</v>
      </c>
      <c r="AQ266" s="8">
        <f xml:space="preserve"> (Data!$B$45 - AQ$87 - AQ$45)</f>
        <v>-7</v>
      </c>
      <c r="AR266" s="8">
        <f xml:space="preserve"> (Data!$B$45 - AR$87 - AR$45)</f>
        <v>-8</v>
      </c>
      <c r="AS266" s="8">
        <f xml:space="preserve"> (Data!$B$45 - AS$87 - AS$45)</f>
        <v>-8</v>
      </c>
      <c r="AT266" s="8">
        <f xml:space="preserve"> (Data!$B$45 - AT$87 - AT$45)</f>
        <v>-9</v>
      </c>
      <c r="AU266" s="8">
        <f xml:space="preserve"> (Data!$B$45 - AU$87 - AU$45)</f>
        <v>-9</v>
      </c>
      <c r="AV266" s="8">
        <f xml:space="preserve"> (Data!$B$45 - AV$87 - AV$45)</f>
        <v>-10</v>
      </c>
      <c r="AW266" s="8">
        <f xml:space="preserve"> (Data!$B$45 - AW$87 - AW$45)</f>
        <v>-10</v>
      </c>
      <c r="AX266" s="8">
        <f xml:space="preserve"> (Data!$B$45 - AX$87 - AX$45)</f>
        <v>-11</v>
      </c>
      <c r="AY266" s="8">
        <f xml:space="preserve"> (Data!$B$45 - AY$87 - AY$45)</f>
        <v>-11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48</v>
      </c>
      <c r="C268" s="8">
        <f xml:space="preserve"> (Data!$B$46 - C$89 - C$45)</f>
        <v>47</v>
      </c>
      <c r="D268" s="8">
        <f xml:space="preserve"> (Data!$B$46 - D$89 - D$45)</f>
        <v>32</v>
      </c>
      <c r="E268" s="8">
        <f xml:space="preserve"> (Data!$B$46 - E$89 - E$45)</f>
        <v>29</v>
      </c>
      <c r="F268" s="8">
        <f xml:space="preserve"> (Data!$B$46 - F$89 - F$45)</f>
        <v>28</v>
      </c>
      <c r="G268" s="8">
        <f xml:space="preserve"> (Data!$B$46 - G$89 - G$45)</f>
        <v>26</v>
      </c>
      <c r="H268" s="8">
        <f xml:space="preserve"> (Data!$B$46 - H$89 - H$45)</f>
        <v>26</v>
      </c>
      <c r="I268" s="8">
        <f xml:space="preserve"> (Data!$B$46 - I$89 - I$45)</f>
        <v>25</v>
      </c>
      <c r="J268" s="8">
        <f xml:space="preserve"> (Data!$B$46 - J$89 - J$45)</f>
        <v>25</v>
      </c>
      <c r="K268" s="8">
        <f xml:space="preserve"> (Data!$B$46 - K$89 - K$45)</f>
        <v>24</v>
      </c>
      <c r="L268" s="8">
        <f xml:space="preserve"> (Data!$B$46 - L$89 - L$45)</f>
        <v>22</v>
      </c>
      <c r="M268" s="8">
        <f xml:space="preserve"> (Data!$B$46 - M$89 - M$45)</f>
        <v>22</v>
      </c>
      <c r="N268" s="8">
        <f xml:space="preserve"> (Data!$B$46 - N$89 - N$45)</f>
        <v>22</v>
      </c>
      <c r="O268" s="8">
        <f xml:space="preserve"> (Data!$B$46 - O$89 - O$45)</f>
        <v>21</v>
      </c>
      <c r="P268" s="8">
        <f xml:space="preserve"> (Data!$B$46 - P$89 - P$45)</f>
        <v>21</v>
      </c>
      <c r="Q268" s="8">
        <f xml:space="preserve"> (Data!$B$46 - Q$89 - Q$45)</f>
        <v>20</v>
      </c>
      <c r="R268" s="8">
        <f xml:space="preserve"> (Data!$B$46 - R$89 - R$45)</f>
        <v>20</v>
      </c>
      <c r="S268" s="8">
        <f xml:space="preserve"> (Data!$B$46 - S$89 - S$45)</f>
        <v>20</v>
      </c>
      <c r="T268" s="8">
        <f xml:space="preserve"> (Data!$B$46 - T$89 - T$45)</f>
        <v>19</v>
      </c>
      <c r="U268" s="8">
        <f xml:space="preserve"> (Data!$B$46 - U$89 - U$45)</f>
        <v>19</v>
      </c>
      <c r="V268" s="8">
        <f xml:space="preserve"> (Data!$B$46 - V$89 - V$45)</f>
        <v>18</v>
      </c>
      <c r="W268" s="8">
        <f xml:space="preserve"> (Data!$B$46 - W$89 - W$45)</f>
        <v>18</v>
      </c>
      <c r="X268" s="8">
        <f xml:space="preserve"> (Data!$B$46 - X$89 - X$45)</f>
        <v>18</v>
      </c>
      <c r="Y268" s="8">
        <f xml:space="preserve"> (Data!$B$46 - Y$89 - Y$45)</f>
        <v>17</v>
      </c>
      <c r="Z268" s="8">
        <f xml:space="preserve"> (Data!$B$46 - Z$89 - Z$45)</f>
        <v>17</v>
      </c>
      <c r="AA268" s="8">
        <f xml:space="preserve"> (Data!$B$46 - AA$89 - AA$45)</f>
        <v>16</v>
      </c>
      <c r="AB268" s="8">
        <f xml:space="preserve"> (Data!$B$46 - AB$89 - AB$45)</f>
        <v>16</v>
      </c>
      <c r="AC268" s="8">
        <f xml:space="preserve"> (Data!$B$46 - AC$89 - AC$45)</f>
        <v>16</v>
      </c>
      <c r="AD268" s="8">
        <f xml:space="preserve"> (Data!$B$46 - AD$89 - AD$45)</f>
        <v>15</v>
      </c>
      <c r="AE268" s="8">
        <f xml:space="preserve"> (Data!$B$46 - AE$89 - AE$45)</f>
        <v>15</v>
      </c>
      <c r="AF268" s="8">
        <f xml:space="preserve"> (Data!$B$46 - AF$89 - AF$45)</f>
        <v>14</v>
      </c>
      <c r="AG268" s="8">
        <f xml:space="preserve"> (Data!$B$46 - AG$89 - AG$45)</f>
        <v>14</v>
      </c>
      <c r="AH268" s="8">
        <f xml:space="preserve"> (Data!$B$46 - AH$89 - AH$45)</f>
        <v>14</v>
      </c>
      <c r="AI268" s="8">
        <f xml:space="preserve"> (Data!$B$46 - AI$89 - AI$45)</f>
        <v>13</v>
      </c>
      <c r="AJ268" s="8">
        <f xml:space="preserve"> (Data!$B$46 - AJ$89 - AJ$45)</f>
        <v>13</v>
      </c>
      <c r="AK268" s="8">
        <f xml:space="preserve"> (Data!$B$46 - AK$89 - AK$45)</f>
        <v>12</v>
      </c>
      <c r="AL268" s="8">
        <f xml:space="preserve"> (Data!$B$46 - AL$89 - AL$45)</f>
        <v>12</v>
      </c>
      <c r="AM268" s="8">
        <f xml:space="preserve"> (Data!$B$46 - AM$89 - AM$45)</f>
        <v>12</v>
      </c>
      <c r="AN268" s="8">
        <f xml:space="preserve"> (Data!$B$46 - AN$89 - AN$45)</f>
        <v>11</v>
      </c>
      <c r="AO268" s="8">
        <f xml:space="preserve"> (Data!$B$46 - AO$89 - AO$45)</f>
        <v>11</v>
      </c>
      <c r="AP268" s="8">
        <f xml:space="preserve"> (Data!$B$46 - AP$89 - AP$45)</f>
        <v>10</v>
      </c>
      <c r="AQ268" s="8">
        <f xml:space="preserve"> (Data!$B$46 - AQ$89 - AQ$45)</f>
        <v>10</v>
      </c>
      <c r="AR268" s="8">
        <f xml:space="preserve"> (Data!$B$46 - AR$89 - AR$45)</f>
        <v>10</v>
      </c>
      <c r="AS268" s="8">
        <f xml:space="preserve"> (Data!$B$46 - AS$89 - AS$45)</f>
        <v>9</v>
      </c>
      <c r="AT268" s="8">
        <f xml:space="preserve"> (Data!$B$46 - AT$89 - AT$45)</f>
        <v>9</v>
      </c>
      <c r="AU268" s="8">
        <f xml:space="preserve"> (Data!$B$46 - AU$89 - AU$45)</f>
        <v>8</v>
      </c>
      <c r="AV268" s="8">
        <f xml:space="preserve"> (Data!$B$46 - AV$89 - AV$45)</f>
        <v>8</v>
      </c>
      <c r="AW268" s="8">
        <f xml:space="preserve"> (Data!$B$46 - AW$89 - AW$45)</f>
        <v>8</v>
      </c>
      <c r="AX268" s="8">
        <f xml:space="preserve"> (Data!$B$46 - AX$89 - AX$45)</f>
        <v>7</v>
      </c>
      <c r="AY268" s="8">
        <f xml:space="preserve"> (Data!$B$46 - AY$89 - AY$45)</f>
        <v>7</v>
      </c>
    </row>
    <row r="269" spans="1:51">
      <c r="A269" s="8" t="s">
        <v>57</v>
      </c>
      <c r="B269" s="8">
        <f xml:space="preserve"> (Data!$B$46 - B$88 - B$45)</f>
        <v>48</v>
      </c>
      <c r="C269" s="8">
        <f xml:space="preserve"> (Data!$B$46 - C$88 - C$45)</f>
        <v>47</v>
      </c>
      <c r="D269" s="8">
        <f xml:space="preserve"> (Data!$B$46 - D$88 - D$45)</f>
        <v>29</v>
      </c>
      <c r="E269" s="8">
        <f xml:space="preserve"> (Data!$B$46 - E$88 - E$45)</f>
        <v>26</v>
      </c>
      <c r="F269" s="8">
        <f xml:space="preserve"> (Data!$B$46 - F$88 - F$45)</f>
        <v>25</v>
      </c>
      <c r="G269" s="8">
        <f xml:space="preserve"> (Data!$B$46 - G$88 - G$45)</f>
        <v>23</v>
      </c>
      <c r="H269" s="8">
        <f xml:space="preserve"> (Data!$B$46 - H$88 - H$45)</f>
        <v>23</v>
      </c>
      <c r="I269" s="8">
        <f xml:space="preserve"> (Data!$B$46 - I$88 - I$45)</f>
        <v>22</v>
      </c>
      <c r="J269" s="8">
        <f xml:space="preserve"> (Data!$B$46 - J$88 - J$45)</f>
        <v>22</v>
      </c>
      <c r="K269" s="8">
        <f xml:space="preserve"> (Data!$B$46 - K$88 - K$45)</f>
        <v>20</v>
      </c>
      <c r="L269" s="8">
        <f xml:space="preserve"> (Data!$B$46 - L$88 - L$45)</f>
        <v>18</v>
      </c>
      <c r="M269" s="8">
        <f xml:space="preserve"> (Data!$B$46 - M$88 - M$45)</f>
        <v>18</v>
      </c>
      <c r="N269" s="8">
        <f xml:space="preserve"> (Data!$B$46 - N$88 - N$45)</f>
        <v>17</v>
      </c>
      <c r="O269" s="8">
        <f xml:space="preserve"> (Data!$B$46 - O$88 - O$45)</f>
        <v>17</v>
      </c>
      <c r="P269" s="8">
        <f xml:space="preserve"> (Data!$B$46 - P$88 - P$45)</f>
        <v>16</v>
      </c>
      <c r="Q269" s="8">
        <f xml:space="preserve"> (Data!$B$46 - Q$88 - Q$45)</f>
        <v>16</v>
      </c>
      <c r="R269" s="8">
        <f xml:space="preserve"> (Data!$B$46 - R$88 - R$45)</f>
        <v>15</v>
      </c>
      <c r="S269" s="8">
        <f xml:space="preserve"> (Data!$B$46 - S$88 - S$45)</f>
        <v>15</v>
      </c>
      <c r="T269" s="8">
        <f xml:space="preserve"> (Data!$B$46 - T$88 - T$45)</f>
        <v>14</v>
      </c>
      <c r="U269" s="8">
        <f xml:space="preserve"> (Data!$B$46 - U$88 - U$45)</f>
        <v>14</v>
      </c>
      <c r="V269" s="8">
        <f xml:space="preserve"> (Data!$B$46 - V$88 - V$45)</f>
        <v>13</v>
      </c>
      <c r="W269" s="8">
        <f xml:space="preserve"> (Data!$B$46 - W$88 - W$45)</f>
        <v>13</v>
      </c>
      <c r="X269" s="8">
        <f xml:space="preserve"> (Data!$B$46 - X$88 - X$45)</f>
        <v>12</v>
      </c>
      <c r="Y269" s="8">
        <f xml:space="preserve"> (Data!$B$46 - Y$88 - Y$45)</f>
        <v>12</v>
      </c>
      <c r="Z269" s="8">
        <f xml:space="preserve"> (Data!$B$46 - Z$88 - Z$45)</f>
        <v>11</v>
      </c>
      <c r="AA269" s="8">
        <f xml:space="preserve"> (Data!$B$46 - AA$88 - AA$45)</f>
        <v>11</v>
      </c>
      <c r="AB269" s="8">
        <f xml:space="preserve"> (Data!$B$46 - AB$88 - AB$45)</f>
        <v>10</v>
      </c>
      <c r="AC269" s="8">
        <f xml:space="preserve"> (Data!$B$46 - AC$88 - AC$45)</f>
        <v>10</v>
      </c>
      <c r="AD269" s="8">
        <f xml:space="preserve"> (Data!$B$46 - AD$88 - AD$45)</f>
        <v>9</v>
      </c>
      <c r="AE269" s="8">
        <f xml:space="preserve"> (Data!$B$46 - AE$88 - AE$45)</f>
        <v>9</v>
      </c>
      <c r="AF269" s="8">
        <f xml:space="preserve"> (Data!$B$46 - AF$88 - AF$45)</f>
        <v>8</v>
      </c>
      <c r="AG269" s="8">
        <f xml:space="preserve"> (Data!$B$46 - AG$88 - AG$45)</f>
        <v>8</v>
      </c>
      <c r="AH269" s="8">
        <f xml:space="preserve"> (Data!$B$46 - AH$88 - AH$45)</f>
        <v>7</v>
      </c>
      <c r="AI269" s="8">
        <f xml:space="preserve"> (Data!$B$46 - AI$88 - AI$45)</f>
        <v>7</v>
      </c>
      <c r="AJ269" s="8">
        <f xml:space="preserve"> (Data!$B$46 - AJ$88 - AJ$45)</f>
        <v>6</v>
      </c>
      <c r="AK269" s="8">
        <f xml:space="preserve"> (Data!$B$46 - AK$88 - AK$45)</f>
        <v>6</v>
      </c>
      <c r="AL269" s="8">
        <f xml:space="preserve"> (Data!$B$46 - AL$88 - AL$45)</f>
        <v>5</v>
      </c>
      <c r="AM269" s="8">
        <f xml:space="preserve"> (Data!$B$46 - AM$88 - AM$45)</f>
        <v>5</v>
      </c>
      <c r="AN269" s="8">
        <f xml:space="preserve"> (Data!$B$46 - AN$88 - AN$45)</f>
        <v>4</v>
      </c>
      <c r="AO269" s="8">
        <f xml:space="preserve"> (Data!$B$46 - AO$88 - AO$45)</f>
        <v>4</v>
      </c>
      <c r="AP269" s="8">
        <f xml:space="preserve"> (Data!$B$46 - AP$88 - AP$45)</f>
        <v>3</v>
      </c>
      <c r="AQ269" s="8">
        <f xml:space="preserve"> (Data!$B$46 - AQ$88 - AQ$45)</f>
        <v>3</v>
      </c>
      <c r="AR269" s="8">
        <f xml:space="preserve"> (Data!$B$46 - AR$88 - AR$45)</f>
        <v>2</v>
      </c>
      <c r="AS269" s="8">
        <f xml:space="preserve"> (Data!$B$46 - AS$88 - AS$45)</f>
        <v>2</v>
      </c>
      <c r="AT269" s="8">
        <f xml:space="preserve"> (Data!$B$46 - AT$88 - AT$45)</f>
        <v>1</v>
      </c>
      <c r="AU269" s="8">
        <f xml:space="preserve"> (Data!$B$46 - AU$88 - AU$45)</f>
        <v>1</v>
      </c>
      <c r="AV269" s="8">
        <f xml:space="preserve"> (Data!$B$46 - AV$88 - AV$45)</f>
        <v>0</v>
      </c>
      <c r="AW269" s="8">
        <f xml:space="preserve"> (Data!$B$46 - AW$88 - AW$45)</f>
        <v>0</v>
      </c>
      <c r="AX269" s="8">
        <f xml:space="preserve"> (Data!$B$46 - AX$88 - AX$45)</f>
        <v>-1</v>
      </c>
      <c r="AY269" s="8">
        <f xml:space="preserve"> (Data!$B$46 - AY$88 - AY$45)</f>
        <v>-1</v>
      </c>
    </row>
    <row r="270" spans="1:51">
      <c r="A270" s="8" t="s">
        <v>58</v>
      </c>
      <c r="B270" s="8">
        <f xml:space="preserve"> (Data!$B$46 - B$88 - B$45)</f>
        <v>48</v>
      </c>
      <c r="C270" s="8">
        <f xml:space="preserve"> (Data!$B$46 - C$88 - C$45)</f>
        <v>47</v>
      </c>
      <c r="D270" s="8">
        <f xml:space="preserve"> (Data!$B$46 - D$88 - D$45)</f>
        <v>29</v>
      </c>
      <c r="E270" s="8">
        <f xml:space="preserve"> (Data!$B$46 - E$88 - E$45)</f>
        <v>26</v>
      </c>
      <c r="F270" s="8">
        <f xml:space="preserve"> (Data!$B$46 - F$88 - F$45)</f>
        <v>25</v>
      </c>
      <c r="G270" s="8">
        <f xml:space="preserve"> (Data!$B$46 - G$88 - G$45)</f>
        <v>23</v>
      </c>
      <c r="H270" s="8">
        <f xml:space="preserve"> (Data!$B$46 - H$88 - H$45)</f>
        <v>23</v>
      </c>
      <c r="I270" s="8">
        <f xml:space="preserve"> (Data!$B$46 - I$88 - I$45)</f>
        <v>22</v>
      </c>
      <c r="J270" s="8">
        <f xml:space="preserve"> (Data!$B$46 - J$88 - J$45)</f>
        <v>22</v>
      </c>
      <c r="K270" s="8">
        <f xml:space="preserve"> (Data!$B$46 - K$88 - K$45)</f>
        <v>20</v>
      </c>
      <c r="L270" s="8">
        <f xml:space="preserve"> (Data!$B$46 - L$88 - L$45)</f>
        <v>18</v>
      </c>
      <c r="M270" s="8">
        <f xml:space="preserve"> (Data!$B$46 - M$88 - M$45)</f>
        <v>18</v>
      </c>
      <c r="N270" s="8">
        <f xml:space="preserve"> (Data!$B$46 - N$88 - N$45)</f>
        <v>17</v>
      </c>
      <c r="O270" s="8">
        <f xml:space="preserve"> (Data!$B$46 - O$88 - O$45)</f>
        <v>17</v>
      </c>
      <c r="P270" s="8">
        <f xml:space="preserve"> (Data!$B$46 - P$88 - P$45)</f>
        <v>16</v>
      </c>
      <c r="Q270" s="8">
        <f xml:space="preserve"> (Data!$B$46 - Q$88 - Q$45)</f>
        <v>16</v>
      </c>
      <c r="R270" s="8">
        <f xml:space="preserve"> (Data!$B$46 - R$88 - R$45)</f>
        <v>15</v>
      </c>
      <c r="S270" s="8">
        <f xml:space="preserve"> (Data!$B$46 - S$88 - S$45)</f>
        <v>15</v>
      </c>
      <c r="T270" s="8">
        <f xml:space="preserve"> (Data!$B$46 - T$88 - T$45)</f>
        <v>14</v>
      </c>
      <c r="U270" s="8">
        <f xml:space="preserve"> (Data!$B$46 - U$88 - U$45)</f>
        <v>14</v>
      </c>
      <c r="V270" s="8">
        <f xml:space="preserve"> (Data!$B$46 - V$88 - V$45)</f>
        <v>13</v>
      </c>
      <c r="W270" s="8">
        <f xml:space="preserve"> (Data!$B$46 - W$88 - W$45)</f>
        <v>13</v>
      </c>
      <c r="X270" s="8">
        <f xml:space="preserve"> (Data!$B$46 - X$88 - X$45)</f>
        <v>12</v>
      </c>
      <c r="Y270" s="8">
        <f xml:space="preserve"> (Data!$B$46 - Y$88 - Y$45)</f>
        <v>12</v>
      </c>
      <c r="Z270" s="8">
        <f xml:space="preserve"> (Data!$B$46 - Z$88 - Z$45)</f>
        <v>11</v>
      </c>
      <c r="AA270" s="8">
        <f xml:space="preserve"> (Data!$B$46 - AA$88 - AA$45)</f>
        <v>11</v>
      </c>
      <c r="AB270" s="8">
        <f xml:space="preserve"> (Data!$B$46 - AB$88 - AB$45)</f>
        <v>10</v>
      </c>
      <c r="AC270" s="8">
        <f xml:space="preserve"> (Data!$B$46 - AC$88 - AC$45)</f>
        <v>10</v>
      </c>
      <c r="AD270" s="8">
        <f xml:space="preserve"> (Data!$B$46 - AD$88 - AD$45)</f>
        <v>9</v>
      </c>
      <c r="AE270" s="8">
        <f xml:space="preserve"> (Data!$B$46 - AE$88 - AE$45)</f>
        <v>9</v>
      </c>
      <c r="AF270" s="8">
        <f xml:space="preserve"> (Data!$B$46 - AF$88 - AF$45)</f>
        <v>8</v>
      </c>
      <c r="AG270" s="8">
        <f xml:space="preserve"> (Data!$B$46 - AG$88 - AG$45)</f>
        <v>8</v>
      </c>
      <c r="AH270" s="8">
        <f xml:space="preserve"> (Data!$B$46 - AH$88 - AH$45)</f>
        <v>7</v>
      </c>
      <c r="AI270" s="8">
        <f xml:space="preserve"> (Data!$B$46 - AI$88 - AI$45)</f>
        <v>7</v>
      </c>
      <c r="AJ270" s="8">
        <f xml:space="preserve"> (Data!$B$46 - AJ$88 - AJ$45)</f>
        <v>6</v>
      </c>
      <c r="AK270" s="8">
        <f xml:space="preserve"> (Data!$B$46 - AK$88 - AK$45)</f>
        <v>6</v>
      </c>
      <c r="AL270" s="8">
        <f xml:space="preserve"> (Data!$B$46 - AL$88 - AL$45)</f>
        <v>5</v>
      </c>
      <c r="AM270" s="8">
        <f xml:space="preserve"> (Data!$B$46 - AM$88 - AM$45)</f>
        <v>5</v>
      </c>
      <c r="AN270" s="8">
        <f xml:space="preserve"> (Data!$B$46 - AN$88 - AN$45)</f>
        <v>4</v>
      </c>
      <c r="AO270" s="8">
        <f xml:space="preserve"> (Data!$B$46 - AO$88 - AO$45)</f>
        <v>4</v>
      </c>
      <c r="AP270" s="8">
        <f xml:space="preserve"> (Data!$B$46 - AP$88 - AP$45)</f>
        <v>3</v>
      </c>
      <c r="AQ270" s="8">
        <f xml:space="preserve"> (Data!$B$46 - AQ$88 - AQ$45)</f>
        <v>3</v>
      </c>
      <c r="AR270" s="8">
        <f xml:space="preserve"> (Data!$B$46 - AR$88 - AR$45)</f>
        <v>2</v>
      </c>
      <c r="AS270" s="8">
        <f xml:space="preserve"> (Data!$B$46 - AS$88 - AS$45)</f>
        <v>2</v>
      </c>
      <c r="AT270" s="8">
        <f xml:space="preserve"> (Data!$B$46 - AT$88 - AT$45)</f>
        <v>1</v>
      </c>
      <c r="AU270" s="8">
        <f xml:space="preserve"> (Data!$B$46 - AU$88 - AU$45)</f>
        <v>1</v>
      </c>
      <c r="AV270" s="8">
        <f xml:space="preserve"> (Data!$B$46 - AV$88 - AV$45)</f>
        <v>0</v>
      </c>
      <c r="AW270" s="8">
        <f xml:space="preserve"> (Data!$B$46 - AW$88 - AW$45)</f>
        <v>0</v>
      </c>
      <c r="AX270" s="8">
        <f xml:space="preserve"> (Data!$B$46 - AX$88 - AX$45)</f>
        <v>-1</v>
      </c>
      <c r="AY270" s="8">
        <f xml:space="preserve"> (Data!$B$46 - AY$88 - AY$45)</f>
        <v>-1</v>
      </c>
    </row>
    <row r="271" spans="1:51">
      <c r="A271" s="8" t="s">
        <v>59</v>
      </c>
      <c r="B271" s="8">
        <f xml:space="preserve"> (Data!$B$46 - B$87 - B$45)</f>
        <v>48</v>
      </c>
      <c r="C271" s="8">
        <f xml:space="preserve"> (Data!$B$46 - C$87 - C$45)</f>
        <v>47</v>
      </c>
      <c r="D271" s="8">
        <f xml:space="preserve"> (Data!$B$46 - D$87 - D$45)</f>
        <v>30</v>
      </c>
      <c r="E271" s="8">
        <f xml:space="preserve"> (Data!$B$46 - E$87 - E$45)</f>
        <v>27</v>
      </c>
      <c r="F271" s="8">
        <f xml:space="preserve"> (Data!$B$46 - F$87 - F$45)</f>
        <v>26</v>
      </c>
      <c r="G271" s="8">
        <f xml:space="preserve"> (Data!$B$46 - G$87 - G$45)</f>
        <v>24</v>
      </c>
      <c r="H271" s="8">
        <f xml:space="preserve"> (Data!$B$46 - H$87 - H$45)</f>
        <v>24</v>
      </c>
      <c r="I271" s="8">
        <f xml:space="preserve"> (Data!$B$46 - I$87 - I$45)</f>
        <v>22</v>
      </c>
      <c r="J271" s="8">
        <f xml:space="preserve"> (Data!$B$46 - J$87 - J$45)</f>
        <v>22</v>
      </c>
      <c r="K271" s="8">
        <f xml:space="preserve"> (Data!$B$46 - K$87 - K$45)</f>
        <v>20</v>
      </c>
      <c r="L271" s="8">
        <f xml:space="preserve"> (Data!$B$46 - L$87 - L$45)</f>
        <v>18</v>
      </c>
      <c r="M271" s="8">
        <f xml:space="preserve"> (Data!$B$46 - M$87 - M$45)</f>
        <v>18</v>
      </c>
      <c r="N271" s="8">
        <f xml:space="preserve"> (Data!$B$46 - N$87 - N$45)</f>
        <v>17</v>
      </c>
      <c r="O271" s="8">
        <f xml:space="preserve"> (Data!$B$46 - O$87 - O$45)</f>
        <v>17</v>
      </c>
      <c r="P271" s="8">
        <f xml:space="preserve"> (Data!$B$46 - P$87 - P$45)</f>
        <v>16</v>
      </c>
      <c r="Q271" s="8">
        <f xml:space="preserve"> (Data!$B$46 - Q$87 - Q$45)</f>
        <v>16</v>
      </c>
      <c r="R271" s="8">
        <f xml:space="preserve"> (Data!$B$46 - R$87 - R$45)</f>
        <v>15</v>
      </c>
      <c r="S271" s="8">
        <f xml:space="preserve"> (Data!$B$46 - S$87 - S$45)</f>
        <v>15</v>
      </c>
      <c r="T271" s="8">
        <f xml:space="preserve"> (Data!$B$46 - T$87 - T$45)</f>
        <v>14</v>
      </c>
      <c r="U271" s="8">
        <f xml:space="preserve"> (Data!$B$46 - U$87 - U$45)</f>
        <v>14</v>
      </c>
      <c r="V271" s="8">
        <f xml:space="preserve"> (Data!$B$46 - V$87 - V$45)</f>
        <v>13</v>
      </c>
      <c r="W271" s="8">
        <f xml:space="preserve"> (Data!$B$46 - W$87 - W$45)</f>
        <v>13</v>
      </c>
      <c r="X271" s="8">
        <f xml:space="preserve"> (Data!$B$46 - X$87 - X$45)</f>
        <v>12</v>
      </c>
      <c r="Y271" s="8">
        <f xml:space="preserve"> (Data!$B$46 - Y$87 - Y$45)</f>
        <v>12</v>
      </c>
      <c r="Z271" s="8">
        <f xml:space="preserve"> (Data!$B$46 - Z$87 - Z$45)</f>
        <v>11</v>
      </c>
      <c r="AA271" s="8">
        <f xml:space="preserve"> (Data!$B$46 - AA$87 - AA$45)</f>
        <v>11</v>
      </c>
      <c r="AB271" s="8">
        <f xml:space="preserve"> (Data!$B$46 - AB$87 - AB$45)</f>
        <v>10</v>
      </c>
      <c r="AC271" s="8">
        <f xml:space="preserve"> (Data!$B$46 - AC$87 - AC$45)</f>
        <v>10</v>
      </c>
      <c r="AD271" s="8">
        <f xml:space="preserve"> (Data!$B$46 - AD$87 - AD$45)</f>
        <v>9</v>
      </c>
      <c r="AE271" s="8">
        <f xml:space="preserve"> (Data!$B$46 - AE$87 - AE$45)</f>
        <v>9</v>
      </c>
      <c r="AF271" s="8">
        <f xml:space="preserve"> (Data!$B$46 - AF$87 - AF$45)</f>
        <v>8</v>
      </c>
      <c r="AG271" s="8">
        <f xml:space="preserve"> (Data!$B$46 - AG$87 - AG$45)</f>
        <v>8</v>
      </c>
      <c r="AH271" s="8">
        <f xml:space="preserve"> (Data!$B$46 - AH$87 - AH$45)</f>
        <v>7</v>
      </c>
      <c r="AI271" s="8">
        <f xml:space="preserve"> (Data!$B$46 - AI$87 - AI$45)</f>
        <v>7</v>
      </c>
      <c r="AJ271" s="8">
        <f xml:space="preserve"> (Data!$B$46 - AJ$87 - AJ$45)</f>
        <v>6</v>
      </c>
      <c r="AK271" s="8">
        <f xml:space="preserve"> (Data!$B$46 - AK$87 - AK$45)</f>
        <v>6</v>
      </c>
      <c r="AL271" s="8">
        <f xml:space="preserve"> (Data!$B$46 - AL$87 - AL$45)</f>
        <v>5</v>
      </c>
      <c r="AM271" s="8">
        <f xml:space="preserve"> (Data!$B$46 - AM$87 - AM$45)</f>
        <v>5</v>
      </c>
      <c r="AN271" s="8">
        <f xml:space="preserve"> (Data!$B$46 - AN$87 - AN$45)</f>
        <v>4</v>
      </c>
      <c r="AO271" s="8">
        <f xml:space="preserve"> (Data!$B$46 - AO$87 - AO$45)</f>
        <v>4</v>
      </c>
      <c r="AP271" s="8">
        <f xml:space="preserve"> (Data!$B$46 - AP$87 - AP$45)</f>
        <v>3</v>
      </c>
      <c r="AQ271" s="8">
        <f xml:space="preserve"> (Data!$B$46 - AQ$87 - AQ$45)</f>
        <v>3</v>
      </c>
      <c r="AR271" s="8">
        <f xml:space="preserve"> (Data!$B$46 - AR$87 - AR$45)</f>
        <v>2</v>
      </c>
      <c r="AS271" s="8">
        <f xml:space="preserve"> (Data!$B$46 - AS$87 - AS$45)</f>
        <v>2</v>
      </c>
      <c r="AT271" s="8">
        <f xml:space="preserve"> (Data!$B$46 - AT$87 - AT$45)</f>
        <v>1</v>
      </c>
      <c r="AU271" s="8">
        <f xml:space="preserve"> (Data!$B$46 - AU$87 - AU$45)</f>
        <v>1</v>
      </c>
      <c r="AV271" s="8">
        <f xml:space="preserve"> (Data!$B$46 - AV$87 - AV$45)</f>
        <v>0</v>
      </c>
      <c r="AW271" s="8">
        <f xml:space="preserve"> (Data!$B$46 - AW$87 - AW$45)</f>
        <v>0</v>
      </c>
      <c r="AX271" s="8">
        <f xml:space="preserve"> (Data!$B$46 - AX$87 - AX$45)</f>
        <v>-1</v>
      </c>
      <c r="AY271" s="8">
        <f xml:space="preserve"> (Data!$B$46 - AY$87 - AY$45)</f>
        <v>-1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23</v>
      </c>
      <c r="C275" s="8">
        <f xml:space="preserve"> (Data!$C$44 - C$89 - C$43)</f>
        <v>22</v>
      </c>
      <c r="D275" s="8">
        <f xml:space="preserve"> (Data!$C$44 - D$89 - D$43)</f>
        <v>8</v>
      </c>
      <c r="E275" s="8">
        <f xml:space="preserve"> (Data!$C$44 - E$89 - E$43)</f>
        <v>7</v>
      </c>
      <c r="F275" s="8">
        <f xml:space="preserve"> (Data!$C$44 - F$89 - F$43)</f>
        <v>6</v>
      </c>
      <c r="G275" s="8">
        <f xml:space="preserve"> (Data!$C$44 - G$89 - G$43)</f>
        <v>4</v>
      </c>
      <c r="H275" s="8">
        <f xml:space="preserve"> (Data!$C$44 - H$89 - H$43)</f>
        <v>2</v>
      </c>
      <c r="I275" s="8">
        <f xml:space="preserve"> (Data!$C$44 - I$89 - I$43)</f>
        <v>0</v>
      </c>
      <c r="J275" s="8">
        <f xml:space="preserve"> (Data!$C$44 - J$89 - J$43)</f>
        <v>-2</v>
      </c>
      <c r="K275" s="8">
        <f xml:space="preserve"> (Data!$C$44 - K$89 - K$43)</f>
        <v>-5</v>
      </c>
      <c r="L275" s="8">
        <f xml:space="preserve"> (Data!$C$44 - L$89 - L$43)</f>
        <v>-7</v>
      </c>
      <c r="M275" s="8">
        <f xml:space="preserve"> (Data!$C$44 - M$89 - M$43)</f>
        <v>-7</v>
      </c>
      <c r="N275" s="8">
        <f xml:space="preserve"> (Data!$C$44 - N$89 - N$43)</f>
        <v>-7</v>
      </c>
      <c r="O275" s="8">
        <f xml:space="preserve"> (Data!$C$44 - O$89 - O$43)</f>
        <v>-8</v>
      </c>
      <c r="P275" s="8">
        <f xml:space="preserve"> (Data!$C$44 - P$89 - P$43)</f>
        <v>-8</v>
      </c>
      <c r="Q275" s="8">
        <f xml:space="preserve"> (Data!$C$44 - Q$89 - Q$43)</f>
        <v>-9</v>
      </c>
      <c r="R275" s="8">
        <f xml:space="preserve"> (Data!$C$44 - R$89 - R$43)</f>
        <v>-9</v>
      </c>
      <c r="S275" s="8">
        <f xml:space="preserve"> (Data!$C$44 - S$89 - S$43)</f>
        <v>-9</v>
      </c>
      <c r="T275" s="8">
        <f xml:space="preserve"> (Data!$C$44 - T$89 - T$43)</f>
        <v>-10</v>
      </c>
      <c r="U275" s="8">
        <f xml:space="preserve"> (Data!$C$44 - U$89 - U$43)</f>
        <v>-10</v>
      </c>
      <c r="V275" s="8">
        <f xml:space="preserve"> (Data!$C$44 - V$89 - V$43)</f>
        <v>-11</v>
      </c>
      <c r="W275" s="8">
        <f xml:space="preserve"> (Data!$C$44 - W$89 - W$43)</f>
        <v>-11</v>
      </c>
      <c r="X275" s="8">
        <f xml:space="preserve"> (Data!$C$44 - X$89 - X$43)</f>
        <v>-11</v>
      </c>
      <c r="Y275" s="8">
        <f xml:space="preserve"> (Data!$C$44 - Y$89 - Y$43)</f>
        <v>-12</v>
      </c>
      <c r="Z275" s="8">
        <f xml:space="preserve"> (Data!$C$44 - Z$89 - Z$43)</f>
        <v>-12</v>
      </c>
      <c r="AA275" s="8">
        <f xml:space="preserve"> (Data!$C$44 - AA$89 - AA$43)</f>
        <v>-13</v>
      </c>
      <c r="AB275" s="8">
        <f xml:space="preserve"> (Data!$C$44 - AB$89 - AB$43)</f>
        <v>-13</v>
      </c>
      <c r="AC275" s="8">
        <f xml:space="preserve"> (Data!$C$44 - AC$89 - AC$43)</f>
        <v>-13</v>
      </c>
      <c r="AD275" s="8">
        <f xml:space="preserve"> (Data!$C$44 - AD$89 - AD$43)</f>
        <v>-14</v>
      </c>
      <c r="AE275" s="8">
        <f xml:space="preserve"> (Data!$C$44 - AE$89 - AE$43)</f>
        <v>-14</v>
      </c>
      <c r="AF275" s="8">
        <f xml:space="preserve"> (Data!$C$44 - AF$89 - AF$43)</f>
        <v>-15</v>
      </c>
      <c r="AG275" s="8">
        <f xml:space="preserve"> (Data!$C$44 - AG$89 - AG$43)</f>
        <v>-15</v>
      </c>
      <c r="AH275" s="8">
        <f xml:space="preserve"> (Data!$C$44 - AH$89 - AH$43)</f>
        <v>-15</v>
      </c>
      <c r="AI275" s="8">
        <f xml:space="preserve"> (Data!$C$44 - AI$89 - AI$43)</f>
        <v>-16</v>
      </c>
      <c r="AJ275" s="8">
        <f xml:space="preserve"> (Data!$C$44 - AJ$89 - AJ$43)</f>
        <v>-16</v>
      </c>
      <c r="AK275" s="8">
        <f xml:space="preserve"> (Data!$C$44 - AK$89 - AK$43)</f>
        <v>-17</v>
      </c>
      <c r="AL275" s="8">
        <f xml:space="preserve"> (Data!$C$44 - AL$89 - AL$43)</f>
        <v>-17</v>
      </c>
      <c r="AM275" s="8">
        <f xml:space="preserve"> (Data!$C$44 - AM$89 - AM$43)</f>
        <v>-17</v>
      </c>
      <c r="AN275" s="8">
        <f xml:space="preserve"> (Data!$C$44 - AN$89 - AN$43)</f>
        <v>-18</v>
      </c>
      <c r="AO275" s="8">
        <f xml:space="preserve"> (Data!$C$44 - AO$89 - AO$43)</f>
        <v>-18</v>
      </c>
      <c r="AP275" s="8">
        <f xml:space="preserve"> (Data!$C$44 - AP$89 - AP$43)</f>
        <v>-19</v>
      </c>
      <c r="AQ275" s="8">
        <f xml:space="preserve"> (Data!$C$44 - AQ$89 - AQ$43)</f>
        <v>-19</v>
      </c>
      <c r="AR275" s="8">
        <f xml:space="preserve"> (Data!$C$44 - AR$89 - AR$43)</f>
        <v>-19</v>
      </c>
      <c r="AS275" s="8">
        <f xml:space="preserve"> (Data!$C$44 - AS$89 - AS$43)</f>
        <v>-20</v>
      </c>
      <c r="AT275" s="8">
        <f xml:space="preserve"> (Data!$C$44 - AT$89 - AT$43)</f>
        <v>-20</v>
      </c>
      <c r="AU275" s="8">
        <f xml:space="preserve"> (Data!$C$44 - AU$89 - AU$43)</f>
        <v>-21</v>
      </c>
      <c r="AV275" s="8">
        <f xml:space="preserve"> (Data!$C$44 - AV$89 - AV$43)</f>
        <v>-21</v>
      </c>
      <c r="AW275" s="8">
        <f xml:space="preserve"> (Data!$C$44 - AW$89 - AW$43)</f>
        <v>-21</v>
      </c>
      <c r="AX275" s="8">
        <f xml:space="preserve"> (Data!$C$44 - AX$89 - AX$43)</f>
        <v>-22</v>
      </c>
      <c r="AY275" s="8">
        <f xml:space="preserve"> (Data!$C$44 - AY$89 - AY$43)</f>
        <v>-22</v>
      </c>
    </row>
    <row r="276" spans="1:51">
      <c r="A276" s="8" t="s">
        <v>57</v>
      </c>
      <c r="B276" s="8">
        <f xml:space="preserve"> (Data!$C$44 - B$88 - B$43)</f>
        <v>23</v>
      </c>
      <c r="C276" s="8">
        <f xml:space="preserve"> (Data!$C$44 - C$88 - C$43)</f>
        <v>22</v>
      </c>
      <c r="D276" s="8">
        <f xml:space="preserve"> (Data!$C$44 - D$88 - D$43)</f>
        <v>5</v>
      </c>
      <c r="E276" s="8">
        <f xml:space="preserve"> (Data!$C$44 - E$88 - E$43)</f>
        <v>4</v>
      </c>
      <c r="F276" s="8">
        <f xml:space="preserve"> (Data!$C$44 - F$88 - F$43)</f>
        <v>3</v>
      </c>
      <c r="G276" s="8">
        <f xml:space="preserve"> (Data!$C$44 - G$88 - G$43)</f>
        <v>1</v>
      </c>
      <c r="H276" s="8">
        <f xml:space="preserve"> (Data!$C$44 - H$88 - H$43)</f>
        <v>-1</v>
      </c>
      <c r="I276" s="8">
        <f xml:space="preserve"> (Data!$C$44 - I$88 - I$43)</f>
        <v>-3</v>
      </c>
      <c r="J276" s="8">
        <f xml:space="preserve"> (Data!$C$44 - J$88 - J$43)</f>
        <v>-5</v>
      </c>
      <c r="K276" s="8">
        <f xml:space="preserve"> (Data!$C$44 - K$88 - K$43)</f>
        <v>-9</v>
      </c>
      <c r="L276" s="8">
        <f xml:space="preserve"> (Data!$C$44 - L$88 - L$43)</f>
        <v>-11</v>
      </c>
      <c r="M276" s="8">
        <f xml:space="preserve"> (Data!$C$44 - M$88 - M$43)</f>
        <v>-11</v>
      </c>
      <c r="N276" s="8">
        <f xml:space="preserve"> (Data!$C$44 - N$88 - N$43)</f>
        <v>-12</v>
      </c>
      <c r="O276" s="8">
        <f xml:space="preserve"> (Data!$C$44 - O$88 - O$43)</f>
        <v>-12</v>
      </c>
      <c r="P276" s="8">
        <f xml:space="preserve"> (Data!$C$44 - P$88 - P$43)</f>
        <v>-13</v>
      </c>
      <c r="Q276" s="8">
        <f xml:space="preserve"> (Data!$C$44 - Q$88 - Q$43)</f>
        <v>-13</v>
      </c>
      <c r="R276" s="8">
        <f xml:space="preserve"> (Data!$C$44 - R$88 - R$43)</f>
        <v>-14</v>
      </c>
      <c r="S276" s="8">
        <f xml:space="preserve"> (Data!$C$44 - S$88 - S$43)</f>
        <v>-14</v>
      </c>
      <c r="T276" s="8">
        <f xml:space="preserve"> (Data!$C$44 - T$88 - T$43)</f>
        <v>-15</v>
      </c>
      <c r="U276" s="8">
        <f xml:space="preserve"> (Data!$C$44 - U$88 - U$43)</f>
        <v>-15</v>
      </c>
      <c r="V276" s="8">
        <f xml:space="preserve"> (Data!$C$44 - V$88 - V$43)</f>
        <v>-16</v>
      </c>
      <c r="W276" s="8">
        <f xml:space="preserve"> (Data!$C$44 - W$88 - W$43)</f>
        <v>-16</v>
      </c>
      <c r="X276" s="8">
        <f xml:space="preserve"> (Data!$C$44 - X$88 - X$43)</f>
        <v>-17</v>
      </c>
      <c r="Y276" s="8">
        <f xml:space="preserve"> (Data!$C$44 - Y$88 - Y$43)</f>
        <v>-17</v>
      </c>
      <c r="Z276" s="8">
        <f xml:space="preserve"> (Data!$C$44 - Z$88 - Z$43)</f>
        <v>-18</v>
      </c>
      <c r="AA276" s="8">
        <f xml:space="preserve"> (Data!$C$44 - AA$88 - AA$43)</f>
        <v>-18</v>
      </c>
      <c r="AB276" s="8">
        <f xml:space="preserve"> (Data!$C$44 - AB$88 - AB$43)</f>
        <v>-19</v>
      </c>
      <c r="AC276" s="8">
        <f xml:space="preserve"> (Data!$C$44 - AC$88 - AC$43)</f>
        <v>-19</v>
      </c>
      <c r="AD276" s="8">
        <f xml:space="preserve"> (Data!$C$44 - AD$88 - AD$43)</f>
        <v>-20</v>
      </c>
      <c r="AE276" s="8">
        <f xml:space="preserve"> (Data!$C$44 - AE$88 - AE$43)</f>
        <v>-20</v>
      </c>
      <c r="AF276" s="8">
        <f xml:space="preserve"> (Data!$C$44 - AF$88 - AF$43)</f>
        <v>-21</v>
      </c>
      <c r="AG276" s="8">
        <f xml:space="preserve"> (Data!$C$44 - AG$88 - AG$43)</f>
        <v>-21</v>
      </c>
      <c r="AH276" s="8">
        <f xml:space="preserve"> (Data!$C$44 - AH$88 - AH$43)</f>
        <v>-22</v>
      </c>
      <c r="AI276" s="8">
        <f xml:space="preserve"> (Data!$C$44 - AI$88 - AI$43)</f>
        <v>-22</v>
      </c>
      <c r="AJ276" s="8">
        <f xml:space="preserve"> (Data!$C$44 - AJ$88 - AJ$43)</f>
        <v>-23</v>
      </c>
      <c r="AK276" s="8">
        <f xml:space="preserve"> (Data!$C$44 - AK$88 - AK$43)</f>
        <v>-23</v>
      </c>
      <c r="AL276" s="8">
        <f xml:space="preserve"> (Data!$C$44 - AL$88 - AL$43)</f>
        <v>-24</v>
      </c>
      <c r="AM276" s="8">
        <f xml:space="preserve"> (Data!$C$44 - AM$88 - AM$43)</f>
        <v>-24</v>
      </c>
      <c r="AN276" s="8">
        <f xml:space="preserve"> (Data!$C$44 - AN$88 - AN$43)</f>
        <v>-25</v>
      </c>
      <c r="AO276" s="8">
        <f xml:space="preserve"> (Data!$C$44 - AO$88 - AO$43)</f>
        <v>-25</v>
      </c>
      <c r="AP276" s="8">
        <f xml:space="preserve"> (Data!$C$44 - AP$88 - AP$43)</f>
        <v>-26</v>
      </c>
      <c r="AQ276" s="8">
        <f xml:space="preserve"> (Data!$C$44 - AQ$88 - AQ$43)</f>
        <v>-26</v>
      </c>
      <c r="AR276" s="8">
        <f xml:space="preserve"> (Data!$C$44 - AR$88 - AR$43)</f>
        <v>-27</v>
      </c>
      <c r="AS276" s="8">
        <f xml:space="preserve"> (Data!$C$44 - AS$88 - AS$43)</f>
        <v>-27</v>
      </c>
      <c r="AT276" s="8">
        <f xml:space="preserve"> (Data!$C$44 - AT$88 - AT$43)</f>
        <v>-28</v>
      </c>
      <c r="AU276" s="8">
        <f xml:space="preserve"> (Data!$C$44 - AU$88 - AU$43)</f>
        <v>-28</v>
      </c>
      <c r="AV276" s="8">
        <f xml:space="preserve"> (Data!$C$44 - AV$88 - AV$43)</f>
        <v>-29</v>
      </c>
      <c r="AW276" s="8">
        <f xml:space="preserve"> (Data!$C$44 - AW$88 - AW$43)</f>
        <v>-29</v>
      </c>
      <c r="AX276" s="8">
        <f xml:space="preserve"> (Data!$C$44 - AX$88 - AX$43)</f>
        <v>-30</v>
      </c>
      <c r="AY276" s="8">
        <f xml:space="preserve"> (Data!$C$44 - AY$88 - AY$43)</f>
        <v>-30</v>
      </c>
    </row>
    <row r="277" spans="1:51">
      <c r="A277" s="8" t="s">
        <v>58</v>
      </c>
      <c r="B277" s="8">
        <f xml:space="preserve"> (Data!$C$44 - B$88 - B$43)</f>
        <v>23</v>
      </c>
      <c r="C277" s="8">
        <f xml:space="preserve"> (Data!$C$44 - C$88 - C$43)</f>
        <v>22</v>
      </c>
      <c r="D277" s="8">
        <f xml:space="preserve"> (Data!$C$44 - D$88 - D$43)</f>
        <v>5</v>
      </c>
      <c r="E277" s="8">
        <f xml:space="preserve"> (Data!$C$44 - E$88 - E$43)</f>
        <v>4</v>
      </c>
      <c r="F277" s="8">
        <f xml:space="preserve"> (Data!$C$44 - F$88 - F$43)</f>
        <v>3</v>
      </c>
      <c r="G277" s="8">
        <f xml:space="preserve"> (Data!$C$44 - G$88 - G$43)</f>
        <v>1</v>
      </c>
      <c r="H277" s="8">
        <f xml:space="preserve"> (Data!$C$44 - H$88 - H$43)</f>
        <v>-1</v>
      </c>
      <c r="I277" s="8">
        <f xml:space="preserve"> (Data!$C$44 - I$88 - I$43)</f>
        <v>-3</v>
      </c>
      <c r="J277" s="8">
        <f xml:space="preserve"> (Data!$C$44 - J$88 - J$43)</f>
        <v>-5</v>
      </c>
      <c r="K277" s="8">
        <f xml:space="preserve"> (Data!$C$44 - K$88 - K$43)</f>
        <v>-9</v>
      </c>
      <c r="L277" s="8">
        <f xml:space="preserve"> (Data!$C$44 - L$88 - L$43)</f>
        <v>-11</v>
      </c>
      <c r="M277" s="8">
        <f xml:space="preserve"> (Data!$C$44 - M$88 - M$43)</f>
        <v>-11</v>
      </c>
      <c r="N277" s="8">
        <f xml:space="preserve"> (Data!$C$44 - N$88 - N$43)</f>
        <v>-12</v>
      </c>
      <c r="O277" s="8">
        <f xml:space="preserve"> (Data!$C$44 - O$88 - O$43)</f>
        <v>-12</v>
      </c>
      <c r="P277" s="8">
        <f xml:space="preserve"> (Data!$C$44 - P$88 - P$43)</f>
        <v>-13</v>
      </c>
      <c r="Q277" s="8">
        <f xml:space="preserve"> (Data!$C$44 - Q$88 - Q$43)</f>
        <v>-13</v>
      </c>
      <c r="R277" s="8">
        <f xml:space="preserve"> (Data!$C$44 - R$88 - R$43)</f>
        <v>-14</v>
      </c>
      <c r="S277" s="8">
        <f xml:space="preserve"> (Data!$C$44 - S$88 - S$43)</f>
        <v>-14</v>
      </c>
      <c r="T277" s="8">
        <f xml:space="preserve"> (Data!$C$44 - T$88 - T$43)</f>
        <v>-15</v>
      </c>
      <c r="U277" s="8">
        <f xml:space="preserve"> (Data!$C$44 - U$88 - U$43)</f>
        <v>-15</v>
      </c>
      <c r="V277" s="8">
        <f xml:space="preserve"> (Data!$C$44 - V$88 - V$43)</f>
        <v>-16</v>
      </c>
      <c r="W277" s="8">
        <f xml:space="preserve"> (Data!$C$44 - W$88 - W$43)</f>
        <v>-16</v>
      </c>
      <c r="X277" s="8">
        <f xml:space="preserve"> (Data!$C$44 - X$88 - X$43)</f>
        <v>-17</v>
      </c>
      <c r="Y277" s="8">
        <f xml:space="preserve"> (Data!$C$44 - Y$88 - Y$43)</f>
        <v>-17</v>
      </c>
      <c r="Z277" s="8">
        <f xml:space="preserve"> (Data!$C$44 - Z$88 - Z$43)</f>
        <v>-18</v>
      </c>
      <c r="AA277" s="8">
        <f xml:space="preserve"> (Data!$C$44 - AA$88 - AA$43)</f>
        <v>-18</v>
      </c>
      <c r="AB277" s="8">
        <f xml:space="preserve"> (Data!$C$44 - AB$88 - AB$43)</f>
        <v>-19</v>
      </c>
      <c r="AC277" s="8">
        <f xml:space="preserve"> (Data!$C$44 - AC$88 - AC$43)</f>
        <v>-19</v>
      </c>
      <c r="AD277" s="8">
        <f xml:space="preserve"> (Data!$C$44 - AD$88 - AD$43)</f>
        <v>-20</v>
      </c>
      <c r="AE277" s="8">
        <f xml:space="preserve"> (Data!$C$44 - AE$88 - AE$43)</f>
        <v>-20</v>
      </c>
      <c r="AF277" s="8">
        <f xml:space="preserve"> (Data!$C$44 - AF$88 - AF$43)</f>
        <v>-21</v>
      </c>
      <c r="AG277" s="8">
        <f xml:space="preserve"> (Data!$C$44 - AG$88 - AG$43)</f>
        <v>-21</v>
      </c>
      <c r="AH277" s="8">
        <f xml:space="preserve"> (Data!$C$44 - AH$88 - AH$43)</f>
        <v>-22</v>
      </c>
      <c r="AI277" s="8">
        <f xml:space="preserve"> (Data!$C$44 - AI$88 - AI$43)</f>
        <v>-22</v>
      </c>
      <c r="AJ277" s="8">
        <f xml:space="preserve"> (Data!$C$44 - AJ$88 - AJ$43)</f>
        <v>-23</v>
      </c>
      <c r="AK277" s="8">
        <f xml:space="preserve"> (Data!$C$44 - AK$88 - AK$43)</f>
        <v>-23</v>
      </c>
      <c r="AL277" s="8">
        <f xml:space="preserve"> (Data!$C$44 - AL$88 - AL$43)</f>
        <v>-24</v>
      </c>
      <c r="AM277" s="8">
        <f xml:space="preserve"> (Data!$C$44 - AM$88 - AM$43)</f>
        <v>-24</v>
      </c>
      <c r="AN277" s="8">
        <f xml:space="preserve"> (Data!$C$44 - AN$88 - AN$43)</f>
        <v>-25</v>
      </c>
      <c r="AO277" s="8">
        <f xml:space="preserve"> (Data!$C$44 - AO$88 - AO$43)</f>
        <v>-25</v>
      </c>
      <c r="AP277" s="8">
        <f xml:space="preserve"> (Data!$C$44 - AP$88 - AP$43)</f>
        <v>-26</v>
      </c>
      <c r="AQ277" s="8">
        <f xml:space="preserve"> (Data!$C$44 - AQ$88 - AQ$43)</f>
        <v>-26</v>
      </c>
      <c r="AR277" s="8">
        <f xml:space="preserve"> (Data!$C$44 - AR$88 - AR$43)</f>
        <v>-27</v>
      </c>
      <c r="AS277" s="8">
        <f xml:space="preserve"> (Data!$C$44 - AS$88 - AS$43)</f>
        <v>-27</v>
      </c>
      <c r="AT277" s="8">
        <f xml:space="preserve"> (Data!$C$44 - AT$88 - AT$43)</f>
        <v>-28</v>
      </c>
      <c r="AU277" s="8">
        <f xml:space="preserve"> (Data!$C$44 - AU$88 - AU$43)</f>
        <v>-28</v>
      </c>
      <c r="AV277" s="8">
        <f xml:space="preserve"> (Data!$C$44 - AV$88 - AV$43)</f>
        <v>-29</v>
      </c>
      <c r="AW277" s="8">
        <f xml:space="preserve"> (Data!$C$44 - AW$88 - AW$43)</f>
        <v>-29</v>
      </c>
      <c r="AX277" s="8">
        <f xml:space="preserve"> (Data!$C$44 - AX$88 - AX$43)</f>
        <v>-30</v>
      </c>
      <c r="AY277" s="8">
        <f xml:space="preserve"> (Data!$C$44 - AY$88 - AY$43)</f>
        <v>-30</v>
      </c>
    </row>
    <row r="278" spans="1:51">
      <c r="A278" s="8" t="s">
        <v>59</v>
      </c>
      <c r="B278" s="8">
        <f xml:space="preserve"> (Data!$C$44 - B$87 - B$43)</f>
        <v>23</v>
      </c>
      <c r="C278" s="8">
        <f xml:space="preserve"> (Data!$C$44 - C$87 - C$43)</f>
        <v>22</v>
      </c>
      <c r="D278" s="8">
        <f xml:space="preserve"> (Data!$C$44 - D$87 - D$43)</f>
        <v>6</v>
      </c>
      <c r="E278" s="8">
        <f xml:space="preserve"> (Data!$C$44 - E$87 - E$43)</f>
        <v>5</v>
      </c>
      <c r="F278" s="8">
        <f xml:space="preserve"> (Data!$C$44 - F$87 - F$43)</f>
        <v>4</v>
      </c>
      <c r="G278" s="8">
        <f xml:space="preserve"> (Data!$C$44 - G$87 - G$43)</f>
        <v>2</v>
      </c>
      <c r="H278" s="8">
        <f xml:space="preserve"> (Data!$C$44 - H$87 - H$43)</f>
        <v>0</v>
      </c>
      <c r="I278" s="8">
        <f xml:space="preserve"> (Data!$C$44 - I$87 - I$43)</f>
        <v>-3</v>
      </c>
      <c r="J278" s="8">
        <f xml:space="preserve"> (Data!$C$44 - J$87 - J$43)</f>
        <v>-5</v>
      </c>
      <c r="K278" s="8">
        <f xml:space="preserve"> (Data!$C$44 - K$87 - K$43)</f>
        <v>-9</v>
      </c>
      <c r="L278" s="8">
        <f xml:space="preserve"> (Data!$C$44 - L$87 - L$43)</f>
        <v>-11</v>
      </c>
      <c r="M278" s="8">
        <f xml:space="preserve"> (Data!$C$44 - M$87 - M$43)</f>
        <v>-11</v>
      </c>
      <c r="N278" s="8">
        <f xml:space="preserve"> (Data!$C$44 - N$87 - N$43)</f>
        <v>-12</v>
      </c>
      <c r="O278" s="8">
        <f xml:space="preserve"> (Data!$C$44 - O$87 - O$43)</f>
        <v>-12</v>
      </c>
      <c r="P278" s="8">
        <f xml:space="preserve"> (Data!$C$44 - P$87 - P$43)</f>
        <v>-13</v>
      </c>
      <c r="Q278" s="8">
        <f xml:space="preserve"> (Data!$C$44 - Q$87 - Q$43)</f>
        <v>-13</v>
      </c>
      <c r="R278" s="8">
        <f xml:space="preserve"> (Data!$C$44 - R$87 - R$43)</f>
        <v>-14</v>
      </c>
      <c r="S278" s="8">
        <f xml:space="preserve"> (Data!$C$44 - S$87 - S$43)</f>
        <v>-14</v>
      </c>
      <c r="T278" s="8">
        <f xml:space="preserve"> (Data!$C$44 - T$87 - T$43)</f>
        <v>-15</v>
      </c>
      <c r="U278" s="8">
        <f xml:space="preserve"> (Data!$C$44 - U$87 - U$43)</f>
        <v>-15</v>
      </c>
      <c r="V278" s="8">
        <f xml:space="preserve"> (Data!$C$44 - V$87 - V$43)</f>
        <v>-16</v>
      </c>
      <c r="W278" s="8">
        <f xml:space="preserve"> (Data!$C$44 - W$87 - W$43)</f>
        <v>-16</v>
      </c>
      <c r="X278" s="8">
        <f xml:space="preserve"> (Data!$C$44 - X$87 - X$43)</f>
        <v>-17</v>
      </c>
      <c r="Y278" s="8">
        <f xml:space="preserve"> (Data!$C$44 - Y$87 - Y$43)</f>
        <v>-17</v>
      </c>
      <c r="Z278" s="8">
        <f xml:space="preserve"> (Data!$C$44 - Z$87 - Z$43)</f>
        <v>-18</v>
      </c>
      <c r="AA278" s="8">
        <f xml:space="preserve"> (Data!$C$44 - AA$87 - AA$43)</f>
        <v>-18</v>
      </c>
      <c r="AB278" s="8">
        <f xml:space="preserve"> (Data!$C$44 - AB$87 - AB$43)</f>
        <v>-19</v>
      </c>
      <c r="AC278" s="8">
        <f xml:space="preserve"> (Data!$C$44 - AC$87 - AC$43)</f>
        <v>-19</v>
      </c>
      <c r="AD278" s="8">
        <f xml:space="preserve"> (Data!$C$44 - AD$87 - AD$43)</f>
        <v>-20</v>
      </c>
      <c r="AE278" s="8">
        <f xml:space="preserve"> (Data!$C$44 - AE$87 - AE$43)</f>
        <v>-20</v>
      </c>
      <c r="AF278" s="8">
        <f xml:space="preserve"> (Data!$C$44 - AF$87 - AF$43)</f>
        <v>-21</v>
      </c>
      <c r="AG278" s="8">
        <f xml:space="preserve"> (Data!$C$44 - AG$87 - AG$43)</f>
        <v>-21</v>
      </c>
      <c r="AH278" s="8">
        <f xml:space="preserve"> (Data!$C$44 - AH$87 - AH$43)</f>
        <v>-22</v>
      </c>
      <c r="AI278" s="8">
        <f xml:space="preserve"> (Data!$C$44 - AI$87 - AI$43)</f>
        <v>-22</v>
      </c>
      <c r="AJ278" s="8">
        <f xml:space="preserve"> (Data!$C$44 - AJ$87 - AJ$43)</f>
        <v>-23</v>
      </c>
      <c r="AK278" s="8">
        <f xml:space="preserve"> (Data!$C$44 - AK$87 - AK$43)</f>
        <v>-23</v>
      </c>
      <c r="AL278" s="8">
        <f xml:space="preserve"> (Data!$C$44 - AL$87 - AL$43)</f>
        <v>-24</v>
      </c>
      <c r="AM278" s="8">
        <f xml:space="preserve"> (Data!$C$44 - AM$87 - AM$43)</f>
        <v>-24</v>
      </c>
      <c r="AN278" s="8">
        <f xml:space="preserve"> (Data!$C$44 - AN$87 - AN$43)</f>
        <v>-25</v>
      </c>
      <c r="AO278" s="8">
        <f xml:space="preserve"> (Data!$C$44 - AO$87 - AO$43)</f>
        <v>-25</v>
      </c>
      <c r="AP278" s="8">
        <f xml:space="preserve"> (Data!$C$44 - AP$87 - AP$43)</f>
        <v>-26</v>
      </c>
      <c r="AQ278" s="8">
        <f xml:space="preserve"> (Data!$C$44 - AQ$87 - AQ$43)</f>
        <v>-26</v>
      </c>
      <c r="AR278" s="8">
        <f xml:space="preserve"> (Data!$C$44 - AR$87 - AR$43)</f>
        <v>-27</v>
      </c>
      <c r="AS278" s="8">
        <f xml:space="preserve"> (Data!$C$44 - AS$87 - AS$43)</f>
        <v>-27</v>
      </c>
      <c r="AT278" s="8">
        <f xml:space="preserve"> (Data!$C$44 - AT$87 - AT$43)</f>
        <v>-28</v>
      </c>
      <c r="AU278" s="8">
        <f xml:space="preserve"> (Data!$C$44 - AU$87 - AU$43)</f>
        <v>-28</v>
      </c>
      <c r="AV278" s="8">
        <f xml:space="preserve"> (Data!$C$44 - AV$87 - AV$43)</f>
        <v>-29</v>
      </c>
      <c r="AW278" s="8">
        <f xml:space="preserve"> (Data!$C$44 - AW$87 - AW$43)</f>
        <v>-29</v>
      </c>
      <c r="AX278" s="8">
        <f xml:space="preserve"> (Data!$C$44 - AX$87 - AX$43)</f>
        <v>-30</v>
      </c>
      <c r="AY278" s="8">
        <f xml:space="preserve"> (Data!$C$44 - AY$87 - AY$43)</f>
        <v>-30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28</v>
      </c>
      <c r="C280" s="8">
        <f xml:space="preserve"> (Data!$C$45 - C$89 - C$43)</f>
        <v>27</v>
      </c>
      <c r="D280" s="8">
        <f xml:space="preserve"> (Data!$C$45 - D$89 - D$43)</f>
        <v>13</v>
      </c>
      <c r="E280" s="8">
        <f xml:space="preserve"> (Data!$C$45 - E$89 - E$43)</f>
        <v>12</v>
      </c>
      <c r="F280" s="8">
        <f xml:space="preserve"> (Data!$C$45 - F$89 - F$43)</f>
        <v>11</v>
      </c>
      <c r="G280" s="8">
        <f xml:space="preserve"> (Data!$C$45 - G$89 - G$43)</f>
        <v>9</v>
      </c>
      <c r="H280" s="8">
        <f xml:space="preserve"> (Data!$C$45 - H$89 - H$43)</f>
        <v>7</v>
      </c>
      <c r="I280" s="8">
        <f xml:space="preserve"> (Data!$C$45 - I$89 - I$43)</f>
        <v>5</v>
      </c>
      <c r="J280" s="8">
        <f xml:space="preserve"> (Data!$C$45 - J$89 - J$43)</f>
        <v>3</v>
      </c>
      <c r="K280" s="8">
        <f xml:space="preserve"> (Data!$C$45 - K$89 - K$43)</f>
        <v>0</v>
      </c>
      <c r="L280" s="8">
        <f xml:space="preserve"> (Data!$C$45 - L$89 - L$43)</f>
        <v>-2</v>
      </c>
      <c r="M280" s="8">
        <f xml:space="preserve"> (Data!$C$45 - M$89 - M$43)</f>
        <v>-2</v>
      </c>
      <c r="N280" s="8">
        <f xml:space="preserve"> (Data!$C$45 - N$89 - N$43)</f>
        <v>-2</v>
      </c>
      <c r="O280" s="8">
        <f xml:space="preserve"> (Data!$C$45 - O$89 - O$43)</f>
        <v>-3</v>
      </c>
      <c r="P280" s="8">
        <f xml:space="preserve"> (Data!$C$45 - P$89 - P$43)</f>
        <v>-3</v>
      </c>
      <c r="Q280" s="8">
        <f xml:space="preserve"> (Data!$C$45 - Q$89 - Q$43)</f>
        <v>-4</v>
      </c>
      <c r="R280" s="8">
        <f xml:space="preserve"> (Data!$C$45 - R$89 - R$43)</f>
        <v>-4</v>
      </c>
      <c r="S280" s="8">
        <f xml:space="preserve"> (Data!$C$45 - S$89 - S$43)</f>
        <v>-4</v>
      </c>
      <c r="T280" s="8">
        <f xml:space="preserve"> (Data!$C$45 - T$89 - T$43)</f>
        <v>-5</v>
      </c>
      <c r="U280" s="8">
        <f xml:space="preserve"> (Data!$C$45 - U$89 - U$43)</f>
        <v>-5</v>
      </c>
      <c r="V280" s="8">
        <f xml:space="preserve"> (Data!$C$45 - V$89 - V$43)</f>
        <v>-6</v>
      </c>
      <c r="W280" s="8">
        <f xml:space="preserve"> (Data!$C$45 - W$89 - W$43)</f>
        <v>-6</v>
      </c>
      <c r="X280" s="8">
        <f xml:space="preserve"> (Data!$C$45 - X$89 - X$43)</f>
        <v>-6</v>
      </c>
      <c r="Y280" s="8">
        <f xml:space="preserve"> (Data!$C$45 - Y$89 - Y$43)</f>
        <v>-7</v>
      </c>
      <c r="Z280" s="8">
        <f xml:space="preserve"> (Data!$C$45 - Z$89 - Z$43)</f>
        <v>-7</v>
      </c>
      <c r="AA280" s="8">
        <f xml:space="preserve"> (Data!$C$45 - AA$89 - AA$43)</f>
        <v>-8</v>
      </c>
      <c r="AB280" s="8">
        <f xml:space="preserve"> (Data!$C$45 - AB$89 - AB$43)</f>
        <v>-8</v>
      </c>
      <c r="AC280" s="8">
        <f xml:space="preserve"> (Data!$C$45 - AC$89 - AC$43)</f>
        <v>-8</v>
      </c>
      <c r="AD280" s="8">
        <f xml:space="preserve"> (Data!$C$45 - AD$89 - AD$43)</f>
        <v>-9</v>
      </c>
      <c r="AE280" s="8">
        <f xml:space="preserve"> (Data!$C$45 - AE$89 - AE$43)</f>
        <v>-9</v>
      </c>
      <c r="AF280" s="8">
        <f xml:space="preserve"> (Data!$C$45 - AF$89 - AF$43)</f>
        <v>-10</v>
      </c>
      <c r="AG280" s="8">
        <f xml:space="preserve"> (Data!$C$45 - AG$89 - AG$43)</f>
        <v>-10</v>
      </c>
      <c r="AH280" s="8">
        <f xml:space="preserve"> (Data!$C$45 - AH$89 - AH$43)</f>
        <v>-10</v>
      </c>
      <c r="AI280" s="8">
        <f xml:space="preserve"> (Data!$C$45 - AI$89 - AI$43)</f>
        <v>-11</v>
      </c>
      <c r="AJ280" s="8">
        <f xml:space="preserve"> (Data!$C$45 - AJ$89 - AJ$43)</f>
        <v>-11</v>
      </c>
      <c r="AK280" s="8">
        <f xml:space="preserve"> (Data!$C$45 - AK$89 - AK$43)</f>
        <v>-12</v>
      </c>
      <c r="AL280" s="8">
        <f xml:space="preserve"> (Data!$C$45 - AL$89 - AL$43)</f>
        <v>-12</v>
      </c>
      <c r="AM280" s="8">
        <f xml:space="preserve"> (Data!$C$45 - AM$89 - AM$43)</f>
        <v>-12</v>
      </c>
      <c r="AN280" s="8">
        <f xml:space="preserve"> (Data!$C$45 - AN$89 - AN$43)</f>
        <v>-13</v>
      </c>
      <c r="AO280" s="8">
        <f xml:space="preserve"> (Data!$C$45 - AO$89 - AO$43)</f>
        <v>-13</v>
      </c>
      <c r="AP280" s="8">
        <f xml:space="preserve"> (Data!$C$45 - AP$89 - AP$43)</f>
        <v>-14</v>
      </c>
      <c r="AQ280" s="8">
        <f xml:space="preserve"> (Data!$C$45 - AQ$89 - AQ$43)</f>
        <v>-14</v>
      </c>
      <c r="AR280" s="8">
        <f xml:space="preserve"> (Data!$C$45 - AR$89 - AR$43)</f>
        <v>-14</v>
      </c>
      <c r="AS280" s="8">
        <f xml:space="preserve"> (Data!$C$45 - AS$89 - AS$43)</f>
        <v>-15</v>
      </c>
      <c r="AT280" s="8">
        <f xml:space="preserve"> (Data!$C$45 - AT$89 - AT$43)</f>
        <v>-15</v>
      </c>
      <c r="AU280" s="8">
        <f xml:space="preserve"> (Data!$C$45 - AU$89 - AU$43)</f>
        <v>-16</v>
      </c>
      <c r="AV280" s="8">
        <f xml:space="preserve"> (Data!$C$45 - AV$89 - AV$43)</f>
        <v>-16</v>
      </c>
      <c r="AW280" s="8">
        <f xml:space="preserve"> (Data!$C$45 - AW$89 - AW$43)</f>
        <v>-16</v>
      </c>
      <c r="AX280" s="8">
        <f xml:space="preserve"> (Data!$C$45 - AX$89 - AX$43)</f>
        <v>-17</v>
      </c>
      <c r="AY280" s="8">
        <f xml:space="preserve"> (Data!$C$45 - AY$89 - AY$43)</f>
        <v>-17</v>
      </c>
    </row>
    <row r="281" spans="1:51">
      <c r="A281" s="8" t="s">
        <v>57</v>
      </c>
      <c r="B281" s="8">
        <f xml:space="preserve"> (Data!$C$45 - B$88 - B$43)</f>
        <v>28</v>
      </c>
      <c r="C281" s="8">
        <f xml:space="preserve"> (Data!$C$45 - C$88 - C$43)</f>
        <v>27</v>
      </c>
      <c r="D281" s="8">
        <f xml:space="preserve"> (Data!$C$45 - D$88 - D$43)</f>
        <v>10</v>
      </c>
      <c r="E281" s="8">
        <f xml:space="preserve"> (Data!$C$45 - E$88 - E$43)</f>
        <v>9</v>
      </c>
      <c r="F281" s="8">
        <f xml:space="preserve"> (Data!$C$45 - F$88 - F$43)</f>
        <v>8</v>
      </c>
      <c r="G281" s="8">
        <f xml:space="preserve"> (Data!$C$45 - G$88 - G$43)</f>
        <v>6</v>
      </c>
      <c r="H281" s="8">
        <f xml:space="preserve"> (Data!$C$45 - H$88 - H$43)</f>
        <v>4</v>
      </c>
      <c r="I281" s="8">
        <f xml:space="preserve"> (Data!$C$45 - I$88 - I$43)</f>
        <v>2</v>
      </c>
      <c r="J281" s="8">
        <f xml:space="preserve"> (Data!$C$45 - J$88 - J$43)</f>
        <v>0</v>
      </c>
      <c r="K281" s="8">
        <f xml:space="preserve"> (Data!$C$45 - K$88 - K$43)</f>
        <v>-4</v>
      </c>
      <c r="L281" s="8">
        <f xml:space="preserve"> (Data!$C$45 - L$88 - L$43)</f>
        <v>-6</v>
      </c>
      <c r="M281" s="8">
        <f xml:space="preserve"> (Data!$C$45 - M$88 - M$43)</f>
        <v>-6</v>
      </c>
      <c r="N281" s="8">
        <f xml:space="preserve"> (Data!$C$45 - N$88 - N$43)</f>
        <v>-7</v>
      </c>
      <c r="O281" s="8">
        <f xml:space="preserve"> (Data!$C$45 - O$88 - O$43)</f>
        <v>-7</v>
      </c>
      <c r="P281" s="8">
        <f xml:space="preserve"> (Data!$C$45 - P$88 - P$43)</f>
        <v>-8</v>
      </c>
      <c r="Q281" s="8">
        <f xml:space="preserve"> (Data!$C$45 - Q$88 - Q$43)</f>
        <v>-8</v>
      </c>
      <c r="R281" s="8">
        <f xml:space="preserve"> (Data!$C$45 - R$88 - R$43)</f>
        <v>-9</v>
      </c>
      <c r="S281" s="8">
        <f xml:space="preserve"> (Data!$C$45 - S$88 - S$43)</f>
        <v>-9</v>
      </c>
      <c r="T281" s="8">
        <f xml:space="preserve"> (Data!$C$45 - T$88 - T$43)</f>
        <v>-10</v>
      </c>
      <c r="U281" s="8">
        <f xml:space="preserve"> (Data!$C$45 - U$88 - U$43)</f>
        <v>-10</v>
      </c>
      <c r="V281" s="8">
        <f xml:space="preserve"> (Data!$C$45 - V$88 - V$43)</f>
        <v>-11</v>
      </c>
      <c r="W281" s="8">
        <f xml:space="preserve"> (Data!$C$45 - W$88 - W$43)</f>
        <v>-11</v>
      </c>
      <c r="X281" s="8">
        <f xml:space="preserve"> (Data!$C$45 - X$88 - X$43)</f>
        <v>-12</v>
      </c>
      <c r="Y281" s="8">
        <f xml:space="preserve"> (Data!$C$45 - Y$88 - Y$43)</f>
        <v>-12</v>
      </c>
      <c r="Z281" s="8">
        <f xml:space="preserve"> (Data!$C$45 - Z$88 - Z$43)</f>
        <v>-13</v>
      </c>
      <c r="AA281" s="8">
        <f xml:space="preserve"> (Data!$C$45 - AA$88 - AA$43)</f>
        <v>-13</v>
      </c>
      <c r="AB281" s="8">
        <f xml:space="preserve"> (Data!$C$45 - AB$88 - AB$43)</f>
        <v>-14</v>
      </c>
      <c r="AC281" s="8">
        <f xml:space="preserve"> (Data!$C$45 - AC$88 - AC$43)</f>
        <v>-14</v>
      </c>
      <c r="AD281" s="8">
        <f xml:space="preserve"> (Data!$C$45 - AD$88 - AD$43)</f>
        <v>-15</v>
      </c>
      <c r="AE281" s="8">
        <f xml:space="preserve"> (Data!$C$45 - AE$88 - AE$43)</f>
        <v>-15</v>
      </c>
      <c r="AF281" s="8">
        <f xml:space="preserve"> (Data!$C$45 - AF$88 - AF$43)</f>
        <v>-16</v>
      </c>
      <c r="AG281" s="8">
        <f xml:space="preserve"> (Data!$C$45 - AG$88 - AG$43)</f>
        <v>-16</v>
      </c>
      <c r="AH281" s="8">
        <f xml:space="preserve"> (Data!$C$45 - AH$88 - AH$43)</f>
        <v>-17</v>
      </c>
      <c r="AI281" s="8">
        <f xml:space="preserve"> (Data!$C$45 - AI$88 - AI$43)</f>
        <v>-17</v>
      </c>
      <c r="AJ281" s="8">
        <f xml:space="preserve"> (Data!$C$45 - AJ$88 - AJ$43)</f>
        <v>-18</v>
      </c>
      <c r="AK281" s="8">
        <f xml:space="preserve"> (Data!$C$45 - AK$88 - AK$43)</f>
        <v>-18</v>
      </c>
      <c r="AL281" s="8">
        <f xml:space="preserve"> (Data!$C$45 - AL$88 - AL$43)</f>
        <v>-19</v>
      </c>
      <c r="AM281" s="8">
        <f xml:space="preserve"> (Data!$C$45 - AM$88 - AM$43)</f>
        <v>-19</v>
      </c>
      <c r="AN281" s="8">
        <f xml:space="preserve"> (Data!$C$45 - AN$88 - AN$43)</f>
        <v>-20</v>
      </c>
      <c r="AO281" s="8">
        <f xml:space="preserve"> (Data!$C$45 - AO$88 - AO$43)</f>
        <v>-20</v>
      </c>
      <c r="AP281" s="8">
        <f xml:space="preserve"> (Data!$C$45 - AP$88 - AP$43)</f>
        <v>-21</v>
      </c>
      <c r="AQ281" s="8">
        <f xml:space="preserve"> (Data!$C$45 - AQ$88 - AQ$43)</f>
        <v>-21</v>
      </c>
      <c r="AR281" s="8">
        <f xml:space="preserve"> (Data!$C$45 - AR$88 - AR$43)</f>
        <v>-22</v>
      </c>
      <c r="AS281" s="8">
        <f xml:space="preserve"> (Data!$C$45 - AS$88 - AS$43)</f>
        <v>-22</v>
      </c>
      <c r="AT281" s="8">
        <f xml:space="preserve"> (Data!$C$45 - AT$88 - AT$43)</f>
        <v>-23</v>
      </c>
      <c r="AU281" s="8">
        <f xml:space="preserve"> (Data!$C$45 - AU$88 - AU$43)</f>
        <v>-23</v>
      </c>
      <c r="AV281" s="8">
        <f xml:space="preserve"> (Data!$C$45 - AV$88 - AV$43)</f>
        <v>-24</v>
      </c>
      <c r="AW281" s="8">
        <f xml:space="preserve"> (Data!$C$45 - AW$88 - AW$43)</f>
        <v>-24</v>
      </c>
      <c r="AX281" s="8">
        <f xml:space="preserve"> (Data!$C$45 - AX$88 - AX$43)</f>
        <v>-25</v>
      </c>
      <c r="AY281" s="8">
        <f xml:space="preserve"> (Data!$C$45 - AY$88 - AY$43)</f>
        <v>-25</v>
      </c>
    </row>
    <row r="282" spans="1:51">
      <c r="A282" s="8" t="s">
        <v>58</v>
      </c>
      <c r="B282" s="8">
        <f xml:space="preserve"> (Data!$C$45 - B$88 - B$43)</f>
        <v>28</v>
      </c>
      <c r="C282" s="8">
        <f xml:space="preserve"> (Data!$C$45 - C$88 - C$43)</f>
        <v>27</v>
      </c>
      <c r="D282" s="8">
        <f xml:space="preserve"> (Data!$C$45 - D$88 - D$43)</f>
        <v>10</v>
      </c>
      <c r="E282" s="8">
        <f xml:space="preserve"> (Data!$C$45 - E$88 - E$43)</f>
        <v>9</v>
      </c>
      <c r="F282" s="8">
        <f xml:space="preserve"> (Data!$C$45 - F$88 - F$43)</f>
        <v>8</v>
      </c>
      <c r="G282" s="8">
        <f xml:space="preserve"> (Data!$C$45 - G$88 - G$43)</f>
        <v>6</v>
      </c>
      <c r="H282" s="8">
        <f xml:space="preserve"> (Data!$C$45 - H$88 - H$43)</f>
        <v>4</v>
      </c>
      <c r="I282" s="8">
        <f xml:space="preserve"> (Data!$C$45 - I$88 - I$43)</f>
        <v>2</v>
      </c>
      <c r="J282" s="8">
        <f xml:space="preserve"> (Data!$C$45 - J$88 - J$43)</f>
        <v>0</v>
      </c>
      <c r="K282" s="8">
        <f xml:space="preserve"> (Data!$C$45 - K$88 - K$43)</f>
        <v>-4</v>
      </c>
      <c r="L282" s="8">
        <f xml:space="preserve"> (Data!$C$45 - L$88 - L$43)</f>
        <v>-6</v>
      </c>
      <c r="M282" s="8">
        <f xml:space="preserve"> (Data!$C$45 - M$88 - M$43)</f>
        <v>-6</v>
      </c>
      <c r="N282" s="8">
        <f xml:space="preserve"> (Data!$C$45 - N$88 - N$43)</f>
        <v>-7</v>
      </c>
      <c r="O282" s="8">
        <f xml:space="preserve"> (Data!$C$45 - O$88 - O$43)</f>
        <v>-7</v>
      </c>
      <c r="P282" s="8">
        <f xml:space="preserve"> (Data!$C$45 - P$88 - P$43)</f>
        <v>-8</v>
      </c>
      <c r="Q282" s="8">
        <f xml:space="preserve"> (Data!$C$45 - Q$88 - Q$43)</f>
        <v>-8</v>
      </c>
      <c r="R282" s="8">
        <f xml:space="preserve"> (Data!$C$45 - R$88 - R$43)</f>
        <v>-9</v>
      </c>
      <c r="S282" s="8">
        <f xml:space="preserve"> (Data!$C$45 - S$88 - S$43)</f>
        <v>-9</v>
      </c>
      <c r="T282" s="8">
        <f xml:space="preserve"> (Data!$C$45 - T$88 - T$43)</f>
        <v>-10</v>
      </c>
      <c r="U282" s="8">
        <f xml:space="preserve"> (Data!$C$45 - U$88 - U$43)</f>
        <v>-10</v>
      </c>
      <c r="V282" s="8">
        <f xml:space="preserve"> (Data!$C$45 - V$88 - V$43)</f>
        <v>-11</v>
      </c>
      <c r="W282" s="8">
        <f xml:space="preserve"> (Data!$C$45 - W$88 - W$43)</f>
        <v>-11</v>
      </c>
      <c r="X282" s="8">
        <f xml:space="preserve"> (Data!$C$45 - X$88 - X$43)</f>
        <v>-12</v>
      </c>
      <c r="Y282" s="8">
        <f xml:space="preserve"> (Data!$C$45 - Y$88 - Y$43)</f>
        <v>-12</v>
      </c>
      <c r="Z282" s="8">
        <f xml:space="preserve"> (Data!$C$45 - Z$88 - Z$43)</f>
        <v>-13</v>
      </c>
      <c r="AA282" s="8">
        <f xml:space="preserve"> (Data!$C$45 - AA$88 - AA$43)</f>
        <v>-13</v>
      </c>
      <c r="AB282" s="8">
        <f xml:space="preserve"> (Data!$C$45 - AB$88 - AB$43)</f>
        <v>-14</v>
      </c>
      <c r="AC282" s="8">
        <f xml:space="preserve"> (Data!$C$45 - AC$88 - AC$43)</f>
        <v>-14</v>
      </c>
      <c r="AD282" s="8">
        <f xml:space="preserve"> (Data!$C$45 - AD$88 - AD$43)</f>
        <v>-15</v>
      </c>
      <c r="AE282" s="8">
        <f xml:space="preserve"> (Data!$C$45 - AE$88 - AE$43)</f>
        <v>-15</v>
      </c>
      <c r="AF282" s="8">
        <f xml:space="preserve"> (Data!$C$45 - AF$88 - AF$43)</f>
        <v>-16</v>
      </c>
      <c r="AG282" s="8">
        <f xml:space="preserve"> (Data!$C$45 - AG$88 - AG$43)</f>
        <v>-16</v>
      </c>
      <c r="AH282" s="8">
        <f xml:space="preserve"> (Data!$C$45 - AH$88 - AH$43)</f>
        <v>-17</v>
      </c>
      <c r="AI282" s="8">
        <f xml:space="preserve"> (Data!$C$45 - AI$88 - AI$43)</f>
        <v>-17</v>
      </c>
      <c r="AJ282" s="8">
        <f xml:space="preserve"> (Data!$C$45 - AJ$88 - AJ$43)</f>
        <v>-18</v>
      </c>
      <c r="AK282" s="8">
        <f xml:space="preserve"> (Data!$C$45 - AK$88 - AK$43)</f>
        <v>-18</v>
      </c>
      <c r="AL282" s="8">
        <f xml:space="preserve"> (Data!$C$45 - AL$88 - AL$43)</f>
        <v>-19</v>
      </c>
      <c r="AM282" s="8">
        <f xml:space="preserve"> (Data!$C$45 - AM$88 - AM$43)</f>
        <v>-19</v>
      </c>
      <c r="AN282" s="8">
        <f xml:space="preserve"> (Data!$C$45 - AN$88 - AN$43)</f>
        <v>-20</v>
      </c>
      <c r="AO282" s="8">
        <f xml:space="preserve"> (Data!$C$45 - AO$88 - AO$43)</f>
        <v>-20</v>
      </c>
      <c r="AP282" s="8">
        <f xml:space="preserve"> (Data!$C$45 - AP$88 - AP$43)</f>
        <v>-21</v>
      </c>
      <c r="AQ282" s="8">
        <f xml:space="preserve"> (Data!$C$45 - AQ$88 - AQ$43)</f>
        <v>-21</v>
      </c>
      <c r="AR282" s="8">
        <f xml:space="preserve"> (Data!$C$45 - AR$88 - AR$43)</f>
        <v>-22</v>
      </c>
      <c r="AS282" s="8">
        <f xml:space="preserve"> (Data!$C$45 - AS$88 - AS$43)</f>
        <v>-22</v>
      </c>
      <c r="AT282" s="8">
        <f xml:space="preserve"> (Data!$C$45 - AT$88 - AT$43)</f>
        <v>-23</v>
      </c>
      <c r="AU282" s="8">
        <f xml:space="preserve"> (Data!$C$45 - AU$88 - AU$43)</f>
        <v>-23</v>
      </c>
      <c r="AV282" s="8">
        <f xml:space="preserve"> (Data!$C$45 - AV$88 - AV$43)</f>
        <v>-24</v>
      </c>
      <c r="AW282" s="8">
        <f xml:space="preserve"> (Data!$C$45 - AW$88 - AW$43)</f>
        <v>-24</v>
      </c>
      <c r="AX282" s="8">
        <f xml:space="preserve"> (Data!$C$45 - AX$88 - AX$43)</f>
        <v>-25</v>
      </c>
      <c r="AY282" s="8">
        <f xml:space="preserve"> (Data!$C$45 - AY$88 - AY$43)</f>
        <v>-25</v>
      </c>
    </row>
    <row r="283" spans="1:51">
      <c r="A283" s="8" t="s">
        <v>59</v>
      </c>
      <c r="B283" s="8">
        <f xml:space="preserve"> (Data!$C$45 - B$87 - B$43)</f>
        <v>28</v>
      </c>
      <c r="C283" s="8">
        <f xml:space="preserve"> (Data!$C$45 - C$87 - C$43)</f>
        <v>27</v>
      </c>
      <c r="D283" s="8">
        <f xml:space="preserve"> (Data!$C$45 - D$87 - D$43)</f>
        <v>11</v>
      </c>
      <c r="E283" s="8">
        <f xml:space="preserve"> (Data!$C$45 - E$87 - E$43)</f>
        <v>10</v>
      </c>
      <c r="F283" s="8">
        <f xml:space="preserve"> (Data!$C$45 - F$87 - F$43)</f>
        <v>9</v>
      </c>
      <c r="G283" s="8">
        <f xml:space="preserve"> (Data!$C$45 - G$87 - G$43)</f>
        <v>7</v>
      </c>
      <c r="H283" s="8">
        <f xml:space="preserve"> (Data!$C$45 - H$87 - H$43)</f>
        <v>5</v>
      </c>
      <c r="I283" s="8">
        <f xml:space="preserve"> (Data!$C$45 - I$87 - I$43)</f>
        <v>2</v>
      </c>
      <c r="J283" s="8">
        <f xml:space="preserve"> (Data!$C$45 - J$87 - J$43)</f>
        <v>0</v>
      </c>
      <c r="K283" s="8">
        <f xml:space="preserve"> (Data!$C$45 - K$87 - K$43)</f>
        <v>-4</v>
      </c>
      <c r="L283" s="8">
        <f xml:space="preserve"> (Data!$C$45 - L$87 - L$43)</f>
        <v>-6</v>
      </c>
      <c r="M283" s="8">
        <f xml:space="preserve"> (Data!$C$45 - M$87 - M$43)</f>
        <v>-6</v>
      </c>
      <c r="N283" s="8">
        <f xml:space="preserve"> (Data!$C$45 - N$87 - N$43)</f>
        <v>-7</v>
      </c>
      <c r="O283" s="8">
        <f xml:space="preserve"> (Data!$C$45 - O$87 - O$43)</f>
        <v>-7</v>
      </c>
      <c r="P283" s="8">
        <f xml:space="preserve"> (Data!$C$45 - P$87 - P$43)</f>
        <v>-8</v>
      </c>
      <c r="Q283" s="8">
        <f xml:space="preserve"> (Data!$C$45 - Q$87 - Q$43)</f>
        <v>-8</v>
      </c>
      <c r="R283" s="8">
        <f xml:space="preserve"> (Data!$C$45 - R$87 - R$43)</f>
        <v>-9</v>
      </c>
      <c r="S283" s="8">
        <f xml:space="preserve"> (Data!$C$45 - S$87 - S$43)</f>
        <v>-9</v>
      </c>
      <c r="T283" s="8">
        <f xml:space="preserve"> (Data!$C$45 - T$87 - T$43)</f>
        <v>-10</v>
      </c>
      <c r="U283" s="8">
        <f xml:space="preserve"> (Data!$C$45 - U$87 - U$43)</f>
        <v>-10</v>
      </c>
      <c r="V283" s="8">
        <f xml:space="preserve"> (Data!$C$45 - V$87 - V$43)</f>
        <v>-11</v>
      </c>
      <c r="W283" s="8">
        <f xml:space="preserve"> (Data!$C$45 - W$87 - W$43)</f>
        <v>-11</v>
      </c>
      <c r="X283" s="8">
        <f xml:space="preserve"> (Data!$C$45 - X$87 - X$43)</f>
        <v>-12</v>
      </c>
      <c r="Y283" s="8">
        <f xml:space="preserve"> (Data!$C$45 - Y$87 - Y$43)</f>
        <v>-12</v>
      </c>
      <c r="Z283" s="8">
        <f xml:space="preserve"> (Data!$C$45 - Z$87 - Z$43)</f>
        <v>-13</v>
      </c>
      <c r="AA283" s="8">
        <f xml:space="preserve"> (Data!$C$45 - AA$87 - AA$43)</f>
        <v>-13</v>
      </c>
      <c r="AB283" s="8">
        <f xml:space="preserve"> (Data!$C$45 - AB$87 - AB$43)</f>
        <v>-14</v>
      </c>
      <c r="AC283" s="8">
        <f xml:space="preserve"> (Data!$C$45 - AC$87 - AC$43)</f>
        <v>-14</v>
      </c>
      <c r="AD283" s="8">
        <f xml:space="preserve"> (Data!$C$45 - AD$87 - AD$43)</f>
        <v>-15</v>
      </c>
      <c r="AE283" s="8">
        <f xml:space="preserve"> (Data!$C$45 - AE$87 - AE$43)</f>
        <v>-15</v>
      </c>
      <c r="AF283" s="8">
        <f xml:space="preserve"> (Data!$C$45 - AF$87 - AF$43)</f>
        <v>-16</v>
      </c>
      <c r="AG283" s="8">
        <f xml:space="preserve"> (Data!$C$45 - AG$87 - AG$43)</f>
        <v>-16</v>
      </c>
      <c r="AH283" s="8">
        <f xml:space="preserve"> (Data!$C$45 - AH$87 - AH$43)</f>
        <v>-17</v>
      </c>
      <c r="AI283" s="8">
        <f xml:space="preserve"> (Data!$C$45 - AI$87 - AI$43)</f>
        <v>-17</v>
      </c>
      <c r="AJ283" s="8">
        <f xml:space="preserve"> (Data!$C$45 - AJ$87 - AJ$43)</f>
        <v>-18</v>
      </c>
      <c r="AK283" s="8">
        <f xml:space="preserve"> (Data!$C$45 - AK$87 - AK$43)</f>
        <v>-18</v>
      </c>
      <c r="AL283" s="8">
        <f xml:space="preserve"> (Data!$C$45 - AL$87 - AL$43)</f>
        <v>-19</v>
      </c>
      <c r="AM283" s="8">
        <f xml:space="preserve"> (Data!$C$45 - AM$87 - AM$43)</f>
        <v>-19</v>
      </c>
      <c r="AN283" s="8">
        <f xml:space="preserve"> (Data!$C$45 - AN$87 - AN$43)</f>
        <v>-20</v>
      </c>
      <c r="AO283" s="8">
        <f xml:space="preserve"> (Data!$C$45 - AO$87 - AO$43)</f>
        <v>-20</v>
      </c>
      <c r="AP283" s="8">
        <f xml:space="preserve"> (Data!$C$45 - AP$87 - AP$43)</f>
        <v>-21</v>
      </c>
      <c r="AQ283" s="8">
        <f xml:space="preserve"> (Data!$C$45 - AQ$87 - AQ$43)</f>
        <v>-21</v>
      </c>
      <c r="AR283" s="8">
        <f xml:space="preserve"> (Data!$C$45 - AR$87 - AR$43)</f>
        <v>-22</v>
      </c>
      <c r="AS283" s="8">
        <f xml:space="preserve"> (Data!$C$45 - AS$87 - AS$43)</f>
        <v>-22</v>
      </c>
      <c r="AT283" s="8">
        <f xml:space="preserve"> (Data!$C$45 - AT$87 - AT$43)</f>
        <v>-23</v>
      </c>
      <c r="AU283" s="8">
        <f xml:space="preserve"> (Data!$C$45 - AU$87 - AU$43)</f>
        <v>-23</v>
      </c>
      <c r="AV283" s="8">
        <f xml:space="preserve"> (Data!$C$45 - AV$87 - AV$43)</f>
        <v>-24</v>
      </c>
      <c r="AW283" s="8">
        <f xml:space="preserve"> (Data!$C$45 - AW$87 - AW$43)</f>
        <v>-24</v>
      </c>
      <c r="AX283" s="8">
        <f xml:space="preserve"> (Data!$C$45 - AX$87 - AX$43)</f>
        <v>-25</v>
      </c>
      <c r="AY283" s="8">
        <f xml:space="preserve"> (Data!$C$45 - AY$87 - AY$43)</f>
        <v>-25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33</v>
      </c>
      <c r="C285" s="8">
        <f xml:space="preserve"> (Data!$C$46 - C$89 - C$43)</f>
        <v>32</v>
      </c>
      <c r="D285" s="8">
        <f xml:space="preserve"> (Data!$C$46 - D$89 - D$43)</f>
        <v>18</v>
      </c>
      <c r="E285" s="8">
        <f xml:space="preserve"> (Data!$C$46 - E$89 - E$43)</f>
        <v>17</v>
      </c>
      <c r="F285" s="8">
        <f xml:space="preserve"> (Data!$C$46 - F$89 - F$43)</f>
        <v>16</v>
      </c>
      <c r="G285" s="8">
        <f xml:space="preserve"> (Data!$C$46 - G$89 - G$43)</f>
        <v>14</v>
      </c>
      <c r="H285" s="8">
        <f xml:space="preserve"> (Data!$C$46 - H$89 - H$43)</f>
        <v>12</v>
      </c>
      <c r="I285" s="8">
        <f xml:space="preserve"> (Data!$C$46 - I$89 - I$43)</f>
        <v>10</v>
      </c>
      <c r="J285" s="8">
        <f xml:space="preserve"> (Data!$C$46 - J$89 - J$43)</f>
        <v>8</v>
      </c>
      <c r="K285" s="8">
        <f xml:space="preserve"> (Data!$C$46 - K$89 - K$43)</f>
        <v>5</v>
      </c>
      <c r="L285" s="8">
        <f xml:space="preserve"> (Data!$C$46 - L$89 - L$43)</f>
        <v>3</v>
      </c>
      <c r="M285" s="8">
        <f xml:space="preserve"> (Data!$C$46 - M$89 - M$43)</f>
        <v>3</v>
      </c>
      <c r="N285" s="8">
        <f xml:space="preserve"> (Data!$C$46 - N$89 - N$43)</f>
        <v>3</v>
      </c>
      <c r="O285" s="8">
        <f xml:space="preserve"> (Data!$C$46 - O$89 - O$43)</f>
        <v>2</v>
      </c>
      <c r="P285" s="8">
        <f xml:space="preserve"> (Data!$C$46 - P$89 - P$43)</f>
        <v>2</v>
      </c>
      <c r="Q285" s="8">
        <f xml:space="preserve"> (Data!$C$46 - Q$89 - Q$43)</f>
        <v>1</v>
      </c>
      <c r="R285" s="8">
        <f xml:space="preserve"> (Data!$C$46 - R$89 - R$43)</f>
        <v>1</v>
      </c>
      <c r="S285" s="8">
        <f xml:space="preserve"> (Data!$C$46 - S$89 - S$43)</f>
        <v>1</v>
      </c>
      <c r="T285" s="8">
        <f xml:space="preserve"> (Data!$C$46 - T$89 - T$43)</f>
        <v>0</v>
      </c>
      <c r="U285" s="8">
        <f xml:space="preserve"> (Data!$C$46 - U$89 - U$43)</f>
        <v>0</v>
      </c>
      <c r="V285" s="8">
        <f xml:space="preserve"> (Data!$C$46 - V$89 - V$43)</f>
        <v>-1</v>
      </c>
      <c r="W285" s="8">
        <f xml:space="preserve"> (Data!$C$46 - W$89 - W$43)</f>
        <v>-1</v>
      </c>
      <c r="X285" s="8">
        <f xml:space="preserve"> (Data!$C$46 - X$89 - X$43)</f>
        <v>-1</v>
      </c>
      <c r="Y285" s="8">
        <f xml:space="preserve"> (Data!$C$46 - Y$89 - Y$43)</f>
        <v>-2</v>
      </c>
      <c r="Z285" s="8">
        <f xml:space="preserve"> (Data!$C$46 - Z$89 - Z$43)</f>
        <v>-2</v>
      </c>
      <c r="AA285" s="8">
        <f xml:space="preserve"> (Data!$C$46 - AA$89 - AA$43)</f>
        <v>-3</v>
      </c>
      <c r="AB285" s="8">
        <f xml:space="preserve"> (Data!$C$46 - AB$89 - AB$43)</f>
        <v>-3</v>
      </c>
      <c r="AC285" s="8">
        <f xml:space="preserve"> (Data!$C$46 - AC$89 - AC$43)</f>
        <v>-3</v>
      </c>
      <c r="AD285" s="8">
        <f xml:space="preserve"> (Data!$C$46 - AD$89 - AD$43)</f>
        <v>-4</v>
      </c>
      <c r="AE285" s="8">
        <f xml:space="preserve"> (Data!$C$46 - AE$89 - AE$43)</f>
        <v>-4</v>
      </c>
      <c r="AF285" s="8">
        <f xml:space="preserve"> (Data!$C$46 - AF$89 - AF$43)</f>
        <v>-5</v>
      </c>
      <c r="AG285" s="8">
        <f xml:space="preserve"> (Data!$C$46 - AG$89 - AG$43)</f>
        <v>-5</v>
      </c>
      <c r="AH285" s="8">
        <f xml:space="preserve"> (Data!$C$46 - AH$89 - AH$43)</f>
        <v>-5</v>
      </c>
      <c r="AI285" s="8">
        <f xml:space="preserve"> (Data!$C$46 - AI$89 - AI$43)</f>
        <v>-6</v>
      </c>
      <c r="AJ285" s="8">
        <f xml:space="preserve"> (Data!$C$46 - AJ$89 - AJ$43)</f>
        <v>-6</v>
      </c>
      <c r="AK285" s="8">
        <f xml:space="preserve"> (Data!$C$46 - AK$89 - AK$43)</f>
        <v>-7</v>
      </c>
      <c r="AL285" s="8">
        <f xml:space="preserve"> (Data!$C$46 - AL$89 - AL$43)</f>
        <v>-7</v>
      </c>
      <c r="AM285" s="8">
        <f xml:space="preserve"> (Data!$C$46 - AM$89 - AM$43)</f>
        <v>-7</v>
      </c>
      <c r="AN285" s="8">
        <f xml:space="preserve"> (Data!$C$46 - AN$89 - AN$43)</f>
        <v>-8</v>
      </c>
      <c r="AO285" s="8">
        <f xml:space="preserve"> (Data!$C$46 - AO$89 - AO$43)</f>
        <v>-8</v>
      </c>
      <c r="AP285" s="8">
        <f xml:space="preserve"> (Data!$C$46 - AP$89 - AP$43)</f>
        <v>-9</v>
      </c>
      <c r="AQ285" s="8">
        <f xml:space="preserve"> (Data!$C$46 - AQ$89 - AQ$43)</f>
        <v>-9</v>
      </c>
      <c r="AR285" s="8">
        <f xml:space="preserve"> (Data!$C$46 - AR$89 - AR$43)</f>
        <v>-9</v>
      </c>
      <c r="AS285" s="8">
        <f xml:space="preserve"> (Data!$C$46 - AS$89 - AS$43)</f>
        <v>-10</v>
      </c>
      <c r="AT285" s="8">
        <f xml:space="preserve"> (Data!$C$46 - AT$89 - AT$43)</f>
        <v>-10</v>
      </c>
      <c r="AU285" s="8">
        <f xml:space="preserve"> (Data!$C$46 - AU$89 - AU$43)</f>
        <v>-11</v>
      </c>
      <c r="AV285" s="8">
        <f xml:space="preserve"> (Data!$C$46 - AV$89 - AV$43)</f>
        <v>-11</v>
      </c>
      <c r="AW285" s="8">
        <f xml:space="preserve"> (Data!$C$46 - AW$89 - AW$43)</f>
        <v>-11</v>
      </c>
      <c r="AX285" s="8">
        <f xml:space="preserve"> (Data!$C$46 - AX$89 - AX$43)</f>
        <v>-12</v>
      </c>
      <c r="AY285" s="8">
        <f xml:space="preserve"> (Data!$C$46 - AY$89 - AY$43)</f>
        <v>-12</v>
      </c>
    </row>
    <row r="286" spans="1:51">
      <c r="A286" s="8" t="s">
        <v>57</v>
      </c>
      <c r="B286" s="8">
        <f xml:space="preserve"> (Data!$C$46 - B$88 - B$43)</f>
        <v>33</v>
      </c>
      <c r="C286" s="8">
        <f xml:space="preserve"> (Data!$C$46 - C$88 - C$43)</f>
        <v>32</v>
      </c>
      <c r="D286" s="8">
        <f xml:space="preserve"> (Data!$C$46 - D$88 - D$43)</f>
        <v>15</v>
      </c>
      <c r="E286" s="8">
        <f xml:space="preserve"> (Data!$C$46 - E$88 - E$43)</f>
        <v>14</v>
      </c>
      <c r="F286" s="8">
        <f xml:space="preserve"> (Data!$C$46 - F$88 - F$43)</f>
        <v>13</v>
      </c>
      <c r="G286" s="8">
        <f xml:space="preserve"> (Data!$C$46 - G$88 - G$43)</f>
        <v>11</v>
      </c>
      <c r="H286" s="8">
        <f xml:space="preserve"> (Data!$C$46 - H$88 - H$43)</f>
        <v>9</v>
      </c>
      <c r="I286" s="8">
        <f xml:space="preserve"> (Data!$C$46 - I$88 - I$43)</f>
        <v>7</v>
      </c>
      <c r="J286" s="8">
        <f xml:space="preserve"> (Data!$C$46 - J$88 - J$43)</f>
        <v>5</v>
      </c>
      <c r="K286" s="8">
        <f xml:space="preserve"> (Data!$C$46 - K$88 - K$43)</f>
        <v>1</v>
      </c>
      <c r="L286" s="8">
        <f xml:space="preserve"> (Data!$C$46 - L$88 - L$43)</f>
        <v>-1</v>
      </c>
      <c r="M286" s="8">
        <f xml:space="preserve"> (Data!$C$46 - M$88 - M$43)</f>
        <v>-1</v>
      </c>
      <c r="N286" s="8">
        <f xml:space="preserve"> (Data!$C$46 - N$88 - N$43)</f>
        <v>-2</v>
      </c>
      <c r="O286" s="8">
        <f xml:space="preserve"> (Data!$C$46 - O$88 - O$43)</f>
        <v>-2</v>
      </c>
      <c r="P286" s="8">
        <f xml:space="preserve"> (Data!$C$46 - P$88 - P$43)</f>
        <v>-3</v>
      </c>
      <c r="Q286" s="8">
        <f xml:space="preserve"> (Data!$C$46 - Q$88 - Q$43)</f>
        <v>-3</v>
      </c>
      <c r="R286" s="8">
        <f xml:space="preserve"> (Data!$C$46 - R$88 - R$43)</f>
        <v>-4</v>
      </c>
      <c r="S286" s="8">
        <f xml:space="preserve"> (Data!$C$46 - S$88 - S$43)</f>
        <v>-4</v>
      </c>
      <c r="T286" s="8">
        <f xml:space="preserve"> (Data!$C$46 - T$88 - T$43)</f>
        <v>-5</v>
      </c>
      <c r="U286" s="8">
        <f xml:space="preserve"> (Data!$C$46 - U$88 - U$43)</f>
        <v>-5</v>
      </c>
      <c r="V286" s="8">
        <f xml:space="preserve"> (Data!$C$46 - V$88 - V$43)</f>
        <v>-6</v>
      </c>
      <c r="W286" s="8">
        <f xml:space="preserve"> (Data!$C$46 - W$88 - W$43)</f>
        <v>-6</v>
      </c>
      <c r="X286" s="8">
        <f xml:space="preserve"> (Data!$C$46 - X$88 - X$43)</f>
        <v>-7</v>
      </c>
      <c r="Y286" s="8">
        <f xml:space="preserve"> (Data!$C$46 - Y$88 - Y$43)</f>
        <v>-7</v>
      </c>
      <c r="Z286" s="8">
        <f xml:space="preserve"> (Data!$C$46 - Z$88 - Z$43)</f>
        <v>-8</v>
      </c>
      <c r="AA286" s="8">
        <f xml:space="preserve"> (Data!$C$46 - AA$88 - AA$43)</f>
        <v>-8</v>
      </c>
      <c r="AB286" s="8">
        <f xml:space="preserve"> (Data!$C$46 - AB$88 - AB$43)</f>
        <v>-9</v>
      </c>
      <c r="AC286" s="8">
        <f xml:space="preserve"> (Data!$C$46 - AC$88 - AC$43)</f>
        <v>-9</v>
      </c>
      <c r="AD286" s="8">
        <f xml:space="preserve"> (Data!$C$46 - AD$88 - AD$43)</f>
        <v>-10</v>
      </c>
      <c r="AE286" s="8">
        <f xml:space="preserve"> (Data!$C$46 - AE$88 - AE$43)</f>
        <v>-10</v>
      </c>
      <c r="AF286" s="8">
        <f xml:space="preserve"> (Data!$C$46 - AF$88 - AF$43)</f>
        <v>-11</v>
      </c>
      <c r="AG286" s="8">
        <f xml:space="preserve"> (Data!$C$46 - AG$88 - AG$43)</f>
        <v>-11</v>
      </c>
      <c r="AH286" s="8">
        <f xml:space="preserve"> (Data!$C$46 - AH$88 - AH$43)</f>
        <v>-12</v>
      </c>
      <c r="AI286" s="8">
        <f xml:space="preserve"> (Data!$C$46 - AI$88 - AI$43)</f>
        <v>-12</v>
      </c>
      <c r="AJ286" s="8">
        <f xml:space="preserve"> (Data!$C$46 - AJ$88 - AJ$43)</f>
        <v>-13</v>
      </c>
      <c r="AK286" s="8">
        <f xml:space="preserve"> (Data!$C$46 - AK$88 - AK$43)</f>
        <v>-13</v>
      </c>
      <c r="AL286" s="8">
        <f xml:space="preserve"> (Data!$C$46 - AL$88 - AL$43)</f>
        <v>-14</v>
      </c>
      <c r="AM286" s="8">
        <f xml:space="preserve"> (Data!$C$46 - AM$88 - AM$43)</f>
        <v>-14</v>
      </c>
      <c r="AN286" s="8">
        <f xml:space="preserve"> (Data!$C$46 - AN$88 - AN$43)</f>
        <v>-15</v>
      </c>
      <c r="AO286" s="8">
        <f xml:space="preserve"> (Data!$C$46 - AO$88 - AO$43)</f>
        <v>-15</v>
      </c>
      <c r="AP286" s="8">
        <f xml:space="preserve"> (Data!$C$46 - AP$88 - AP$43)</f>
        <v>-16</v>
      </c>
      <c r="AQ286" s="8">
        <f xml:space="preserve"> (Data!$C$46 - AQ$88 - AQ$43)</f>
        <v>-16</v>
      </c>
      <c r="AR286" s="8">
        <f xml:space="preserve"> (Data!$C$46 - AR$88 - AR$43)</f>
        <v>-17</v>
      </c>
      <c r="AS286" s="8">
        <f xml:space="preserve"> (Data!$C$46 - AS$88 - AS$43)</f>
        <v>-17</v>
      </c>
      <c r="AT286" s="8">
        <f xml:space="preserve"> (Data!$C$46 - AT$88 - AT$43)</f>
        <v>-18</v>
      </c>
      <c r="AU286" s="8">
        <f xml:space="preserve"> (Data!$C$46 - AU$88 - AU$43)</f>
        <v>-18</v>
      </c>
      <c r="AV286" s="8">
        <f xml:space="preserve"> (Data!$C$46 - AV$88 - AV$43)</f>
        <v>-19</v>
      </c>
      <c r="AW286" s="8">
        <f xml:space="preserve"> (Data!$C$46 - AW$88 - AW$43)</f>
        <v>-19</v>
      </c>
      <c r="AX286" s="8">
        <f xml:space="preserve"> (Data!$C$46 - AX$88 - AX$43)</f>
        <v>-20</v>
      </c>
      <c r="AY286" s="8">
        <f xml:space="preserve"> (Data!$C$46 - AY$88 - AY$43)</f>
        <v>-20</v>
      </c>
    </row>
    <row r="287" spans="1:51">
      <c r="A287" s="8" t="s">
        <v>58</v>
      </c>
      <c r="B287" s="8">
        <f xml:space="preserve"> (Data!$C$46 - B$88 - B$43)</f>
        <v>33</v>
      </c>
      <c r="C287" s="8">
        <f xml:space="preserve"> (Data!$C$46 - C$88 - C$43)</f>
        <v>32</v>
      </c>
      <c r="D287" s="8">
        <f xml:space="preserve"> (Data!$C$46 - D$88 - D$43)</f>
        <v>15</v>
      </c>
      <c r="E287" s="8">
        <f xml:space="preserve"> (Data!$C$46 - E$88 - E$43)</f>
        <v>14</v>
      </c>
      <c r="F287" s="8">
        <f xml:space="preserve"> (Data!$C$46 - F$88 - F$43)</f>
        <v>13</v>
      </c>
      <c r="G287" s="8">
        <f xml:space="preserve"> (Data!$C$46 - G$88 - G$43)</f>
        <v>11</v>
      </c>
      <c r="H287" s="8">
        <f xml:space="preserve"> (Data!$C$46 - H$88 - H$43)</f>
        <v>9</v>
      </c>
      <c r="I287" s="8">
        <f xml:space="preserve"> (Data!$C$46 - I$88 - I$43)</f>
        <v>7</v>
      </c>
      <c r="J287" s="8">
        <f xml:space="preserve"> (Data!$C$46 - J$88 - J$43)</f>
        <v>5</v>
      </c>
      <c r="K287" s="8">
        <f xml:space="preserve"> (Data!$C$46 - K$88 - K$43)</f>
        <v>1</v>
      </c>
      <c r="L287" s="8">
        <f xml:space="preserve"> (Data!$C$46 - L$88 - L$43)</f>
        <v>-1</v>
      </c>
      <c r="M287" s="8">
        <f xml:space="preserve"> (Data!$C$46 - M$88 - M$43)</f>
        <v>-1</v>
      </c>
      <c r="N287" s="8">
        <f xml:space="preserve"> (Data!$C$46 - N$88 - N$43)</f>
        <v>-2</v>
      </c>
      <c r="O287" s="8">
        <f xml:space="preserve"> (Data!$C$46 - O$88 - O$43)</f>
        <v>-2</v>
      </c>
      <c r="P287" s="8">
        <f xml:space="preserve"> (Data!$C$46 - P$88 - P$43)</f>
        <v>-3</v>
      </c>
      <c r="Q287" s="8">
        <f xml:space="preserve"> (Data!$C$46 - Q$88 - Q$43)</f>
        <v>-3</v>
      </c>
      <c r="R287" s="8">
        <f xml:space="preserve"> (Data!$C$46 - R$88 - R$43)</f>
        <v>-4</v>
      </c>
      <c r="S287" s="8">
        <f xml:space="preserve"> (Data!$C$46 - S$88 - S$43)</f>
        <v>-4</v>
      </c>
      <c r="T287" s="8">
        <f xml:space="preserve"> (Data!$C$46 - T$88 - T$43)</f>
        <v>-5</v>
      </c>
      <c r="U287" s="8">
        <f xml:space="preserve"> (Data!$C$46 - U$88 - U$43)</f>
        <v>-5</v>
      </c>
      <c r="V287" s="8">
        <f xml:space="preserve"> (Data!$C$46 - V$88 - V$43)</f>
        <v>-6</v>
      </c>
      <c r="W287" s="8">
        <f xml:space="preserve"> (Data!$C$46 - W$88 - W$43)</f>
        <v>-6</v>
      </c>
      <c r="X287" s="8">
        <f xml:space="preserve"> (Data!$C$46 - X$88 - X$43)</f>
        <v>-7</v>
      </c>
      <c r="Y287" s="8">
        <f xml:space="preserve"> (Data!$C$46 - Y$88 - Y$43)</f>
        <v>-7</v>
      </c>
      <c r="Z287" s="8">
        <f xml:space="preserve"> (Data!$C$46 - Z$88 - Z$43)</f>
        <v>-8</v>
      </c>
      <c r="AA287" s="8">
        <f xml:space="preserve"> (Data!$C$46 - AA$88 - AA$43)</f>
        <v>-8</v>
      </c>
      <c r="AB287" s="8">
        <f xml:space="preserve"> (Data!$C$46 - AB$88 - AB$43)</f>
        <v>-9</v>
      </c>
      <c r="AC287" s="8">
        <f xml:space="preserve"> (Data!$C$46 - AC$88 - AC$43)</f>
        <v>-9</v>
      </c>
      <c r="AD287" s="8">
        <f xml:space="preserve"> (Data!$C$46 - AD$88 - AD$43)</f>
        <v>-10</v>
      </c>
      <c r="AE287" s="8">
        <f xml:space="preserve"> (Data!$C$46 - AE$88 - AE$43)</f>
        <v>-10</v>
      </c>
      <c r="AF287" s="8">
        <f xml:space="preserve"> (Data!$C$46 - AF$88 - AF$43)</f>
        <v>-11</v>
      </c>
      <c r="AG287" s="8">
        <f xml:space="preserve"> (Data!$C$46 - AG$88 - AG$43)</f>
        <v>-11</v>
      </c>
      <c r="AH287" s="8">
        <f xml:space="preserve"> (Data!$C$46 - AH$88 - AH$43)</f>
        <v>-12</v>
      </c>
      <c r="AI287" s="8">
        <f xml:space="preserve"> (Data!$C$46 - AI$88 - AI$43)</f>
        <v>-12</v>
      </c>
      <c r="AJ287" s="8">
        <f xml:space="preserve"> (Data!$C$46 - AJ$88 - AJ$43)</f>
        <v>-13</v>
      </c>
      <c r="AK287" s="8">
        <f xml:space="preserve"> (Data!$C$46 - AK$88 - AK$43)</f>
        <v>-13</v>
      </c>
      <c r="AL287" s="8">
        <f xml:space="preserve"> (Data!$C$46 - AL$88 - AL$43)</f>
        <v>-14</v>
      </c>
      <c r="AM287" s="8">
        <f xml:space="preserve"> (Data!$C$46 - AM$88 - AM$43)</f>
        <v>-14</v>
      </c>
      <c r="AN287" s="8">
        <f xml:space="preserve"> (Data!$C$46 - AN$88 - AN$43)</f>
        <v>-15</v>
      </c>
      <c r="AO287" s="8">
        <f xml:space="preserve"> (Data!$C$46 - AO$88 - AO$43)</f>
        <v>-15</v>
      </c>
      <c r="AP287" s="8">
        <f xml:space="preserve"> (Data!$C$46 - AP$88 - AP$43)</f>
        <v>-16</v>
      </c>
      <c r="AQ287" s="8">
        <f xml:space="preserve"> (Data!$C$46 - AQ$88 - AQ$43)</f>
        <v>-16</v>
      </c>
      <c r="AR287" s="8">
        <f xml:space="preserve"> (Data!$C$46 - AR$88 - AR$43)</f>
        <v>-17</v>
      </c>
      <c r="AS287" s="8">
        <f xml:space="preserve"> (Data!$C$46 - AS$88 - AS$43)</f>
        <v>-17</v>
      </c>
      <c r="AT287" s="8">
        <f xml:space="preserve"> (Data!$C$46 - AT$88 - AT$43)</f>
        <v>-18</v>
      </c>
      <c r="AU287" s="8">
        <f xml:space="preserve"> (Data!$C$46 - AU$88 - AU$43)</f>
        <v>-18</v>
      </c>
      <c r="AV287" s="8">
        <f xml:space="preserve"> (Data!$C$46 - AV$88 - AV$43)</f>
        <v>-19</v>
      </c>
      <c r="AW287" s="8">
        <f xml:space="preserve"> (Data!$C$46 - AW$88 - AW$43)</f>
        <v>-19</v>
      </c>
      <c r="AX287" s="8">
        <f xml:space="preserve"> (Data!$C$46 - AX$88 - AX$43)</f>
        <v>-20</v>
      </c>
      <c r="AY287" s="8">
        <f xml:space="preserve"> (Data!$C$46 - AY$88 - AY$43)</f>
        <v>-20</v>
      </c>
    </row>
    <row r="288" spans="1:51">
      <c r="A288" s="8" t="s">
        <v>59</v>
      </c>
      <c r="B288" s="8">
        <f xml:space="preserve"> (Data!$C$46 - B$87 - B$43)</f>
        <v>33</v>
      </c>
      <c r="C288" s="8">
        <f xml:space="preserve"> (Data!$C$46 - C$87 - C$43)</f>
        <v>32</v>
      </c>
      <c r="D288" s="8">
        <f xml:space="preserve"> (Data!$C$46 - D$87 - D$43)</f>
        <v>16</v>
      </c>
      <c r="E288" s="8">
        <f xml:space="preserve"> (Data!$C$46 - E$87 - E$43)</f>
        <v>15</v>
      </c>
      <c r="F288" s="8">
        <f xml:space="preserve"> (Data!$C$46 - F$87 - F$43)</f>
        <v>14</v>
      </c>
      <c r="G288" s="8">
        <f xml:space="preserve"> (Data!$C$46 - G$87 - G$43)</f>
        <v>12</v>
      </c>
      <c r="H288" s="8">
        <f xml:space="preserve"> (Data!$C$46 - H$87 - H$43)</f>
        <v>10</v>
      </c>
      <c r="I288" s="8">
        <f xml:space="preserve"> (Data!$C$46 - I$87 - I$43)</f>
        <v>7</v>
      </c>
      <c r="J288" s="8">
        <f xml:space="preserve"> (Data!$C$46 - J$87 - J$43)</f>
        <v>5</v>
      </c>
      <c r="K288" s="8">
        <f xml:space="preserve"> (Data!$C$46 - K$87 - K$43)</f>
        <v>1</v>
      </c>
      <c r="L288" s="8">
        <f xml:space="preserve"> (Data!$C$46 - L$87 - L$43)</f>
        <v>-1</v>
      </c>
      <c r="M288" s="8">
        <f xml:space="preserve"> (Data!$C$46 - M$87 - M$43)</f>
        <v>-1</v>
      </c>
      <c r="N288" s="8">
        <f xml:space="preserve"> (Data!$C$46 - N$87 - N$43)</f>
        <v>-2</v>
      </c>
      <c r="O288" s="8">
        <f xml:space="preserve"> (Data!$C$46 - O$87 - O$43)</f>
        <v>-2</v>
      </c>
      <c r="P288" s="8">
        <f xml:space="preserve"> (Data!$C$46 - P$87 - P$43)</f>
        <v>-3</v>
      </c>
      <c r="Q288" s="8">
        <f xml:space="preserve"> (Data!$C$46 - Q$87 - Q$43)</f>
        <v>-3</v>
      </c>
      <c r="R288" s="8">
        <f xml:space="preserve"> (Data!$C$46 - R$87 - R$43)</f>
        <v>-4</v>
      </c>
      <c r="S288" s="8">
        <f xml:space="preserve"> (Data!$C$46 - S$87 - S$43)</f>
        <v>-4</v>
      </c>
      <c r="T288" s="8">
        <f xml:space="preserve"> (Data!$C$46 - T$87 - T$43)</f>
        <v>-5</v>
      </c>
      <c r="U288" s="8">
        <f xml:space="preserve"> (Data!$C$46 - U$87 - U$43)</f>
        <v>-5</v>
      </c>
      <c r="V288" s="8">
        <f xml:space="preserve"> (Data!$C$46 - V$87 - V$43)</f>
        <v>-6</v>
      </c>
      <c r="W288" s="8">
        <f xml:space="preserve"> (Data!$C$46 - W$87 - W$43)</f>
        <v>-6</v>
      </c>
      <c r="X288" s="8">
        <f xml:space="preserve"> (Data!$C$46 - X$87 - X$43)</f>
        <v>-7</v>
      </c>
      <c r="Y288" s="8">
        <f xml:space="preserve"> (Data!$C$46 - Y$87 - Y$43)</f>
        <v>-7</v>
      </c>
      <c r="Z288" s="8">
        <f xml:space="preserve"> (Data!$C$46 - Z$87 - Z$43)</f>
        <v>-8</v>
      </c>
      <c r="AA288" s="8">
        <f xml:space="preserve"> (Data!$C$46 - AA$87 - AA$43)</f>
        <v>-8</v>
      </c>
      <c r="AB288" s="8">
        <f xml:space="preserve"> (Data!$C$46 - AB$87 - AB$43)</f>
        <v>-9</v>
      </c>
      <c r="AC288" s="8">
        <f xml:space="preserve"> (Data!$C$46 - AC$87 - AC$43)</f>
        <v>-9</v>
      </c>
      <c r="AD288" s="8">
        <f xml:space="preserve"> (Data!$C$46 - AD$87 - AD$43)</f>
        <v>-10</v>
      </c>
      <c r="AE288" s="8">
        <f xml:space="preserve"> (Data!$C$46 - AE$87 - AE$43)</f>
        <v>-10</v>
      </c>
      <c r="AF288" s="8">
        <f xml:space="preserve"> (Data!$C$46 - AF$87 - AF$43)</f>
        <v>-11</v>
      </c>
      <c r="AG288" s="8">
        <f xml:space="preserve"> (Data!$C$46 - AG$87 - AG$43)</f>
        <v>-11</v>
      </c>
      <c r="AH288" s="8">
        <f xml:space="preserve"> (Data!$C$46 - AH$87 - AH$43)</f>
        <v>-12</v>
      </c>
      <c r="AI288" s="8">
        <f xml:space="preserve"> (Data!$C$46 - AI$87 - AI$43)</f>
        <v>-12</v>
      </c>
      <c r="AJ288" s="8">
        <f xml:space="preserve"> (Data!$C$46 - AJ$87 - AJ$43)</f>
        <v>-13</v>
      </c>
      <c r="AK288" s="8">
        <f xml:space="preserve"> (Data!$C$46 - AK$87 - AK$43)</f>
        <v>-13</v>
      </c>
      <c r="AL288" s="8">
        <f xml:space="preserve"> (Data!$C$46 - AL$87 - AL$43)</f>
        <v>-14</v>
      </c>
      <c r="AM288" s="8">
        <f xml:space="preserve"> (Data!$C$46 - AM$87 - AM$43)</f>
        <v>-14</v>
      </c>
      <c r="AN288" s="8">
        <f xml:space="preserve"> (Data!$C$46 - AN$87 - AN$43)</f>
        <v>-15</v>
      </c>
      <c r="AO288" s="8">
        <f xml:space="preserve"> (Data!$C$46 - AO$87 - AO$43)</f>
        <v>-15</v>
      </c>
      <c r="AP288" s="8">
        <f xml:space="preserve"> (Data!$C$46 - AP$87 - AP$43)</f>
        <v>-16</v>
      </c>
      <c r="AQ288" s="8">
        <f xml:space="preserve"> (Data!$C$46 - AQ$87 - AQ$43)</f>
        <v>-16</v>
      </c>
      <c r="AR288" s="8">
        <f xml:space="preserve"> (Data!$C$46 - AR$87 - AR$43)</f>
        <v>-17</v>
      </c>
      <c r="AS288" s="8">
        <f xml:space="preserve"> (Data!$C$46 - AS$87 - AS$43)</f>
        <v>-17</v>
      </c>
      <c r="AT288" s="8">
        <f xml:space="preserve"> (Data!$C$46 - AT$87 - AT$43)</f>
        <v>-18</v>
      </c>
      <c r="AU288" s="8">
        <f xml:space="preserve"> (Data!$C$46 - AU$87 - AU$43)</f>
        <v>-18</v>
      </c>
      <c r="AV288" s="8">
        <f xml:space="preserve"> (Data!$C$46 - AV$87 - AV$43)</f>
        <v>-19</v>
      </c>
      <c r="AW288" s="8">
        <f xml:space="preserve"> (Data!$C$46 - AW$87 - AW$43)</f>
        <v>-19</v>
      </c>
      <c r="AX288" s="8">
        <f xml:space="preserve"> (Data!$C$46 - AX$87 - AX$43)</f>
        <v>-20</v>
      </c>
      <c r="AY288" s="8">
        <f xml:space="preserve"> (Data!$C$46 - AY$87 - AY$43)</f>
        <v>-20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28</v>
      </c>
      <c r="C292" s="8">
        <f xml:space="preserve"> (Data!$D$44 - C$89 - C$43)</f>
        <v>27</v>
      </c>
      <c r="D292" s="8">
        <f xml:space="preserve"> (Data!$D$44 - D$89 - D$43)</f>
        <v>13</v>
      </c>
      <c r="E292" s="8">
        <f xml:space="preserve"> (Data!$D$44 - E$89 - E$43)</f>
        <v>12</v>
      </c>
      <c r="F292" s="8">
        <f xml:space="preserve"> (Data!$D$44 - F$89 - F$43)</f>
        <v>11</v>
      </c>
      <c r="G292" s="8">
        <f xml:space="preserve"> (Data!$D$44 - G$89 - G$43)</f>
        <v>9</v>
      </c>
      <c r="H292" s="8">
        <f xml:space="preserve"> (Data!$D$44 - H$89 - H$43)</f>
        <v>7</v>
      </c>
      <c r="I292" s="8">
        <f xml:space="preserve"> (Data!$D$44 - I$89 - I$43)</f>
        <v>5</v>
      </c>
      <c r="J292" s="8">
        <f xml:space="preserve"> (Data!$D$44 - J$89 - J$43)</f>
        <v>3</v>
      </c>
      <c r="K292" s="8">
        <f xml:space="preserve"> (Data!$D$44 - K$89 - K$43)</f>
        <v>0</v>
      </c>
      <c r="L292" s="8">
        <f xml:space="preserve"> (Data!$D$44 - L$89 - L$43)</f>
        <v>-2</v>
      </c>
      <c r="M292" s="8">
        <f xml:space="preserve"> (Data!$D$44 - M$89 - M$43)</f>
        <v>-2</v>
      </c>
      <c r="N292" s="8">
        <f xml:space="preserve"> (Data!$D$44 - N$89 - N$43)</f>
        <v>-2</v>
      </c>
      <c r="O292" s="8">
        <f xml:space="preserve"> (Data!$D$44 - O$89 - O$43)</f>
        <v>-3</v>
      </c>
      <c r="P292" s="8">
        <f xml:space="preserve"> (Data!$D$44 - P$89 - P$43)</f>
        <v>-3</v>
      </c>
      <c r="Q292" s="8">
        <f xml:space="preserve"> (Data!$D$44 - Q$89 - Q$43)</f>
        <v>-4</v>
      </c>
      <c r="R292" s="8">
        <f xml:space="preserve"> (Data!$D$44 - R$89 - R$43)</f>
        <v>-4</v>
      </c>
      <c r="S292" s="8">
        <f xml:space="preserve"> (Data!$D$44 - S$89 - S$43)</f>
        <v>-4</v>
      </c>
      <c r="T292" s="8">
        <f xml:space="preserve"> (Data!$D$44 - T$89 - T$43)</f>
        <v>-5</v>
      </c>
      <c r="U292" s="8">
        <f xml:space="preserve"> (Data!$D$44 - U$89 - U$43)</f>
        <v>-5</v>
      </c>
      <c r="V292" s="8">
        <f xml:space="preserve"> (Data!$D$44 - V$89 - V$43)</f>
        <v>-6</v>
      </c>
      <c r="W292" s="8">
        <f xml:space="preserve"> (Data!$D$44 - W$89 - W$43)</f>
        <v>-6</v>
      </c>
      <c r="X292" s="8">
        <f xml:space="preserve"> (Data!$D$44 - X$89 - X$43)</f>
        <v>-6</v>
      </c>
      <c r="Y292" s="8">
        <f xml:space="preserve"> (Data!$D$44 - Y$89 - Y$43)</f>
        <v>-7</v>
      </c>
      <c r="Z292" s="8">
        <f xml:space="preserve"> (Data!$D$44 - Z$89 - Z$43)</f>
        <v>-7</v>
      </c>
      <c r="AA292" s="8">
        <f xml:space="preserve"> (Data!$D$44 - AA$89 - AA$43)</f>
        <v>-8</v>
      </c>
      <c r="AB292" s="8">
        <f xml:space="preserve"> (Data!$D$44 - AB$89 - AB$43)</f>
        <v>-8</v>
      </c>
      <c r="AC292" s="8">
        <f xml:space="preserve"> (Data!$D$44 - AC$89 - AC$43)</f>
        <v>-8</v>
      </c>
      <c r="AD292" s="8">
        <f xml:space="preserve"> (Data!$D$44 - AD$89 - AD$43)</f>
        <v>-9</v>
      </c>
      <c r="AE292" s="8">
        <f xml:space="preserve"> (Data!$D$44 - AE$89 - AE$43)</f>
        <v>-9</v>
      </c>
      <c r="AF292" s="8">
        <f xml:space="preserve"> (Data!$D$44 - AF$89 - AF$43)</f>
        <v>-10</v>
      </c>
      <c r="AG292" s="8">
        <f xml:space="preserve"> (Data!$D$44 - AG$89 - AG$43)</f>
        <v>-10</v>
      </c>
      <c r="AH292" s="8">
        <f xml:space="preserve"> (Data!$D$44 - AH$89 - AH$43)</f>
        <v>-10</v>
      </c>
      <c r="AI292" s="8">
        <f xml:space="preserve"> (Data!$D$44 - AI$89 - AI$43)</f>
        <v>-11</v>
      </c>
      <c r="AJ292" s="8">
        <f xml:space="preserve"> (Data!$D$44 - AJ$89 - AJ$43)</f>
        <v>-11</v>
      </c>
      <c r="AK292" s="8">
        <f xml:space="preserve"> (Data!$D$44 - AK$89 - AK$43)</f>
        <v>-12</v>
      </c>
      <c r="AL292" s="8">
        <f xml:space="preserve"> (Data!$D$44 - AL$89 - AL$43)</f>
        <v>-12</v>
      </c>
      <c r="AM292" s="8">
        <f xml:space="preserve"> (Data!$D$44 - AM$89 - AM$43)</f>
        <v>-12</v>
      </c>
      <c r="AN292" s="8">
        <f xml:space="preserve"> (Data!$D$44 - AN$89 - AN$43)</f>
        <v>-13</v>
      </c>
      <c r="AO292" s="8">
        <f xml:space="preserve"> (Data!$D$44 - AO$89 - AO$43)</f>
        <v>-13</v>
      </c>
      <c r="AP292" s="8">
        <f xml:space="preserve"> (Data!$D$44 - AP$89 - AP$43)</f>
        <v>-14</v>
      </c>
      <c r="AQ292" s="8">
        <f xml:space="preserve"> (Data!$D$44 - AQ$89 - AQ$43)</f>
        <v>-14</v>
      </c>
      <c r="AR292" s="8">
        <f xml:space="preserve"> (Data!$D$44 - AR$89 - AR$43)</f>
        <v>-14</v>
      </c>
      <c r="AS292" s="8">
        <f xml:space="preserve"> (Data!$D$44 - AS$89 - AS$43)</f>
        <v>-15</v>
      </c>
      <c r="AT292" s="8">
        <f xml:space="preserve"> (Data!$D$44 - AT$89 - AT$43)</f>
        <v>-15</v>
      </c>
      <c r="AU292" s="8">
        <f xml:space="preserve"> (Data!$D$44 - AU$89 - AU$43)</f>
        <v>-16</v>
      </c>
      <c r="AV292" s="8">
        <f xml:space="preserve"> (Data!$D$44 - AV$89 - AV$43)</f>
        <v>-16</v>
      </c>
      <c r="AW292" s="8">
        <f xml:space="preserve"> (Data!$D$44 - AW$89 - AW$43)</f>
        <v>-16</v>
      </c>
      <c r="AX292" s="8">
        <f xml:space="preserve"> (Data!$D$44 - AX$89 - AX$43)</f>
        <v>-17</v>
      </c>
      <c r="AY292" s="8">
        <f xml:space="preserve"> (Data!$D$44 - AY$89 - AY$43)</f>
        <v>-17</v>
      </c>
    </row>
    <row r="293" spans="1:51">
      <c r="A293" s="8" t="s">
        <v>57</v>
      </c>
      <c r="B293" s="8">
        <f xml:space="preserve"> (Data!$D$44 - B$88 - B$43)</f>
        <v>28</v>
      </c>
      <c r="C293" s="8">
        <f xml:space="preserve"> (Data!$D$44 - C$88 - C$43)</f>
        <v>27</v>
      </c>
      <c r="D293" s="8">
        <f xml:space="preserve"> (Data!$D$44 - D$88 - D$43)</f>
        <v>10</v>
      </c>
      <c r="E293" s="8">
        <f xml:space="preserve"> (Data!$D$44 - E$88 - E$43)</f>
        <v>9</v>
      </c>
      <c r="F293" s="8">
        <f xml:space="preserve"> (Data!$D$44 - F$88 - F$43)</f>
        <v>8</v>
      </c>
      <c r="G293" s="8">
        <f xml:space="preserve"> (Data!$D$44 - G$88 - G$43)</f>
        <v>6</v>
      </c>
      <c r="H293" s="8">
        <f xml:space="preserve"> (Data!$D$44 - H$88 - H$43)</f>
        <v>4</v>
      </c>
      <c r="I293" s="8">
        <f xml:space="preserve"> (Data!$D$44 - I$88 - I$43)</f>
        <v>2</v>
      </c>
      <c r="J293" s="8">
        <f xml:space="preserve"> (Data!$D$44 - J$88 - J$43)</f>
        <v>0</v>
      </c>
      <c r="K293" s="8">
        <f xml:space="preserve"> (Data!$D$44 - K$88 - K$43)</f>
        <v>-4</v>
      </c>
      <c r="L293" s="8">
        <f xml:space="preserve"> (Data!$D$44 - L$88 - L$43)</f>
        <v>-6</v>
      </c>
      <c r="M293" s="8">
        <f xml:space="preserve"> (Data!$D$44 - M$88 - M$43)</f>
        <v>-6</v>
      </c>
      <c r="N293" s="8">
        <f xml:space="preserve"> (Data!$D$44 - N$88 - N$43)</f>
        <v>-7</v>
      </c>
      <c r="O293" s="8">
        <f xml:space="preserve"> (Data!$D$44 - O$88 - O$43)</f>
        <v>-7</v>
      </c>
      <c r="P293" s="8">
        <f xml:space="preserve"> (Data!$D$44 - P$88 - P$43)</f>
        <v>-8</v>
      </c>
      <c r="Q293" s="8">
        <f xml:space="preserve"> (Data!$D$44 - Q$88 - Q$43)</f>
        <v>-8</v>
      </c>
      <c r="R293" s="8">
        <f xml:space="preserve"> (Data!$D$44 - R$88 - R$43)</f>
        <v>-9</v>
      </c>
      <c r="S293" s="8">
        <f xml:space="preserve"> (Data!$D$44 - S$88 - S$43)</f>
        <v>-9</v>
      </c>
      <c r="T293" s="8">
        <f xml:space="preserve"> (Data!$D$44 - T$88 - T$43)</f>
        <v>-10</v>
      </c>
      <c r="U293" s="8">
        <f xml:space="preserve"> (Data!$D$44 - U$88 - U$43)</f>
        <v>-10</v>
      </c>
      <c r="V293" s="8">
        <f xml:space="preserve"> (Data!$D$44 - V$88 - V$43)</f>
        <v>-11</v>
      </c>
      <c r="W293" s="8">
        <f xml:space="preserve"> (Data!$D$44 - W$88 - W$43)</f>
        <v>-11</v>
      </c>
      <c r="X293" s="8">
        <f xml:space="preserve"> (Data!$D$44 - X$88 - X$43)</f>
        <v>-12</v>
      </c>
      <c r="Y293" s="8">
        <f xml:space="preserve"> (Data!$D$44 - Y$88 - Y$43)</f>
        <v>-12</v>
      </c>
      <c r="Z293" s="8">
        <f xml:space="preserve"> (Data!$D$44 - Z$88 - Z$43)</f>
        <v>-13</v>
      </c>
      <c r="AA293" s="8">
        <f xml:space="preserve"> (Data!$D$44 - AA$88 - AA$43)</f>
        <v>-13</v>
      </c>
      <c r="AB293" s="8">
        <f xml:space="preserve"> (Data!$D$44 - AB$88 - AB$43)</f>
        <v>-14</v>
      </c>
      <c r="AC293" s="8">
        <f xml:space="preserve"> (Data!$D$44 - AC$88 - AC$43)</f>
        <v>-14</v>
      </c>
      <c r="AD293" s="8">
        <f xml:space="preserve"> (Data!$D$44 - AD$88 - AD$43)</f>
        <v>-15</v>
      </c>
      <c r="AE293" s="8">
        <f xml:space="preserve"> (Data!$D$44 - AE$88 - AE$43)</f>
        <v>-15</v>
      </c>
      <c r="AF293" s="8">
        <f xml:space="preserve"> (Data!$D$44 - AF$88 - AF$43)</f>
        <v>-16</v>
      </c>
      <c r="AG293" s="8">
        <f xml:space="preserve"> (Data!$D$44 - AG$88 - AG$43)</f>
        <v>-16</v>
      </c>
      <c r="AH293" s="8">
        <f xml:space="preserve"> (Data!$D$44 - AH$88 - AH$43)</f>
        <v>-17</v>
      </c>
      <c r="AI293" s="8">
        <f xml:space="preserve"> (Data!$D$44 - AI$88 - AI$43)</f>
        <v>-17</v>
      </c>
      <c r="AJ293" s="8">
        <f xml:space="preserve"> (Data!$D$44 - AJ$88 - AJ$43)</f>
        <v>-18</v>
      </c>
      <c r="AK293" s="8">
        <f xml:space="preserve"> (Data!$D$44 - AK$88 - AK$43)</f>
        <v>-18</v>
      </c>
      <c r="AL293" s="8">
        <f xml:space="preserve"> (Data!$D$44 - AL$88 - AL$43)</f>
        <v>-19</v>
      </c>
      <c r="AM293" s="8">
        <f xml:space="preserve"> (Data!$D$44 - AM$88 - AM$43)</f>
        <v>-19</v>
      </c>
      <c r="AN293" s="8">
        <f xml:space="preserve"> (Data!$D$44 - AN$88 - AN$43)</f>
        <v>-20</v>
      </c>
      <c r="AO293" s="8">
        <f xml:space="preserve"> (Data!$D$44 - AO$88 - AO$43)</f>
        <v>-20</v>
      </c>
      <c r="AP293" s="8">
        <f xml:space="preserve"> (Data!$D$44 - AP$88 - AP$43)</f>
        <v>-21</v>
      </c>
      <c r="AQ293" s="8">
        <f xml:space="preserve"> (Data!$D$44 - AQ$88 - AQ$43)</f>
        <v>-21</v>
      </c>
      <c r="AR293" s="8">
        <f xml:space="preserve"> (Data!$D$44 - AR$88 - AR$43)</f>
        <v>-22</v>
      </c>
      <c r="AS293" s="8">
        <f xml:space="preserve"> (Data!$D$44 - AS$88 - AS$43)</f>
        <v>-22</v>
      </c>
      <c r="AT293" s="8">
        <f xml:space="preserve"> (Data!$D$44 - AT$88 - AT$43)</f>
        <v>-23</v>
      </c>
      <c r="AU293" s="8">
        <f xml:space="preserve"> (Data!$D$44 - AU$88 - AU$43)</f>
        <v>-23</v>
      </c>
      <c r="AV293" s="8">
        <f xml:space="preserve"> (Data!$D$44 - AV$88 - AV$43)</f>
        <v>-24</v>
      </c>
      <c r="AW293" s="8">
        <f xml:space="preserve"> (Data!$D$44 - AW$88 - AW$43)</f>
        <v>-24</v>
      </c>
      <c r="AX293" s="8">
        <f xml:space="preserve"> (Data!$D$44 - AX$88 - AX$43)</f>
        <v>-25</v>
      </c>
      <c r="AY293" s="8">
        <f xml:space="preserve"> (Data!$D$44 - AY$88 - AY$43)</f>
        <v>-25</v>
      </c>
    </row>
    <row r="294" spans="1:51">
      <c r="A294" s="8" t="s">
        <v>58</v>
      </c>
      <c r="B294" s="8">
        <f xml:space="preserve"> (Data!$D$44 - B$88 - B$43)</f>
        <v>28</v>
      </c>
      <c r="C294" s="8">
        <f xml:space="preserve"> (Data!$D$44 - C$88 - C$43)</f>
        <v>27</v>
      </c>
      <c r="D294" s="8">
        <f xml:space="preserve"> (Data!$D$44 - D$88 - D$43)</f>
        <v>10</v>
      </c>
      <c r="E294" s="8">
        <f xml:space="preserve"> (Data!$D$44 - E$88 - E$43)</f>
        <v>9</v>
      </c>
      <c r="F294" s="8">
        <f xml:space="preserve"> (Data!$D$44 - F$88 - F$43)</f>
        <v>8</v>
      </c>
      <c r="G294" s="8">
        <f xml:space="preserve"> (Data!$D$44 - G$88 - G$43)</f>
        <v>6</v>
      </c>
      <c r="H294" s="8">
        <f xml:space="preserve"> (Data!$D$44 - H$88 - H$43)</f>
        <v>4</v>
      </c>
      <c r="I294" s="8">
        <f xml:space="preserve"> (Data!$D$44 - I$88 - I$43)</f>
        <v>2</v>
      </c>
      <c r="J294" s="8">
        <f xml:space="preserve"> (Data!$D$44 - J$88 - J$43)</f>
        <v>0</v>
      </c>
      <c r="K294" s="8">
        <f xml:space="preserve"> (Data!$D$44 - K$88 - K$43)</f>
        <v>-4</v>
      </c>
      <c r="L294" s="8">
        <f xml:space="preserve"> (Data!$D$44 - L$88 - L$43)</f>
        <v>-6</v>
      </c>
      <c r="M294" s="8">
        <f xml:space="preserve"> (Data!$D$44 - M$88 - M$43)</f>
        <v>-6</v>
      </c>
      <c r="N294" s="8">
        <f xml:space="preserve"> (Data!$D$44 - N$88 - N$43)</f>
        <v>-7</v>
      </c>
      <c r="O294" s="8">
        <f xml:space="preserve"> (Data!$D$44 - O$88 - O$43)</f>
        <v>-7</v>
      </c>
      <c r="P294" s="8">
        <f xml:space="preserve"> (Data!$D$44 - P$88 - P$43)</f>
        <v>-8</v>
      </c>
      <c r="Q294" s="8">
        <f xml:space="preserve"> (Data!$D$44 - Q$88 - Q$43)</f>
        <v>-8</v>
      </c>
      <c r="R294" s="8">
        <f xml:space="preserve"> (Data!$D$44 - R$88 - R$43)</f>
        <v>-9</v>
      </c>
      <c r="S294" s="8">
        <f xml:space="preserve"> (Data!$D$44 - S$88 - S$43)</f>
        <v>-9</v>
      </c>
      <c r="T294" s="8">
        <f xml:space="preserve"> (Data!$D$44 - T$88 - T$43)</f>
        <v>-10</v>
      </c>
      <c r="U294" s="8">
        <f xml:space="preserve"> (Data!$D$44 - U$88 - U$43)</f>
        <v>-10</v>
      </c>
      <c r="V294" s="8">
        <f xml:space="preserve"> (Data!$D$44 - V$88 - V$43)</f>
        <v>-11</v>
      </c>
      <c r="W294" s="8">
        <f xml:space="preserve"> (Data!$D$44 - W$88 - W$43)</f>
        <v>-11</v>
      </c>
      <c r="X294" s="8">
        <f xml:space="preserve"> (Data!$D$44 - X$88 - X$43)</f>
        <v>-12</v>
      </c>
      <c r="Y294" s="8">
        <f xml:space="preserve"> (Data!$D$44 - Y$88 - Y$43)</f>
        <v>-12</v>
      </c>
      <c r="Z294" s="8">
        <f xml:space="preserve"> (Data!$D$44 - Z$88 - Z$43)</f>
        <v>-13</v>
      </c>
      <c r="AA294" s="8">
        <f xml:space="preserve"> (Data!$D$44 - AA$88 - AA$43)</f>
        <v>-13</v>
      </c>
      <c r="AB294" s="8">
        <f xml:space="preserve"> (Data!$D$44 - AB$88 - AB$43)</f>
        <v>-14</v>
      </c>
      <c r="AC294" s="8">
        <f xml:space="preserve"> (Data!$D$44 - AC$88 - AC$43)</f>
        <v>-14</v>
      </c>
      <c r="AD294" s="8">
        <f xml:space="preserve"> (Data!$D$44 - AD$88 - AD$43)</f>
        <v>-15</v>
      </c>
      <c r="AE294" s="8">
        <f xml:space="preserve"> (Data!$D$44 - AE$88 - AE$43)</f>
        <v>-15</v>
      </c>
      <c r="AF294" s="8">
        <f xml:space="preserve"> (Data!$D$44 - AF$88 - AF$43)</f>
        <v>-16</v>
      </c>
      <c r="AG294" s="8">
        <f xml:space="preserve"> (Data!$D$44 - AG$88 - AG$43)</f>
        <v>-16</v>
      </c>
      <c r="AH294" s="8">
        <f xml:space="preserve"> (Data!$D$44 - AH$88 - AH$43)</f>
        <v>-17</v>
      </c>
      <c r="AI294" s="8">
        <f xml:space="preserve"> (Data!$D$44 - AI$88 - AI$43)</f>
        <v>-17</v>
      </c>
      <c r="AJ294" s="8">
        <f xml:space="preserve"> (Data!$D$44 - AJ$88 - AJ$43)</f>
        <v>-18</v>
      </c>
      <c r="AK294" s="8">
        <f xml:space="preserve"> (Data!$D$44 - AK$88 - AK$43)</f>
        <v>-18</v>
      </c>
      <c r="AL294" s="8">
        <f xml:space="preserve"> (Data!$D$44 - AL$88 - AL$43)</f>
        <v>-19</v>
      </c>
      <c r="AM294" s="8">
        <f xml:space="preserve"> (Data!$D$44 - AM$88 - AM$43)</f>
        <v>-19</v>
      </c>
      <c r="AN294" s="8">
        <f xml:space="preserve"> (Data!$D$44 - AN$88 - AN$43)</f>
        <v>-20</v>
      </c>
      <c r="AO294" s="8">
        <f xml:space="preserve"> (Data!$D$44 - AO$88 - AO$43)</f>
        <v>-20</v>
      </c>
      <c r="AP294" s="8">
        <f xml:space="preserve"> (Data!$D$44 - AP$88 - AP$43)</f>
        <v>-21</v>
      </c>
      <c r="AQ294" s="8">
        <f xml:space="preserve"> (Data!$D$44 - AQ$88 - AQ$43)</f>
        <v>-21</v>
      </c>
      <c r="AR294" s="8">
        <f xml:space="preserve"> (Data!$D$44 - AR$88 - AR$43)</f>
        <v>-22</v>
      </c>
      <c r="AS294" s="8">
        <f xml:space="preserve"> (Data!$D$44 - AS$88 - AS$43)</f>
        <v>-22</v>
      </c>
      <c r="AT294" s="8">
        <f xml:space="preserve"> (Data!$D$44 - AT$88 - AT$43)</f>
        <v>-23</v>
      </c>
      <c r="AU294" s="8">
        <f xml:space="preserve"> (Data!$D$44 - AU$88 - AU$43)</f>
        <v>-23</v>
      </c>
      <c r="AV294" s="8">
        <f xml:space="preserve"> (Data!$D$44 - AV$88 - AV$43)</f>
        <v>-24</v>
      </c>
      <c r="AW294" s="8">
        <f xml:space="preserve"> (Data!$D$44 - AW$88 - AW$43)</f>
        <v>-24</v>
      </c>
      <c r="AX294" s="8">
        <f xml:space="preserve"> (Data!$D$44 - AX$88 - AX$43)</f>
        <v>-25</v>
      </c>
      <c r="AY294" s="8">
        <f xml:space="preserve"> (Data!$D$44 - AY$88 - AY$43)</f>
        <v>-25</v>
      </c>
    </row>
    <row r="295" spans="1:51">
      <c r="A295" s="8" t="s">
        <v>59</v>
      </c>
      <c r="B295" s="8">
        <f xml:space="preserve"> (Data!$D$44 - B$87 - B$43)</f>
        <v>28</v>
      </c>
      <c r="C295" s="8">
        <f xml:space="preserve"> (Data!$D$44 - C$87 - C$43)</f>
        <v>27</v>
      </c>
      <c r="D295" s="8">
        <f xml:space="preserve"> (Data!$D$44 - D$87 - D$43)</f>
        <v>11</v>
      </c>
      <c r="E295" s="8">
        <f xml:space="preserve"> (Data!$D$44 - E$87 - E$43)</f>
        <v>10</v>
      </c>
      <c r="F295" s="8">
        <f xml:space="preserve"> (Data!$D$44 - F$87 - F$43)</f>
        <v>9</v>
      </c>
      <c r="G295" s="8">
        <f xml:space="preserve"> (Data!$D$44 - G$87 - G$43)</f>
        <v>7</v>
      </c>
      <c r="H295" s="8">
        <f xml:space="preserve"> (Data!$D$44 - H$87 - H$43)</f>
        <v>5</v>
      </c>
      <c r="I295" s="8">
        <f xml:space="preserve"> (Data!$D$44 - I$87 - I$43)</f>
        <v>2</v>
      </c>
      <c r="J295" s="8">
        <f xml:space="preserve"> (Data!$D$44 - J$87 - J$43)</f>
        <v>0</v>
      </c>
      <c r="K295" s="8">
        <f xml:space="preserve"> (Data!$D$44 - K$87 - K$43)</f>
        <v>-4</v>
      </c>
      <c r="L295" s="8">
        <f xml:space="preserve"> (Data!$D$44 - L$87 - L$43)</f>
        <v>-6</v>
      </c>
      <c r="M295" s="8">
        <f xml:space="preserve"> (Data!$D$44 - M$87 - M$43)</f>
        <v>-6</v>
      </c>
      <c r="N295" s="8">
        <f xml:space="preserve"> (Data!$D$44 - N$87 - N$43)</f>
        <v>-7</v>
      </c>
      <c r="O295" s="8">
        <f xml:space="preserve"> (Data!$D$44 - O$87 - O$43)</f>
        <v>-7</v>
      </c>
      <c r="P295" s="8">
        <f xml:space="preserve"> (Data!$D$44 - P$87 - P$43)</f>
        <v>-8</v>
      </c>
      <c r="Q295" s="8">
        <f xml:space="preserve"> (Data!$D$44 - Q$87 - Q$43)</f>
        <v>-8</v>
      </c>
      <c r="R295" s="8">
        <f xml:space="preserve"> (Data!$D$44 - R$87 - R$43)</f>
        <v>-9</v>
      </c>
      <c r="S295" s="8">
        <f xml:space="preserve"> (Data!$D$44 - S$87 - S$43)</f>
        <v>-9</v>
      </c>
      <c r="T295" s="8">
        <f xml:space="preserve"> (Data!$D$44 - T$87 - T$43)</f>
        <v>-10</v>
      </c>
      <c r="U295" s="8">
        <f xml:space="preserve"> (Data!$D$44 - U$87 - U$43)</f>
        <v>-10</v>
      </c>
      <c r="V295" s="8">
        <f xml:space="preserve"> (Data!$D$44 - V$87 - V$43)</f>
        <v>-11</v>
      </c>
      <c r="W295" s="8">
        <f xml:space="preserve"> (Data!$D$44 - W$87 - W$43)</f>
        <v>-11</v>
      </c>
      <c r="X295" s="8">
        <f xml:space="preserve"> (Data!$D$44 - X$87 - X$43)</f>
        <v>-12</v>
      </c>
      <c r="Y295" s="8">
        <f xml:space="preserve"> (Data!$D$44 - Y$87 - Y$43)</f>
        <v>-12</v>
      </c>
      <c r="Z295" s="8">
        <f xml:space="preserve"> (Data!$D$44 - Z$87 - Z$43)</f>
        <v>-13</v>
      </c>
      <c r="AA295" s="8">
        <f xml:space="preserve"> (Data!$D$44 - AA$87 - AA$43)</f>
        <v>-13</v>
      </c>
      <c r="AB295" s="8">
        <f xml:space="preserve"> (Data!$D$44 - AB$87 - AB$43)</f>
        <v>-14</v>
      </c>
      <c r="AC295" s="8">
        <f xml:space="preserve"> (Data!$D$44 - AC$87 - AC$43)</f>
        <v>-14</v>
      </c>
      <c r="AD295" s="8">
        <f xml:space="preserve"> (Data!$D$44 - AD$87 - AD$43)</f>
        <v>-15</v>
      </c>
      <c r="AE295" s="8">
        <f xml:space="preserve"> (Data!$D$44 - AE$87 - AE$43)</f>
        <v>-15</v>
      </c>
      <c r="AF295" s="8">
        <f xml:space="preserve"> (Data!$D$44 - AF$87 - AF$43)</f>
        <v>-16</v>
      </c>
      <c r="AG295" s="8">
        <f xml:space="preserve"> (Data!$D$44 - AG$87 - AG$43)</f>
        <v>-16</v>
      </c>
      <c r="AH295" s="8">
        <f xml:space="preserve"> (Data!$D$44 - AH$87 - AH$43)</f>
        <v>-17</v>
      </c>
      <c r="AI295" s="8">
        <f xml:space="preserve"> (Data!$D$44 - AI$87 - AI$43)</f>
        <v>-17</v>
      </c>
      <c r="AJ295" s="8">
        <f xml:space="preserve"> (Data!$D$44 - AJ$87 - AJ$43)</f>
        <v>-18</v>
      </c>
      <c r="AK295" s="8">
        <f xml:space="preserve"> (Data!$D$44 - AK$87 - AK$43)</f>
        <v>-18</v>
      </c>
      <c r="AL295" s="8">
        <f xml:space="preserve"> (Data!$D$44 - AL$87 - AL$43)</f>
        <v>-19</v>
      </c>
      <c r="AM295" s="8">
        <f xml:space="preserve"> (Data!$D$44 - AM$87 - AM$43)</f>
        <v>-19</v>
      </c>
      <c r="AN295" s="8">
        <f xml:space="preserve"> (Data!$D$44 - AN$87 - AN$43)</f>
        <v>-20</v>
      </c>
      <c r="AO295" s="8">
        <f xml:space="preserve"> (Data!$D$44 - AO$87 - AO$43)</f>
        <v>-20</v>
      </c>
      <c r="AP295" s="8">
        <f xml:space="preserve"> (Data!$D$44 - AP$87 - AP$43)</f>
        <v>-21</v>
      </c>
      <c r="AQ295" s="8">
        <f xml:space="preserve"> (Data!$D$44 - AQ$87 - AQ$43)</f>
        <v>-21</v>
      </c>
      <c r="AR295" s="8">
        <f xml:space="preserve"> (Data!$D$44 - AR$87 - AR$43)</f>
        <v>-22</v>
      </c>
      <c r="AS295" s="8">
        <f xml:space="preserve"> (Data!$D$44 - AS$87 - AS$43)</f>
        <v>-22</v>
      </c>
      <c r="AT295" s="8">
        <f xml:space="preserve"> (Data!$D$44 - AT$87 - AT$43)</f>
        <v>-23</v>
      </c>
      <c r="AU295" s="8">
        <f xml:space="preserve"> (Data!$D$44 - AU$87 - AU$43)</f>
        <v>-23</v>
      </c>
      <c r="AV295" s="8">
        <f xml:space="preserve"> (Data!$D$44 - AV$87 - AV$43)</f>
        <v>-24</v>
      </c>
      <c r="AW295" s="8">
        <f xml:space="preserve"> (Data!$D$44 - AW$87 - AW$43)</f>
        <v>-24</v>
      </c>
      <c r="AX295" s="8">
        <f xml:space="preserve"> (Data!$D$44 - AX$87 - AX$43)</f>
        <v>-25</v>
      </c>
      <c r="AY295" s="8">
        <f xml:space="preserve"> (Data!$D$44 - AY$87 - AY$43)</f>
        <v>-25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33</v>
      </c>
      <c r="C297" s="8">
        <f xml:space="preserve"> (Data!$D$45 - C$89 - C$43)</f>
        <v>32</v>
      </c>
      <c r="D297" s="8">
        <f xml:space="preserve"> (Data!$D$45 - D$89 - D$43)</f>
        <v>18</v>
      </c>
      <c r="E297" s="8">
        <f xml:space="preserve"> (Data!$D$45 - E$89 - E$43)</f>
        <v>17</v>
      </c>
      <c r="F297" s="8">
        <f xml:space="preserve"> (Data!$D$45 - F$89 - F$43)</f>
        <v>16</v>
      </c>
      <c r="G297" s="8">
        <f xml:space="preserve"> (Data!$D$45 - G$89 - G$43)</f>
        <v>14</v>
      </c>
      <c r="H297" s="8">
        <f xml:space="preserve"> (Data!$D$45 - H$89 - H$43)</f>
        <v>12</v>
      </c>
      <c r="I297" s="8">
        <f xml:space="preserve"> (Data!$D$45 - I$89 - I$43)</f>
        <v>10</v>
      </c>
      <c r="J297" s="8">
        <f xml:space="preserve"> (Data!$D$45 - J$89 - J$43)</f>
        <v>8</v>
      </c>
      <c r="K297" s="8">
        <f xml:space="preserve"> (Data!$D$45 - K$89 - K$43)</f>
        <v>5</v>
      </c>
      <c r="L297" s="8">
        <f xml:space="preserve"> (Data!$D$45 - L$89 - L$43)</f>
        <v>3</v>
      </c>
      <c r="M297" s="8">
        <f xml:space="preserve"> (Data!$D$45 - M$89 - M$43)</f>
        <v>3</v>
      </c>
      <c r="N297" s="8">
        <f xml:space="preserve"> (Data!$D$45 - N$89 - N$43)</f>
        <v>3</v>
      </c>
      <c r="O297" s="8">
        <f xml:space="preserve"> (Data!$D$45 - O$89 - O$43)</f>
        <v>2</v>
      </c>
      <c r="P297" s="8">
        <f xml:space="preserve"> (Data!$D$45 - P$89 - P$43)</f>
        <v>2</v>
      </c>
      <c r="Q297" s="8">
        <f xml:space="preserve"> (Data!$D$45 - Q$89 - Q$43)</f>
        <v>1</v>
      </c>
      <c r="R297" s="8">
        <f xml:space="preserve"> (Data!$D$45 - R$89 - R$43)</f>
        <v>1</v>
      </c>
      <c r="S297" s="8">
        <f xml:space="preserve"> (Data!$D$45 - S$89 - S$43)</f>
        <v>1</v>
      </c>
      <c r="T297" s="8">
        <f xml:space="preserve"> (Data!$D$45 - T$89 - T$43)</f>
        <v>0</v>
      </c>
      <c r="U297" s="8">
        <f xml:space="preserve"> (Data!$D$45 - U$89 - U$43)</f>
        <v>0</v>
      </c>
      <c r="V297" s="8">
        <f xml:space="preserve"> (Data!$D$45 - V$89 - V$43)</f>
        <v>-1</v>
      </c>
      <c r="W297" s="8">
        <f xml:space="preserve"> (Data!$D$45 - W$89 - W$43)</f>
        <v>-1</v>
      </c>
      <c r="X297" s="8">
        <f xml:space="preserve"> (Data!$D$45 - X$89 - X$43)</f>
        <v>-1</v>
      </c>
      <c r="Y297" s="8">
        <f xml:space="preserve"> (Data!$D$45 - Y$89 - Y$43)</f>
        <v>-2</v>
      </c>
      <c r="Z297" s="8">
        <f xml:space="preserve"> (Data!$D$45 - Z$89 - Z$43)</f>
        <v>-2</v>
      </c>
      <c r="AA297" s="8">
        <f xml:space="preserve"> (Data!$D$45 - AA$89 - AA$43)</f>
        <v>-3</v>
      </c>
      <c r="AB297" s="8">
        <f xml:space="preserve"> (Data!$D$45 - AB$89 - AB$43)</f>
        <v>-3</v>
      </c>
      <c r="AC297" s="8">
        <f xml:space="preserve"> (Data!$D$45 - AC$89 - AC$43)</f>
        <v>-3</v>
      </c>
      <c r="AD297" s="8">
        <f xml:space="preserve"> (Data!$D$45 - AD$89 - AD$43)</f>
        <v>-4</v>
      </c>
      <c r="AE297" s="8">
        <f xml:space="preserve"> (Data!$D$45 - AE$89 - AE$43)</f>
        <v>-4</v>
      </c>
      <c r="AF297" s="8">
        <f xml:space="preserve"> (Data!$D$45 - AF$89 - AF$43)</f>
        <v>-5</v>
      </c>
      <c r="AG297" s="8">
        <f xml:space="preserve"> (Data!$D$45 - AG$89 - AG$43)</f>
        <v>-5</v>
      </c>
      <c r="AH297" s="8">
        <f xml:space="preserve"> (Data!$D$45 - AH$89 - AH$43)</f>
        <v>-5</v>
      </c>
      <c r="AI297" s="8">
        <f xml:space="preserve"> (Data!$D$45 - AI$89 - AI$43)</f>
        <v>-6</v>
      </c>
      <c r="AJ297" s="8">
        <f xml:space="preserve"> (Data!$D$45 - AJ$89 - AJ$43)</f>
        <v>-6</v>
      </c>
      <c r="AK297" s="8">
        <f xml:space="preserve"> (Data!$D$45 - AK$89 - AK$43)</f>
        <v>-7</v>
      </c>
      <c r="AL297" s="8">
        <f xml:space="preserve"> (Data!$D$45 - AL$89 - AL$43)</f>
        <v>-7</v>
      </c>
      <c r="AM297" s="8">
        <f xml:space="preserve"> (Data!$D$45 - AM$89 - AM$43)</f>
        <v>-7</v>
      </c>
      <c r="AN297" s="8">
        <f xml:space="preserve"> (Data!$D$45 - AN$89 - AN$43)</f>
        <v>-8</v>
      </c>
      <c r="AO297" s="8">
        <f xml:space="preserve"> (Data!$D$45 - AO$89 - AO$43)</f>
        <v>-8</v>
      </c>
      <c r="AP297" s="8">
        <f xml:space="preserve"> (Data!$D$45 - AP$89 - AP$43)</f>
        <v>-9</v>
      </c>
      <c r="AQ297" s="8">
        <f xml:space="preserve"> (Data!$D$45 - AQ$89 - AQ$43)</f>
        <v>-9</v>
      </c>
      <c r="AR297" s="8">
        <f xml:space="preserve"> (Data!$D$45 - AR$89 - AR$43)</f>
        <v>-9</v>
      </c>
      <c r="AS297" s="8">
        <f xml:space="preserve"> (Data!$D$45 - AS$89 - AS$43)</f>
        <v>-10</v>
      </c>
      <c r="AT297" s="8">
        <f xml:space="preserve"> (Data!$D$45 - AT$89 - AT$43)</f>
        <v>-10</v>
      </c>
      <c r="AU297" s="8">
        <f xml:space="preserve"> (Data!$D$45 - AU$89 - AU$43)</f>
        <v>-11</v>
      </c>
      <c r="AV297" s="8">
        <f xml:space="preserve"> (Data!$D$45 - AV$89 - AV$43)</f>
        <v>-11</v>
      </c>
      <c r="AW297" s="8">
        <f xml:space="preserve"> (Data!$D$45 - AW$89 - AW$43)</f>
        <v>-11</v>
      </c>
      <c r="AX297" s="8">
        <f xml:space="preserve"> (Data!$D$45 - AX$89 - AX$43)</f>
        <v>-12</v>
      </c>
      <c r="AY297" s="8">
        <f xml:space="preserve"> (Data!$D$45 - AY$89 - AY$43)</f>
        <v>-12</v>
      </c>
    </row>
    <row r="298" spans="1:51">
      <c r="A298" s="8" t="s">
        <v>57</v>
      </c>
      <c r="B298" s="8">
        <f xml:space="preserve"> (Data!$D$45 - B$88 - B$43)</f>
        <v>33</v>
      </c>
      <c r="C298" s="8">
        <f xml:space="preserve"> (Data!$D$45 - C$88 - C$43)</f>
        <v>32</v>
      </c>
      <c r="D298" s="8">
        <f xml:space="preserve"> (Data!$D$45 - D$88 - D$43)</f>
        <v>15</v>
      </c>
      <c r="E298" s="8">
        <f xml:space="preserve"> (Data!$D$45 - E$88 - E$43)</f>
        <v>14</v>
      </c>
      <c r="F298" s="8">
        <f xml:space="preserve"> (Data!$D$45 - F$88 - F$43)</f>
        <v>13</v>
      </c>
      <c r="G298" s="8">
        <f xml:space="preserve"> (Data!$D$45 - G$88 - G$43)</f>
        <v>11</v>
      </c>
      <c r="H298" s="8">
        <f xml:space="preserve"> (Data!$D$45 - H$88 - H$43)</f>
        <v>9</v>
      </c>
      <c r="I298" s="8">
        <f xml:space="preserve"> (Data!$D$45 - I$88 - I$43)</f>
        <v>7</v>
      </c>
      <c r="J298" s="8">
        <f xml:space="preserve"> (Data!$D$45 - J$88 - J$43)</f>
        <v>5</v>
      </c>
      <c r="K298" s="8">
        <f xml:space="preserve"> (Data!$D$45 - K$88 - K$43)</f>
        <v>1</v>
      </c>
      <c r="L298" s="8">
        <f xml:space="preserve"> (Data!$D$45 - L$88 - L$43)</f>
        <v>-1</v>
      </c>
      <c r="M298" s="8">
        <f xml:space="preserve"> (Data!$D$45 - M$88 - M$43)</f>
        <v>-1</v>
      </c>
      <c r="N298" s="8">
        <f xml:space="preserve"> (Data!$D$45 - N$88 - N$43)</f>
        <v>-2</v>
      </c>
      <c r="O298" s="8">
        <f xml:space="preserve"> (Data!$D$45 - O$88 - O$43)</f>
        <v>-2</v>
      </c>
      <c r="P298" s="8">
        <f xml:space="preserve"> (Data!$D$45 - P$88 - P$43)</f>
        <v>-3</v>
      </c>
      <c r="Q298" s="8">
        <f xml:space="preserve"> (Data!$D$45 - Q$88 - Q$43)</f>
        <v>-3</v>
      </c>
      <c r="R298" s="8">
        <f xml:space="preserve"> (Data!$D$45 - R$88 - R$43)</f>
        <v>-4</v>
      </c>
      <c r="S298" s="8">
        <f xml:space="preserve"> (Data!$D$45 - S$88 - S$43)</f>
        <v>-4</v>
      </c>
      <c r="T298" s="8">
        <f xml:space="preserve"> (Data!$D$45 - T$88 - T$43)</f>
        <v>-5</v>
      </c>
      <c r="U298" s="8">
        <f xml:space="preserve"> (Data!$D$45 - U$88 - U$43)</f>
        <v>-5</v>
      </c>
      <c r="V298" s="8">
        <f xml:space="preserve"> (Data!$D$45 - V$88 - V$43)</f>
        <v>-6</v>
      </c>
      <c r="W298" s="8">
        <f xml:space="preserve"> (Data!$D$45 - W$88 - W$43)</f>
        <v>-6</v>
      </c>
      <c r="X298" s="8">
        <f xml:space="preserve"> (Data!$D$45 - X$88 - X$43)</f>
        <v>-7</v>
      </c>
      <c r="Y298" s="8">
        <f xml:space="preserve"> (Data!$D$45 - Y$88 - Y$43)</f>
        <v>-7</v>
      </c>
      <c r="Z298" s="8">
        <f xml:space="preserve"> (Data!$D$45 - Z$88 - Z$43)</f>
        <v>-8</v>
      </c>
      <c r="AA298" s="8">
        <f xml:space="preserve"> (Data!$D$45 - AA$88 - AA$43)</f>
        <v>-8</v>
      </c>
      <c r="AB298" s="8">
        <f xml:space="preserve"> (Data!$D$45 - AB$88 - AB$43)</f>
        <v>-9</v>
      </c>
      <c r="AC298" s="8">
        <f xml:space="preserve"> (Data!$D$45 - AC$88 - AC$43)</f>
        <v>-9</v>
      </c>
      <c r="AD298" s="8">
        <f xml:space="preserve"> (Data!$D$45 - AD$88 - AD$43)</f>
        <v>-10</v>
      </c>
      <c r="AE298" s="8">
        <f xml:space="preserve"> (Data!$D$45 - AE$88 - AE$43)</f>
        <v>-10</v>
      </c>
      <c r="AF298" s="8">
        <f xml:space="preserve"> (Data!$D$45 - AF$88 - AF$43)</f>
        <v>-11</v>
      </c>
      <c r="AG298" s="8">
        <f xml:space="preserve"> (Data!$D$45 - AG$88 - AG$43)</f>
        <v>-11</v>
      </c>
      <c r="AH298" s="8">
        <f xml:space="preserve"> (Data!$D$45 - AH$88 - AH$43)</f>
        <v>-12</v>
      </c>
      <c r="AI298" s="8">
        <f xml:space="preserve"> (Data!$D$45 - AI$88 - AI$43)</f>
        <v>-12</v>
      </c>
      <c r="AJ298" s="8">
        <f xml:space="preserve"> (Data!$D$45 - AJ$88 - AJ$43)</f>
        <v>-13</v>
      </c>
      <c r="AK298" s="8">
        <f xml:space="preserve"> (Data!$D$45 - AK$88 - AK$43)</f>
        <v>-13</v>
      </c>
      <c r="AL298" s="8">
        <f xml:space="preserve"> (Data!$D$45 - AL$88 - AL$43)</f>
        <v>-14</v>
      </c>
      <c r="AM298" s="8">
        <f xml:space="preserve"> (Data!$D$45 - AM$88 - AM$43)</f>
        <v>-14</v>
      </c>
      <c r="AN298" s="8">
        <f xml:space="preserve"> (Data!$D$45 - AN$88 - AN$43)</f>
        <v>-15</v>
      </c>
      <c r="AO298" s="8">
        <f xml:space="preserve"> (Data!$D$45 - AO$88 - AO$43)</f>
        <v>-15</v>
      </c>
      <c r="AP298" s="8">
        <f xml:space="preserve"> (Data!$D$45 - AP$88 - AP$43)</f>
        <v>-16</v>
      </c>
      <c r="AQ298" s="8">
        <f xml:space="preserve"> (Data!$D$45 - AQ$88 - AQ$43)</f>
        <v>-16</v>
      </c>
      <c r="AR298" s="8">
        <f xml:space="preserve"> (Data!$D$45 - AR$88 - AR$43)</f>
        <v>-17</v>
      </c>
      <c r="AS298" s="8">
        <f xml:space="preserve"> (Data!$D$45 - AS$88 - AS$43)</f>
        <v>-17</v>
      </c>
      <c r="AT298" s="8">
        <f xml:space="preserve"> (Data!$D$45 - AT$88 - AT$43)</f>
        <v>-18</v>
      </c>
      <c r="AU298" s="8">
        <f xml:space="preserve"> (Data!$D$45 - AU$88 - AU$43)</f>
        <v>-18</v>
      </c>
      <c r="AV298" s="8">
        <f xml:space="preserve"> (Data!$D$45 - AV$88 - AV$43)</f>
        <v>-19</v>
      </c>
      <c r="AW298" s="8">
        <f xml:space="preserve"> (Data!$D$45 - AW$88 - AW$43)</f>
        <v>-19</v>
      </c>
      <c r="AX298" s="8">
        <f xml:space="preserve"> (Data!$D$45 - AX$88 - AX$43)</f>
        <v>-20</v>
      </c>
      <c r="AY298" s="8">
        <f xml:space="preserve"> (Data!$D$45 - AY$88 - AY$43)</f>
        <v>-20</v>
      </c>
    </row>
    <row r="299" spans="1:51">
      <c r="A299" s="8" t="s">
        <v>58</v>
      </c>
      <c r="B299" s="8">
        <f xml:space="preserve"> (Data!$D$45 - B$88 - B$43)</f>
        <v>33</v>
      </c>
      <c r="C299" s="8">
        <f xml:space="preserve"> (Data!$D$45 - C$88 - C$43)</f>
        <v>32</v>
      </c>
      <c r="D299" s="8">
        <f xml:space="preserve"> (Data!$D$45 - D$88 - D$43)</f>
        <v>15</v>
      </c>
      <c r="E299" s="8">
        <f xml:space="preserve"> (Data!$D$45 - E$88 - E$43)</f>
        <v>14</v>
      </c>
      <c r="F299" s="8">
        <f xml:space="preserve"> (Data!$D$45 - F$88 - F$43)</f>
        <v>13</v>
      </c>
      <c r="G299" s="8">
        <f xml:space="preserve"> (Data!$D$45 - G$88 - G$43)</f>
        <v>11</v>
      </c>
      <c r="H299" s="8">
        <f xml:space="preserve"> (Data!$D$45 - H$88 - H$43)</f>
        <v>9</v>
      </c>
      <c r="I299" s="8">
        <f xml:space="preserve"> (Data!$D$45 - I$88 - I$43)</f>
        <v>7</v>
      </c>
      <c r="J299" s="8">
        <f xml:space="preserve"> (Data!$D$45 - J$88 - J$43)</f>
        <v>5</v>
      </c>
      <c r="K299" s="8">
        <f xml:space="preserve"> (Data!$D$45 - K$88 - K$43)</f>
        <v>1</v>
      </c>
      <c r="L299" s="8">
        <f xml:space="preserve"> (Data!$D$45 - L$88 - L$43)</f>
        <v>-1</v>
      </c>
      <c r="M299" s="8">
        <f xml:space="preserve"> (Data!$D$45 - M$88 - M$43)</f>
        <v>-1</v>
      </c>
      <c r="N299" s="8">
        <f xml:space="preserve"> (Data!$D$45 - N$88 - N$43)</f>
        <v>-2</v>
      </c>
      <c r="O299" s="8">
        <f xml:space="preserve"> (Data!$D$45 - O$88 - O$43)</f>
        <v>-2</v>
      </c>
      <c r="P299" s="8">
        <f xml:space="preserve"> (Data!$D$45 - P$88 - P$43)</f>
        <v>-3</v>
      </c>
      <c r="Q299" s="8">
        <f xml:space="preserve"> (Data!$D$45 - Q$88 - Q$43)</f>
        <v>-3</v>
      </c>
      <c r="R299" s="8">
        <f xml:space="preserve"> (Data!$D$45 - R$88 - R$43)</f>
        <v>-4</v>
      </c>
      <c r="S299" s="8">
        <f xml:space="preserve"> (Data!$D$45 - S$88 - S$43)</f>
        <v>-4</v>
      </c>
      <c r="T299" s="8">
        <f xml:space="preserve"> (Data!$D$45 - T$88 - T$43)</f>
        <v>-5</v>
      </c>
      <c r="U299" s="8">
        <f xml:space="preserve"> (Data!$D$45 - U$88 - U$43)</f>
        <v>-5</v>
      </c>
      <c r="V299" s="8">
        <f xml:space="preserve"> (Data!$D$45 - V$88 - V$43)</f>
        <v>-6</v>
      </c>
      <c r="W299" s="8">
        <f xml:space="preserve"> (Data!$D$45 - W$88 - W$43)</f>
        <v>-6</v>
      </c>
      <c r="X299" s="8">
        <f xml:space="preserve"> (Data!$D$45 - X$88 - X$43)</f>
        <v>-7</v>
      </c>
      <c r="Y299" s="8">
        <f xml:space="preserve"> (Data!$D$45 - Y$88 - Y$43)</f>
        <v>-7</v>
      </c>
      <c r="Z299" s="8">
        <f xml:space="preserve"> (Data!$D$45 - Z$88 - Z$43)</f>
        <v>-8</v>
      </c>
      <c r="AA299" s="8">
        <f xml:space="preserve"> (Data!$D$45 - AA$88 - AA$43)</f>
        <v>-8</v>
      </c>
      <c r="AB299" s="8">
        <f xml:space="preserve"> (Data!$D$45 - AB$88 - AB$43)</f>
        <v>-9</v>
      </c>
      <c r="AC299" s="8">
        <f xml:space="preserve"> (Data!$D$45 - AC$88 - AC$43)</f>
        <v>-9</v>
      </c>
      <c r="AD299" s="8">
        <f xml:space="preserve"> (Data!$D$45 - AD$88 - AD$43)</f>
        <v>-10</v>
      </c>
      <c r="AE299" s="8">
        <f xml:space="preserve"> (Data!$D$45 - AE$88 - AE$43)</f>
        <v>-10</v>
      </c>
      <c r="AF299" s="8">
        <f xml:space="preserve"> (Data!$D$45 - AF$88 - AF$43)</f>
        <v>-11</v>
      </c>
      <c r="AG299" s="8">
        <f xml:space="preserve"> (Data!$D$45 - AG$88 - AG$43)</f>
        <v>-11</v>
      </c>
      <c r="AH299" s="8">
        <f xml:space="preserve"> (Data!$D$45 - AH$88 - AH$43)</f>
        <v>-12</v>
      </c>
      <c r="AI299" s="8">
        <f xml:space="preserve"> (Data!$D$45 - AI$88 - AI$43)</f>
        <v>-12</v>
      </c>
      <c r="AJ299" s="8">
        <f xml:space="preserve"> (Data!$D$45 - AJ$88 - AJ$43)</f>
        <v>-13</v>
      </c>
      <c r="AK299" s="8">
        <f xml:space="preserve"> (Data!$D$45 - AK$88 - AK$43)</f>
        <v>-13</v>
      </c>
      <c r="AL299" s="8">
        <f xml:space="preserve"> (Data!$D$45 - AL$88 - AL$43)</f>
        <v>-14</v>
      </c>
      <c r="AM299" s="8">
        <f xml:space="preserve"> (Data!$D$45 - AM$88 - AM$43)</f>
        <v>-14</v>
      </c>
      <c r="AN299" s="8">
        <f xml:space="preserve"> (Data!$D$45 - AN$88 - AN$43)</f>
        <v>-15</v>
      </c>
      <c r="AO299" s="8">
        <f xml:space="preserve"> (Data!$D$45 - AO$88 - AO$43)</f>
        <v>-15</v>
      </c>
      <c r="AP299" s="8">
        <f xml:space="preserve"> (Data!$D$45 - AP$88 - AP$43)</f>
        <v>-16</v>
      </c>
      <c r="AQ299" s="8">
        <f xml:space="preserve"> (Data!$D$45 - AQ$88 - AQ$43)</f>
        <v>-16</v>
      </c>
      <c r="AR299" s="8">
        <f xml:space="preserve"> (Data!$D$45 - AR$88 - AR$43)</f>
        <v>-17</v>
      </c>
      <c r="AS299" s="8">
        <f xml:space="preserve"> (Data!$D$45 - AS$88 - AS$43)</f>
        <v>-17</v>
      </c>
      <c r="AT299" s="8">
        <f xml:space="preserve"> (Data!$D$45 - AT$88 - AT$43)</f>
        <v>-18</v>
      </c>
      <c r="AU299" s="8">
        <f xml:space="preserve"> (Data!$D$45 - AU$88 - AU$43)</f>
        <v>-18</v>
      </c>
      <c r="AV299" s="8">
        <f xml:space="preserve"> (Data!$D$45 - AV$88 - AV$43)</f>
        <v>-19</v>
      </c>
      <c r="AW299" s="8">
        <f xml:space="preserve"> (Data!$D$45 - AW$88 - AW$43)</f>
        <v>-19</v>
      </c>
      <c r="AX299" s="8">
        <f xml:space="preserve"> (Data!$D$45 - AX$88 - AX$43)</f>
        <v>-20</v>
      </c>
      <c r="AY299" s="8">
        <f xml:space="preserve"> (Data!$D$45 - AY$88 - AY$43)</f>
        <v>-20</v>
      </c>
    </row>
    <row r="300" spans="1:51">
      <c r="A300" s="8" t="s">
        <v>59</v>
      </c>
      <c r="B300" s="8">
        <f xml:space="preserve"> (Data!$D$45 - B$87 - B$43)</f>
        <v>33</v>
      </c>
      <c r="C300" s="8">
        <f xml:space="preserve"> (Data!$D$45 - C$87 - C$43)</f>
        <v>32</v>
      </c>
      <c r="D300" s="8">
        <f xml:space="preserve"> (Data!$D$45 - D$87 - D$43)</f>
        <v>16</v>
      </c>
      <c r="E300" s="8">
        <f xml:space="preserve"> (Data!$D$45 - E$87 - E$43)</f>
        <v>15</v>
      </c>
      <c r="F300" s="8">
        <f xml:space="preserve"> (Data!$D$45 - F$87 - F$43)</f>
        <v>14</v>
      </c>
      <c r="G300" s="8">
        <f xml:space="preserve"> (Data!$D$45 - G$87 - G$43)</f>
        <v>12</v>
      </c>
      <c r="H300" s="8">
        <f xml:space="preserve"> (Data!$D$45 - H$87 - H$43)</f>
        <v>10</v>
      </c>
      <c r="I300" s="8">
        <f xml:space="preserve"> (Data!$D$45 - I$87 - I$43)</f>
        <v>7</v>
      </c>
      <c r="J300" s="8">
        <f xml:space="preserve"> (Data!$D$45 - J$87 - J$43)</f>
        <v>5</v>
      </c>
      <c r="K300" s="8">
        <f xml:space="preserve"> (Data!$D$45 - K$87 - K$43)</f>
        <v>1</v>
      </c>
      <c r="L300" s="8">
        <f xml:space="preserve"> (Data!$D$45 - L$87 - L$43)</f>
        <v>-1</v>
      </c>
      <c r="M300" s="8">
        <f xml:space="preserve"> (Data!$D$45 - M$87 - M$43)</f>
        <v>-1</v>
      </c>
      <c r="N300" s="8">
        <f xml:space="preserve"> (Data!$D$45 - N$87 - N$43)</f>
        <v>-2</v>
      </c>
      <c r="O300" s="8">
        <f xml:space="preserve"> (Data!$D$45 - O$87 - O$43)</f>
        <v>-2</v>
      </c>
      <c r="P300" s="8">
        <f xml:space="preserve"> (Data!$D$45 - P$87 - P$43)</f>
        <v>-3</v>
      </c>
      <c r="Q300" s="8">
        <f xml:space="preserve"> (Data!$D$45 - Q$87 - Q$43)</f>
        <v>-3</v>
      </c>
      <c r="R300" s="8">
        <f xml:space="preserve"> (Data!$D$45 - R$87 - R$43)</f>
        <v>-4</v>
      </c>
      <c r="S300" s="8">
        <f xml:space="preserve"> (Data!$D$45 - S$87 - S$43)</f>
        <v>-4</v>
      </c>
      <c r="T300" s="8">
        <f xml:space="preserve"> (Data!$D$45 - T$87 - T$43)</f>
        <v>-5</v>
      </c>
      <c r="U300" s="8">
        <f xml:space="preserve"> (Data!$D$45 - U$87 - U$43)</f>
        <v>-5</v>
      </c>
      <c r="V300" s="8">
        <f xml:space="preserve"> (Data!$D$45 - V$87 - V$43)</f>
        <v>-6</v>
      </c>
      <c r="W300" s="8">
        <f xml:space="preserve"> (Data!$D$45 - W$87 - W$43)</f>
        <v>-6</v>
      </c>
      <c r="X300" s="8">
        <f xml:space="preserve"> (Data!$D$45 - X$87 - X$43)</f>
        <v>-7</v>
      </c>
      <c r="Y300" s="8">
        <f xml:space="preserve"> (Data!$D$45 - Y$87 - Y$43)</f>
        <v>-7</v>
      </c>
      <c r="Z300" s="8">
        <f xml:space="preserve"> (Data!$D$45 - Z$87 - Z$43)</f>
        <v>-8</v>
      </c>
      <c r="AA300" s="8">
        <f xml:space="preserve"> (Data!$D$45 - AA$87 - AA$43)</f>
        <v>-8</v>
      </c>
      <c r="AB300" s="8">
        <f xml:space="preserve"> (Data!$D$45 - AB$87 - AB$43)</f>
        <v>-9</v>
      </c>
      <c r="AC300" s="8">
        <f xml:space="preserve"> (Data!$D$45 - AC$87 - AC$43)</f>
        <v>-9</v>
      </c>
      <c r="AD300" s="8">
        <f xml:space="preserve"> (Data!$D$45 - AD$87 - AD$43)</f>
        <v>-10</v>
      </c>
      <c r="AE300" s="8">
        <f xml:space="preserve"> (Data!$D$45 - AE$87 - AE$43)</f>
        <v>-10</v>
      </c>
      <c r="AF300" s="8">
        <f xml:space="preserve"> (Data!$D$45 - AF$87 - AF$43)</f>
        <v>-11</v>
      </c>
      <c r="AG300" s="8">
        <f xml:space="preserve"> (Data!$D$45 - AG$87 - AG$43)</f>
        <v>-11</v>
      </c>
      <c r="AH300" s="8">
        <f xml:space="preserve"> (Data!$D$45 - AH$87 - AH$43)</f>
        <v>-12</v>
      </c>
      <c r="AI300" s="8">
        <f xml:space="preserve"> (Data!$D$45 - AI$87 - AI$43)</f>
        <v>-12</v>
      </c>
      <c r="AJ300" s="8">
        <f xml:space="preserve"> (Data!$D$45 - AJ$87 - AJ$43)</f>
        <v>-13</v>
      </c>
      <c r="AK300" s="8">
        <f xml:space="preserve"> (Data!$D$45 - AK$87 - AK$43)</f>
        <v>-13</v>
      </c>
      <c r="AL300" s="8">
        <f xml:space="preserve"> (Data!$D$45 - AL$87 - AL$43)</f>
        <v>-14</v>
      </c>
      <c r="AM300" s="8">
        <f xml:space="preserve"> (Data!$D$45 - AM$87 - AM$43)</f>
        <v>-14</v>
      </c>
      <c r="AN300" s="8">
        <f xml:space="preserve"> (Data!$D$45 - AN$87 - AN$43)</f>
        <v>-15</v>
      </c>
      <c r="AO300" s="8">
        <f xml:space="preserve"> (Data!$D$45 - AO$87 - AO$43)</f>
        <v>-15</v>
      </c>
      <c r="AP300" s="8">
        <f xml:space="preserve"> (Data!$D$45 - AP$87 - AP$43)</f>
        <v>-16</v>
      </c>
      <c r="AQ300" s="8">
        <f xml:space="preserve"> (Data!$D$45 - AQ$87 - AQ$43)</f>
        <v>-16</v>
      </c>
      <c r="AR300" s="8">
        <f xml:space="preserve"> (Data!$D$45 - AR$87 - AR$43)</f>
        <v>-17</v>
      </c>
      <c r="AS300" s="8">
        <f xml:space="preserve"> (Data!$D$45 - AS$87 - AS$43)</f>
        <v>-17</v>
      </c>
      <c r="AT300" s="8">
        <f xml:space="preserve"> (Data!$D$45 - AT$87 - AT$43)</f>
        <v>-18</v>
      </c>
      <c r="AU300" s="8">
        <f xml:space="preserve"> (Data!$D$45 - AU$87 - AU$43)</f>
        <v>-18</v>
      </c>
      <c r="AV300" s="8">
        <f xml:space="preserve"> (Data!$D$45 - AV$87 - AV$43)</f>
        <v>-19</v>
      </c>
      <c r="AW300" s="8">
        <f xml:space="preserve"> (Data!$D$45 - AW$87 - AW$43)</f>
        <v>-19</v>
      </c>
      <c r="AX300" s="8">
        <f xml:space="preserve"> (Data!$D$45 - AX$87 - AX$43)</f>
        <v>-20</v>
      </c>
      <c r="AY300" s="8">
        <f xml:space="preserve"> (Data!$D$45 - AY$87 - AY$43)</f>
        <v>-20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38</v>
      </c>
      <c r="C302" s="8">
        <f xml:space="preserve"> (Data!$D$46 - C$89 - C$43)</f>
        <v>37</v>
      </c>
      <c r="D302" s="8">
        <f xml:space="preserve"> (Data!$D$46 - D$89 - D$43)</f>
        <v>23</v>
      </c>
      <c r="E302" s="8">
        <f xml:space="preserve"> (Data!$D$46 - E$89 - E$43)</f>
        <v>22</v>
      </c>
      <c r="F302" s="8">
        <f xml:space="preserve"> (Data!$D$46 - F$89 - F$43)</f>
        <v>21</v>
      </c>
      <c r="G302" s="8">
        <f xml:space="preserve"> (Data!$D$46 - G$89 - G$43)</f>
        <v>19</v>
      </c>
      <c r="H302" s="8">
        <f xml:space="preserve"> (Data!$D$46 - H$89 - H$43)</f>
        <v>17</v>
      </c>
      <c r="I302" s="8">
        <f xml:space="preserve"> (Data!$D$46 - I$89 - I$43)</f>
        <v>15</v>
      </c>
      <c r="J302" s="8">
        <f xml:space="preserve"> (Data!$D$46 - J$89 - J$43)</f>
        <v>13</v>
      </c>
      <c r="K302" s="8">
        <f xml:space="preserve"> (Data!$D$46 - K$89 - K$43)</f>
        <v>10</v>
      </c>
      <c r="L302" s="8">
        <f xml:space="preserve"> (Data!$D$46 - L$89 - L$43)</f>
        <v>8</v>
      </c>
      <c r="M302" s="8">
        <f xml:space="preserve"> (Data!$D$46 - M$89 - M$43)</f>
        <v>8</v>
      </c>
      <c r="N302" s="8">
        <f xml:space="preserve"> (Data!$D$46 - N$89 - N$43)</f>
        <v>8</v>
      </c>
      <c r="O302" s="8">
        <f xml:space="preserve"> (Data!$D$46 - O$89 - O$43)</f>
        <v>7</v>
      </c>
      <c r="P302" s="8">
        <f xml:space="preserve"> (Data!$D$46 - P$89 - P$43)</f>
        <v>7</v>
      </c>
      <c r="Q302" s="8">
        <f xml:space="preserve"> (Data!$D$46 - Q$89 - Q$43)</f>
        <v>6</v>
      </c>
      <c r="R302" s="8">
        <f xml:space="preserve"> (Data!$D$46 - R$89 - R$43)</f>
        <v>6</v>
      </c>
      <c r="S302" s="8">
        <f xml:space="preserve"> (Data!$D$46 - S$89 - S$43)</f>
        <v>6</v>
      </c>
      <c r="T302" s="8">
        <f xml:space="preserve"> (Data!$D$46 - T$89 - T$43)</f>
        <v>5</v>
      </c>
      <c r="U302" s="8">
        <f xml:space="preserve"> (Data!$D$46 - U$89 - U$43)</f>
        <v>5</v>
      </c>
      <c r="V302" s="8">
        <f xml:space="preserve"> (Data!$D$46 - V$89 - V$43)</f>
        <v>4</v>
      </c>
      <c r="W302" s="8">
        <f xml:space="preserve"> (Data!$D$46 - W$89 - W$43)</f>
        <v>4</v>
      </c>
      <c r="X302" s="8">
        <f xml:space="preserve"> (Data!$D$46 - X$89 - X$43)</f>
        <v>4</v>
      </c>
      <c r="Y302" s="8">
        <f xml:space="preserve"> (Data!$D$46 - Y$89 - Y$43)</f>
        <v>3</v>
      </c>
      <c r="Z302" s="8">
        <f xml:space="preserve"> (Data!$D$46 - Z$89 - Z$43)</f>
        <v>3</v>
      </c>
      <c r="AA302" s="8">
        <f xml:space="preserve"> (Data!$D$46 - AA$89 - AA$43)</f>
        <v>2</v>
      </c>
      <c r="AB302" s="8">
        <f xml:space="preserve"> (Data!$D$46 - AB$89 - AB$43)</f>
        <v>2</v>
      </c>
      <c r="AC302" s="8">
        <f xml:space="preserve"> (Data!$D$46 - AC$89 - AC$43)</f>
        <v>2</v>
      </c>
      <c r="AD302" s="8">
        <f xml:space="preserve"> (Data!$D$46 - AD$89 - AD$43)</f>
        <v>1</v>
      </c>
      <c r="AE302" s="8">
        <f xml:space="preserve"> (Data!$D$46 - AE$89 - AE$43)</f>
        <v>1</v>
      </c>
      <c r="AF302" s="8">
        <f xml:space="preserve"> (Data!$D$46 - AF$89 - AF$43)</f>
        <v>0</v>
      </c>
      <c r="AG302" s="8">
        <f xml:space="preserve"> (Data!$D$46 - AG$89 - AG$43)</f>
        <v>0</v>
      </c>
      <c r="AH302" s="8">
        <f xml:space="preserve"> (Data!$D$46 - AH$89 - AH$43)</f>
        <v>0</v>
      </c>
      <c r="AI302" s="8">
        <f xml:space="preserve"> (Data!$D$46 - AI$89 - AI$43)</f>
        <v>-1</v>
      </c>
      <c r="AJ302" s="8">
        <f xml:space="preserve"> (Data!$D$46 - AJ$89 - AJ$43)</f>
        <v>-1</v>
      </c>
      <c r="AK302" s="8">
        <f xml:space="preserve"> (Data!$D$46 - AK$89 - AK$43)</f>
        <v>-2</v>
      </c>
      <c r="AL302" s="8">
        <f xml:space="preserve"> (Data!$D$46 - AL$89 - AL$43)</f>
        <v>-2</v>
      </c>
      <c r="AM302" s="8">
        <f xml:space="preserve"> (Data!$D$46 - AM$89 - AM$43)</f>
        <v>-2</v>
      </c>
      <c r="AN302" s="8">
        <f xml:space="preserve"> (Data!$D$46 - AN$89 - AN$43)</f>
        <v>-3</v>
      </c>
      <c r="AO302" s="8">
        <f xml:space="preserve"> (Data!$D$46 - AO$89 - AO$43)</f>
        <v>-3</v>
      </c>
      <c r="AP302" s="8">
        <f xml:space="preserve"> (Data!$D$46 - AP$89 - AP$43)</f>
        <v>-4</v>
      </c>
      <c r="AQ302" s="8">
        <f xml:space="preserve"> (Data!$D$46 - AQ$89 - AQ$43)</f>
        <v>-4</v>
      </c>
      <c r="AR302" s="8">
        <f xml:space="preserve"> (Data!$D$46 - AR$89 - AR$43)</f>
        <v>-4</v>
      </c>
      <c r="AS302" s="8">
        <f xml:space="preserve"> (Data!$D$46 - AS$89 - AS$43)</f>
        <v>-5</v>
      </c>
      <c r="AT302" s="8">
        <f xml:space="preserve"> (Data!$D$46 - AT$89 - AT$43)</f>
        <v>-5</v>
      </c>
      <c r="AU302" s="8">
        <f xml:space="preserve"> (Data!$D$46 - AU$89 - AU$43)</f>
        <v>-6</v>
      </c>
      <c r="AV302" s="8">
        <f xml:space="preserve"> (Data!$D$46 - AV$89 - AV$43)</f>
        <v>-6</v>
      </c>
      <c r="AW302" s="8">
        <f xml:space="preserve"> (Data!$D$46 - AW$89 - AW$43)</f>
        <v>-6</v>
      </c>
      <c r="AX302" s="8">
        <f xml:space="preserve"> (Data!$D$46 - AX$89 - AX$43)</f>
        <v>-7</v>
      </c>
      <c r="AY302" s="8">
        <f xml:space="preserve"> (Data!$D$46 - AY$89 - AY$43)</f>
        <v>-7</v>
      </c>
    </row>
    <row r="303" spans="1:51">
      <c r="A303" s="8" t="s">
        <v>57</v>
      </c>
      <c r="B303" s="8">
        <f xml:space="preserve"> (Data!$D$46 - B$88 - B$43)</f>
        <v>38</v>
      </c>
      <c r="C303" s="8">
        <f xml:space="preserve"> (Data!$D$46 - C$88 - C$43)</f>
        <v>37</v>
      </c>
      <c r="D303" s="8">
        <f xml:space="preserve"> (Data!$D$46 - D$88 - D$43)</f>
        <v>20</v>
      </c>
      <c r="E303" s="8">
        <f xml:space="preserve"> (Data!$D$46 - E$88 - E$43)</f>
        <v>19</v>
      </c>
      <c r="F303" s="8">
        <f xml:space="preserve"> (Data!$D$46 - F$88 - F$43)</f>
        <v>18</v>
      </c>
      <c r="G303" s="8">
        <f xml:space="preserve"> (Data!$D$46 - G$88 - G$43)</f>
        <v>16</v>
      </c>
      <c r="H303" s="8">
        <f xml:space="preserve"> (Data!$D$46 - H$88 - H$43)</f>
        <v>14</v>
      </c>
      <c r="I303" s="8">
        <f xml:space="preserve"> (Data!$D$46 - I$88 - I$43)</f>
        <v>12</v>
      </c>
      <c r="J303" s="8">
        <f xml:space="preserve"> (Data!$D$46 - J$88 - J$43)</f>
        <v>10</v>
      </c>
      <c r="K303" s="8">
        <f xml:space="preserve"> (Data!$D$46 - K$88 - K$43)</f>
        <v>6</v>
      </c>
      <c r="L303" s="8">
        <f xml:space="preserve"> (Data!$D$46 - L$88 - L$43)</f>
        <v>4</v>
      </c>
      <c r="M303" s="8">
        <f xml:space="preserve"> (Data!$D$46 - M$88 - M$43)</f>
        <v>4</v>
      </c>
      <c r="N303" s="8">
        <f xml:space="preserve"> (Data!$D$46 - N$88 - N$43)</f>
        <v>3</v>
      </c>
      <c r="O303" s="8">
        <f xml:space="preserve"> (Data!$D$46 - O$88 - O$43)</f>
        <v>3</v>
      </c>
      <c r="P303" s="8">
        <f xml:space="preserve"> (Data!$D$46 - P$88 - P$43)</f>
        <v>2</v>
      </c>
      <c r="Q303" s="8">
        <f xml:space="preserve"> (Data!$D$46 - Q$88 - Q$43)</f>
        <v>2</v>
      </c>
      <c r="R303" s="8">
        <f xml:space="preserve"> (Data!$D$46 - R$88 - R$43)</f>
        <v>1</v>
      </c>
      <c r="S303" s="8">
        <f xml:space="preserve"> (Data!$D$46 - S$88 - S$43)</f>
        <v>1</v>
      </c>
      <c r="T303" s="8">
        <f xml:space="preserve"> (Data!$D$46 - T$88 - T$43)</f>
        <v>0</v>
      </c>
      <c r="U303" s="8">
        <f xml:space="preserve"> (Data!$D$46 - U$88 - U$43)</f>
        <v>0</v>
      </c>
      <c r="V303" s="8">
        <f xml:space="preserve"> (Data!$D$46 - V$88 - V$43)</f>
        <v>-1</v>
      </c>
      <c r="W303" s="8">
        <f xml:space="preserve"> (Data!$D$46 - W$88 - W$43)</f>
        <v>-1</v>
      </c>
      <c r="X303" s="8">
        <f xml:space="preserve"> (Data!$D$46 - X$88 - X$43)</f>
        <v>-2</v>
      </c>
      <c r="Y303" s="8">
        <f xml:space="preserve"> (Data!$D$46 - Y$88 - Y$43)</f>
        <v>-2</v>
      </c>
      <c r="Z303" s="8">
        <f xml:space="preserve"> (Data!$D$46 - Z$88 - Z$43)</f>
        <v>-3</v>
      </c>
      <c r="AA303" s="8">
        <f xml:space="preserve"> (Data!$D$46 - AA$88 - AA$43)</f>
        <v>-3</v>
      </c>
      <c r="AB303" s="8">
        <f xml:space="preserve"> (Data!$D$46 - AB$88 - AB$43)</f>
        <v>-4</v>
      </c>
      <c r="AC303" s="8">
        <f xml:space="preserve"> (Data!$D$46 - AC$88 - AC$43)</f>
        <v>-4</v>
      </c>
      <c r="AD303" s="8">
        <f xml:space="preserve"> (Data!$D$46 - AD$88 - AD$43)</f>
        <v>-5</v>
      </c>
      <c r="AE303" s="8">
        <f xml:space="preserve"> (Data!$D$46 - AE$88 - AE$43)</f>
        <v>-5</v>
      </c>
      <c r="AF303" s="8">
        <f xml:space="preserve"> (Data!$D$46 - AF$88 - AF$43)</f>
        <v>-6</v>
      </c>
      <c r="AG303" s="8">
        <f xml:space="preserve"> (Data!$D$46 - AG$88 - AG$43)</f>
        <v>-6</v>
      </c>
      <c r="AH303" s="8">
        <f xml:space="preserve"> (Data!$D$46 - AH$88 - AH$43)</f>
        <v>-7</v>
      </c>
      <c r="AI303" s="8">
        <f xml:space="preserve"> (Data!$D$46 - AI$88 - AI$43)</f>
        <v>-7</v>
      </c>
      <c r="AJ303" s="8">
        <f xml:space="preserve"> (Data!$D$46 - AJ$88 - AJ$43)</f>
        <v>-8</v>
      </c>
      <c r="AK303" s="8">
        <f xml:space="preserve"> (Data!$D$46 - AK$88 - AK$43)</f>
        <v>-8</v>
      </c>
      <c r="AL303" s="8">
        <f xml:space="preserve"> (Data!$D$46 - AL$88 - AL$43)</f>
        <v>-9</v>
      </c>
      <c r="AM303" s="8">
        <f xml:space="preserve"> (Data!$D$46 - AM$88 - AM$43)</f>
        <v>-9</v>
      </c>
      <c r="AN303" s="8">
        <f xml:space="preserve"> (Data!$D$46 - AN$88 - AN$43)</f>
        <v>-10</v>
      </c>
      <c r="AO303" s="8">
        <f xml:space="preserve"> (Data!$D$46 - AO$88 - AO$43)</f>
        <v>-10</v>
      </c>
      <c r="AP303" s="8">
        <f xml:space="preserve"> (Data!$D$46 - AP$88 - AP$43)</f>
        <v>-11</v>
      </c>
      <c r="AQ303" s="8">
        <f xml:space="preserve"> (Data!$D$46 - AQ$88 - AQ$43)</f>
        <v>-11</v>
      </c>
      <c r="AR303" s="8">
        <f xml:space="preserve"> (Data!$D$46 - AR$88 - AR$43)</f>
        <v>-12</v>
      </c>
      <c r="AS303" s="8">
        <f xml:space="preserve"> (Data!$D$46 - AS$88 - AS$43)</f>
        <v>-12</v>
      </c>
      <c r="AT303" s="8">
        <f xml:space="preserve"> (Data!$D$46 - AT$88 - AT$43)</f>
        <v>-13</v>
      </c>
      <c r="AU303" s="8">
        <f xml:space="preserve"> (Data!$D$46 - AU$88 - AU$43)</f>
        <v>-13</v>
      </c>
      <c r="AV303" s="8">
        <f xml:space="preserve"> (Data!$D$46 - AV$88 - AV$43)</f>
        <v>-14</v>
      </c>
      <c r="AW303" s="8">
        <f xml:space="preserve"> (Data!$D$46 - AW$88 - AW$43)</f>
        <v>-14</v>
      </c>
      <c r="AX303" s="8">
        <f xml:space="preserve"> (Data!$D$46 - AX$88 - AX$43)</f>
        <v>-15</v>
      </c>
      <c r="AY303" s="8">
        <f xml:space="preserve"> (Data!$D$46 - AY$88 - AY$43)</f>
        <v>-15</v>
      </c>
    </row>
    <row r="304" spans="1:51">
      <c r="A304" s="8" t="s">
        <v>58</v>
      </c>
      <c r="B304" s="8">
        <f xml:space="preserve"> (Data!$D$46 - B$88 - B$43)</f>
        <v>38</v>
      </c>
      <c r="C304" s="8">
        <f xml:space="preserve"> (Data!$D$46 - C$88 - C$43)</f>
        <v>37</v>
      </c>
      <c r="D304" s="8">
        <f xml:space="preserve"> (Data!$D$46 - D$88 - D$43)</f>
        <v>20</v>
      </c>
      <c r="E304" s="8">
        <f xml:space="preserve"> (Data!$D$46 - E$88 - E$43)</f>
        <v>19</v>
      </c>
      <c r="F304" s="8">
        <f xml:space="preserve"> (Data!$D$46 - F$88 - F$43)</f>
        <v>18</v>
      </c>
      <c r="G304" s="8">
        <f xml:space="preserve"> (Data!$D$46 - G$88 - G$43)</f>
        <v>16</v>
      </c>
      <c r="H304" s="8">
        <f xml:space="preserve"> (Data!$D$46 - H$88 - H$43)</f>
        <v>14</v>
      </c>
      <c r="I304" s="8">
        <f xml:space="preserve"> (Data!$D$46 - I$88 - I$43)</f>
        <v>12</v>
      </c>
      <c r="J304" s="8">
        <f xml:space="preserve"> (Data!$D$46 - J$88 - J$43)</f>
        <v>10</v>
      </c>
      <c r="K304" s="8">
        <f xml:space="preserve"> (Data!$D$46 - K$88 - K$43)</f>
        <v>6</v>
      </c>
      <c r="L304" s="8">
        <f xml:space="preserve"> (Data!$D$46 - L$88 - L$43)</f>
        <v>4</v>
      </c>
      <c r="M304" s="8">
        <f xml:space="preserve"> (Data!$D$46 - M$88 - M$43)</f>
        <v>4</v>
      </c>
      <c r="N304" s="8">
        <f xml:space="preserve"> (Data!$D$46 - N$88 - N$43)</f>
        <v>3</v>
      </c>
      <c r="O304" s="8">
        <f xml:space="preserve"> (Data!$D$46 - O$88 - O$43)</f>
        <v>3</v>
      </c>
      <c r="P304" s="8">
        <f xml:space="preserve"> (Data!$D$46 - P$88 - P$43)</f>
        <v>2</v>
      </c>
      <c r="Q304" s="8">
        <f xml:space="preserve"> (Data!$D$46 - Q$88 - Q$43)</f>
        <v>2</v>
      </c>
      <c r="R304" s="8">
        <f xml:space="preserve"> (Data!$D$46 - R$88 - R$43)</f>
        <v>1</v>
      </c>
      <c r="S304" s="8">
        <f xml:space="preserve"> (Data!$D$46 - S$88 - S$43)</f>
        <v>1</v>
      </c>
      <c r="T304" s="8">
        <f xml:space="preserve"> (Data!$D$46 - T$88 - T$43)</f>
        <v>0</v>
      </c>
      <c r="U304" s="8">
        <f xml:space="preserve"> (Data!$D$46 - U$88 - U$43)</f>
        <v>0</v>
      </c>
      <c r="V304" s="8">
        <f xml:space="preserve"> (Data!$D$46 - V$88 - V$43)</f>
        <v>-1</v>
      </c>
      <c r="W304" s="8">
        <f xml:space="preserve"> (Data!$D$46 - W$88 - W$43)</f>
        <v>-1</v>
      </c>
      <c r="X304" s="8">
        <f xml:space="preserve"> (Data!$D$46 - X$88 - X$43)</f>
        <v>-2</v>
      </c>
      <c r="Y304" s="8">
        <f xml:space="preserve"> (Data!$D$46 - Y$88 - Y$43)</f>
        <v>-2</v>
      </c>
      <c r="Z304" s="8">
        <f xml:space="preserve"> (Data!$D$46 - Z$88 - Z$43)</f>
        <v>-3</v>
      </c>
      <c r="AA304" s="8">
        <f xml:space="preserve"> (Data!$D$46 - AA$88 - AA$43)</f>
        <v>-3</v>
      </c>
      <c r="AB304" s="8">
        <f xml:space="preserve"> (Data!$D$46 - AB$88 - AB$43)</f>
        <v>-4</v>
      </c>
      <c r="AC304" s="8">
        <f xml:space="preserve"> (Data!$D$46 - AC$88 - AC$43)</f>
        <v>-4</v>
      </c>
      <c r="AD304" s="8">
        <f xml:space="preserve"> (Data!$D$46 - AD$88 - AD$43)</f>
        <v>-5</v>
      </c>
      <c r="AE304" s="8">
        <f xml:space="preserve"> (Data!$D$46 - AE$88 - AE$43)</f>
        <v>-5</v>
      </c>
      <c r="AF304" s="8">
        <f xml:space="preserve"> (Data!$D$46 - AF$88 - AF$43)</f>
        <v>-6</v>
      </c>
      <c r="AG304" s="8">
        <f xml:space="preserve"> (Data!$D$46 - AG$88 - AG$43)</f>
        <v>-6</v>
      </c>
      <c r="AH304" s="8">
        <f xml:space="preserve"> (Data!$D$46 - AH$88 - AH$43)</f>
        <v>-7</v>
      </c>
      <c r="AI304" s="8">
        <f xml:space="preserve"> (Data!$D$46 - AI$88 - AI$43)</f>
        <v>-7</v>
      </c>
      <c r="AJ304" s="8">
        <f xml:space="preserve"> (Data!$D$46 - AJ$88 - AJ$43)</f>
        <v>-8</v>
      </c>
      <c r="AK304" s="8">
        <f xml:space="preserve"> (Data!$D$46 - AK$88 - AK$43)</f>
        <v>-8</v>
      </c>
      <c r="AL304" s="8">
        <f xml:space="preserve"> (Data!$D$46 - AL$88 - AL$43)</f>
        <v>-9</v>
      </c>
      <c r="AM304" s="8">
        <f xml:space="preserve"> (Data!$D$46 - AM$88 - AM$43)</f>
        <v>-9</v>
      </c>
      <c r="AN304" s="8">
        <f xml:space="preserve"> (Data!$D$46 - AN$88 - AN$43)</f>
        <v>-10</v>
      </c>
      <c r="AO304" s="8">
        <f xml:space="preserve"> (Data!$D$46 - AO$88 - AO$43)</f>
        <v>-10</v>
      </c>
      <c r="AP304" s="8">
        <f xml:space="preserve"> (Data!$D$46 - AP$88 - AP$43)</f>
        <v>-11</v>
      </c>
      <c r="AQ304" s="8">
        <f xml:space="preserve"> (Data!$D$46 - AQ$88 - AQ$43)</f>
        <v>-11</v>
      </c>
      <c r="AR304" s="8">
        <f xml:space="preserve"> (Data!$D$46 - AR$88 - AR$43)</f>
        <v>-12</v>
      </c>
      <c r="AS304" s="8">
        <f xml:space="preserve"> (Data!$D$46 - AS$88 - AS$43)</f>
        <v>-12</v>
      </c>
      <c r="AT304" s="8">
        <f xml:space="preserve"> (Data!$D$46 - AT$88 - AT$43)</f>
        <v>-13</v>
      </c>
      <c r="AU304" s="8">
        <f xml:space="preserve"> (Data!$D$46 - AU$88 - AU$43)</f>
        <v>-13</v>
      </c>
      <c r="AV304" s="8">
        <f xml:space="preserve"> (Data!$D$46 - AV$88 - AV$43)</f>
        <v>-14</v>
      </c>
      <c r="AW304" s="8">
        <f xml:space="preserve"> (Data!$D$46 - AW$88 - AW$43)</f>
        <v>-14</v>
      </c>
      <c r="AX304" s="8">
        <f xml:space="preserve"> (Data!$D$46 - AX$88 - AX$43)</f>
        <v>-15</v>
      </c>
      <c r="AY304" s="8">
        <f xml:space="preserve"> (Data!$D$46 - AY$88 - AY$43)</f>
        <v>-15</v>
      </c>
    </row>
    <row r="305" spans="1:51">
      <c r="A305" s="8" t="s">
        <v>59</v>
      </c>
      <c r="B305" s="8">
        <f xml:space="preserve"> (Data!$D$46 - B$87 - B$43)</f>
        <v>38</v>
      </c>
      <c r="C305" s="8">
        <f xml:space="preserve"> (Data!$D$46 - C$87 - C$43)</f>
        <v>37</v>
      </c>
      <c r="D305" s="8">
        <f xml:space="preserve"> (Data!$D$46 - D$87 - D$43)</f>
        <v>21</v>
      </c>
      <c r="E305" s="8">
        <f xml:space="preserve"> (Data!$D$46 - E$87 - E$43)</f>
        <v>20</v>
      </c>
      <c r="F305" s="8">
        <f xml:space="preserve"> (Data!$D$46 - F$87 - F$43)</f>
        <v>19</v>
      </c>
      <c r="G305" s="8">
        <f xml:space="preserve"> (Data!$D$46 - G$87 - G$43)</f>
        <v>17</v>
      </c>
      <c r="H305" s="8">
        <f xml:space="preserve"> (Data!$D$46 - H$87 - H$43)</f>
        <v>15</v>
      </c>
      <c r="I305" s="8">
        <f xml:space="preserve"> (Data!$D$46 - I$87 - I$43)</f>
        <v>12</v>
      </c>
      <c r="J305" s="8">
        <f xml:space="preserve"> (Data!$D$46 - J$87 - J$43)</f>
        <v>10</v>
      </c>
      <c r="K305" s="8">
        <f xml:space="preserve"> (Data!$D$46 - K$87 - K$43)</f>
        <v>6</v>
      </c>
      <c r="L305" s="8">
        <f xml:space="preserve"> (Data!$D$46 - L$87 - L$43)</f>
        <v>4</v>
      </c>
      <c r="M305" s="8">
        <f xml:space="preserve"> (Data!$D$46 - M$87 - M$43)</f>
        <v>4</v>
      </c>
      <c r="N305" s="8">
        <f xml:space="preserve"> (Data!$D$46 - N$87 - N$43)</f>
        <v>3</v>
      </c>
      <c r="O305" s="8">
        <f xml:space="preserve"> (Data!$D$46 - O$87 - O$43)</f>
        <v>3</v>
      </c>
      <c r="P305" s="8">
        <f xml:space="preserve"> (Data!$D$46 - P$87 - P$43)</f>
        <v>2</v>
      </c>
      <c r="Q305" s="8">
        <f xml:space="preserve"> (Data!$D$46 - Q$87 - Q$43)</f>
        <v>2</v>
      </c>
      <c r="R305" s="8">
        <f xml:space="preserve"> (Data!$D$46 - R$87 - R$43)</f>
        <v>1</v>
      </c>
      <c r="S305" s="8">
        <f xml:space="preserve"> (Data!$D$46 - S$87 - S$43)</f>
        <v>1</v>
      </c>
      <c r="T305" s="8">
        <f xml:space="preserve"> (Data!$D$46 - T$87 - T$43)</f>
        <v>0</v>
      </c>
      <c r="U305" s="8">
        <f xml:space="preserve"> (Data!$D$46 - U$87 - U$43)</f>
        <v>0</v>
      </c>
      <c r="V305" s="8">
        <f xml:space="preserve"> (Data!$D$46 - V$87 - V$43)</f>
        <v>-1</v>
      </c>
      <c r="W305" s="8">
        <f xml:space="preserve"> (Data!$D$46 - W$87 - W$43)</f>
        <v>-1</v>
      </c>
      <c r="X305" s="8">
        <f xml:space="preserve"> (Data!$D$46 - X$87 - X$43)</f>
        <v>-2</v>
      </c>
      <c r="Y305" s="8">
        <f xml:space="preserve"> (Data!$D$46 - Y$87 - Y$43)</f>
        <v>-2</v>
      </c>
      <c r="Z305" s="8">
        <f xml:space="preserve"> (Data!$D$46 - Z$87 - Z$43)</f>
        <v>-3</v>
      </c>
      <c r="AA305" s="8">
        <f xml:space="preserve"> (Data!$D$46 - AA$87 - AA$43)</f>
        <v>-3</v>
      </c>
      <c r="AB305" s="8">
        <f xml:space="preserve"> (Data!$D$46 - AB$87 - AB$43)</f>
        <v>-4</v>
      </c>
      <c r="AC305" s="8">
        <f xml:space="preserve"> (Data!$D$46 - AC$87 - AC$43)</f>
        <v>-4</v>
      </c>
      <c r="AD305" s="8">
        <f xml:space="preserve"> (Data!$D$46 - AD$87 - AD$43)</f>
        <v>-5</v>
      </c>
      <c r="AE305" s="8">
        <f xml:space="preserve"> (Data!$D$46 - AE$87 - AE$43)</f>
        <v>-5</v>
      </c>
      <c r="AF305" s="8">
        <f xml:space="preserve"> (Data!$D$46 - AF$87 - AF$43)</f>
        <v>-6</v>
      </c>
      <c r="AG305" s="8">
        <f xml:space="preserve"> (Data!$D$46 - AG$87 - AG$43)</f>
        <v>-6</v>
      </c>
      <c r="AH305" s="8">
        <f xml:space="preserve"> (Data!$D$46 - AH$87 - AH$43)</f>
        <v>-7</v>
      </c>
      <c r="AI305" s="8">
        <f xml:space="preserve"> (Data!$D$46 - AI$87 - AI$43)</f>
        <v>-7</v>
      </c>
      <c r="AJ305" s="8">
        <f xml:space="preserve"> (Data!$D$46 - AJ$87 - AJ$43)</f>
        <v>-8</v>
      </c>
      <c r="AK305" s="8">
        <f xml:space="preserve"> (Data!$D$46 - AK$87 - AK$43)</f>
        <v>-8</v>
      </c>
      <c r="AL305" s="8">
        <f xml:space="preserve"> (Data!$D$46 - AL$87 - AL$43)</f>
        <v>-9</v>
      </c>
      <c r="AM305" s="8">
        <f xml:space="preserve"> (Data!$D$46 - AM$87 - AM$43)</f>
        <v>-9</v>
      </c>
      <c r="AN305" s="8">
        <f xml:space="preserve"> (Data!$D$46 - AN$87 - AN$43)</f>
        <v>-10</v>
      </c>
      <c r="AO305" s="8">
        <f xml:space="preserve"> (Data!$D$46 - AO$87 - AO$43)</f>
        <v>-10</v>
      </c>
      <c r="AP305" s="8">
        <f xml:space="preserve"> (Data!$D$46 - AP$87 - AP$43)</f>
        <v>-11</v>
      </c>
      <c r="AQ305" s="8">
        <f xml:space="preserve"> (Data!$D$46 - AQ$87 - AQ$43)</f>
        <v>-11</v>
      </c>
      <c r="AR305" s="8">
        <f xml:space="preserve"> (Data!$D$46 - AR$87 - AR$43)</f>
        <v>-12</v>
      </c>
      <c r="AS305" s="8">
        <f xml:space="preserve"> (Data!$D$46 - AS$87 - AS$43)</f>
        <v>-12</v>
      </c>
      <c r="AT305" s="8">
        <f xml:space="preserve"> (Data!$D$46 - AT$87 - AT$43)</f>
        <v>-13</v>
      </c>
      <c r="AU305" s="8">
        <f xml:space="preserve"> (Data!$D$46 - AU$87 - AU$43)</f>
        <v>-13</v>
      </c>
      <c r="AV305" s="8">
        <f xml:space="preserve"> (Data!$D$46 - AV$87 - AV$43)</f>
        <v>-14</v>
      </c>
      <c r="AW305" s="8">
        <f xml:space="preserve"> (Data!$D$46 - AW$87 - AW$43)</f>
        <v>-14</v>
      </c>
      <c r="AX305" s="8">
        <f xml:space="preserve"> (Data!$D$46 - AX$87 - AX$43)</f>
        <v>-15</v>
      </c>
      <c r="AY305" s="8">
        <f xml:space="preserve"> (Data!$D$46 - AY$87 - AY$43)</f>
        <v>-15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38</v>
      </c>
      <c r="C309" s="8">
        <f xml:space="preserve"> (Data!$E$44 - C$89 - C$43)</f>
        <v>37</v>
      </c>
      <c r="D309" s="8">
        <f xml:space="preserve"> (Data!$E$44 - D$89 - D$43)</f>
        <v>23</v>
      </c>
      <c r="E309" s="8">
        <f xml:space="preserve"> (Data!$E$44 - E$89 - E$43)</f>
        <v>22</v>
      </c>
      <c r="F309" s="8">
        <f xml:space="preserve"> (Data!$E$44 - F$89 - F$43)</f>
        <v>21</v>
      </c>
      <c r="G309" s="8">
        <f xml:space="preserve"> (Data!$E$44 - G$89 - G$43)</f>
        <v>19</v>
      </c>
      <c r="H309" s="8">
        <f xml:space="preserve"> (Data!$E$44 - H$89 - H$43)</f>
        <v>17</v>
      </c>
      <c r="I309" s="8">
        <f xml:space="preserve"> (Data!$E$44 - I$89 - I$43)</f>
        <v>15</v>
      </c>
      <c r="J309" s="8">
        <f xml:space="preserve"> (Data!$E$44 - J$89 - J$43)</f>
        <v>13</v>
      </c>
      <c r="K309" s="8">
        <f xml:space="preserve"> (Data!$E$44 - K$89 - K$43)</f>
        <v>10</v>
      </c>
      <c r="L309" s="8">
        <f xml:space="preserve"> (Data!$E$44 - L$89 - L$43)</f>
        <v>8</v>
      </c>
      <c r="M309" s="8">
        <f xml:space="preserve"> (Data!$E$44 - M$89 - M$43)</f>
        <v>8</v>
      </c>
      <c r="N309" s="8">
        <f xml:space="preserve"> (Data!$E$44 - N$89 - N$43)</f>
        <v>8</v>
      </c>
      <c r="O309" s="8">
        <f xml:space="preserve"> (Data!$E$44 - O$89 - O$43)</f>
        <v>7</v>
      </c>
      <c r="P309" s="8">
        <f xml:space="preserve"> (Data!$E$44 - P$89 - P$43)</f>
        <v>7</v>
      </c>
      <c r="Q309" s="8">
        <f xml:space="preserve"> (Data!$E$44 - Q$89 - Q$43)</f>
        <v>6</v>
      </c>
      <c r="R309" s="8">
        <f xml:space="preserve"> (Data!$E$44 - R$89 - R$43)</f>
        <v>6</v>
      </c>
      <c r="S309" s="8">
        <f xml:space="preserve"> (Data!$E$44 - S$89 - S$43)</f>
        <v>6</v>
      </c>
      <c r="T309" s="8">
        <f xml:space="preserve"> (Data!$E$44 - T$89 - T$43)</f>
        <v>5</v>
      </c>
      <c r="U309" s="8">
        <f xml:space="preserve"> (Data!$E$44 - U$89 - U$43)</f>
        <v>5</v>
      </c>
      <c r="V309" s="8">
        <f xml:space="preserve"> (Data!$E$44 - V$89 - V$43)</f>
        <v>4</v>
      </c>
      <c r="W309" s="8">
        <f xml:space="preserve"> (Data!$E$44 - W$89 - W$43)</f>
        <v>4</v>
      </c>
      <c r="X309" s="8">
        <f xml:space="preserve"> (Data!$E$44 - X$89 - X$43)</f>
        <v>4</v>
      </c>
      <c r="Y309" s="8">
        <f xml:space="preserve"> (Data!$E$44 - Y$89 - Y$43)</f>
        <v>3</v>
      </c>
      <c r="Z309" s="8">
        <f xml:space="preserve"> (Data!$E$44 - Z$89 - Z$43)</f>
        <v>3</v>
      </c>
      <c r="AA309" s="8">
        <f xml:space="preserve"> (Data!$E$44 - AA$89 - AA$43)</f>
        <v>2</v>
      </c>
      <c r="AB309" s="8">
        <f xml:space="preserve"> (Data!$E$44 - AB$89 - AB$43)</f>
        <v>2</v>
      </c>
      <c r="AC309" s="8">
        <f xml:space="preserve"> (Data!$E$44 - AC$89 - AC$43)</f>
        <v>2</v>
      </c>
      <c r="AD309" s="8">
        <f xml:space="preserve"> (Data!$E$44 - AD$89 - AD$43)</f>
        <v>1</v>
      </c>
      <c r="AE309" s="8">
        <f xml:space="preserve"> (Data!$E$44 - AE$89 - AE$43)</f>
        <v>1</v>
      </c>
      <c r="AF309" s="8">
        <f xml:space="preserve"> (Data!$E$44 - AF$89 - AF$43)</f>
        <v>0</v>
      </c>
      <c r="AG309" s="8">
        <f xml:space="preserve"> (Data!$E$44 - AG$89 - AG$43)</f>
        <v>0</v>
      </c>
      <c r="AH309" s="8">
        <f xml:space="preserve"> (Data!$E$44 - AH$89 - AH$43)</f>
        <v>0</v>
      </c>
      <c r="AI309" s="8">
        <f xml:space="preserve"> (Data!$E$44 - AI$89 - AI$43)</f>
        <v>-1</v>
      </c>
      <c r="AJ309" s="8">
        <f xml:space="preserve"> (Data!$E$44 - AJ$89 - AJ$43)</f>
        <v>-1</v>
      </c>
      <c r="AK309" s="8">
        <f xml:space="preserve"> (Data!$E$44 - AK$89 - AK$43)</f>
        <v>-2</v>
      </c>
      <c r="AL309" s="8">
        <f xml:space="preserve"> (Data!$E$44 - AL$89 - AL$43)</f>
        <v>-2</v>
      </c>
      <c r="AM309" s="8">
        <f xml:space="preserve"> (Data!$E$44 - AM$89 - AM$43)</f>
        <v>-2</v>
      </c>
      <c r="AN309" s="8">
        <f xml:space="preserve"> (Data!$E$44 - AN$89 - AN$43)</f>
        <v>-3</v>
      </c>
      <c r="AO309" s="8">
        <f xml:space="preserve"> (Data!$E$44 - AO$89 - AO$43)</f>
        <v>-3</v>
      </c>
      <c r="AP309" s="8">
        <f xml:space="preserve"> (Data!$E$44 - AP$89 - AP$43)</f>
        <v>-4</v>
      </c>
      <c r="AQ309" s="8">
        <f xml:space="preserve"> (Data!$E$44 - AQ$89 - AQ$43)</f>
        <v>-4</v>
      </c>
      <c r="AR309" s="8">
        <f xml:space="preserve"> (Data!$E$44 - AR$89 - AR$43)</f>
        <v>-4</v>
      </c>
      <c r="AS309" s="8">
        <f xml:space="preserve"> (Data!$E$44 - AS$89 - AS$43)</f>
        <v>-5</v>
      </c>
      <c r="AT309" s="8">
        <f xml:space="preserve"> (Data!$E$44 - AT$89 - AT$43)</f>
        <v>-5</v>
      </c>
      <c r="AU309" s="8">
        <f xml:space="preserve"> (Data!$E$44 - AU$89 - AU$43)</f>
        <v>-6</v>
      </c>
      <c r="AV309" s="8">
        <f xml:space="preserve"> (Data!$E$44 - AV$89 - AV$43)</f>
        <v>-6</v>
      </c>
      <c r="AW309" s="8">
        <f xml:space="preserve"> (Data!$E$44 - AW$89 - AW$43)</f>
        <v>-6</v>
      </c>
      <c r="AX309" s="8">
        <f xml:space="preserve"> (Data!$E$44 - AX$89 - AX$43)</f>
        <v>-7</v>
      </c>
      <c r="AY309" s="8">
        <f xml:space="preserve"> (Data!$E$44 - AY$89 - AY$43)</f>
        <v>-7</v>
      </c>
    </row>
    <row r="310" spans="1:51">
      <c r="A310" s="8" t="s">
        <v>57</v>
      </c>
      <c r="B310" s="8">
        <f xml:space="preserve"> (Data!$E$44 - B$88 - B$43)</f>
        <v>38</v>
      </c>
      <c r="C310" s="8">
        <f xml:space="preserve"> (Data!$E$44 - C$88 - C$43)</f>
        <v>37</v>
      </c>
      <c r="D310" s="8">
        <f xml:space="preserve"> (Data!$E$44 - D$88 - D$43)</f>
        <v>20</v>
      </c>
      <c r="E310" s="8">
        <f xml:space="preserve"> (Data!$E$44 - E$88 - E$43)</f>
        <v>19</v>
      </c>
      <c r="F310" s="8">
        <f xml:space="preserve"> (Data!$E$44 - F$88 - F$43)</f>
        <v>18</v>
      </c>
      <c r="G310" s="8">
        <f xml:space="preserve"> (Data!$E$44 - G$88 - G$43)</f>
        <v>16</v>
      </c>
      <c r="H310" s="8">
        <f xml:space="preserve"> (Data!$E$44 - H$88 - H$43)</f>
        <v>14</v>
      </c>
      <c r="I310" s="8">
        <f xml:space="preserve"> (Data!$E$44 - I$88 - I$43)</f>
        <v>12</v>
      </c>
      <c r="J310" s="8">
        <f xml:space="preserve"> (Data!$E$44 - J$88 - J$43)</f>
        <v>10</v>
      </c>
      <c r="K310" s="8">
        <f xml:space="preserve"> (Data!$E$44 - K$88 - K$43)</f>
        <v>6</v>
      </c>
      <c r="L310" s="8">
        <f xml:space="preserve"> (Data!$E$44 - L$88 - L$43)</f>
        <v>4</v>
      </c>
      <c r="M310" s="8">
        <f xml:space="preserve"> (Data!$E$44 - M$88 - M$43)</f>
        <v>4</v>
      </c>
      <c r="N310" s="8">
        <f xml:space="preserve"> (Data!$E$44 - N$88 - N$43)</f>
        <v>3</v>
      </c>
      <c r="O310" s="8">
        <f xml:space="preserve"> (Data!$E$44 - O$88 - O$43)</f>
        <v>3</v>
      </c>
      <c r="P310" s="8">
        <f xml:space="preserve"> (Data!$E$44 - P$88 - P$43)</f>
        <v>2</v>
      </c>
      <c r="Q310" s="8">
        <f xml:space="preserve"> (Data!$E$44 - Q$88 - Q$43)</f>
        <v>2</v>
      </c>
      <c r="R310" s="8">
        <f xml:space="preserve"> (Data!$E$44 - R$88 - R$43)</f>
        <v>1</v>
      </c>
      <c r="S310" s="8">
        <f xml:space="preserve"> (Data!$E$44 - S$88 - S$43)</f>
        <v>1</v>
      </c>
      <c r="T310" s="8">
        <f xml:space="preserve"> (Data!$E$44 - T$88 - T$43)</f>
        <v>0</v>
      </c>
      <c r="U310" s="8">
        <f xml:space="preserve"> (Data!$E$44 - U$88 - U$43)</f>
        <v>0</v>
      </c>
      <c r="V310" s="8">
        <f xml:space="preserve"> (Data!$E$44 - V$88 - V$43)</f>
        <v>-1</v>
      </c>
      <c r="W310" s="8">
        <f xml:space="preserve"> (Data!$E$44 - W$88 - W$43)</f>
        <v>-1</v>
      </c>
      <c r="X310" s="8">
        <f xml:space="preserve"> (Data!$E$44 - X$88 - X$43)</f>
        <v>-2</v>
      </c>
      <c r="Y310" s="8">
        <f xml:space="preserve"> (Data!$E$44 - Y$88 - Y$43)</f>
        <v>-2</v>
      </c>
      <c r="Z310" s="8">
        <f xml:space="preserve"> (Data!$E$44 - Z$88 - Z$43)</f>
        <v>-3</v>
      </c>
      <c r="AA310" s="8">
        <f xml:space="preserve"> (Data!$E$44 - AA$88 - AA$43)</f>
        <v>-3</v>
      </c>
      <c r="AB310" s="8">
        <f xml:space="preserve"> (Data!$E$44 - AB$88 - AB$43)</f>
        <v>-4</v>
      </c>
      <c r="AC310" s="8">
        <f xml:space="preserve"> (Data!$E$44 - AC$88 - AC$43)</f>
        <v>-4</v>
      </c>
      <c r="AD310" s="8">
        <f xml:space="preserve"> (Data!$E$44 - AD$88 - AD$43)</f>
        <v>-5</v>
      </c>
      <c r="AE310" s="8">
        <f xml:space="preserve"> (Data!$E$44 - AE$88 - AE$43)</f>
        <v>-5</v>
      </c>
      <c r="AF310" s="8">
        <f xml:space="preserve"> (Data!$E$44 - AF$88 - AF$43)</f>
        <v>-6</v>
      </c>
      <c r="AG310" s="8">
        <f xml:space="preserve"> (Data!$E$44 - AG$88 - AG$43)</f>
        <v>-6</v>
      </c>
      <c r="AH310" s="8">
        <f xml:space="preserve"> (Data!$E$44 - AH$88 - AH$43)</f>
        <v>-7</v>
      </c>
      <c r="AI310" s="8">
        <f xml:space="preserve"> (Data!$E$44 - AI$88 - AI$43)</f>
        <v>-7</v>
      </c>
      <c r="AJ310" s="8">
        <f xml:space="preserve"> (Data!$E$44 - AJ$88 - AJ$43)</f>
        <v>-8</v>
      </c>
      <c r="AK310" s="8">
        <f xml:space="preserve"> (Data!$E$44 - AK$88 - AK$43)</f>
        <v>-8</v>
      </c>
      <c r="AL310" s="8">
        <f xml:space="preserve"> (Data!$E$44 - AL$88 - AL$43)</f>
        <v>-9</v>
      </c>
      <c r="AM310" s="8">
        <f xml:space="preserve"> (Data!$E$44 - AM$88 - AM$43)</f>
        <v>-9</v>
      </c>
      <c r="AN310" s="8">
        <f xml:space="preserve"> (Data!$E$44 - AN$88 - AN$43)</f>
        <v>-10</v>
      </c>
      <c r="AO310" s="8">
        <f xml:space="preserve"> (Data!$E$44 - AO$88 - AO$43)</f>
        <v>-10</v>
      </c>
      <c r="AP310" s="8">
        <f xml:space="preserve"> (Data!$E$44 - AP$88 - AP$43)</f>
        <v>-11</v>
      </c>
      <c r="AQ310" s="8">
        <f xml:space="preserve"> (Data!$E$44 - AQ$88 - AQ$43)</f>
        <v>-11</v>
      </c>
      <c r="AR310" s="8">
        <f xml:space="preserve"> (Data!$E$44 - AR$88 - AR$43)</f>
        <v>-12</v>
      </c>
      <c r="AS310" s="8">
        <f xml:space="preserve"> (Data!$E$44 - AS$88 - AS$43)</f>
        <v>-12</v>
      </c>
      <c r="AT310" s="8">
        <f xml:space="preserve"> (Data!$E$44 - AT$88 - AT$43)</f>
        <v>-13</v>
      </c>
      <c r="AU310" s="8">
        <f xml:space="preserve"> (Data!$E$44 - AU$88 - AU$43)</f>
        <v>-13</v>
      </c>
      <c r="AV310" s="8">
        <f xml:space="preserve"> (Data!$E$44 - AV$88 - AV$43)</f>
        <v>-14</v>
      </c>
      <c r="AW310" s="8">
        <f xml:space="preserve"> (Data!$E$44 - AW$88 - AW$43)</f>
        <v>-14</v>
      </c>
      <c r="AX310" s="8">
        <f xml:space="preserve"> (Data!$E$44 - AX$88 - AX$43)</f>
        <v>-15</v>
      </c>
      <c r="AY310" s="8">
        <f xml:space="preserve"> (Data!$E$44 - AY$88 - AY$43)</f>
        <v>-15</v>
      </c>
    </row>
    <row r="311" spans="1:51">
      <c r="A311" s="8" t="s">
        <v>58</v>
      </c>
      <c r="B311" s="8">
        <f xml:space="preserve"> (Data!$E$44 - B$88 - B$43)</f>
        <v>38</v>
      </c>
      <c r="C311" s="8">
        <f xml:space="preserve"> (Data!$E$44 - C$88 - C$43)</f>
        <v>37</v>
      </c>
      <c r="D311" s="8">
        <f xml:space="preserve"> (Data!$E$44 - D$88 - D$43)</f>
        <v>20</v>
      </c>
      <c r="E311" s="8">
        <f xml:space="preserve"> (Data!$E$44 - E$88 - E$43)</f>
        <v>19</v>
      </c>
      <c r="F311" s="8">
        <f xml:space="preserve"> (Data!$E$44 - F$88 - F$43)</f>
        <v>18</v>
      </c>
      <c r="G311" s="8">
        <f xml:space="preserve"> (Data!$E$44 - G$88 - G$43)</f>
        <v>16</v>
      </c>
      <c r="H311" s="8">
        <f xml:space="preserve"> (Data!$E$44 - H$88 - H$43)</f>
        <v>14</v>
      </c>
      <c r="I311" s="8">
        <f xml:space="preserve"> (Data!$E$44 - I$88 - I$43)</f>
        <v>12</v>
      </c>
      <c r="J311" s="8">
        <f xml:space="preserve"> (Data!$E$44 - J$88 - J$43)</f>
        <v>10</v>
      </c>
      <c r="K311" s="8">
        <f xml:space="preserve"> (Data!$E$44 - K$88 - K$43)</f>
        <v>6</v>
      </c>
      <c r="L311" s="8">
        <f xml:space="preserve"> (Data!$E$44 - L$88 - L$43)</f>
        <v>4</v>
      </c>
      <c r="M311" s="8">
        <f xml:space="preserve"> (Data!$E$44 - M$88 - M$43)</f>
        <v>4</v>
      </c>
      <c r="N311" s="8">
        <f xml:space="preserve"> (Data!$E$44 - N$88 - N$43)</f>
        <v>3</v>
      </c>
      <c r="O311" s="8">
        <f xml:space="preserve"> (Data!$E$44 - O$88 - O$43)</f>
        <v>3</v>
      </c>
      <c r="P311" s="8">
        <f xml:space="preserve"> (Data!$E$44 - P$88 - P$43)</f>
        <v>2</v>
      </c>
      <c r="Q311" s="8">
        <f xml:space="preserve"> (Data!$E$44 - Q$88 - Q$43)</f>
        <v>2</v>
      </c>
      <c r="R311" s="8">
        <f xml:space="preserve"> (Data!$E$44 - R$88 - R$43)</f>
        <v>1</v>
      </c>
      <c r="S311" s="8">
        <f xml:space="preserve"> (Data!$E$44 - S$88 - S$43)</f>
        <v>1</v>
      </c>
      <c r="T311" s="8">
        <f xml:space="preserve"> (Data!$E$44 - T$88 - T$43)</f>
        <v>0</v>
      </c>
      <c r="U311" s="8">
        <f xml:space="preserve"> (Data!$E$44 - U$88 - U$43)</f>
        <v>0</v>
      </c>
      <c r="V311" s="8">
        <f xml:space="preserve"> (Data!$E$44 - V$88 - V$43)</f>
        <v>-1</v>
      </c>
      <c r="W311" s="8">
        <f xml:space="preserve"> (Data!$E$44 - W$88 - W$43)</f>
        <v>-1</v>
      </c>
      <c r="X311" s="8">
        <f xml:space="preserve"> (Data!$E$44 - X$88 - X$43)</f>
        <v>-2</v>
      </c>
      <c r="Y311" s="8">
        <f xml:space="preserve"> (Data!$E$44 - Y$88 - Y$43)</f>
        <v>-2</v>
      </c>
      <c r="Z311" s="8">
        <f xml:space="preserve"> (Data!$E$44 - Z$88 - Z$43)</f>
        <v>-3</v>
      </c>
      <c r="AA311" s="8">
        <f xml:space="preserve"> (Data!$E$44 - AA$88 - AA$43)</f>
        <v>-3</v>
      </c>
      <c r="AB311" s="8">
        <f xml:space="preserve"> (Data!$E$44 - AB$88 - AB$43)</f>
        <v>-4</v>
      </c>
      <c r="AC311" s="8">
        <f xml:space="preserve"> (Data!$E$44 - AC$88 - AC$43)</f>
        <v>-4</v>
      </c>
      <c r="AD311" s="8">
        <f xml:space="preserve"> (Data!$E$44 - AD$88 - AD$43)</f>
        <v>-5</v>
      </c>
      <c r="AE311" s="8">
        <f xml:space="preserve"> (Data!$E$44 - AE$88 - AE$43)</f>
        <v>-5</v>
      </c>
      <c r="AF311" s="8">
        <f xml:space="preserve"> (Data!$E$44 - AF$88 - AF$43)</f>
        <v>-6</v>
      </c>
      <c r="AG311" s="8">
        <f xml:space="preserve"> (Data!$E$44 - AG$88 - AG$43)</f>
        <v>-6</v>
      </c>
      <c r="AH311" s="8">
        <f xml:space="preserve"> (Data!$E$44 - AH$88 - AH$43)</f>
        <v>-7</v>
      </c>
      <c r="AI311" s="8">
        <f xml:space="preserve"> (Data!$E$44 - AI$88 - AI$43)</f>
        <v>-7</v>
      </c>
      <c r="AJ311" s="8">
        <f xml:space="preserve"> (Data!$E$44 - AJ$88 - AJ$43)</f>
        <v>-8</v>
      </c>
      <c r="AK311" s="8">
        <f xml:space="preserve"> (Data!$E$44 - AK$88 - AK$43)</f>
        <v>-8</v>
      </c>
      <c r="AL311" s="8">
        <f xml:space="preserve"> (Data!$E$44 - AL$88 - AL$43)</f>
        <v>-9</v>
      </c>
      <c r="AM311" s="8">
        <f xml:space="preserve"> (Data!$E$44 - AM$88 - AM$43)</f>
        <v>-9</v>
      </c>
      <c r="AN311" s="8">
        <f xml:space="preserve"> (Data!$E$44 - AN$88 - AN$43)</f>
        <v>-10</v>
      </c>
      <c r="AO311" s="8">
        <f xml:space="preserve"> (Data!$E$44 - AO$88 - AO$43)</f>
        <v>-10</v>
      </c>
      <c r="AP311" s="8">
        <f xml:space="preserve"> (Data!$E$44 - AP$88 - AP$43)</f>
        <v>-11</v>
      </c>
      <c r="AQ311" s="8">
        <f xml:space="preserve"> (Data!$E$44 - AQ$88 - AQ$43)</f>
        <v>-11</v>
      </c>
      <c r="AR311" s="8">
        <f xml:space="preserve"> (Data!$E$44 - AR$88 - AR$43)</f>
        <v>-12</v>
      </c>
      <c r="AS311" s="8">
        <f xml:space="preserve"> (Data!$E$44 - AS$88 - AS$43)</f>
        <v>-12</v>
      </c>
      <c r="AT311" s="8">
        <f xml:space="preserve"> (Data!$E$44 - AT$88 - AT$43)</f>
        <v>-13</v>
      </c>
      <c r="AU311" s="8">
        <f xml:space="preserve"> (Data!$E$44 - AU$88 - AU$43)</f>
        <v>-13</v>
      </c>
      <c r="AV311" s="8">
        <f xml:space="preserve"> (Data!$E$44 - AV$88 - AV$43)</f>
        <v>-14</v>
      </c>
      <c r="AW311" s="8">
        <f xml:space="preserve"> (Data!$E$44 - AW$88 - AW$43)</f>
        <v>-14</v>
      </c>
      <c r="AX311" s="8">
        <f xml:space="preserve"> (Data!$E$44 - AX$88 - AX$43)</f>
        <v>-15</v>
      </c>
      <c r="AY311" s="8">
        <f xml:space="preserve"> (Data!$E$44 - AY$88 - AY$43)</f>
        <v>-15</v>
      </c>
    </row>
    <row r="312" spans="1:51">
      <c r="A312" s="8" t="s">
        <v>59</v>
      </c>
      <c r="B312" s="8">
        <f xml:space="preserve"> (Data!$E$44 - B$87 - B$43)</f>
        <v>38</v>
      </c>
      <c r="C312" s="8">
        <f xml:space="preserve"> (Data!$E$44 - C$87 - C$43)</f>
        <v>37</v>
      </c>
      <c r="D312" s="8">
        <f xml:space="preserve"> (Data!$E$44 - D$87 - D$43)</f>
        <v>21</v>
      </c>
      <c r="E312" s="8">
        <f xml:space="preserve"> (Data!$E$44 - E$87 - E$43)</f>
        <v>20</v>
      </c>
      <c r="F312" s="8">
        <f xml:space="preserve"> (Data!$E$44 - F$87 - F$43)</f>
        <v>19</v>
      </c>
      <c r="G312" s="8">
        <f xml:space="preserve"> (Data!$E$44 - G$87 - G$43)</f>
        <v>17</v>
      </c>
      <c r="H312" s="8">
        <f xml:space="preserve"> (Data!$E$44 - H$87 - H$43)</f>
        <v>15</v>
      </c>
      <c r="I312" s="8">
        <f xml:space="preserve"> (Data!$E$44 - I$87 - I$43)</f>
        <v>12</v>
      </c>
      <c r="J312" s="8">
        <f xml:space="preserve"> (Data!$E$44 - J$87 - J$43)</f>
        <v>10</v>
      </c>
      <c r="K312" s="8">
        <f xml:space="preserve"> (Data!$E$44 - K$87 - K$43)</f>
        <v>6</v>
      </c>
      <c r="L312" s="8">
        <f xml:space="preserve"> (Data!$E$44 - L$87 - L$43)</f>
        <v>4</v>
      </c>
      <c r="M312" s="8">
        <f xml:space="preserve"> (Data!$E$44 - M$87 - M$43)</f>
        <v>4</v>
      </c>
      <c r="N312" s="8">
        <f xml:space="preserve"> (Data!$E$44 - N$87 - N$43)</f>
        <v>3</v>
      </c>
      <c r="O312" s="8">
        <f xml:space="preserve"> (Data!$E$44 - O$87 - O$43)</f>
        <v>3</v>
      </c>
      <c r="P312" s="8">
        <f xml:space="preserve"> (Data!$E$44 - P$87 - P$43)</f>
        <v>2</v>
      </c>
      <c r="Q312" s="8">
        <f xml:space="preserve"> (Data!$E$44 - Q$87 - Q$43)</f>
        <v>2</v>
      </c>
      <c r="R312" s="8">
        <f xml:space="preserve"> (Data!$E$44 - R$87 - R$43)</f>
        <v>1</v>
      </c>
      <c r="S312" s="8">
        <f xml:space="preserve"> (Data!$E$44 - S$87 - S$43)</f>
        <v>1</v>
      </c>
      <c r="T312" s="8">
        <f xml:space="preserve"> (Data!$E$44 - T$87 - T$43)</f>
        <v>0</v>
      </c>
      <c r="U312" s="8">
        <f xml:space="preserve"> (Data!$E$44 - U$87 - U$43)</f>
        <v>0</v>
      </c>
      <c r="V312" s="8">
        <f xml:space="preserve"> (Data!$E$44 - V$87 - V$43)</f>
        <v>-1</v>
      </c>
      <c r="W312" s="8">
        <f xml:space="preserve"> (Data!$E$44 - W$87 - W$43)</f>
        <v>-1</v>
      </c>
      <c r="X312" s="8">
        <f xml:space="preserve"> (Data!$E$44 - X$87 - X$43)</f>
        <v>-2</v>
      </c>
      <c r="Y312" s="8">
        <f xml:space="preserve"> (Data!$E$44 - Y$87 - Y$43)</f>
        <v>-2</v>
      </c>
      <c r="Z312" s="8">
        <f xml:space="preserve"> (Data!$E$44 - Z$87 - Z$43)</f>
        <v>-3</v>
      </c>
      <c r="AA312" s="8">
        <f xml:space="preserve"> (Data!$E$44 - AA$87 - AA$43)</f>
        <v>-3</v>
      </c>
      <c r="AB312" s="8">
        <f xml:space="preserve"> (Data!$E$44 - AB$87 - AB$43)</f>
        <v>-4</v>
      </c>
      <c r="AC312" s="8">
        <f xml:space="preserve"> (Data!$E$44 - AC$87 - AC$43)</f>
        <v>-4</v>
      </c>
      <c r="AD312" s="8">
        <f xml:space="preserve"> (Data!$E$44 - AD$87 - AD$43)</f>
        <v>-5</v>
      </c>
      <c r="AE312" s="8">
        <f xml:space="preserve"> (Data!$E$44 - AE$87 - AE$43)</f>
        <v>-5</v>
      </c>
      <c r="AF312" s="8">
        <f xml:space="preserve"> (Data!$E$44 - AF$87 - AF$43)</f>
        <v>-6</v>
      </c>
      <c r="AG312" s="8">
        <f xml:space="preserve"> (Data!$E$44 - AG$87 - AG$43)</f>
        <v>-6</v>
      </c>
      <c r="AH312" s="8">
        <f xml:space="preserve"> (Data!$E$44 - AH$87 - AH$43)</f>
        <v>-7</v>
      </c>
      <c r="AI312" s="8">
        <f xml:space="preserve"> (Data!$E$44 - AI$87 - AI$43)</f>
        <v>-7</v>
      </c>
      <c r="AJ312" s="8">
        <f xml:space="preserve"> (Data!$E$44 - AJ$87 - AJ$43)</f>
        <v>-8</v>
      </c>
      <c r="AK312" s="8">
        <f xml:space="preserve"> (Data!$E$44 - AK$87 - AK$43)</f>
        <v>-8</v>
      </c>
      <c r="AL312" s="8">
        <f xml:space="preserve"> (Data!$E$44 - AL$87 - AL$43)</f>
        <v>-9</v>
      </c>
      <c r="AM312" s="8">
        <f xml:space="preserve"> (Data!$E$44 - AM$87 - AM$43)</f>
        <v>-9</v>
      </c>
      <c r="AN312" s="8">
        <f xml:space="preserve"> (Data!$E$44 - AN$87 - AN$43)</f>
        <v>-10</v>
      </c>
      <c r="AO312" s="8">
        <f xml:space="preserve"> (Data!$E$44 - AO$87 - AO$43)</f>
        <v>-10</v>
      </c>
      <c r="AP312" s="8">
        <f xml:space="preserve"> (Data!$E$44 - AP$87 - AP$43)</f>
        <v>-11</v>
      </c>
      <c r="AQ312" s="8">
        <f xml:space="preserve"> (Data!$E$44 - AQ$87 - AQ$43)</f>
        <v>-11</v>
      </c>
      <c r="AR312" s="8">
        <f xml:space="preserve"> (Data!$E$44 - AR$87 - AR$43)</f>
        <v>-12</v>
      </c>
      <c r="AS312" s="8">
        <f xml:space="preserve"> (Data!$E$44 - AS$87 - AS$43)</f>
        <v>-12</v>
      </c>
      <c r="AT312" s="8">
        <f xml:space="preserve"> (Data!$E$44 - AT$87 - AT$43)</f>
        <v>-13</v>
      </c>
      <c r="AU312" s="8">
        <f xml:space="preserve"> (Data!$E$44 - AU$87 - AU$43)</f>
        <v>-13</v>
      </c>
      <c r="AV312" s="8">
        <f xml:space="preserve"> (Data!$E$44 - AV$87 - AV$43)</f>
        <v>-14</v>
      </c>
      <c r="AW312" s="8">
        <f xml:space="preserve"> (Data!$E$44 - AW$87 - AW$43)</f>
        <v>-14</v>
      </c>
      <c r="AX312" s="8">
        <f xml:space="preserve"> (Data!$E$44 - AX$87 - AX$43)</f>
        <v>-15</v>
      </c>
      <c r="AY312" s="8">
        <f xml:space="preserve"> (Data!$E$44 - AY$87 - AY$43)</f>
        <v>-15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43</v>
      </c>
      <c r="C314" s="8">
        <f xml:space="preserve"> (Data!$E$45 - C$89 - C$43)</f>
        <v>42</v>
      </c>
      <c r="D314" s="8">
        <f xml:space="preserve"> (Data!$E$45 - D$89 - D$43)</f>
        <v>28</v>
      </c>
      <c r="E314" s="8">
        <f xml:space="preserve"> (Data!$E$45 - E$89 - E$43)</f>
        <v>27</v>
      </c>
      <c r="F314" s="8">
        <f xml:space="preserve"> (Data!$E$45 - F$89 - F$43)</f>
        <v>26</v>
      </c>
      <c r="G314" s="8">
        <f xml:space="preserve"> (Data!$E$45 - G$89 - G$43)</f>
        <v>24</v>
      </c>
      <c r="H314" s="8">
        <f xml:space="preserve"> (Data!$E$45 - H$89 - H$43)</f>
        <v>22</v>
      </c>
      <c r="I314" s="8">
        <f xml:space="preserve"> (Data!$E$45 - I$89 - I$43)</f>
        <v>20</v>
      </c>
      <c r="J314" s="8">
        <f xml:space="preserve"> (Data!$E$45 - J$89 - J$43)</f>
        <v>18</v>
      </c>
      <c r="K314" s="8">
        <f xml:space="preserve"> (Data!$E$45 - K$89 - K$43)</f>
        <v>15</v>
      </c>
      <c r="L314" s="8">
        <f xml:space="preserve"> (Data!$E$45 - L$89 - L$43)</f>
        <v>13</v>
      </c>
      <c r="M314" s="8">
        <f xml:space="preserve"> (Data!$E$45 - M$89 - M$43)</f>
        <v>13</v>
      </c>
      <c r="N314" s="8">
        <f xml:space="preserve"> (Data!$E$45 - N$89 - N$43)</f>
        <v>13</v>
      </c>
      <c r="O314" s="8">
        <f xml:space="preserve"> (Data!$E$45 - O$89 - O$43)</f>
        <v>12</v>
      </c>
      <c r="P314" s="8">
        <f xml:space="preserve"> (Data!$E$45 - P$89 - P$43)</f>
        <v>12</v>
      </c>
      <c r="Q314" s="8">
        <f xml:space="preserve"> (Data!$E$45 - Q$89 - Q$43)</f>
        <v>11</v>
      </c>
      <c r="R314" s="8">
        <f xml:space="preserve"> (Data!$E$45 - R$89 - R$43)</f>
        <v>11</v>
      </c>
      <c r="S314" s="8">
        <f xml:space="preserve"> (Data!$E$45 - S$89 - S$43)</f>
        <v>11</v>
      </c>
      <c r="T314" s="8">
        <f xml:space="preserve"> (Data!$E$45 - T$89 - T$43)</f>
        <v>10</v>
      </c>
      <c r="U314" s="8">
        <f xml:space="preserve"> (Data!$E$45 - U$89 - U$43)</f>
        <v>10</v>
      </c>
      <c r="V314" s="8">
        <f xml:space="preserve"> (Data!$E$45 - V$89 - V$43)</f>
        <v>9</v>
      </c>
      <c r="W314" s="8">
        <f xml:space="preserve"> (Data!$E$45 - W$89 - W$43)</f>
        <v>9</v>
      </c>
      <c r="X314" s="8">
        <f xml:space="preserve"> (Data!$E$45 - X$89 - X$43)</f>
        <v>9</v>
      </c>
      <c r="Y314" s="8">
        <f xml:space="preserve"> (Data!$E$45 - Y$89 - Y$43)</f>
        <v>8</v>
      </c>
      <c r="Z314" s="8">
        <f xml:space="preserve"> (Data!$E$45 - Z$89 - Z$43)</f>
        <v>8</v>
      </c>
      <c r="AA314" s="8">
        <f xml:space="preserve"> (Data!$E$45 - AA$89 - AA$43)</f>
        <v>7</v>
      </c>
      <c r="AB314" s="8">
        <f xml:space="preserve"> (Data!$E$45 - AB$89 - AB$43)</f>
        <v>7</v>
      </c>
      <c r="AC314" s="8">
        <f xml:space="preserve"> (Data!$E$45 - AC$89 - AC$43)</f>
        <v>7</v>
      </c>
      <c r="AD314" s="8">
        <f xml:space="preserve"> (Data!$E$45 - AD$89 - AD$43)</f>
        <v>6</v>
      </c>
      <c r="AE314" s="8">
        <f xml:space="preserve"> (Data!$E$45 - AE$89 - AE$43)</f>
        <v>6</v>
      </c>
      <c r="AF314" s="8">
        <f xml:space="preserve"> (Data!$E$45 - AF$89 - AF$43)</f>
        <v>5</v>
      </c>
      <c r="AG314" s="8">
        <f xml:space="preserve"> (Data!$E$45 - AG$89 - AG$43)</f>
        <v>5</v>
      </c>
      <c r="AH314" s="8">
        <f xml:space="preserve"> (Data!$E$45 - AH$89 - AH$43)</f>
        <v>5</v>
      </c>
      <c r="AI314" s="8">
        <f xml:space="preserve"> (Data!$E$45 - AI$89 - AI$43)</f>
        <v>4</v>
      </c>
      <c r="AJ314" s="8">
        <f xml:space="preserve"> (Data!$E$45 - AJ$89 - AJ$43)</f>
        <v>4</v>
      </c>
      <c r="AK314" s="8">
        <f xml:space="preserve"> (Data!$E$45 - AK$89 - AK$43)</f>
        <v>3</v>
      </c>
      <c r="AL314" s="8">
        <f xml:space="preserve"> (Data!$E$45 - AL$89 - AL$43)</f>
        <v>3</v>
      </c>
      <c r="AM314" s="8">
        <f xml:space="preserve"> (Data!$E$45 - AM$89 - AM$43)</f>
        <v>3</v>
      </c>
      <c r="AN314" s="8">
        <f xml:space="preserve"> (Data!$E$45 - AN$89 - AN$43)</f>
        <v>2</v>
      </c>
      <c r="AO314" s="8">
        <f xml:space="preserve"> (Data!$E$45 - AO$89 - AO$43)</f>
        <v>2</v>
      </c>
      <c r="AP314" s="8">
        <f xml:space="preserve"> (Data!$E$45 - AP$89 - AP$43)</f>
        <v>1</v>
      </c>
      <c r="AQ314" s="8">
        <f xml:space="preserve"> (Data!$E$45 - AQ$89 - AQ$43)</f>
        <v>1</v>
      </c>
      <c r="AR314" s="8">
        <f xml:space="preserve"> (Data!$E$45 - AR$89 - AR$43)</f>
        <v>1</v>
      </c>
      <c r="AS314" s="8">
        <f xml:space="preserve"> (Data!$E$45 - AS$89 - AS$43)</f>
        <v>0</v>
      </c>
      <c r="AT314" s="8">
        <f xml:space="preserve"> (Data!$E$45 - AT$89 - AT$43)</f>
        <v>0</v>
      </c>
      <c r="AU314" s="8">
        <f xml:space="preserve"> (Data!$E$45 - AU$89 - AU$43)</f>
        <v>-1</v>
      </c>
      <c r="AV314" s="8">
        <f xml:space="preserve"> (Data!$E$45 - AV$89 - AV$43)</f>
        <v>-1</v>
      </c>
      <c r="AW314" s="8">
        <f xml:space="preserve"> (Data!$E$45 - AW$89 - AW$43)</f>
        <v>-1</v>
      </c>
      <c r="AX314" s="8">
        <f xml:space="preserve"> (Data!$E$45 - AX$89 - AX$43)</f>
        <v>-2</v>
      </c>
      <c r="AY314" s="8">
        <f xml:space="preserve"> (Data!$E$45 - AY$89 - AY$43)</f>
        <v>-2</v>
      </c>
    </row>
    <row r="315" spans="1:51">
      <c r="A315" s="8" t="s">
        <v>57</v>
      </c>
      <c r="B315" s="8">
        <f xml:space="preserve"> (Data!$E$45 - B$88 - B$43)</f>
        <v>43</v>
      </c>
      <c r="C315" s="8">
        <f xml:space="preserve"> (Data!$E$45 - C$88 - C$43)</f>
        <v>42</v>
      </c>
      <c r="D315" s="8">
        <f xml:space="preserve"> (Data!$E$45 - D$88 - D$43)</f>
        <v>25</v>
      </c>
      <c r="E315" s="8">
        <f xml:space="preserve"> (Data!$E$45 - E$88 - E$43)</f>
        <v>24</v>
      </c>
      <c r="F315" s="8">
        <f xml:space="preserve"> (Data!$E$45 - F$88 - F$43)</f>
        <v>23</v>
      </c>
      <c r="G315" s="8">
        <f xml:space="preserve"> (Data!$E$45 - G$88 - G$43)</f>
        <v>21</v>
      </c>
      <c r="H315" s="8">
        <f xml:space="preserve"> (Data!$E$45 - H$88 - H$43)</f>
        <v>19</v>
      </c>
      <c r="I315" s="8">
        <f xml:space="preserve"> (Data!$E$45 - I$88 - I$43)</f>
        <v>17</v>
      </c>
      <c r="J315" s="8">
        <f xml:space="preserve"> (Data!$E$45 - J$88 - J$43)</f>
        <v>15</v>
      </c>
      <c r="K315" s="8">
        <f xml:space="preserve"> (Data!$E$45 - K$88 - K$43)</f>
        <v>11</v>
      </c>
      <c r="L315" s="8">
        <f xml:space="preserve"> (Data!$E$45 - L$88 - L$43)</f>
        <v>9</v>
      </c>
      <c r="M315" s="8">
        <f xml:space="preserve"> (Data!$E$45 - M$88 - M$43)</f>
        <v>9</v>
      </c>
      <c r="N315" s="8">
        <f xml:space="preserve"> (Data!$E$45 - N$88 - N$43)</f>
        <v>8</v>
      </c>
      <c r="O315" s="8">
        <f xml:space="preserve"> (Data!$E$45 - O$88 - O$43)</f>
        <v>8</v>
      </c>
      <c r="P315" s="8">
        <f xml:space="preserve"> (Data!$E$45 - P$88 - P$43)</f>
        <v>7</v>
      </c>
      <c r="Q315" s="8">
        <f xml:space="preserve"> (Data!$E$45 - Q$88 - Q$43)</f>
        <v>7</v>
      </c>
      <c r="R315" s="8">
        <f xml:space="preserve"> (Data!$E$45 - R$88 - R$43)</f>
        <v>6</v>
      </c>
      <c r="S315" s="8">
        <f xml:space="preserve"> (Data!$E$45 - S$88 - S$43)</f>
        <v>6</v>
      </c>
      <c r="T315" s="8">
        <f xml:space="preserve"> (Data!$E$45 - T$88 - T$43)</f>
        <v>5</v>
      </c>
      <c r="U315" s="8">
        <f xml:space="preserve"> (Data!$E$45 - U$88 - U$43)</f>
        <v>5</v>
      </c>
      <c r="V315" s="8">
        <f xml:space="preserve"> (Data!$E$45 - V$88 - V$43)</f>
        <v>4</v>
      </c>
      <c r="W315" s="8">
        <f xml:space="preserve"> (Data!$E$45 - W$88 - W$43)</f>
        <v>4</v>
      </c>
      <c r="X315" s="8">
        <f xml:space="preserve"> (Data!$E$45 - X$88 - X$43)</f>
        <v>3</v>
      </c>
      <c r="Y315" s="8">
        <f xml:space="preserve"> (Data!$E$45 - Y$88 - Y$43)</f>
        <v>3</v>
      </c>
      <c r="Z315" s="8">
        <f xml:space="preserve"> (Data!$E$45 - Z$88 - Z$43)</f>
        <v>2</v>
      </c>
      <c r="AA315" s="8">
        <f xml:space="preserve"> (Data!$E$45 - AA$88 - AA$43)</f>
        <v>2</v>
      </c>
      <c r="AB315" s="8">
        <f xml:space="preserve"> (Data!$E$45 - AB$88 - AB$43)</f>
        <v>1</v>
      </c>
      <c r="AC315" s="8">
        <f xml:space="preserve"> (Data!$E$45 - AC$88 - AC$43)</f>
        <v>1</v>
      </c>
      <c r="AD315" s="8">
        <f xml:space="preserve"> (Data!$E$45 - AD$88 - AD$43)</f>
        <v>0</v>
      </c>
      <c r="AE315" s="8">
        <f xml:space="preserve"> (Data!$E$45 - AE$88 - AE$43)</f>
        <v>0</v>
      </c>
      <c r="AF315" s="8">
        <f xml:space="preserve"> (Data!$E$45 - AF$88 - AF$43)</f>
        <v>-1</v>
      </c>
      <c r="AG315" s="8">
        <f xml:space="preserve"> (Data!$E$45 - AG$88 - AG$43)</f>
        <v>-1</v>
      </c>
      <c r="AH315" s="8">
        <f xml:space="preserve"> (Data!$E$45 - AH$88 - AH$43)</f>
        <v>-2</v>
      </c>
      <c r="AI315" s="8">
        <f xml:space="preserve"> (Data!$E$45 - AI$88 - AI$43)</f>
        <v>-2</v>
      </c>
      <c r="AJ315" s="8">
        <f xml:space="preserve"> (Data!$E$45 - AJ$88 - AJ$43)</f>
        <v>-3</v>
      </c>
      <c r="AK315" s="8">
        <f xml:space="preserve"> (Data!$E$45 - AK$88 - AK$43)</f>
        <v>-3</v>
      </c>
      <c r="AL315" s="8">
        <f xml:space="preserve"> (Data!$E$45 - AL$88 - AL$43)</f>
        <v>-4</v>
      </c>
      <c r="AM315" s="8">
        <f xml:space="preserve"> (Data!$E$45 - AM$88 - AM$43)</f>
        <v>-4</v>
      </c>
      <c r="AN315" s="8">
        <f xml:space="preserve"> (Data!$E$45 - AN$88 - AN$43)</f>
        <v>-5</v>
      </c>
      <c r="AO315" s="8">
        <f xml:space="preserve"> (Data!$E$45 - AO$88 - AO$43)</f>
        <v>-5</v>
      </c>
      <c r="AP315" s="8">
        <f xml:space="preserve"> (Data!$E$45 - AP$88 - AP$43)</f>
        <v>-6</v>
      </c>
      <c r="AQ315" s="8">
        <f xml:space="preserve"> (Data!$E$45 - AQ$88 - AQ$43)</f>
        <v>-6</v>
      </c>
      <c r="AR315" s="8">
        <f xml:space="preserve"> (Data!$E$45 - AR$88 - AR$43)</f>
        <v>-7</v>
      </c>
      <c r="AS315" s="8">
        <f xml:space="preserve"> (Data!$E$45 - AS$88 - AS$43)</f>
        <v>-7</v>
      </c>
      <c r="AT315" s="8">
        <f xml:space="preserve"> (Data!$E$45 - AT$88 - AT$43)</f>
        <v>-8</v>
      </c>
      <c r="AU315" s="8">
        <f xml:space="preserve"> (Data!$E$45 - AU$88 - AU$43)</f>
        <v>-8</v>
      </c>
      <c r="AV315" s="8">
        <f xml:space="preserve"> (Data!$E$45 - AV$88 - AV$43)</f>
        <v>-9</v>
      </c>
      <c r="AW315" s="8">
        <f xml:space="preserve"> (Data!$E$45 - AW$88 - AW$43)</f>
        <v>-9</v>
      </c>
      <c r="AX315" s="8">
        <f xml:space="preserve"> (Data!$E$45 - AX$88 - AX$43)</f>
        <v>-10</v>
      </c>
      <c r="AY315" s="8">
        <f xml:space="preserve"> (Data!$E$45 - AY$88 - AY$43)</f>
        <v>-10</v>
      </c>
    </row>
    <row r="316" spans="1:51">
      <c r="A316" s="8" t="s">
        <v>58</v>
      </c>
      <c r="B316" s="8">
        <f xml:space="preserve"> (Data!$E$45 - B$88 - B$43)</f>
        <v>43</v>
      </c>
      <c r="C316" s="8">
        <f xml:space="preserve"> (Data!$E$45 - C$88 - C$43)</f>
        <v>42</v>
      </c>
      <c r="D316" s="8">
        <f xml:space="preserve"> (Data!$E$45 - D$88 - D$43)</f>
        <v>25</v>
      </c>
      <c r="E316" s="8">
        <f xml:space="preserve"> (Data!$E$45 - E$88 - E$43)</f>
        <v>24</v>
      </c>
      <c r="F316" s="8">
        <f xml:space="preserve"> (Data!$E$45 - F$88 - F$43)</f>
        <v>23</v>
      </c>
      <c r="G316" s="8">
        <f xml:space="preserve"> (Data!$E$45 - G$88 - G$43)</f>
        <v>21</v>
      </c>
      <c r="H316" s="8">
        <f xml:space="preserve"> (Data!$E$45 - H$88 - H$43)</f>
        <v>19</v>
      </c>
      <c r="I316" s="8">
        <f xml:space="preserve"> (Data!$E$45 - I$88 - I$43)</f>
        <v>17</v>
      </c>
      <c r="J316" s="8">
        <f xml:space="preserve"> (Data!$E$45 - J$88 - J$43)</f>
        <v>15</v>
      </c>
      <c r="K316" s="8">
        <f xml:space="preserve"> (Data!$E$45 - K$88 - K$43)</f>
        <v>11</v>
      </c>
      <c r="L316" s="8">
        <f xml:space="preserve"> (Data!$E$45 - L$88 - L$43)</f>
        <v>9</v>
      </c>
      <c r="M316" s="8">
        <f xml:space="preserve"> (Data!$E$45 - M$88 - M$43)</f>
        <v>9</v>
      </c>
      <c r="N316" s="8">
        <f xml:space="preserve"> (Data!$E$45 - N$88 - N$43)</f>
        <v>8</v>
      </c>
      <c r="O316" s="8">
        <f xml:space="preserve"> (Data!$E$45 - O$88 - O$43)</f>
        <v>8</v>
      </c>
      <c r="P316" s="8">
        <f xml:space="preserve"> (Data!$E$45 - P$88 - P$43)</f>
        <v>7</v>
      </c>
      <c r="Q316" s="8">
        <f xml:space="preserve"> (Data!$E$45 - Q$88 - Q$43)</f>
        <v>7</v>
      </c>
      <c r="R316" s="8">
        <f xml:space="preserve"> (Data!$E$45 - R$88 - R$43)</f>
        <v>6</v>
      </c>
      <c r="S316" s="8">
        <f xml:space="preserve"> (Data!$E$45 - S$88 - S$43)</f>
        <v>6</v>
      </c>
      <c r="T316" s="8">
        <f xml:space="preserve"> (Data!$E$45 - T$88 - T$43)</f>
        <v>5</v>
      </c>
      <c r="U316" s="8">
        <f xml:space="preserve"> (Data!$E$45 - U$88 - U$43)</f>
        <v>5</v>
      </c>
      <c r="V316" s="8">
        <f xml:space="preserve"> (Data!$E$45 - V$88 - V$43)</f>
        <v>4</v>
      </c>
      <c r="W316" s="8">
        <f xml:space="preserve"> (Data!$E$45 - W$88 - W$43)</f>
        <v>4</v>
      </c>
      <c r="X316" s="8">
        <f xml:space="preserve"> (Data!$E$45 - X$88 - X$43)</f>
        <v>3</v>
      </c>
      <c r="Y316" s="8">
        <f xml:space="preserve"> (Data!$E$45 - Y$88 - Y$43)</f>
        <v>3</v>
      </c>
      <c r="Z316" s="8">
        <f xml:space="preserve"> (Data!$E$45 - Z$88 - Z$43)</f>
        <v>2</v>
      </c>
      <c r="AA316" s="8">
        <f xml:space="preserve"> (Data!$E$45 - AA$88 - AA$43)</f>
        <v>2</v>
      </c>
      <c r="AB316" s="8">
        <f xml:space="preserve"> (Data!$E$45 - AB$88 - AB$43)</f>
        <v>1</v>
      </c>
      <c r="AC316" s="8">
        <f xml:space="preserve"> (Data!$E$45 - AC$88 - AC$43)</f>
        <v>1</v>
      </c>
      <c r="AD316" s="8">
        <f xml:space="preserve"> (Data!$E$45 - AD$88 - AD$43)</f>
        <v>0</v>
      </c>
      <c r="AE316" s="8">
        <f xml:space="preserve"> (Data!$E$45 - AE$88 - AE$43)</f>
        <v>0</v>
      </c>
      <c r="AF316" s="8">
        <f xml:space="preserve"> (Data!$E$45 - AF$88 - AF$43)</f>
        <v>-1</v>
      </c>
      <c r="AG316" s="8">
        <f xml:space="preserve"> (Data!$E$45 - AG$88 - AG$43)</f>
        <v>-1</v>
      </c>
      <c r="AH316" s="8">
        <f xml:space="preserve"> (Data!$E$45 - AH$88 - AH$43)</f>
        <v>-2</v>
      </c>
      <c r="AI316" s="8">
        <f xml:space="preserve"> (Data!$E$45 - AI$88 - AI$43)</f>
        <v>-2</v>
      </c>
      <c r="AJ316" s="8">
        <f xml:space="preserve"> (Data!$E$45 - AJ$88 - AJ$43)</f>
        <v>-3</v>
      </c>
      <c r="AK316" s="8">
        <f xml:space="preserve"> (Data!$E$45 - AK$88 - AK$43)</f>
        <v>-3</v>
      </c>
      <c r="AL316" s="8">
        <f xml:space="preserve"> (Data!$E$45 - AL$88 - AL$43)</f>
        <v>-4</v>
      </c>
      <c r="AM316" s="8">
        <f xml:space="preserve"> (Data!$E$45 - AM$88 - AM$43)</f>
        <v>-4</v>
      </c>
      <c r="AN316" s="8">
        <f xml:space="preserve"> (Data!$E$45 - AN$88 - AN$43)</f>
        <v>-5</v>
      </c>
      <c r="AO316" s="8">
        <f xml:space="preserve"> (Data!$E$45 - AO$88 - AO$43)</f>
        <v>-5</v>
      </c>
      <c r="AP316" s="8">
        <f xml:space="preserve"> (Data!$E$45 - AP$88 - AP$43)</f>
        <v>-6</v>
      </c>
      <c r="AQ316" s="8">
        <f xml:space="preserve"> (Data!$E$45 - AQ$88 - AQ$43)</f>
        <v>-6</v>
      </c>
      <c r="AR316" s="8">
        <f xml:space="preserve"> (Data!$E$45 - AR$88 - AR$43)</f>
        <v>-7</v>
      </c>
      <c r="AS316" s="8">
        <f xml:space="preserve"> (Data!$E$45 - AS$88 - AS$43)</f>
        <v>-7</v>
      </c>
      <c r="AT316" s="8">
        <f xml:space="preserve"> (Data!$E$45 - AT$88 - AT$43)</f>
        <v>-8</v>
      </c>
      <c r="AU316" s="8">
        <f xml:space="preserve"> (Data!$E$45 - AU$88 - AU$43)</f>
        <v>-8</v>
      </c>
      <c r="AV316" s="8">
        <f xml:space="preserve"> (Data!$E$45 - AV$88 - AV$43)</f>
        <v>-9</v>
      </c>
      <c r="AW316" s="8">
        <f xml:space="preserve"> (Data!$E$45 - AW$88 - AW$43)</f>
        <v>-9</v>
      </c>
      <c r="AX316" s="8">
        <f xml:space="preserve"> (Data!$E$45 - AX$88 - AX$43)</f>
        <v>-10</v>
      </c>
      <c r="AY316" s="8">
        <f xml:space="preserve"> (Data!$E$45 - AY$88 - AY$43)</f>
        <v>-10</v>
      </c>
    </row>
    <row r="317" spans="1:51">
      <c r="A317" s="8" t="s">
        <v>59</v>
      </c>
      <c r="B317" s="8">
        <f xml:space="preserve"> (Data!$E$45 - B$87 - B$43)</f>
        <v>43</v>
      </c>
      <c r="C317" s="8">
        <f xml:space="preserve"> (Data!$E$45 - C$87 - C$43)</f>
        <v>42</v>
      </c>
      <c r="D317" s="8">
        <f xml:space="preserve"> (Data!$E$45 - D$87 - D$43)</f>
        <v>26</v>
      </c>
      <c r="E317" s="8">
        <f xml:space="preserve"> (Data!$E$45 - E$87 - E$43)</f>
        <v>25</v>
      </c>
      <c r="F317" s="8">
        <f xml:space="preserve"> (Data!$E$45 - F$87 - F$43)</f>
        <v>24</v>
      </c>
      <c r="G317" s="8">
        <f xml:space="preserve"> (Data!$E$45 - G$87 - G$43)</f>
        <v>22</v>
      </c>
      <c r="H317" s="8">
        <f xml:space="preserve"> (Data!$E$45 - H$87 - H$43)</f>
        <v>20</v>
      </c>
      <c r="I317" s="8">
        <f xml:space="preserve"> (Data!$E$45 - I$87 - I$43)</f>
        <v>17</v>
      </c>
      <c r="J317" s="8">
        <f xml:space="preserve"> (Data!$E$45 - J$87 - J$43)</f>
        <v>15</v>
      </c>
      <c r="K317" s="8">
        <f xml:space="preserve"> (Data!$E$45 - K$87 - K$43)</f>
        <v>11</v>
      </c>
      <c r="L317" s="8">
        <f xml:space="preserve"> (Data!$E$45 - L$87 - L$43)</f>
        <v>9</v>
      </c>
      <c r="M317" s="8">
        <f xml:space="preserve"> (Data!$E$45 - M$87 - M$43)</f>
        <v>9</v>
      </c>
      <c r="N317" s="8">
        <f xml:space="preserve"> (Data!$E$45 - N$87 - N$43)</f>
        <v>8</v>
      </c>
      <c r="O317" s="8">
        <f xml:space="preserve"> (Data!$E$45 - O$87 - O$43)</f>
        <v>8</v>
      </c>
      <c r="P317" s="8">
        <f xml:space="preserve"> (Data!$E$45 - P$87 - P$43)</f>
        <v>7</v>
      </c>
      <c r="Q317" s="8">
        <f xml:space="preserve"> (Data!$E$45 - Q$87 - Q$43)</f>
        <v>7</v>
      </c>
      <c r="R317" s="8">
        <f xml:space="preserve"> (Data!$E$45 - R$87 - R$43)</f>
        <v>6</v>
      </c>
      <c r="S317" s="8">
        <f xml:space="preserve"> (Data!$E$45 - S$87 - S$43)</f>
        <v>6</v>
      </c>
      <c r="T317" s="8">
        <f xml:space="preserve"> (Data!$E$45 - T$87 - T$43)</f>
        <v>5</v>
      </c>
      <c r="U317" s="8">
        <f xml:space="preserve"> (Data!$E$45 - U$87 - U$43)</f>
        <v>5</v>
      </c>
      <c r="V317" s="8">
        <f xml:space="preserve"> (Data!$E$45 - V$87 - V$43)</f>
        <v>4</v>
      </c>
      <c r="W317" s="8">
        <f xml:space="preserve"> (Data!$E$45 - W$87 - W$43)</f>
        <v>4</v>
      </c>
      <c r="X317" s="8">
        <f xml:space="preserve"> (Data!$E$45 - X$87 - X$43)</f>
        <v>3</v>
      </c>
      <c r="Y317" s="8">
        <f xml:space="preserve"> (Data!$E$45 - Y$87 - Y$43)</f>
        <v>3</v>
      </c>
      <c r="Z317" s="8">
        <f xml:space="preserve"> (Data!$E$45 - Z$87 - Z$43)</f>
        <v>2</v>
      </c>
      <c r="AA317" s="8">
        <f xml:space="preserve"> (Data!$E$45 - AA$87 - AA$43)</f>
        <v>2</v>
      </c>
      <c r="AB317" s="8">
        <f xml:space="preserve"> (Data!$E$45 - AB$87 - AB$43)</f>
        <v>1</v>
      </c>
      <c r="AC317" s="8">
        <f xml:space="preserve"> (Data!$E$45 - AC$87 - AC$43)</f>
        <v>1</v>
      </c>
      <c r="AD317" s="8">
        <f xml:space="preserve"> (Data!$E$45 - AD$87 - AD$43)</f>
        <v>0</v>
      </c>
      <c r="AE317" s="8">
        <f xml:space="preserve"> (Data!$E$45 - AE$87 - AE$43)</f>
        <v>0</v>
      </c>
      <c r="AF317" s="8">
        <f xml:space="preserve"> (Data!$E$45 - AF$87 - AF$43)</f>
        <v>-1</v>
      </c>
      <c r="AG317" s="8">
        <f xml:space="preserve"> (Data!$E$45 - AG$87 - AG$43)</f>
        <v>-1</v>
      </c>
      <c r="AH317" s="8">
        <f xml:space="preserve"> (Data!$E$45 - AH$87 - AH$43)</f>
        <v>-2</v>
      </c>
      <c r="AI317" s="8">
        <f xml:space="preserve"> (Data!$E$45 - AI$87 - AI$43)</f>
        <v>-2</v>
      </c>
      <c r="AJ317" s="8">
        <f xml:space="preserve"> (Data!$E$45 - AJ$87 - AJ$43)</f>
        <v>-3</v>
      </c>
      <c r="AK317" s="8">
        <f xml:space="preserve"> (Data!$E$45 - AK$87 - AK$43)</f>
        <v>-3</v>
      </c>
      <c r="AL317" s="8">
        <f xml:space="preserve"> (Data!$E$45 - AL$87 - AL$43)</f>
        <v>-4</v>
      </c>
      <c r="AM317" s="8">
        <f xml:space="preserve"> (Data!$E$45 - AM$87 - AM$43)</f>
        <v>-4</v>
      </c>
      <c r="AN317" s="8">
        <f xml:space="preserve"> (Data!$E$45 - AN$87 - AN$43)</f>
        <v>-5</v>
      </c>
      <c r="AO317" s="8">
        <f xml:space="preserve"> (Data!$E$45 - AO$87 - AO$43)</f>
        <v>-5</v>
      </c>
      <c r="AP317" s="8">
        <f xml:space="preserve"> (Data!$E$45 - AP$87 - AP$43)</f>
        <v>-6</v>
      </c>
      <c r="AQ317" s="8">
        <f xml:space="preserve"> (Data!$E$45 - AQ$87 - AQ$43)</f>
        <v>-6</v>
      </c>
      <c r="AR317" s="8">
        <f xml:space="preserve"> (Data!$E$45 - AR$87 - AR$43)</f>
        <v>-7</v>
      </c>
      <c r="AS317" s="8">
        <f xml:space="preserve"> (Data!$E$45 - AS$87 - AS$43)</f>
        <v>-7</v>
      </c>
      <c r="AT317" s="8">
        <f xml:space="preserve"> (Data!$E$45 - AT$87 - AT$43)</f>
        <v>-8</v>
      </c>
      <c r="AU317" s="8">
        <f xml:space="preserve"> (Data!$E$45 - AU$87 - AU$43)</f>
        <v>-8</v>
      </c>
      <c r="AV317" s="8">
        <f xml:space="preserve"> (Data!$E$45 - AV$87 - AV$43)</f>
        <v>-9</v>
      </c>
      <c r="AW317" s="8">
        <f xml:space="preserve"> (Data!$E$45 - AW$87 - AW$43)</f>
        <v>-9</v>
      </c>
      <c r="AX317" s="8">
        <f xml:space="preserve"> (Data!$E$45 - AX$87 - AX$43)</f>
        <v>-10</v>
      </c>
      <c r="AY317" s="8">
        <f xml:space="preserve"> (Data!$E$45 - AY$87 - AY$43)</f>
        <v>-10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48</v>
      </c>
      <c r="C319" s="8">
        <f xml:space="preserve"> (Data!$E$46 - C$89 - C$43)</f>
        <v>47</v>
      </c>
      <c r="D319" s="8">
        <f xml:space="preserve"> (Data!$E$46 - D$89 - D$43)</f>
        <v>33</v>
      </c>
      <c r="E319" s="8">
        <f xml:space="preserve"> (Data!$E$46 - E$89 - E$43)</f>
        <v>32</v>
      </c>
      <c r="F319" s="8">
        <f xml:space="preserve"> (Data!$E$46 - F$89 - F$43)</f>
        <v>31</v>
      </c>
      <c r="G319" s="8">
        <f xml:space="preserve"> (Data!$E$46 - G$89 - G$43)</f>
        <v>29</v>
      </c>
      <c r="H319" s="8">
        <f xml:space="preserve"> (Data!$E$46 - H$89 - H$43)</f>
        <v>27</v>
      </c>
      <c r="I319" s="8">
        <f xml:space="preserve"> (Data!$E$46 - I$89 - I$43)</f>
        <v>25</v>
      </c>
      <c r="J319" s="8">
        <f xml:space="preserve"> (Data!$E$46 - J$89 - J$43)</f>
        <v>23</v>
      </c>
      <c r="K319" s="8">
        <f xml:space="preserve"> (Data!$E$46 - K$89 - K$43)</f>
        <v>20</v>
      </c>
      <c r="L319" s="8">
        <f xml:space="preserve"> (Data!$E$46 - L$89 - L$43)</f>
        <v>18</v>
      </c>
      <c r="M319" s="8">
        <f xml:space="preserve"> (Data!$E$46 - M$89 - M$43)</f>
        <v>18</v>
      </c>
      <c r="N319" s="8">
        <f xml:space="preserve"> (Data!$E$46 - N$89 - N$43)</f>
        <v>18</v>
      </c>
      <c r="O319" s="8">
        <f xml:space="preserve"> (Data!$E$46 - O$89 - O$43)</f>
        <v>17</v>
      </c>
      <c r="P319" s="8">
        <f xml:space="preserve"> (Data!$E$46 - P$89 - P$43)</f>
        <v>17</v>
      </c>
      <c r="Q319" s="8">
        <f xml:space="preserve"> (Data!$E$46 - Q$89 - Q$43)</f>
        <v>16</v>
      </c>
      <c r="R319" s="8">
        <f xml:space="preserve"> (Data!$E$46 - R$89 - R$43)</f>
        <v>16</v>
      </c>
      <c r="S319" s="8">
        <f xml:space="preserve"> (Data!$E$46 - S$89 - S$43)</f>
        <v>16</v>
      </c>
      <c r="T319" s="8">
        <f xml:space="preserve"> (Data!$E$46 - T$89 - T$43)</f>
        <v>15</v>
      </c>
      <c r="U319" s="8">
        <f xml:space="preserve"> (Data!$E$46 - U$89 - U$43)</f>
        <v>15</v>
      </c>
      <c r="V319" s="8">
        <f xml:space="preserve"> (Data!$E$46 - V$89 - V$43)</f>
        <v>14</v>
      </c>
      <c r="W319" s="8">
        <f xml:space="preserve"> (Data!$E$46 - W$89 - W$43)</f>
        <v>14</v>
      </c>
      <c r="X319" s="8">
        <f xml:space="preserve"> (Data!$E$46 - X$89 - X$43)</f>
        <v>14</v>
      </c>
      <c r="Y319" s="8">
        <f xml:space="preserve"> (Data!$E$46 - Y$89 - Y$43)</f>
        <v>13</v>
      </c>
      <c r="Z319" s="8">
        <f xml:space="preserve"> (Data!$E$46 - Z$89 - Z$43)</f>
        <v>13</v>
      </c>
      <c r="AA319" s="8">
        <f xml:space="preserve"> (Data!$E$46 - AA$89 - AA$43)</f>
        <v>12</v>
      </c>
      <c r="AB319" s="8">
        <f xml:space="preserve"> (Data!$E$46 - AB$89 - AB$43)</f>
        <v>12</v>
      </c>
      <c r="AC319" s="8">
        <f xml:space="preserve"> (Data!$E$46 - AC$89 - AC$43)</f>
        <v>12</v>
      </c>
      <c r="AD319" s="8">
        <f xml:space="preserve"> (Data!$E$46 - AD$89 - AD$43)</f>
        <v>11</v>
      </c>
      <c r="AE319" s="8">
        <f xml:space="preserve"> (Data!$E$46 - AE$89 - AE$43)</f>
        <v>11</v>
      </c>
      <c r="AF319" s="8">
        <f xml:space="preserve"> (Data!$E$46 - AF$89 - AF$43)</f>
        <v>10</v>
      </c>
      <c r="AG319" s="8">
        <f xml:space="preserve"> (Data!$E$46 - AG$89 - AG$43)</f>
        <v>10</v>
      </c>
      <c r="AH319" s="8">
        <f xml:space="preserve"> (Data!$E$46 - AH$89 - AH$43)</f>
        <v>10</v>
      </c>
      <c r="AI319" s="8">
        <f xml:space="preserve"> (Data!$E$46 - AI$89 - AI$43)</f>
        <v>9</v>
      </c>
      <c r="AJ319" s="8">
        <f xml:space="preserve"> (Data!$E$46 - AJ$89 - AJ$43)</f>
        <v>9</v>
      </c>
      <c r="AK319" s="8">
        <f xml:space="preserve"> (Data!$E$46 - AK$89 - AK$43)</f>
        <v>8</v>
      </c>
      <c r="AL319" s="8">
        <f xml:space="preserve"> (Data!$E$46 - AL$89 - AL$43)</f>
        <v>8</v>
      </c>
      <c r="AM319" s="8">
        <f xml:space="preserve"> (Data!$E$46 - AM$89 - AM$43)</f>
        <v>8</v>
      </c>
      <c r="AN319" s="8">
        <f xml:space="preserve"> (Data!$E$46 - AN$89 - AN$43)</f>
        <v>7</v>
      </c>
      <c r="AO319" s="8">
        <f xml:space="preserve"> (Data!$E$46 - AO$89 - AO$43)</f>
        <v>7</v>
      </c>
      <c r="AP319" s="8">
        <f xml:space="preserve"> (Data!$E$46 - AP$89 - AP$43)</f>
        <v>6</v>
      </c>
      <c r="AQ319" s="8">
        <f xml:space="preserve"> (Data!$E$46 - AQ$89 - AQ$43)</f>
        <v>6</v>
      </c>
      <c r="AR319" s="8">
        <f xml:space="preserve"> (Data!$E$46 - AR$89 - AR$43)</f>
        <v>6</v>
      </c>
      <c r="AS319" s="8">
        <f xml:space="preserve"> (Data!$E$46 - AS$89 - AS$43)</f>
        <v>5</v>
      </c>
      <c r="AT319" s="8">
        <f xml:space="preserve"> (Data!$E$46 - AT$89 - AT$43)</f>
        <v>5</v>
      </c>
      <c r="AU319" s="8">
        <f xml:space="preserve"> (Data!$E$46 - AU$89 - AU$43)</f>
        <v>4</v>
      </c>
      <c r="AV319" s="8">
        <f xml:space="preserve"> (Data!$E$46 - AV$89 - AV$43)</f>
        <v>4</v>
      </c>
      <c r="AW319" s="8">
        <f xml:space="preserve"> (Data!$E$46 - AW$89 - AW$43)</f>
        <v>4</v>
      </c>
      <c r="AX319" s="8">
        <f xml:space="preserve"> (Data!$E$46 - AX$89 - AX$43)</f>
        <v>3</v>
      </c>
      <c r="AY319" s="8">
        <f xml:space="preserve"> (Data!$E$46 - AY$89 - AY$43)</f>
        <v>3</v>
      </c>
    </row>
    <row r="320" spans="1:51">
      <c r="A320" s="8" t="s">
        <v>57</v>
      </c>
      <c r="B320" s="8">
        <f xml:space="preserve"> (Data!$E$46 - B$88 - B$43)</f>
        <v>48</v>
      </c>
      <c r="C320" s="8">
        <f xml:space="preserve"> (Data!$E$46 - C$88 - C$43)</f>
        <v>47</v>
      </c>
      <c r="D320" s="8">
        <f xml:space="preserve"> (Data!$E$46 - D$88 - D$43)</f>
        <v>30</v>
      </c>
      <c r="E320" s="8">
        <f xml:space="preserve"> (Data!$E$46 - E$88 - E$43)</f>
        <v>29</v>
      </c>
      <c r="F320" s="8">
        <f xml:space="preserve"> (Data!$E$46 - F$88 - F$43)</f>
        <v>28</v>
      </c>
      <c r="G320" s="8">
        <f xml:space="preserve"> (Data!$E$46 - G$88 - G$43)</f>
        <v>26</v>
      </c>
      <c r="H320" s="8">
        <f xml:space="preserve"> (Data!$E$46 - H$88 - H$43)</f>
        <v>24</v>
      </c>
      <c r="I320" s="8">
        <f xml:space="preserve"> (Data!$E$46 - I$88 - I$43)</f>
        <v>22</v>
      </c>
      <c r="J320" s="8">
        <f xml:space="preserve"> (Data!$E$46 - J$88 - J$43)</f>
        <v>20</v>
      </c>
      <c r="K320" s="8">
        <f xml:space="preserve"> (Data!$E$46 - K$88 - K$43)</f>
        <v>16</v>
      </c>
      <c r="L320" s="8">
        <f xml:space="preserve"> (Data!$E$46 - L$88 - L$43)</f>
        <v>14</v>
      </c>
      <c r="M320" s="8">
        <f xml:space="preserve"> (Data!$E$46 - M$88 - M$43)</f>
        <v>14</v>
      </c>
      <c r="N320" s="8">
        <f xml:space="preserve"> (Data!$E$46 - N$88 - N$43)</f>
        <v>13</v>
      </c>
      <c r="O320" s="8">
        <f xml:space="preserve"> (Data!$E$46 - O$88 - O$43)</f>
        <v>13</v>
      </c>
      <c r="P320" s="8">
        <f xml:space="preserve"> (Data!$E$46 - P$88 - P$43)</f>
        <v>12</v>
      </c>
      <c r="Q320" s="8">
        <f xml:space="preserve"> (Data!$E$46 - Q$88 - Q$43)</f>
        <v>12</v>
      </c>
      <c r="R320" s="8">
        <f xml:space="preserve"> (Data!$E$46 - R$88 - R$43)</f>
        <v>11</v>
      </c>
      <c r="S320" s="8">
        <f xml:space="preserve"> (Data!$E$46 - S$88 - S$43)</f>
        <v>11</v>
      </c>
      <c r="T320" s="8">
        <f xml:space="preserve"> (Data!$E$46 - T$88 - T$43)</f>
        <v>10</v>
      </c>
      <c r="U320" s="8">
        <f xml:space="preserve"> (Data!$E$46 - U$88 - U$43)</f>
        <v>10</v>
      </c>
      <c r="V320" s="8">
        <f xml:space="preserve"> (Data!$E$46 - V$88 - V$43)</f>
        <v>9</v>
      </c>
      <c r="W320" s="8">
        <f xml:space="preserve"> (Data!$E$46 - W$88 - W$43)</f>
        <v>9</v>
      </c>
      <c r="X320" s="8">
        <f xml:space="preserve"> (Data!$E$46 - X$88 - X$43)</f>
        <v>8</v>
      </c>
      <c r="Y320" s="8">
        <f xml:space="preserve"> (Data!$E$46 - Y$88 - Y$43)</f>
        <v>8</v>
      </c>
      <c r="Z320" s="8">
        <f xml:space="preserve"> (Data!$E$46 - Z$88 - Z$43)</f>
        <v>7</v>
      </c>
      <c r="AA320" s="8">
        <f xml:space="preserve"> (Data!$E$46 - AA$88 - AA$43)</f>
        <v>7</v>
      </c>
      <c r="AB320" s="8">
        <f xml:space="preserve"> (Data!$E$46 - AB$88 - AB$43)</f>
        <v>6</v>
      </c>
      <c r="AC320" s="8">
        <f xml:space="preserve"> (Data!$E$46 - AC$88 - AC$43)</f>
        <v>6</v>
      </c>
      <c r="AD320" s="8">
        <f xml:space="preserve"> (Data!$E$46 - AD$88 - AD$43)</f>
        <v>5</v>
      </c>
      <c r="AE320" s="8">
        <f xml:space="preserve"> (Data!$E$46 - AE$88 - AE$43)</f>
        <v>5</v>
      </c>
      <c r="AF320" s="8">
        <f xml:space="preserve"> (Data!$E$46 - AF$88 - AF$43)</f>
        <v>4</v>
      </c>
      <c r="AG320" s="8">
        <f xml:space="preserve"> (Data!$E$46 - AG$88 - AG$43)</f>
        <v>4</v>
      </c>
      <c r="AH320" s="8">
        <f xml:space="preserve"> (Data!$E$46 - AH$88 - AH$43)</f>
        <v>3</v>
      </c>
      <c r="AI320" s="8">
        <f xml:space="preserve"> (Data!$E$46 - AI$88 - AI$43)</f>
        <v>3</v>
      </c>
      <c r="AJ320" s="8">
        <f xml:space="preserve"> (Data!$E$46 - AJ$88 - AJ$43)</f>
        <v>2</v>
      </c>
      <c r="AK320" s="8">
        <f xml:space="preserve"> (Data!$E$46 - AK$88 - AK$43)</f>
        <v>2</v>
      </c>
      <c r="AL320" s="8">
        <f xml:space="preserve"> (Data!$E$46 - AL$88 - AL$43)</f>
        <v>1</v>
      </c>
      <c r="AM320" s="8">
        <f xml:space="preserve"> (Data!$E$46 - AM$88 - AM$43)</f>
        <v>1</v>
      </c>
      <c r="AN320" s="8">
        <f xml:space="preserve"> (Data!$E$46 - AN$88 - AN$43)</f>
        <v>0</v>
      </c>
      <c r="AO320" s="8">
        <f xml:space="preserve"> (Data!$E$46 - AO$88 - AO$43)</f>
        <v>0</v>
      </c>
      <c r="AP320" s="8">
        <f xml:space="preserve"> (Data!$E$46 - AP$88 - AP$43)</f>
        <v>-1</v>
      </c>
      <c r="AQ320" s="8">
        <f xml:space="preserve"> (Data!$E$46 - AQ$88 - AQ$43)</f>
        <v>-1</v>
      </c>
      <c r="AR320" s="8">
        <f xml:space="preserve"> (Data!$E$46 - AR$88 - AR$43)</f>
        <v>-2</v>
      </c>
      <c r="AS320" s="8">
        <f xml:space="preserve"> (Data!$E$46 - AS$88 - AS$43)</f>
        <v>-2</v>
      </c>
      <c r="AT320" s="8">
        <f xml:space="preserve"> (Data!$E$46 - AT$88 - AT$43)</f>
        <v>-3</v>
      </c>
      <c r="AU320" s="8">
        <f xml:space="preserve"> (Data!$E$46 - AU$88 - AU$43)</f>
        <v>-3</v>
      </c>
      <c r="AV320" s="8">
        <f xml:space="preserve"> (Data!$E$46 - AV$88 - AV$43)</f>
        <v>-4</v>
      </c>
      <c r="AW320" s="8">
        <f xml:space="preserve"> (Data!$E$46 - AW$88 - AW$43)</f>
        <v>-4</v>
      </c>
      <c r="AX320" s="8">
        <f xml:space="preserve"> (Data!$E$46 - AX$88 - AX$43)</f>
        <v>-5</v>
      </c>
      <c r="AY320" s="8">
        <f xml:space="preserve"> (Data!$E$46 - AY$88 - AY$43)</f>
        <v>-5</v>
      </c>
    </row>
    <row r="321" spans="1:51">
      <c r="A321" s="8" t="s">
        <v>58</v>
      </c>
      <c r="B321" s="8">
        <f xml:space="preserve"> (Data!$E$46 - B$88 - B$43)</f>
        <v>48</v>
      </c>
      <c r="C321" s="8">
        <f xml:space="preserve"> (Data!$E$46 - C$88 - C$43)</f>
        <v>47</v>
      </c>
      <c r="D321" s="8">
        <f xml:space="preserve"> (Data!$E$46 - D$88 - D$43)</f>
        <v>30</v>
      </c>
      <c r="E321" s="8">
        <f xml:space="preserve"> (Data!$E$46 - E$88 - E$43)</f>
        <v>29</v>
      </c>
      <c r="F321" s="8">
        <f xml:space="preserve"> (Data!$E$46 - F$88 - F$43)</f>
        <v>28</v>
      </c>
      <c r="G321" s="8">
        <f xml:space="preserve"> (Data!$E$46 - G$88 - G$43)</f>
        <v>26</v>
      </c>
      <c r="H321" s="8">
        <f xml:space="preserve"> (Data!$E$46 - H$88 - H$43)</f>
        <v>24</v>
      </c>
      <c r="I321" s="8">
        <f xml:space="preserve"> (Data!$E$46 - I$88 - I$43)</f>
        <v>22</v>
      </c>
      <c r="J321" s="8">
        <f xml:space="preserve"> (Data!$E$46 - J$88 - J$43)</f>
        <v>20</v>
      </c>
      <c r="K321" s="8">
        <f xml:space="preserve"> (Data!$E$46 - K$88 - K$43)</f>
        <v>16</v>
      </c>
      <c r="L321" s="8">
        <f xml:space="preserve"> (Data!$E$46 - L$88 - L$43)</f>
        <v>14</v>
      </c>
      <c r="M321" s="8">
        <f xml:space="preserve"> (Data!$E$46 - M$88 - M$43)</f>
        <v>14</v>
      </c>
      <c r="N321" s="8">
        <f xml:space="preserve"> (Data!$E$46 - N$88 - N$43)</f>
        <v>13</v>
      </c>
      <c r="O321" s="8">
        <f xml:space="preserve"> (Data!$E$46 - O$88 - O$43)</f>
        <v>13</v>
      </c>
      <c r="P321" s="8">
        <f xml:space="preserve"> (Data!$E$46 - P$88 - P$43)</f>
        <v>12</v>
      </c>
      <c r="Q321" s="8">
        <f xml:space="preserve"> (Data!$E$46 - Q$88 - Q$43)</f>
        <v>12</v>
      </c>
      <c r="R321" s="8">
        <f xml:space="preserve"> (Data!$E$46 - R$88 - R$43)</f>
        <v>11</v>
      </c>
      <c r="S321" s="8">
        <f xml:space="preserve"> (Data!$E$46 - S$88 - S$43)</f>
        <v>11</v>
      </c>
      <c r="T321" s="8">
        <f xml:space="preserve"> (Data!$E$46 - T$88 - T$43)</f>
        <v>10</v>
      </c>
      <c r="U321" s="8">
        <f xml:space="preserve"> (Data!$E$46 - U$88 - U$43)</f>
        <v>10</v>
      </c>
      <c r="V321" s="8">
        <f xml:space="preserve"> (Data!$E$46 - V$88 - V$43)</f>
        <v>9</v>
      </c>
      <c r="W321" s="8">
        <f xml:space="preserve"> (Data!$E$46 - W$88 - W$43)</f>
        <v>9</v>
      </c>
      <c r="X321" s="8">
        <f xml:space="preserve"> (Data!$E$46 - X$88 - X$43)</f>
        <v>8</v>
      </c>
      <c r="Y321" s="8">
        <f xml:space="preserve"> (Data!$E$46 - Y$88 - Y$43)</f>
        <v>8</v>
      </c>
      <c r="Z321" s="8">
        <f xml:space="preserve"> (Data!$E$46 - Z$88 - Z$43)</f>
        <v>7</v>
      </c>
      <c r="AA321" s="8">
        <f xml:space="preserve"> (Data!$E$46 - AA$88 - AA$43)</f>
        <v>7</v>
      </c>
      <c r="AB321" s="8">
        <f xml:space="preserve"> (Data!$E$46 - AB$88 - AB$43)</f>
        <v>6</v>
      </c>
      <c r="AC321" s="8">
        <f xml:space="preserve"> (Data!$E$46 - AC$88 - AC$43)</f>
        <v>6</v>
      </c>
      <c r="AD321" s="8">
        <f xml:space="preserve"> (Data!$E$46 - AD$88 - AD$43)</f>
        <v>5</v>
      </c>
      <c r="AE321" s="8">
        <f xml:space="preserve"> (Data!$E$46 - AE$88 - AE$43)</f>
        <v>5</v>
      </c>
      <c r="AF321" s="8">
        <f xml:space="preserve"> (Data!$E$46 - AF$88 - AF$43)</f>
        <v>4</v>
      </c>
      <c r="AG321" s="8">
        <f xml:space="preserve"> (Data!$E$46 - AG$88 - AG$43)</f>
        <v>4</v>
      </c>
      <c r="AH321" s="8">
        <f xml:space="preserve"> (Data!$E$46 - AH$88 - AH$43)</f>
        <v>3</v>
      </c>
      <c r="AI321" s="8">
        <f xml:space="preserve"> (Data!$E$46 - AI$88 - AI$43)</f>
        <v>3</v>
      </c>
      <c r="AJ321" s="8">
        <f xml:space="preserve"> (Data!$E$46 - AJ$88 - AJ$43)</f>
        <v>2</v>
      </c>
      <c r="AK321" s="8">
        <f xml:space="preserve"> (Data!$E$46 - AK$88 - AK$43)</f>
        <v>2</v>
      </c>
      <c r="AL321" s="8">
        <f xml:space="preserve"> (Data!$E$46 - AL$88 - AL$43)</f>
        <v>1</v>
      </c>
      <c r="AM321" s="8">
        <f xml:space="preserve"> (Data!$E$46 - AM$88 - AM$43)</f>
        <v>1</v>
      </c>
      <c r="AN321" s="8">
        <f xml:space="preserve"> (Data!$E$46 - AN$88 - AN$43)</f>
        <v>0</v>
      </c>
      <c r="AO321" s="8">
        <f xml:space="preserve"> (Data!$E$46 - AO$88 - AO$43)</f>
        <v>0</v>
      </c>
      <c r="AP321" s="8">
        <f xml:space="preserve"> (Data!$E$46 - AP$88 - AP$43)</f>
        <v>-1</v>
      </c>
      <c r="AQ321" s="8">
        <f xml:space="preserve"> (Data!$E$46 - AQ$88 - AQ$43)</f>
        <v>-1</v>
      </c>
      <c r="AR321" s="8">
        <f xml:space="preserve"> (Data!$E$46 - AR$88 - AR$43)</f>
        <v>-2</v>
      </c>
      <c r="AS321" s="8">
        <f xml:space="preserve"> (Data!$E$46 - AS$88 - AS$43)</f>
        <v>-2</v>
      </c>
      <c r="AT321" s="8">
        <f xml:space="preserve"> (Data!$E$46 - AT$88 - AT$43)</f>
        <v>-3</v>
      </c>
      <c r="AU321" s="8">
        <f xml:space="preserve"> (Data!$E$46 - AU$88 - AU$43)</f>
        <v>-3</v>
      </c>
      <c r="AV321" s="8">
        <f xml:space="preserve"> (Data!$E$46 - AV$88 - AV$43)</f>
        <v>-4</v>
      </c>
      <c r="AW321" s="8">
        <f xml:space="preserve"> (Data!$E$46 - AW$88 - AW$43)</f>
        <v>-4</v>
      </c>
      <c r="AX321" s="8">
        <f xml:space="preserve"> (Data!$E$46 - AX$88 - AX$43)</f>
        <v>-5</v>
      </c>
      <c r="AY321" s="8">
        <f xml:space="preserve"> (Data!$E$46 - AY$88 - AY$43)</f>
        <v>-5</v>
      </c>
    </row>
    <row r="322" spans="1:51">
      <c r="A322" s="8" t="s">
        <v>59</v>
      </c>
      <c r="B322" s="8">
        <f xml:space="preserve"> (Data!$E$46 - B$87 - B$43)</f>
        <v>48</v>
      </c>
      <c r="C322" s="8">
        <f xml:space="preserve"> (Data!$E$46 - C$87 - C$43)</f>
        <v>47</v>
      </c>
      <c r="D322" s="8">
        <f xml:space="preserve"> (Data!$E$46 - D$87 - D$43)</f>
        <v>31</v>
      </c>
      <c r="E322" s="8">
        <f xml:space="preserve"> (Data!$E$46 - E$87 - E$43)</f>
        <v>30</v>
      </c>
      <c r="F322" s="8">
        <f xml:space="preserve"> (Data!$E$46 - F$87 - F$43)</f>
        <v>29</v>
      </c>
      <c r="G322" s="8">
        <f xml:space="preserve"> (Data!$E$46 - G$87 - G$43)</f>
        <v>27</v>
      </c>
      <c r="H322" s="8">
        <f xml:space="preserve"> (Data!$E$46 - H$87 - H$43)</f>
        <v>25</v>
      </c>
      <c r="I322" s="8">
        <f xml:space="preserve"> (Data!$E$46 - I$87 - I$43)</f>
        <v>22</v>
      </c>
      <c r="J322" s="8">
        <f xml:space="preserve"> (Data!$E$46 - J$87 - J$43)</f>
        <v>20</v>
      </c>
      <c r="K322" s="8">
        <f xml:space="preserve"> (Data!$E$46 - K$87 - K$43)</f>
        <v>16</v>
      </c>
      <c r="L322" s="8">
        <f xml:space="preserve"> (Data!$E$46 - L$87 - L$43)</f>
        <v>14</v>
      </c>
      <c r="M322" s="8">
        <f xml:space="preserve"> (Data!$E$46 - M$87 - M$43)</f>
        <v>14</v>
      </c>
      <c r="N322" s="8">
        <f xml:space="preserve"> (Data!$E$46 - N$87 - N$43)</f>
        <v>13</v>
      </c>
      <c r="O322" s="8">
        <f xml:space="preserve"> (Data!$E$46 - O$87 - O$43)</f>
        <v>13</v>
      </c>
      <c r="P322" s="8">
        <f xml:space="preserve"> (Data!$E$46 - P$87 - P$43)</f>
        <v>12</v>
      </c>
      <c r="Q322" s="8">
        <f xml:space="preserve"> (Data!$E$46 - Q$87 - Q$43)</f>
        <v>12</v>
      </c>
      <c r="R322" s="8">
        <f xml:space="preserve"> (Data!$E$46 - R$87 - R$43)</f>
        <v>11</v>
      </c>
      <c r="S322" s="8">
        <f xml:space="preserve"> (Data!$E$46 - S$87 - S$43)</f>
        <v>11</v>
      </c>
      <c r="T322" s="8">
        <f xml:space="preserve"> (Data!$E$46 - T$87 - T$43)</f>
        <v>10</v>
      </c>
      <c r="U322" s="8">
        <f xml:space="preserve"> (Data!$E$46 - U$87 - U$43)</f>
        <v>10</v>
      </c>
      <c r="V322" s="8">
        <f xml:space="preserve"> (Data!$E$46 - V$87 - V$43)</f>
        <v>9</v>
      </c>
      <c r="W322" s="8">
        <f xml:space="preserve"> (Data!$E$46 - W$87 - W$43)</f>
        <v>9</v>
      </c>
      <c r="X322" s="8">
        <f xml:space="preserve"> (Data!$E$46 - X$87 - X$43)</f>
        <v>8</v>
      </c>
      <c r="Y322" s="8">
        <f xml:space="preserve"> (Data!$E$46 - Y$87 - Y$43)</f>
        <v>8</v>
      </c>
      <c r="Z322" s="8">
        <f xml:space="preserve"> (Data!$E$46 - Z$87 - Z$43)</f>
        <v>7</v>
      </c>
      <c r="AA322" s="8">
        <f xml:space="preserve"> (Data!$E$46 - AA$87 - AA$43)</f>
        <v>7</v>
      </c>
      <c r="AB322" s="8">
        <f xml:space="preserve"> (Data!$E$46 - AB$87 - AB$43)</f>
        <v>6</v>
      </c>
      <c r="AC322" s="8">
        <f xml:space="preserve"> (Data!$E$46 - AC$87 - AC$43)</f>
        <v>6</v>
      </c>
      <c r="AD322" s="8">
        <f xml:space="preserve"> (Data!$E$46 - AD$87 - AD$43)</f>
        <v>5</v>
      </c>
      <c r="AE322" s="8">
        <f xml:space="preserve"> (Data!$E$46 - AE$87 - AE$43)</f>
        <v>5</v>
      </c>
      <c r="AF322" s="8">
        <f xml:space="preserve"> (Data!$E$46 - AF$87 - AF$43)</f>
        <v>4</v>
      </c>
      <c r="AG322" s="8">
        <f xml:space="preserve"> (Data!$E$46 - AG$87 - AG$43)</f>
        <v>4</v>
      </c>
      <c r="AH322" s="8">
        <f xml:space="preserve"> (Data!$E$46 - AH$87 - AH$43)</f>
        <v>3</v>
      </c>
      <c r="AI322" s="8">
        <f xml:space="preserve"> (Data!$E$46 - AI$87 - AI$43)</f>
        <v>3</v>
      </c>
      <c r="AJ322" s="8">
        <f xml:space="preserve"> (Data!$E$46 - AJ$87 - AJ$43)</f>
        <v>2</v>
      </c>
      <c r="AK322" s="8">
        <f xml:space="preserve"> (Data!$E$46 - AK$87 - AK$43)</f>
        <v>2</v>
      </c>
      <c r="AL322" s="8">
        <f xml:space="preserve"> (Data!$E$46 - AL$87 - AL$43)</f>
        <v>1</v>
      </c>
      <c r="AM322" s="8">
        <f xml:space="preserve"> (Data!$E$46 - AM$87 - AM$43)</f>
        <v>1</v>
      </c>
      <c r="AN322" s="8">
        <f xml:space="preserve"> (Data!$E$46 - AN$87 - AN$43)</f>
        <v>0</v>
      </c>
      <c r="AO322" s="8">
        <f xml:space="preserve"> (Data!$E$46 - AO$87 - AO$43)</f>
        <v>0</v>
      </c>
      <c r="AP322" s="8">
        <f xml:space="preserve"> (Data!$E$46 - AP$87 - AP$43)</f>
        <v>-1</v>
      </c>
      <c r="AQ322" s="8">
        <f xml:space="preserve"> (Data!$E$46 - AQ$87 - AQ$43)</f>
        <v>-1</v>
      </c>
      <c r="AR322" s="8">
        <f xml:space="preserve"> (Data!$E$46 - AR$87 - AR$43)</f>
        <v>-2</v>
      </c>
      <c r="AS322" s="8">
        <f xml:space="preserve"> (Data!$E$46 - AS$87 - AS$43)</f>
        <v>-2</v>
      </c>
      <c r="AT322" s="8">
        <f xml:space="preserve"> (Data!$E$46 - AT$87 - AT$43)</f>
        <v>-3</v>
      </c>
      <c r="AU322" s="8">
        <f xml:space="preserve"> (Data!$E$46 - AU$87 - AU$43)</f>
        <v>-3</v>
      </c>
      <c r="AV322" s="8">
        <f xml:space="preserve"> (Data!$E$46 - AV$87 - AV$43)</f>
        <v>-4</v>
      </c>
      <c r="AW322" s="8">
        <f xml:space="preserve"> (Data!$E$46 - AW$87 - AW$43)</f>
        <v>-4</v>
      </c>
      <c r="AX322" s="8">
        <f xml:space="preserve"> (Data!$E$46 - AX$87 - AX$43)</f>
        <v>-5</v>
      </c>
      <c r="AY322" s="8">
        <f xml:space="preserve"> (Data!$E$46 - AY$87 - AY$43)</f>
        <v>-5</v>
      </c>
    </row>
  </sheetData>
  <conditionalFormatting sqref="B254:U257 B115:AZ119 B121:AZ182 V255:AY257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{A79D81A3-B4C1-48D6-B56E-7B3F37F55379}</x14:id>
        </ext>
      </extLst>
    </cfRule>
  </conditionalFormatting>
  <conditionalFormatting sqref="B92:AY99">
    <cfRule type="cellIs" dxfId="148" priority="20" operator="equal">
      <formula>-1</formula>
    </cfRule>
    <cfRule type="cellIs" dxfId="147" priority="21" operator="equal">
      <formula>1</formula>
    </cfRule>
  </conditionalFormatting>
  <conditionalFormatting sqref="B200:AY207">
    <cfRule type="cellIs" dxfId="146" priority="19" operator="greaterThan">
      <formula>0</formula>
    </cfRule>
  </conditionalFormatting>
  <conditionalFormatting sqref="C9:AY10 C12:AY14 B9:B14 C11:I11">
    <cfRule type="expression" dxfId="145" priority="9">
      <formula>B$7&lt;=$B$5</formula>
    </cfRule>
    <cfRule type="expression" dxfId="144" priority="18">
      <formula>A9&lt;B9</formula>
    </cfRule>
  </conditionalFormatting>
  <conditionalFormatting sqref="B193:AY198">
    <cfRule type="expression" dxfId="143" priority="17">
      <formula>A193&lt;B193</formula>
    </cfRule>
  </conditionalFormatting>
  <conditionalFormatting sqref="B8:AY8">
    <cfRule type="cellIs" dxfId="142" priority="15" operator="lessThan">
      <formula>0</formula>
    </cfRule>
    <cfRule type="cellIs" dxfId="141" priority="16" operator="greaterThan">
      <formula>0</formula>
    </cfRule>
  </conditionalFormatting>
  <conditionalFormatting sqref="B25:AY25">
    <cfRule type="expression" dxfId="140" priority="8" stopIfTrue="1">
      <formula>B$7&lt;=$B$5</formula>
    </cfRule>
    <cfRule type="expression" dxfId="139" priority="26">
      <formula>B24&gt;0</formula>
    </cfRule>
  </conditionalFormatting>
  <conditionalFormatting sqref="B27:AY27">
    <cfRule type="expression" dxfId="138" priority="7" stopIfTrue="1">
      <formula>B$7&lt;=$B$5</formula>
    </cfRule>
    <cfRule type="expression" dxfId="137" priority="14">
      <formula>B26&gt;0</formula>
    </cfRule>
  </conditionalFormatting>
  <conditionalFormatting sqref="B227:AY234">
    <cfRule type="dataBar" priority="1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{675CC82A-82FC-4E37-BCBE-CA101AC74EB7}</x14:id>
        </ext>
      </extLst>
    </cfRule>
  </conditionalFormatting>
  <conditionalFormatting sqref="B42:AY49">
    <cfRule type="expression" dxfId="136" priority="10" stopIfTrue="1">
      <formula>B227&gt;0.75</formula>
    </cfRule>
    <cfRule type="expression" dxfId="135" priority="11" stopIfTrue="1">
      <formula>B227&gt;0.5</formula>
    </cfRule>
    <cfRule type="expression" dxfId="134" priority="12">
      <formula>B227&lt;=0.5</formula>
    </cfRule>
  </conditionalFormatting>
  <conditionalFormatting sqref="B15:AY15">
    <cfRule type="cellIs" dxfId="133" priority="3" stopIfTrue="1" operator="equal">
      <formula>0</formula>
    </cfRule>
    <cfRule type="cellIs" dxfId="132" priority="27" operator="lessThan">
      <formula>0</formula>
    </cfRule>
    <cfRule type="cellIs" dxfId="131" priority="28" operator="greaterThan">
      <formula>0</formula>
    </cfRule>
    <cfRule type="cellIs" dxfId="130" priority="29" operator="greaterThan">
      <formula>$C$224</formula>
    </cfRule>
  </conditionalFormatting>
  <conditionalFormatting sqref="B16:AY23">
    <cfRule type="expression" dxfId="129" priority="30" stopIfTrue="1">
      <formula>IF($B$5=B$7, IF($A$1="Player",1,0),0)</formula>
    </cfRule>
    <cfRule type="expression" dxfId="128" priority="34" stopIfTrue="1">
      <formula>B16&gt;A16</formula>
    </cfRule>
    <cfRule type="expression" dxfId="127" priority="35">
      <formula>B92=1</formula>
    </cfRule>
  </conditionalFormatting>
  <conditionalFormatting sqref="A16:A23">
    <cfRule type="expression" dxfId="126" priority="32" stopIfTrue="1">
      <formula>B92=0</formula>
    </cfRule>
    <cfRule type="expression" dxfId="125" priority="33">
      <formula>$B92=1</formula>
    </cfRule>
  </conditionalFormatting>
  <conditionalFormatting sqref="B16:AY23">
    <cfRule type="expression" dxfId="124" priority="5" stopIfTrue="1">
      <formula>B92=0</formula>
    </cfRule>
    <cfRule type="expression" dxfId="123" priority="31" stopIfTrue="1">
      <formula>B$7&lt;=$B$5</formula>
    </cfRule>
  </conditionalFormatting>
  <conditionalFormatting sqref="B9:AY14">
    <cfRule type="expression" dxfId="122" priority="6">
      <formula>IF($B$5=B$7, IF($A$1="Player",1,0),0)</formula>
    </cfRule>
  </conditionalFormatting>
  <conditionalFormatting sqref="B25:AY25">
    <cfRule type="expression" dxfId="121" priority="4" stopIfTrue="1">
      <formula>IF($A$1="Player",IF($B$5=B$7,1,0),0)</formula>
    </cfRule>
  </conditionalFormatting>
  <conditionalFormatting sqref="M11">
    <cfRule type="expression" dxfId="120" priority="1">
      <formula>M$7&lt;=$B$5</formula>
    </cfRule>
    <cfRule type="expression" dxfId="119" priority="2">
      <formula>L11&lt;M11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9D81A3-B4C1-48D6-B56E-7B3F37F553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675CC82A-82FC-4E37-BCBE-CA101AC74EB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991347-74D4-4CBF-8599-5C528E65E51E}">
          <x14:formula1>
            <xm:f>Data!$A$88:$A$98</xm:f>
          </x14:formula1>
          <xm:sqref>C3:AY3</xm:sqref>
        </x14:dataValidation>
        <x14:dataValidation type="list" allowBlank="1" showInputMessage="1" showErrorMessage="1" xr:uid="{AB5B1A44-7E0C-4F3C-B92C-4DC5726565F5}">
          <x14:formula1>
            <xm:f>Data!$A$89:$A$104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8F92-53DB-4F11-BDEB-B3EB32DA29C6}">
  <sheetPr>
    <pageSetUpPr autoPageBreaks="0"/>
  </sheetPr>
  <dimension ref="A1:CS322"/>
  <sheetViews>
    <sheetView zoomScale="85" zoomScaleNormal="85" workbookViewId="0">
      <selection activeCell="C29" sqref="C2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141</v>
      </c>
    </row>
    <row r="2" spans="1:97" ht="139.05000000000001" customHeight="1">
      <c r="A2" s="12"/>
    </row>
    <row r="3" spans="1:97" ht="23.25">
      <c r="A3" s="149" t="s">
        <v>18</v>
      </c>
      <c r="B3" s="150" t="s">
        <v>115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5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AY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si="0"/>
        <v>21</v>
      </c>
      <c r="W7" s="145">
        <f t="shared" si="0"/>
        <v>22</v>
      </c>
      <c r="X7" s="145">
        <f t="shared" si="0"/>
        <v>23</v>
      </c>
      <c r="Y7" s="145">
        <f t="shared" si="0"/>
        <v>24</v>
      </c>
      <c r="Z7" s="145">
        <f t="shared" si="0"/>
        <v>25</v>
      </c>
      <c r="AA7" s="145">
        <f t="shared" si="0"/>
        <v>26</v>
      </c>
      <c r="AB7" s="145">
        <f t="shared" si="0"/>
        <v>27</v>
      </c>
      <c r="AC7" s="145">
        <f t="shared" si="0"/>
        <v>28</v>
      </c>
      <c r="AD7" s="145">
        <f t="shared" si="0"/>
        <v>29</v>
      </c>
      <c r="AE7" s="145">
        <f t="shared" si="0"/>
        <v>30</v>
      </c>
      <c r="AF7" s="145">
        <f t="shared" si="0"/>
        <v>31</v>
      </c>
      <c r="AG7" s="145">
        <f t="shared" si="0"/>
        <v>32</v>
      </c>
      <c r="AH7" s="145">
        <f t="shared" si="0"/>
        <v>33</v>
      </c>
      <c r="AI7" s="145">
        <f t="shared" si="0"/>
        <v>34</v>
      </c>
      <c r="AJ7" s="145">
        <f t="shared" si="0"/>
        <v>35</v>
      </c>
      <c r="AK7" s="145">
        <f t="shared" si="0"/>
        <v>36</v>
      </c>
      <c r="AL7" s="145">
        <f t="shared" si="0"/>
        <v>37</v>
      </c>
      <c r="AM7" s="145">
        <f t="shared" si="0"/>
        <v>38</v>
      </c>
      <c r="AN7" s="145">
        <f t="shared" si="0"/>
        <v>39</v>
      </c>
      <c r="AO7" s="145">
        <f t="shared" si="0"/>
        <v>40</v>
      </c>
      <c r="AP7" s="145">
        <f t="shared" si="0"/>
        <v>41</v>
      </c>
      <c r="AQ7" s="145">
        <f t="shared" si="0"/>
        <v>42</v>
      </c>
      <c r="AR7" s="145">
        <f t="shared" si="0"/>
        <v>43</v>
      </c>
      <c r="AS7" s="145">
        <f t="shared" si="0"/>
        <v>44</v>
      </c>
      <c r="AT7" s="145">
        <f t="shared" si="0"/>
        <v>45</v>
      </c>
      <c r="AU7" s="145">
        <f t="shared" si="0"/>
        <v>46</v>
      </c>
      <c r="AV7" s="145">
        <f t="shared" si="0"/>
        <v>47</v>
      </c>
      <c r="AW7" s="145">
        <f t="shared" si="0"/>
        <v>48</v>
      </c>
      <c r="AX7" s="145">
        <f t="shared" si="0"/>
        <v>49</v>
      </c>
      <c r="AY7" s="145">
        <f t="shared" si="0"/>
        <v>50</v>
      </c>
    </row>
    <row r="8" spans="1:97" ht="17.649999999999999">
      <c r="A8" s="2" t="s">
        <v>3</v>
      </c>
      <c r="B8" s="148">
        <f t="shared" ref="B8:AY8" si="1" xml:space="preserve">  IF(B7&lt;$B$5, 0, IF(B7=$B$5,IF($A$1 = "Player", 78 - SUM(B193:B198), 0), IF(MOD(B7,4)=0,1,0) - SUM(B193:B198) + A8))</f>
        <v>0</v>
      </c>
      <c r="C8" s="148">
        <f t="shared" si="1"/>
        <v>0</v>
      </c>
      <c r="D8" s="148">
        <f t="shared" si="1"/>
        <v>0</v>
      </c>
      <c r="E8" s="148">
        <f t="shared" si="1"/>
        <v>0</v>
      </c>
      <c r="F8" s="148">
        <f t="shared" si="1"/>
        <v>0</v>
      </c>
      <c r="G8" s="148">
        <f t="shared" si="1"/>
        <v>0</v>
      </c>
      <c r="H8" s="148">
        <f t="shared" si="1"/>
        <v>0</v>
      </c>
      <c r="I8" s="148">
        <f t="shared" si="1"/>
        <v>0</v>
      </c>
      <c r="J8" s="148">
        <f t="shared" si="1"/>
        <v>0</v>
      </c>
      <c r="K8" s="148">
        <f t="shared" si="1"/>
        <v>0</v>
      </c>
      <c r="L8" s="148">
        <f t="shared" si="1"/>
        <v>0</v>
      </c>
      <c r="M8" s="148">
        <f t="shared" si="1"/>
        <v>1</v>
      </c>
      <c r="N8" s="148">
        <f t="shared" si="1"/>
        <v>1</v>
      </c>
      <c r="O8" s="148">
        <f t="shared" si="1"/>
        <v>1</v>
      </c>
      <c r="P8" s="148">
        <f t="shared" si="1"/>
        <v>1</v>
      </c>
      <c r="Q8" s="148">
        <f t="shared" si="1"/>
        <v>2</v>
      </c>
      <c r="R8" s="148">
        <f t="shared" si="1"/>
        <v>2</v>
      </c>
      <c r="S8" s="148">
        <f t="shared" si="1"/>
        <v>2</v>
      </c>
      <c r="T8" s="148">
        <f t="shared" si="1"/>
        <v>2</v>
      </c>
      <c r="U8" s="148">
        <f t="shared" si="1"/>
        <v>3</v>
      </c>
      <c r="V8" s="148">
        <f t="shared" si="1"/>
        <v>3</v>
      </c>
      <c r="W8" s="148">
        <f t="shared" si="1"/>
        <v>3</v>
      </c>
      <c r="X8" s="148">
        <f t="shared" si="1"/>
        <v>3</v>
      </c>
      <c r="Y8" s="148">
        <f t="shared" si="1"/>
        <v>4</v>
      </c>
      <c r="Z8" s="148">
        <f t="shared" si="1"/>
        <v>4</v>
      </c>
      <c r="AA8" s="148">
        <f t="shared" si="1"/>
        <v>4</v>
      </c>
      <c r="AB8" s="148">
        <f t="shared" si="1"/>
        <v>4</v>
      </c>
      <c r="AC8" s="148">
        <f t="shared" si="1"/>
        <v>5</v>
      </c>
      <c r="AD8" s="148">
        <f t="shared" si="1"/>
        <v>5</v>
      </c>
      <c r="AE8" s="148">
        <f t="shared" si="1"/>
        <v>5</v>
      </c>
      <c r="AF8" s="148">
        <f t="shared" si="1"/>
        <v>5</v>
      </c>
      <c r="AG8" s="148">
        <f t="shared" si="1"/>
        <v>6</v>
      </c>
      <c r="AH8" s="148">
        <f t="shared" si="1"/>
        <v>6</v>
      </c>
      <c r="AI8" s="148">
        <f t="shared" si="1"/>
        <v>6</v>
      </c>
      <c r="AJ8" s="148">
        <f t="shared" si="1"/>
        <v>6</v>
      </c>
      <c r="AK8" s="148">
        <f t="shared" si="1"/>
        <v>7</v>
      </c>
      <c r="AL8" s="148">
        <f t="shared" si="1"/>
        <v>7</v>
      </c>
      <c r="AM8" s="148">
        <f t="shared" si="1"/>
        <v>7</v>
      </c>
      <c r="AN8" s="148">
        <f t="shared" si="1"/>
        <v>7</v>
      </c>
      <c r="AO8" s="148">
        <f t="shared" si="1"/>
        <v>8</v>
      </c>
      <c r="AP8" s="148">
        <f t="shared" si="1"/>
        <v>8</v>
      </c>
      <c r="AQ8" s="148">
        <f t="shared" si="1"/>
        <v>8</v>
      </c>
      <c r="AR8" s="148">
        <f t="shared" si="1"/>
        <v>8</v>
      </c>
      <c r="AS8" s="148">
        <f t="shared" si="1"/>
        <v>9</v>
      </c>
      <c r="AT8" s="148">
        <f t="shared" si="1"/>
        <v>9</v>
      </c>
      <c r="AU8" s="148">
        <f t="shared" si="1"/>
        <v>9</v>
      </c>
      <c r="AV8" s="148">
        <f t="shared" si="1"/>
        <v>9</v>
      </c>
      <c r="AW8" s="148">
        <f t="shared" si="1"/>
        <v>10</v>
      </c>
      <c r="AX8" s="148">
        <f t="shared" si="1"/>
        <v>10</v>
      </c>
      <c r="AY8" s="148">
        <f t="shared" si="1"/>
        <v>10</v>
      </c>
    </row>
    <row r="9" spans="1:97" s="97" customFormat="1" ht="15" customHeight="1">
      <c r="A9" s="86" t="s">
        <v>2</v>
      </c>
      <c r="B9" s="86"/>
      <c r="C9" s="86"/>
      <c r="D9" s="86">
        <v>10</v>
      </c>
      <c r="E9" s="86">
        <v>10</v>
      </c>
      <c r="F9" s="86">
        <v>10</v>
      </c>
      <c r="G9" s="86">
        <v>10</v>
      </c>
      <c r="H9" s="86">
        <v>10</v>
      </c>
      <c r="I9" s="86">
        <v>10</v>
      </c>
      <c r="J9" s="86">
        <v>10</v>
      </c>
      <c r="K9" s="86">
        <v>10</v>
      </c>
      <c r="L9" s="86">
        <v>10</v>
      </c>
      <c r="M9" s="86">
        <v>10</v>
      </c>
      <c r="N9" s="86">
        <v>10</v>
      </c>
      <c r="O9" s="86">
        <v>10</v>
      </c>
      <c r="P9" s="86">
        <v>10</v>
      </c>
      <c r="Q9" s="86">
        <v>10</v>
      </c>
      <c r="R9" s="86">
        <v>10</v>
      </c>
      <c r="S9" s="86">
        <v>10</v>
      </c>
      <c r="T9" s="86">
        <v>10</v>
      </c>
      <c r="U9" s="86">
        <v>10</v>
      </c>
      <c r="V9" s="86">
        <v>10</v>
      </c>
      <c r="W9" s="86">
        <v>10</v>
      </c>
      <c r="X9" s="86">
        <v>10</v>
      </c>
      <c r="Y9" s="86">
        <v>10</v>
      </c>
      <c r="Z9" s="86">
        <v>10</v>
      </c>
      <c r="AA9" s="86">
        <v>10</v>
      </c>
      <c r="AB9" s="86">
        <v>10</v>
      </c>
      <c r="AC9" s="86">
        <v>10</v>
      </c>
      <c r="AD9" s="86">
        <v>10</v>
      </c>
      <c r="AE9" s="86">
        <v>10</v>
      </c>
      <c r="AF9" s="86">
        <v>10</v>
      </c>
      <c r="AG9" s="86">
        <v>10</v>
      </c>
      <c r="AH9" s="86">
        <v>10</v>
      </c>
      <c r="AI9" s="86">
        <v>10</v>
      </c>
      <c r="AJ9" s="86">
        <v>10</v>
      </c>
      <c r="AK9" s="86">
        <v>10</v>
      </c>
      <c r="AL9" s="86">
        <v>10</v>
      </c>
      <c r="AM9" s="86">
        <v>10</v>
      </c>
      <c r="AN9" s="86">
        <v>10</v>
      </c>
      <c r="AO9" s="86">
        <v>10</v>
      </c>
      <c r="AP9" s="86">
        <v>10</v>
      </c>
      <c r="AQ9" s="86">
        <v>10</v>
      </c>
      <c r="AR9" s="86">
        <v>10</v>
      </c>
      <c r="AS9" s="86">
        <v>10</v>
      </c>
      <c r="AT9" s="86">
        <v>10</v>
      </c>
      <c r="AU9" s="86">
        <v>10</v>
      </c>
      <c r="AV9" s="86">
        <v>10</v>
      </c>
      <c r="AW9" s="86">
        <v>10</v>
      </c>
      <c r="AX9" s="86">
        <v>10</v>
      </c>
      <c r="AY9" s="86">
        <v>10</v>
      </c>
    </row>
    <row r="10" spans="1:97" s="3" customFormat="1">
      <c r="A10" s="63" t="s">
        <v>4</v>
      </c>
      <c r="B10" s="23"/>
      <c r="C10" s="23"/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3">
        <v>16</v>
      </c>
      <c r="W10" s="23">
        <v>16</v>
      </c>
      <c r="X10" s="23">
        <v>16</v>
      </c>
      <c r="Y10" s="23">
        <v>16</v>
      </c>
      <c r="Z10" s="23">
        <v>16</v>
      </c>
      <c r="AA10" s="23">
        <v>16</v>
      </c>
      <c r="AB10" s="23">
        <v>16</v>
      </c>
      <c r="AC10" s="23">
        <v>16</v>
      </c>
      <c r="AD10" s="23">
        <v>16</v>
      </c>
      <c r="AE10" s="23">
        <v>16</v>
      </c>
      <c r="AF10" s="23">
        <v>16</v>
      </c>
      <c r="AG10" s="23">
        <v>16</v>
      </c>
      <c r="AH10" s="23">
        <v>16</v>
      </c>
      <c r="AI10" s="23">
        <v>16</v>
      </c>
      <c r="AJ10" s="23">
        <v>16</v>
      </c>
      <c r="AK10" s="23">
        <v>16</v>
      </c>
      <c r="AL10" s="23">
        <v>16</v>
      </c>
      <c r="AM10" s="23">
        <v>16</v>
      </c>
      <c r="AN10" s="23">
        <v>16</v>
      </c>
      <c r="AO10" s="23">
        <v>16</v>
      </c>
      <c r="AP10" s="23">
        <v>16</v>
      </c>
      <c r="AQ10" s="23">
        <v>16</v>
      </c>
      <c r="AR10" s="23">
        <v>16</v>
      </c>
      <c r="AS10" s="23">
        <v>16</v>
      </c>
      <c r="AT10" s="23">
        <v>16</v>
      </c>
      <c r="AU10" s="23">
        <v>16</v>
      </c>
      <c r="AV10" s="23">
        <v>16</v>
      </c>
      <c r="AW10" s="23">
        <v>16</v>
      </c>
      <c r="AX10" s="23">
        <v>16</v>
      </c>
      <c r="AY10" s="23">
        <v>16</v>
      </c>
    </row>
    <row r="11" spans="1:97">
      <c r="A11" s="63" t="s">
        <v>5</v>
      </c>
      <c r="B11" s="23"/>
      <c r="C11" s="23"/>
      <c r="D11" s="23">
        <v>16</v>
      </c>
      <c r="E11" s="23">
        <v>16</v>
      </c>
      <c r="F11" s="23">
        <v>16</v>
      </c>
      <c r="G11" s="23">
        <v>16</v>
      </c>
      <c r="H11" s="23">
        <v>16</v>
      </c>
      <c r="I11" s="23">
        <v>16</v>
      </c>
      <c r="J11" s="152">
        <v>16</v>
      </c>
      <c r="K11" s="152">
        <v>16</v>
      </c>
      <c r="L11" s="152">
        <v>16</v>
      </c>
      <c r="M11" s="23">
        <v>16</v>
      </c>
      <c r="N11" s="152">
        <v>16</v>
      </c>
      <c r="O11" s="152">
        <v>16</v>
      </c>
      <c r="P11" s="152">
        <v>16</v>
      </c>
      <c r="Q11" s="152">
        <v>16</v>
      </c>
      <c r="R11" s="152">
        <v>16</v>
      </c>
      <c r="S11" s="152">
        <v>16</v>
      </c>
      <c r="T11" s="152">
        <v>16</v>
      </c>
      <c r="U11" s="152">
        <v>16</v>
      </c>
      <c r="V11" s="152">
        <v>16</v>
      </c>
      <c r="W11" s="152">
        <v>16</v>
      </c>
      <c r="X11" s="152">
        <v>16</v>
      </c>
      <c r="Y11" s="152">
        <v>16</v>
      </c>
      <c r="Z11" s="152">
        <v>16</v>
      </c>
      <c r="AA11" s="152">
        <v>16</v>
      </c>
      <c r="AB11" s="152">
        <v>16</v>
      </c>
      <c r="AC11" s="152">
        <v>16</v>
      </c>
      <c r="AD11" s="152">
        <v>16</v>
      </c>
      <c r="AE11" s="152">
        <v>16</v>
      </c>
      <c r="AF11" s="152">
        <v>16</v>
      </c>
      <c r="AG11" s="152">
        <v>16</v>
      </c>
      <c r="AH11" s="152">
        <v>16</v>
      </c>
      <c r="AI11" s="152">
        <v>16</v>
      </c>
      <c r="AJ11" s="152">
        <v>16</v>
      </c>
      <c r="AK11" s="152">
        <v>16</v>
      </c>
      <c r="AL11" s="152">
        <v>16</v>
      </c>
      <c r="AM11" s="152">
        <v>16</v>
      </c>
      <c r="AN11" s="152">
        <v>16</v>
      </c>
      <c r="AO11" s="152">
        <v>16</v>
      </c>
      <c r="AP11" s="152">
        <v>16</v>
      </c>
      <c r="AQ11" s="152">
        <v>16</v>
      </c>
      <c r="AR11" s="152">
        <v>16</v>
      </c>
      <c r="AS11" s="152">
        <v>16</v>
      </c>
      <c r="AT11" s="152">
        <v>16</v>
      </c>
      <c r="AU11" s="152">
        <v>16</v>
      </c>
      <c r="AV11" s="152">
        <v>16</v>
      </c>
      <c r="AW11" s="152">
        <v>16</v>
      </c>
      <c r="AX11" s="152">
        <v>16</v>
      </c>
      <c r="AY11" s="152">
        <v>16</v>
      </c>
    </row>
    <row r="12" spans="1:97">
      <c r="A12" s="63" t="s">
        <v>6</v>
      </c>
      <c r="B12" s="23"/>
      <c r="C12" s="23"/>
      <c r="D12" s="23">
        <v>14</v>
      </c>
      <c r="E12" s="23">
        <v>15</v>
      </c>
      <c r="F12" s="23">
        <v>15</v>
      </c>
      <c r="G12" s="23">
        <v>15</v>
      </c>
      <c r="H12" s="23">
        <v>15</v>
      </c>
      <c r="I12" s="23">
        <v>16</v>
      </c>
      <c r="J12" s="23">
        <v>16</v>
      </c>
      <c r="K12" s="23">
        <v>16</v>
      </c>
      <c r="L12" s="23">
        <v>16</v>
      </c>
      <c r="M12" s="23">
        <v>16</v>
      </c>
      <c r="N12" s="23">
        <v>16</v>
      </c>
      <c r="O12" s="23">
        <v>16</v>
      </c>
      <c r="P12" s="23">
        <v>16</v>
      </c>
      <c r="Q12" s="23">
        <v>16</v>
      </c>
      <c r="R12" s="23">
        <v>16</v>
      </c>
      <c r="S12" s="23">
        <v>16</v>
      </c>
      <c r="T12" s="23">
        <v>16</v>
      </c>
      <c r="U12" s="23">
        <v>16</v>
      </c>
      <c r="V12" s="23">
        <v>16</v>
      </c>
      <c r="W12" s="23">
        <v>16</v>
      </c>
      <c r="X12" s="23">
        <v>16</v>
      </c>
      <c r="Y12" s="23">
        <v>16</v>
      </c>
      <c r="Z12" s="23">
        <v>16</v>
      </c>
      <c r="AA12" s="23">
        <v>16</v>
      </c>
      <c r="AB12" s="23">
        <v>16</v>
      </c>
      <c r="AC12" s="23">
        <v>16</v>
      </c>
      <c r="AD12" s="23">
        <v>16</v>
      </c>
      <c r="AE12" s="23">
        <v>16</v>
      </c>
      <c r="AF12" s="23">
        <v>16</v>
      </c>
      <c r="AG12" s="23">
        <v>16</v>
      </c>
      <c r="AH12" s="23">
        <v>16</v>
      </c>
      <c r="AI12" s="23">
        <v>16</v>
      </c>
      <c r="AJ12" s="23">
        <v>16</v>
      </c>
      <c r="AK12" s="23">
        <v>16</v>
      </c>
      <c r="AL12" s="23">
        <v>16</v>
      </c>
      <c r="AM12" s="23">
        <v>16</v>
      </c>
      <c r="AN12" s="23">
        <v>16</v>
      </c>
      <c r="AO12" s="23">
        <v>16</v>
      </c>
      <c r="AP12" s="23">
        <v>16</v>
      </c>
      <c r="AQ12" s="23">
        <v>16</v>
      </c>
      <c r="AR12" s="23">
        <v>16</v>
      </c>
      <c r="AS12" s="23">
        <v>16</v>
      </c>
      <c r="AT12" s="23">
        <v>16</v>
      </c>
      <c r="AU12" s="23">
        <v>16</v>
      </c>
      <c r="AV12" s="23">
        <v>16</v>
      </c>
      <c r="AW12" s="23">
        <v>16</v>
      </c>
      <c r="AX12" s="23">
        <v>16</v>
      </c>
      <c r="AY12" s="23">
        <v>16</v>
      </c>
    </row>
    <row r="13" spans="1:97">
      <c r="A13" s="63" t="s">
        <v>7</v>
      </c>
      <c r="B13" s="23"/>
      <c r="C13" s="23"/>
      <c r="D13" s="23">
        <v>16</v>
      </c>
      <c r="E13" s="23">
        <v>16</v>
      </c>
      <c r="F13" s="23">
        <v>16</v>
      </c>
      <c r="G13" s="23">
        <v>16</v>
      </c>
      <c r="H13" s="23">
        <v>16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3">
        <v>16</v>
      </c>
      <c r="W13" s="23">
        <v>16</v>
      </c>
      <c r="X13" s="23">
        <v>16</v>
      </c>
      <c r="Y13" s="23">
        <v>16</v>
      </c>
      <c r="Z13" s="23">
        <v>16</v>
      </c>
      <c r="AA13" s="23">
        <v>16</v>
      </c>
      <c r="AB13" s="23">
        <v>16</v>
      </c>
      <c r="AC13" s="23">
        <v>16</v>
      </c>
      <c r="AD13" s="23">
        <v>16</v>
      </c>
      <c r="AE13" s="23">
        <v>16</v>
      </c>
      <c r="AF13" s="23">
        <v>16</v>
      </c>
      <c r="AG13" s="23">
        <v>16</v>
      </c>
      <c r="AH13" s="23">
        <v>16</v>
      </c>
      <c r="AI13" s="23">
        <v>16</v>
      </c>
      <c r="AJ13" s="23">
        <v>16</v>
      </c>
      <c r="AK13" s="23">
        <v>16</v>
      </c>
      <c r="AL13" s="23">
        <v>16</v>
      </c>
      <c r="AM13" s="23">
        <v>16</v>
      </c>
      <c r="AN13" s="23">
        <v>16</v>
      </c>
      <c r="AO13" s="23">
        <v>16</v>
      </c>
      <c r="AP13" s="23">
        <v>16</v>
      </c>
      <c r="AQ13" s="23">
        <v>16</v>
      </c>
      <c r="AR13" s="23">
        <v>16</v>
      </c>
      <c r="AS13" s="23">
        <v>16</v>
      </c>
      <c r="AT13" s="23">
        <v>16</v>
      </c>
      <c r="AU13" s="23">
        <v>16</v>
      </c>
      <c r="AV13" s="23">
        <v>16</v>
      </c>
      <c r="AW13" s="23">
        <v>16</v>
      </c>
      <c r="AX13" s="23">
        <v>16</v>
      </c>
      <c r="AY13" s="23">
        <v>16</v>
      </c>
    </row>
    <row r="14" spans="1:97">
      <c r="A14" s="63" t="s">
        <v>8</v>
      </c>
      <c r="B14" s="23"/>
      <c r="C14" s="23"/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3">
        <v>12</v>
      </c>
      <c r="K14" s="23">
        <v>12</v>
      </c>
      <c r="L14" s="23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3">
        <v>12</v>
      </c>
      <c r="W14" s="23">
        <v>12</v>
      </c>
      <c r="X14" s="23">
        <v>12</v>
      </c>
      <c r="Y14" s="23">
        <v>12</v>
      </c>
      <c r="Z14" s="23">
        <v>12</v>
      </c>
      <c r="AA14" s="23">
        <v>12</v>
      </c>
      <c r="AB14" s="23">
        <v>12</v>
      </c>
      <c r="AC14" s="23">
        <v>12</v>
      </c>
      <c r="AD14" s="23">
        <v>12</v>
      </c>
      <c r="AE14" s="23">
        <v>12</v>
      </c>
      <c r="AF14" s="23">
        <v>12</v>
      </c>
      <c r="AG14" s="23">
        <v>12</v>
      </c>
      <c r="AH14" s="23">
        <v>12</v>
      </c>
      <c r="AI14" s="23">
        <v>12</v>
      </c>
      <c r="AJ14" s="23">
        <v>12</v>
      </c>
      <c r="AK14" s="23">
        <v>12</v>
      </c>
      <c r="AL14" s="23">
        <v>12</v>
      </c>
      <c r="AM14" s="23">
        <v>12</v>
      </c>
      <c r="AN14" s="23">
        <v>12</v>
      </c>
      <c r="AO14" s="23">
        <v>12</v>
      </c>
      <c r="AP14" s="23">
        <v>12</v>
      </c>
      <c r="AQ14" s="23">
        <v>12</v>
      </c>
      <c r="AR14" s="23">
        <v>12</v>
      </c>
      <c r="AS14" s="23">
        <v>12</v>
      </c>
      <c r="AT14" s="23">
        <v>12</v>
      </c>
      <c r="AU14" s="23">
        <v>12</v>
      </c>
      <c r="AV14" s="23">
        <v>12</v>
      </c>
      <c r="AW14" s="23">
        <v>12</v>
      </c>
      <c r="AX14" s="23">
        <v>12</v>
      </c>
      <c r="AY14" s="23">
        <v>12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t="shared" ref="B15:D15" si="2" xml:space="preserve"> IF(B7&lt;=$B$5, 0, B224 - SUM(B200:B207) + A15)</f>
        <v>0</v>
      </c>
      <c r="C15" s="123">
        <f t="shared" si="2"/>
        <v>0</v>
      </c>
      <c r="D15" s="123">
        <f t="shared" si="2"/>
        <v>0</v>
      </c>
      <c r="E15" s="123">
        <f xml:space="preserve"> IF(E7&lt;=$B$5, 0, E224 - SUM(E200:E207) + D15)</f>
        <v>0</v>
      </c>
      <c r="F15" s="123">
        <f t="shared" ref="F15:AY15" si="3" xml:space="preserve"> IF(F7&lt;=$B$5, 0, F224 - SUM(F200:F207) + E15)</f>
        <v>0</v>
      </c>
      <c r="G15" s="123">
        <f t="shared" si="3"/>
        <v>0</v>
      </c>
      <c r="H15" s="123">
        <f t="shared" si="3"/>
        <v>0</v>
      </c>
      <c r="I15" s="123">
        <f t="shared" si="3"/>
        <v>0</v>
      </c>
      <c r="J15" s="123">
        <f t="shared" si="3"/>
        <v>0</v>
      </c>
      <c r="K15" s="123">
        <f t="shared" si="3"/>
        <v>0</v>
      </c>
      <c r="L15" s="123">
        <f t="shared" si="3"/>
        <v>0</v>
      </c>
      <c r="M15" s="123">
        <f t="shared" si="3"/>
        <v>5</v>
      </c>
      <c r="N15" s="123">
        <f t="shared" si="3"/>
        <v>10</v>
      </c>
      <c r="O15" s="123">
        <f t="shared" si="3"/>
        <v>15</v>
      </c>
      <c r="P15" s="123">
        <f t="shared" si="3"/>
        <v>20</v>
      </c>
      <c r="Q15" s="123">
        <f t="shared" si="3"/>
        <v>25</v>
      </c>
      <c r="R15" s="123">
        <f t="shared" si="3"/>
        <v>30</v>
      </c>
      <c r="S15" s="123">
        <f t="shared" si="3"/>
        <v>35</v>
      </c>
      <c r="T15" s="123">
        <f t="shared" si="3"/>
        <v>40</v>
      </c>
      <c r="U15" s="123">
        <f t="shared" si="3"/>
        <v>45</v>
      </c>
      <c r="V15" s="123">
        <f t="shared" si="3"/>
        <v>50</v>
      </c>
      <c r="W15" s="123">
        <f t="shared" si="3"/>
        <v>55</v>
      </c>
      <c r="X15" s="123">
        <f t="shared" si="3"/>
        <v>60</v>
      </c>
      <c r="Y15" s="123">
        <f t="shared" si="3"/>
        <v>65</v>
      </c>
      <c r="Z15" s="123">
        <f t="shared" si="3"/>
        <v>70</v>
      </c>
      <c r="AA15" s="123">
        <f t="shared" si="3"/>
        <v>75</v>
      </c>
      <c r="AB15" s="123">
        <f t="shared" si="3"/>
        <v>80</v>
      </c>
      <c r="AC15" s="123">
        <f t="shared" si="3"/>
        <v>85</v>
      </c>
      <c r="AD15" s="123">
        <f t="shared" si="3"/>
        <v>90</v>
      </c>
      <c r="AE15" s="123">
        <f t="shared" si="3"/>
        <v>95</v>
      </c>
      <c r="AF15" s="123">
        <f t="shared" si="3"/>
        <v>100</v>
      </c>
      <c r="AG15" s="123">
        <f t="shared" si="3"/>
        <v>105</v>
      </c>
      <c r="AH15" s="123">
        <f t="shared" si="3"/>
        <v>110</v>
      </c>
      <c r="AI15" s="123">
        <f t="shared" si="3"/>
        <v>115</v>
      </c>
      <c r="AJ15" s="123">
        <f t="shared" si="3"/>
        <v>120</v>
      </c>
      <c r="AK15" s="123">
        <f t="shared" si="3"/>
        <v>125</v>
      </c>
      <c r="AL15" s="123">
        <f t="shared" si="3"/>
        <v>130</v>
      </c>
      <c r="AM15" s="123">
        <f t="shared" si="3"/>
        <v>135</v>
      </c>
      <c r="AN15" s="123">
        <f t="shared" si="3"/>
        <v>140</v>
      </c>
      <c r="AO15" s="123">
        <f t="shared" si="3"/>
        <v>145</v>
      </c>
      <c r="AP15" s="123">
        <f t="shared" si="3"/>
        <v>150</v>
      </c>
      <c r="AQ15" s="123">
        <f t="shared" si="3"/>
        <v>155</v>
      </c>
      <c r="AR15" s="123">
        <f t="shared" si="3"/>
        <v>160</v>
      </c>
      <c r="AS15" s="123">
        <f t="shared" si="3"/>
        <v>165</v>
      </c>
      <c r="AT15" s="123">
        <f t="shared" si="3"/>
        <v>170</v>
      </c>
      <c r="AU15" s="123">
        <f t="shared" si="3"/>
        <v>175</v>
      </c>
      <c r="AV15" s="123">
        <f t="shared" si="3"/>
        <v>180</v>
      </c>
      <c r="AW15" s="123">
        <f t="shared" si="3"/>
        <v>185</v>
      </c>
      <c r="AX15" s="123">
        <f t="shared" si="3"/>
        <v>190</v>
      </c>
      <c r="AY15" s="123">
        <f t="shared" si="3"/>
        <v>195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/>
      <c r="C16" s="20"/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/>
      <c r="C17" s="20"/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/>
      <c r="C18" s="20"/>
      <c r="D18" s="20">
        <v>5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20">
        <v>12</v>
      </c>
      <c r="K18" s="20">
        <v>13</v>
      </c>
      <c r="L18" s="20">
        <v>14</v>
      </c>
      <c r="M18" s="20">
        <v>14</v>
      </c>
      <c r="N18" s="20">
        <v>14</v>
      </c>
      <c r="O18" s="20">
        <v>14</v>
      </c>
      <c r="P18" s="20">
        <v>14</v>
      </c>
      <c r="Q18" s="20">
        <v>14</v>
      </c>
      <c r="R18" s="20">
        <v>14</v>
      </c>
      <c r="S18" s="20">
        <v>14</v>
      </c>
      <c r="T18" s="20">
        <v>14</v>
      </c>
      <c r="U18" s="20">
        <v>14</v>
      </c>
      <c r="V18" s="20">
        <v>14</v>
      </c>
      <c r="W18" s="20">
        <v>14</v>
      </c>
      <c r="X18" s="20">
        <v>14</v>
      </c>
      <c r="Y18" s="20">
        <v>14</v>
      </c>
      <c r="Z18" s="20">
        <v>14</v>
      </c>
      <c r="AA18" s="20">
        <v>14</v>
      </c>
      <c r="AB18" s="20">
        <v>14</v>
      </c>
      <c r="AC18" s="20">
        <v>14</v>
      </c>
      <c r="AD18" s="20">
        <v>14</v>
      </c>
      <c r="AE18" s="20">
        <v>14</v>
      </c>
      <c r="AF18" s="20">
        <v>14</v>
      </c>
      <c r="AG18" s="20">
        <v>14</v>
      </c>
      <c r="AH18" s="20">
        <v>14</v>
      </c>
      <c r="AI18" s="20">
        <v>14</v>
      </c>
      <c r="AJ18" s="20">
        <v>14</v>
      </c>
      <c r="AK18" s="20">
        <v>14</v>
      </c>
      <c r="AL18" s="20">
        <v>14</v>
      </c>
      <c r="AM18" s="20">
        <v>14</v>
      </c>
      <c r="AN18" s="20">
        <v>14</v>
      </c>
      <c r="AO18" s="20">
        <v>14</v>
      </c>
      <c r="AP18" s="20">
        <v>14</v>
      </c>
      <c r="AQ18" s="20">
        <v>14</v>
      </c>
      <c r="AR18" s="20">
        <v>14</v>
      </c>
      <c r="AS18" s="20">
        <v>14</v>
      </c>
      <c r="AT18" s="20">
        <v>14</v>
      </c>
      <c r="AU18" s="20">
        <v>14</v>
      </c>
      <c r="AV18" s="20">
        <v>14</v>
      </c>
      <c r="AW18" s="20">
        <v>14</v>
      </c>
      <c r="AX18" s="20">
        <v>14</v>
      </c>
      <c r="AY18" s="20">
        <v>14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/>
      <c r="C19" s="20"/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20">
        <v>12</v>
      </c>
      <c r="K19" s="20">
        <v>13</v>
      </c>
      <c r="L19" s="20">
        <v>14</v>
      </c>
      <c r="M19" s="20">
        <v>14</v>
      </c>
      <c r="N19" s="20">
        <v>14</v>
      </c>
      <c r="O19" s="20">
        <v>14</v>
      </c>
      <c r="P19" s="20">
        <v>14</v>
      </c>
      <c r="Q19" s="20">
        <v>14</v>
      </c>
      <c r="R19" s="20">
        <v>14</v>
      </c>
      <c r="S19" s="20">
        <v>14</v>
      </c>
      <c r="T19" s="20">
        <v>14</v>
      </c>
      <c r="U19" s="20">
        <v>14</v>
      </c>
      <c r="V19" s="20">
        <v>14</v>
      </c>
      <c r="W19" s="20">
        <v>14</v>
      </c>
      <c r="X19" s="20">
        <v>14</v>
      </c>
      <c r="Y19" s="20">
        <v>14</v>
      </c>
      <c r="Z19" s="20">
        <v>14</v>
      </c>
      <c r="AA19" s="20">
        <v>14</v>
      </c>
      <c r="AB19" s="20">
        <v>14</v>
      </c>
      <c r="AC19" s="20">
        <v>14</v>
      </c>
      <c r="AD19" s="20">
        <v>14</v>
      </c>
      <c r="AE19" s="20">
        <v>14</v>
      </c>
      <c r="AF19" s="20">
        <v>14</v>
      </c>
      <c r="AG19" s="20">
        <v>14</v>
      </c>
      <c r="AH19" s="20">
        <v>14</v>
      </c>
      <c r="AI19" s="20">
        <v>14</v>
      </c>
      <c r="AJ19" s="20">
        <v>14</v>
      </c>
      <c r="AK19" s="20">
        <v>14</v>
      </c>
      <c r="AL19" s="20">
        <v>14</v>
      </c>
      <c r="AM19" s="20">
        <v>14</v>
      </c>
      <c r="AN19" s="20">
        <v>14</v>
      </c>
      <c r="AO19" s="20">
        <v>14</v>
      </c>
      <c r="AP19" s="20">
        <v>14</v>
      </c>
      <c r="AQ19" s="20">
        <v>14</v>
      </c>
      <c r="AR19" s="20">
        <v>14</v>
      </c>
      <c r="AS19" s="20">
        <v>14</v>
      </c>
      <c r="AT19" s="20">
        <v>14</v>
      </c>
      <c r="AU19" s="20">
        <v>14</v>
      </c>
      <c r="AV19" s="20">
        <v>14</v>
      </c>
      <c r="AW19" s="20">
        <v>14</v>
      </c>
      <c r="AX19" s="20">
        <v>14</v>
      </c>
      <c r="AY19" s="20">
        <v>14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/>
      <c r="C20" s="20"/>
      <c r="D20" s="20">
        <v>5</v>
      </c>
      <c r="E20" s="20">
        <v>5</v>
      </c>
      <c r="F20" s="20">
        <v>5</v>
      </c>
      <c r="G20" s="20">
        <v>5</v>
      </c>
      <c r="H20" s="20">
        <v>5</v>
      </c>
      <c r="I20" s="20">
        <v>5</v>
      </c>
      <c r="J20" s="20">
        <v>5</v>
      </c>
      <c r="K20" s="20">
        <v>5</v>
      </c>
      <c r="L20" s="20">
        <v>5</v>
      </c>
      <c r="M20" s="20">
        <v>5</v>
      </c>
      <c r="N20" s="20">
        <v>5</v>
      </c>
      <c r="O20" s="20">
        <v>5</v>
      </c>
      <c r="P20" s="20">
        <v>5</v>
      </c>
      <c r="Q20" s="20">
        <v>5</v>
      </c>
      <c r="R20" s="20">
        <v>5</v>
      </c>
      <c r="S20" s="20">
        <v>5</v>
      </c>
      <c r="T20" s="20">
        <v>5</v>
      </c>
      <c r="U20" s="20">
        <v>5</v>
      </c>
      <c r="V20" s="20">
        <v>5</v>
      </c>
      <c r="W20" s="20">
        <v>5</v>
      </c>
      <c r="X20" s="20">
        <v>5</v>
      </c>
      <c r="Y20" s="20">
        <v>5</v>
      </c>
      <c r="Z20" s="20">
        <v>5</v>
      </c>
      <c r="AA20" s="20">
        <v>5</v>
      </c>
      <c r="AB20" s="20">
        <v>5</v>
      </c>
      <c r="AC20" s="20">
        <v>5</v>
      </c>
      <c r="AD20" s="20">
        <v>5</v>
      </c>
      <c r="AE20" s="20">
        <v>5</v>
      </c>
      <c r="AF20" s="20">
        <v>5</v>
      </c>
      <c r="AG20" s="20">
        <v>5</v>
      </c>
      <c r="AH20" s="20">
        <v>5</v>
      </c>
      <c r="AI20" s="20">
        <v>5</v>
      </c>
      <c r="AJ20" s="20">
        <v>5</v>
      </c>
      <c r="AK20" s="20">
        <v>5</v>
      </c>
      <c r="AL20" s="20">
        <v>5</v>
      </c>
      <c r="AM20" s="20">
        <v>5</v>
      </c>
      <c r="AN20" s="20">
        <v>5</v>
      </c>
      <c r="AO20" s="20">
        <v>5</v>
      </c>
      <c r="AP20" s="20">
        <v>5</v>
      </c>
      <c r="AQ20" s="20">
        <v>5</v>
      </c>
      <c r="AR20" s="20">
        <v>5</v>
      </c>
      <c r="AS20" s="20">
        <v>5</v>
      </c>
      <c r="AT20" s="20">
        <v>5</v>
      </c>
      <c r="AU20" s="20">
        <v>5</v>
      </c>
      <c r="AV20" s="20">
        <v>5</v>
      </c>
      <c r="AW20" s="20">
        <v>5</v>
      </c>
      <c r="AX20" s="20">
        <v>5</v>
      </c>
      <c r="AY20" s="20">
        <v>5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/>
      <c r="C21" s="20"/>
      <c r="D21" s="20">
        <v>0</v>
      </c>
      <c r="E21" s="20">
        <v>0</v>
      </c>
      <c r="F21" s="20">
        <v>1</v>
      </c>
      <c r="G21" s="20">
        <v>2</v>
      </c>
      <c r="H21" s="20">
        <v>3</v>
      </c>
      <c r="I21" s="20">
        <v>5</v>
      </c>
      <c r="J21" s="20">
        <v>7</v>
      </c>
      <c r="K21" s="20">
        <v>9</v>
      </c>
      <c r="L21" s="20">
        <v>11</v>
      </c>
      <c r="M21" s="20">
        <v>11</v>
      </c>
      <c r="N21" s="20">
        <v>11</v>
      </c>
      <c r="O21" s="20">
        <v>11</v>
      </c>
      <c r="P21" s="20">
        <v>11</v>
      </c>
      <c r="Q21" s="20">
        <v>11</v>
      </c>
      <c r="R21" s="20">
        <v>11</v>
      </c>
      <c r="S21" s="20">
        <v>11</v>
      </c>
      <c r="T21" s="20">
        <v>11</v>
      </c>
      <c r="U21" s="20">
        <v>11</v>
      </c>
      <c r="V21" s="20">
        <v>11</v>
      </c>
      <c r="W21" s="20">
        <v>11</v>
      </c>
      <c r="X21" s="20">
        <v>11</v>
      </c>
      <c r="Y21" s="20">
        <v>11</v>
      </c>
      <c r="Z21" s="20">
        <v>11</v>
      </c>
      <c r="AA21" s="20">
        <v>11</v>
      </c>
      <c r="AB21" s="20">
        <v>11</v>
      </c>
      <c r="AC21" s="20">
        <v>11</v>
      </c>
      <c r="AD21" s="20">
        <v>11</v>
      </c>
      <c r="AE21" s="20">
        <v>11</v>
      </c>
      <c r="AF21" s="20">
        <v>11</v>
      </c>
      <c r="AG21" s="20">
        <v>11</v>
      </c>
      <c r="AH21" s="20">
        <v>11</v>
      </c>
      <c r="AI21" s="20">
        <v>11</v>
      </c>
      <c r="AJ21" s="20">
        <v>11</v>
      </c>
      <c r="AK21" s="20">
        <v>11</v>
      </c>
      <c r="AL21" s="20">
        <v>11</v>
      </c>
      <c r="AM21" s="20">
        <v>11</v>
      </c>
      <c r="AN21" s="20">
        <v>11</v>
      </c>
      <c r="AO21" s="20">
        <v>11</v>
      </c>
      <c r="AP21" s="20">
        <v>11</v>
      </c>
      <c r="AQ21" s="20">
        <v>11</v>
      </c>
      <c r="AR21" s="20">
        <v>11</v>
      </c>
      <c r="AS21" s="20">
        <v>11</v>
      </c>
      <c r="AT21" s="20">
        <v>11</v>
      </c>
      <c r="AU21" s="20">
        <v>11</v>
      </c>
      <c r="AV21" s="20">
        <v>11</v>
      </c>
      <c r="AW21" s="20">
        <v>11</v>
      </c>
      <c r="AX21" s="20">
        <v>11</v>
      </c>
      <c r="AY21" s="20">
        <v>11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/>
      <c r="C22" s="20"/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/>
      <c r="C23" s="66"/>
      <c r="D23" s="66">
        <v>6</v>
      </c>
      <c r="E23" s="66">
        <v>7</v>
      </c>
      <c r="F23" s="66">
        <v>8</v>
      </c>
      <c r="G23" s="66">
        <v>9</v>
      </c>
      <c r="H23" s="66">
        <v>10</v>
      </c>
      <c r="I23" s="66">
        <v>11</v>
      </c>
      <c r="J23" s="66">
        <v>12</v>
      </c>
      <c r="K23" s="66">
        <v>13</v>
      </c>
      <c r="L23" s="66">
        <v>14</v>
      </c>
      <c r="M23" s="66">
        <v>14</v>
      </c>
      <c r="N23" s="66">
        <v>14</v>
      </c>
      <c r="O23" s="66">
        <v>14</v>
      </c>
      <c r="P23" s="66">
        <v>14</v>
      </c>
      <c r="Q23" s="66">
        <v>14</v>
      </c>
      <c r="R23" s="66">
        <v>14</v>
      </c>
      <c r="S23" s="66">
        <v>14</v>
      </c>
      <c r="T23" s="66">
        <v>14</v>
      </c>
      <c r="U23" s="66">
        <v>14</v>
      </c>
      <c r="V23" s="66">
        <v>14</v>
      </c>
      <c r="W23" s="66">
        <v>14</v>
      </c>
      <c r="X23" s="66">
        <v>14</v>
      </c>
      <c r="Y23" s="66">
        <v>14</v>
      </c>
      <c r="Z23" s="66">
        <v>14</v>
      </c>
      <c r="AA23" s="66">
        <v>14</v>
      </c>
      <c r="AB23" s="66">
        <v>14</v>
      </c>
      <c r="AC23" s="66">
        <v>14</v>
      </c>
      <c r="AD23" s="66">
        <v>14</v>
      </c>
      <c r="AE23" s="66">
        <v>14</v>
      </c>
      <c r="AF23" s="66">
        <v>14</v>
      </c>
      <c r="AG23" s="66">
        <v>14</v>
      </c>
      <c r="AH23" s="66">
        <v>14</v>
      </c>
      <c r="AI23" s="66">
        <v>14</v>
      </c>
      <c r="AJ23" s="66">
        <v>14</v>
      </c>
      <c r="AK23" s="66">
        <v>14</v>
      </c>
      <c r="AL23" s="66">
        <v>14</v>
      </c>
      <c r="AM23" s="66">
        <v>14</v>
      </c>
      <c r="AN23" s="66">
        <v>14</v>
      </c>
      <c r="AO23" s="66">
        <v>14</v>
      </c>
      <c r="AP23" s="66">
        <v>14</v>
      </c>
      <c r="AQ23" s="66">
        <v>14</v>
      </c>
      <c r="AR23" s="66">
        <v>14</v>
      </c>
      <c r="AS23" s="66">
        <v>14</v>
      </c>
      <c r="AT23" s="66">
        <v>14</v>
      </c>
      <c r="AU23" s="66">
        <v>14</v>
      </c>
      <c r="AV23" s="66">
        <v>14</v>
      </c>
      <c r="AW23" s="66">
        <v>14</v>
      </c>
      <c r="AX23" s="66">
        <v>14</v>
      </c>
      <c r="AY23" s="66">
        <v>14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B36, Data!$A$89:$A$104, 0 ), MATCH( B39, Data!$B$88:$AY$88, 0 ) )</f>
        <v>1</v>
      </c>
      <c r="C24" s="124">
        <f xml:space="preserve"> INDEX( Data!$B$89:$AY$104, MATCH( C36, Data!$A$89:$A$104, 0 ), MATCH( C39, Data!$B$88:$AY$88, 0 ) )</f>
        <v>0</v>
      </c>
      <c r="D24" s="124">
        <f xml:space="preserve"> INDEX( Data!$B$89:$AY$104, MATCH( D36, Data!$A$89:$A$104, 0 ), MATCH( D39, Data!$B$88:$AY$88, 0 ) )</f>
        <v>1</v>
      </c>
      <c r="E24" s="124">
        <f xml:space="preserve"> INDEX( Data!$B$89:$AY$104, MATCH( E36, Data!$A$89:$A$104, 0 ), MATCH( E39, Data!$B$88:$AY$88, 0 ) )</f>
        <v>0</v>
      </c>
      <c r="F24" s="124">
        <f xml:space="preserve"> INDEX( Data!$B$89:$AY$104, MATCH( F36, Data!$A$89:$A$104, 0 ), MATCH( F39, Data!$B$88:$AY$88, 0 ) )</f>
        <v>0</v>
      </c>
      <c r="G24" s="124">
        <f xml:space="preserve"> INDEX( Data!$B$89:$AY$104, MATCH( G36, Data!$A$89:$A$104, 0 ), MATCH( G39, Data!$B$88:$AY$88, 0 ) )</f>
        <v>1</v>
      </c>
      <c r="H24" s="124">
        <f xml:space="preserve"> INDEX( Data!$B$89:$AY$104, MATCH( H36, Data!$A$89:$A$104, 0 ), MATCH( H39, Data!$B$88:$AY$88, 0 ) )</f>
        <v>0</v>
      </c>
      <c r="I24" s="124">
        <f xml:space="preserve"> INDEX( Data!$B$89:$AY$104, MATCH( I36, Data!$A$89:$A$104, 0 ), MATCH( I39, Data!$B$88:$AY$88, 0 ) )</f>
        <v>0</v>
      </c>
      <c r="J24" s="124">
        <f xml:space="preserve"> INDEX( Data!$B$89:$AY$104, MATCH( J36, Data!$A$89:$A$104, 0 ), MATCH( J39, Data!$B$88:$AY$88, 0 ) )</f>
        <v>1</v>
      </c>
      <c r="K24" s="124">
        <f xml:space="preserve"> INDEX( Data!$B$89:$AY$104, MATCH( K36, Data!$A$89:$A$104, 0 ), MATCH( K39, Data!$B$88:$AY$88, 0 ) )</f>
        <v>0</v>
      </c>
      <c r="L24" s="124">
        <f xml:space="preserve"> INDEX( Data!$B$89:$AY$104, MATCH( L36, Data!$A$89:$A$104, 0 ), MATCH( L39, Data!$B$88:$AY$88, 0 ) )</f>
        <v>0</v>
      </c>
      <c r="M24" s="124">
        <f xml:space="preserve"> INDEX( Data!$B$89:$AY$104, MATCH( M36, Data!$A$89:$A$104, 0 ), MATCH( M39, Data!$B$88:$AY$88, 0 ) )</f>
        <v>1</v>
      </c>
      <c r="N24" s="124">
        <f xml:space="preserve"> INDEX( Data!$B$89:$AY$104, MATCH( N36, Data!$A$89:$A$104, 0 ), MATCH( N39, Data!$B$88:$AY$88, 0 ) )</f>
        <v>0</v>
      </c>
      <c r="O24" s="124">
        <f xml:space="preserve"> INDEX( Data!$B$89:$AY$104, MATCH( O36, Data!$A$89:$A$104, 0 ), MATCH( O39, Data!$B$88:$AY$88, 0 ) )</f>
        <v>0</v>
      </c>
      <c r="P24" s="124">
        <f xml:space="preserve"> INDEX( Data!$B$89:$AY$104, MATCH( P36, Data!$A$89:$A$104, 0 ), MATCH( P39, Data!$B$88:$AY$88, 0 ) )</f>
        <v>1</v>
      </c>
      <c r="Q24" s="124">
        <f xml:space="preserve"> INDEX( Data!$B$89:$AY$104, MATCH( Q36, Data!$A$89:$A$104, 0 ), MATCH( Q39, Data!$B$88:$AY$88, 0 ) )</f>
        <v>0</v>
      </c>
      <c r="R24" s="124">
        <f xml:space="preserve"> INDEX( Data!$B$89:$AY$104, MATCH( R36, Data!$A$89:$A$104, 0 ), MATCH( R39, Data!$B$88:$AY$88, 0 ) )</f>
        <v>0</v>
      </c>
      <c r="S24" s="124">
        <f xml:space="preserve"> INDEX( Data!$B$89:$AY$104, MATCH( S36, Data!$A$89:$A$104, 0 ), MATCH( S39, Data!$B$88:$AY$88, 0 ) )</f>
        <v>1</v>
      </c>
      <c r="T24" s="124">
        <f xml:space="preserve"> INDEX( Data!$B$89:$AY$104, MATCH( T36, Data!$A$89:$A$104, 0 ), MATCH( T39, Data!$B$88:$AY$88, 0 ) )</f>
        <v>0</v>
      </c>
      <c r="U24" s="124">
        <f xml:space="preserve"> INDEX( Data!$B$89:$AY$104, MATCH( U36, Data!$A$89:$A$104, 0 ), MATCH( U39, Data!$B$88:$AY$88, 0 ) )</f>
        <v>0</v>
      </c>
      <c r="V24" s="124">
        <f xml:space="preserve"> INDEX( Data!$B$89:$AY$104, MATCH( V36, Data!$A$89:$A$104, 0 ), MATCH( V39, Data!$B$88:$AY$88, 0 ) )</f>
        <v>1</v>
      </c>
      <c r="W24" s="124">
        <f xml:space="preserve"> INDEX( Data!$B$89:$AY$104, MATCH( W36, Data!$A$89:$A$104, 0 ), MATCH( W39, Data!$B$88:$AY$88, 0 ) )</f>
        <v>0</v>
      </c>
      <c r="X24" s="124">
        <f xml:space="preserve"> INDEX( Data!$B$89:$AY$104, MATCH( X36, Data!$A$89:$A$104, 0 ), MATCH( X39, Data!$B$88:$AY$88, 0 ) )</f>
        <v>0</v>
      </c>
      <c r="Y24" s="124">
        <f xml:space="preserve"> INDEX( Data!$B$89:$AY$104, MATCH( Y36, Data!$A$89:$A$104, 0 ), MATCH( Y39, Data!$B$88:$AY$88, 0 ) )</f>
        <v>1</v>
      </c>
      <c r="Z24" s="124">
        <f xml:space="preserve"> INDEX( Data!$B$89:$AY$104, MATCH( Z36, Data!$A$89:$A$104, 0 ), MATCH( Z39, Data!$B$88:$AY$88, 0 ) )</f>
        <v>0</v>
      </c>
      <c r="AA24" s="124">
        <f xml:space="preserve"> INDEX( Data!$B$89:$AY$104, MATCH( AA36, Data!$A$89:$A$104, 0 ), MATCH( AA39, Data!$B$88:$AY$88, 0 ) )</f>
        <v>0</v>
      </c>
      <c r="AB24" s="124">
        <f xml:space="preserve"> INDEX( Data!$B$89:$AY$104, MATCH( AB36, Data!$A$89:$A$104, 0 ), MATCH( AB39, Data!$B$88:$AY$88, 0 ) )</f>
        <v>1</v>
      </c>
      <c r="AC24" s="124">
        <f xml:space="preserve"> INDEX( Data!$B$89:$AY$104, MATCH( AC36, Data!$A$89:$A$104, 0 ), MATCH( AC39, Data!$B$88:$AY$88, 0 ) )</f>
        <v>0</v>
      </c>
      <c r="AD24" s="124">
        <f xml:space="preserve"> INDEX( Data!$B$89:$AY$104, MATCH( AD36, Data!$A$89:$A$104, 0 ), MATCH( AD39, Data!$B$88:$AY$88, 0 ) )</f>
        <v>0</v>
      </c>
      <c r="AE24" s="124">
        <f xml:space="preserve"> INDEX( Data!$B$89:$AY$104, MATCH( AE36, Data!$A$89:$A$104, 0 ), MATCH( AE39, Data!$B$88:$AY$88, 0 ) )</f>
        <v>1</v>
      </c>
      <c r="AF24" s="124">
        <f xml:space="preserve"> INDEX( Data!$B$89:$AY$104, MATCH( AF36, Data!$A$89:$A$104, 0 ), MATCH( AF39, Data!$B$88:$AY$88, 0 ) )</f>
        <v>0</v>
      </c>
      <c r="AG24" s="124">
        <f xml:space="preserve"> INDEX( Data!$B$89:$AY$104, MATCH( AG36, Data!$A$89:$A$104, 0 ), MATCH( AG39, Data!$B$88:$AY$88, 0 ) )</f>
        <v>0</v>
      </c>
      <c r="AH24" s="124">
        <f xml:space="preserve"> INDEX( Data!$B$89:$AY$104, MATCH( AH36, Data!$A$89:$A$104, 0 ), MATCH( AH39, Data!$B$88:$AY$88, 0 ) )</f>
        <v>1</v>
      </c>
      <c r="AI24" s="124">
        <f xml:space="preserve"> INDEX( Data!$B$89:$AY$104, MATCH( AI36, Data!$A$89:$A$104, 0 ), MATCH( AI39, Data!$B$88:$AY$88, 0 ) )</f>
        <v>0</v>
      </c>
      <c r="AJ24" s="124">
        <f xml:space="preserve"> INDEX( Data!$B$89:$AY$104, MATCH( AJ36, Data!$A$89:$A$104, 0 ), MATCH( AJ39, Data!$B$88:$AY$88, 0 ) )</f>
        <v>0</v>
      </c>
      <c r="AK24" s="124">
        <f xml:space="preserve"> INDEX( Data!$B$89:$AY$104, MATCH( AK36, Data!$A$89:$A$104, 0 ), MATCH( AK39, Data!$B$88:$AY$88, 0 ) )</f>
        <v>1</v>
      </c>
      <c r="AL24" s="124">
        <f xml:space="preserve"> INDEX( Data!$B$89:$AY$104, MATCH( AL36, Data!$A$89:$A$104, 0 ), MATCH( AL39, Data!$B$88:$AY$88, 0 ) )</f>
        <v>0</v>
      </c>
      <c r="AM24" s="124">
        <f xml:space="preserve"> INDEX( Data!$B$89:$AY$104, MATCH( AM36, Data!$A$89:$A$104, 0 ), MATCH( AM39, Data!$B$88:$AY$88, 0 ) )</f>
        <v>0</v>
      </c>
      <c r="AN24" s="124">
        <f xml:space="preserve"> INDEX( Data!$B$89:$AY$104, MATCH( AN36, Data!$A$89:$A$104, 0 ), MATCH( AN39, Data!$B$88:$AY$88, 0 ) )</f>
        <v>1</v>
      </c>
      <c r="AO24" s="124">
        <f xml:space="preserve"> INDEX( Data!$B$89:$AY$104, MATCH( AO36, Data!$A$89:$A$104, 0 ), MATCH( AO39, Data!$B$88:$AY$88, 0 ) )</f>
        <v>0</v>
      </c>
      <c r="AP24" s="124">
        <f xml:space="preserve"> INDEX( Data!$B$89:$AY$104, MATCH( AP36, Data!$A$89:$A$104, 0 ), MATCH( AP39, Data!$B$88:$AY$88, 0 ) )</f>
        <v>0</v>
      </c>
      <c r="AQ24" s="124">
        <f xml:space="preserve"> INDEX( Data!$B$89:$AY$104, MATCH( AQ36, Data!$A$89:$A$104, 0 ), MATCH( AQ39, Data!$B$88:$AY$88, 0 ) )</f>
        <v>1</v>
      </c>
      <c r="AR24" s="124">
        <f xml:space="preserve"> INDEX( Data!$B$89:$AY$104, MATCH( AR36, Data!$A$89:$A$104, 0 ), MATCH( AR39, Data!$B$88:$AY$88, 0 ) )</f>
        <v>0</v>
      </c>
      <c r="AS24" s="124">
        <f xml:space="preserve"> INDEX( Data!$B$89:$AY$104, MATCH( AS36, Data!$A$89:$A$104, 0 ), MATCH( AS39, Data!$B$88:$AY$88, 0 ) )</f>
        <v>0</v>
      </c>
      <c r="AT24" s="124">
        <f xml:space="preserve"> INDEX( Data!$B$89:$AY$104, MATCH( AT36, Data!$A$89:$A$104, 0 ), MATCH( AT39, Data!$B$88:$AY$88, 0 ) )</f>
        <v>1</v>
      </c>
      <c r="AU24" s="124">
        <f xml:space="preserve"> INDEX( Data!$B$89:$AY$104, MATCH( AU36, Data!$A$89:$A$104, 0 ), MATCH( AU39, Data!$B$88:$AY$88, 0 ) )</f>
        <v>0</v>
      </c>
      <c r="AV24" s="124">
        <f xml:space="preserve"> INDEX( Data!$B$89:$AY$104, MATCH( AV36, Data!$A$89:$A$104, 0 ), MATCH( AV39, Data!$B$88:$AY$88, 0 ) )</f>
        <v>0</v>
      </c>
      <c r="AW24" s="124">
        <f xml:space="preserve"> INDEX( Data!$B$89:$AY$104, MATCH( AW36, Data!$A$89:$A$104, 0 ), MATCH( AW39, Data!$B$88:$AY$88, 0 ) )</f>
        <v>1</v>
      </c>
      <c r="AX24" s="124">
        <f xml:space="preserve"> INDEX( Data!$B$89:$AY$104, MATCH( AX36, Data!$A$89:$A$104, 0 ), MATCH( AX39, Data!$B$88:$AY$88, 0 ) )</f>
        <v>0</v>
      </c>
      <c r="AY24" s="124">
        <f xml:space="preserve"> INDEX( Data!$B$89:$AY$104, MATCH( AY36, Data!$A$89:$A$104, 0 ), MATCH( AY39, Data!$B$88:$AY$88, 0 ) )</f>
        <v>0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/>
      <c r="C25" s="134"/>
      <c r="D25" s="134" t="s">
        <v>12</v>
      </c>
      <c r="E25" s="134"/>
      <c r="F25" s="134"/>
      <c r="G25" s="134" t="s">
        <v>146</v>
      </c>
      <c r="H25" s="134"/>
      <c r="I25" s="134"/>
      <c r="J25" s="134" t="s">
        <v>147</v>
      </c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B36, Data!$A$109:$A$124, 0 ), MATCH( B39, Data!$B$108:$AY$108, 0 ) ))</f>
        <v>0</v>
      </c>
      <c r="C26" s="124">
        <f xml:space="preserve"> IF(C7=1, 0, INDEX( Data!$B$109:$AY$124, MATCH( C36, Data!$A$109:$A$124, 0 ), MATCH( C39, Data!$B$108:$AY$108, 0 ) ))</f>
        <v>1</v>
      </c>
      <c r="D26" s="124">
        <f xml:space="preserve"> IF(D7=1, 0, INDEX( Data!$B$109:$AY$124, MATCH( D36, Data!$A$109:$A$124, 0 ), MATCH( D39, Data!$B$108:$AY$108, 0 ) ))</f>
        <v>2</v>
      </c>
      <c r="E26" s="124">
        <f xml:space="preserve"> IF(E7=1, 0, INDEX( Data!$B$109:$AY$124, MATCH( E36, Data!$A$109:$A$124, 0 ), MATCH( E39, Data!$B$108:$AY$108, 0 ) ))</f>
        <v>1</v>
      </c>
      <c r="F26" s="124">
        <f xml:space="preserve"> IF(F7=1, 0, INDEX( Data!$B$109:$AY$124, MATCH( F36, Data!$A$109:$A$124, 0 ), MATCH( F39, Data!$B$108:$AY$108, 0 ) ))</f>
        <v>1</v>
      </c>
      <c r="G26" s="124">
        <f xml:space="preserve"> IF(G7=1, 0, INDEX( Data!$B$109:$AY$124, MATCH( G36, Data!$A$109:$A$124, 0 ), MATCH( G39, Data!$B$108:$AY$108, 0 ) ))</f>
        <v>2</v>
      </c>
      <c r="H26" s="124">
        <f xml:space="preserve"> IF(H7=1, 0, INDEX( Data!$B$109:$AY$124, MATCH( H36, Data!$A$109:$A$124, 0 ), MATCH( H39, Data!$B$108:$AY$108, 0 ) ))</f>
        <v>1</v>
      </c>
      <c r="I26" s="124">
        <f xml:space="preserve"> IF(I7=1, 0, INDEX( Data!$B$109:$AY$124, MATCH( I36, Data!$A$109:$A$124, 0 ), MATCH( I39, Data!$B$108:$AY$108, 0 ) ))</f>
        <v>1</v>
      </c>
      <c r="J26" s="124">
        <f xml:space="preserve"> IF(J7=1, 0, INDEX( Data!$B$109:$AY$124, MATCH( J36, Data!$A$109:$A$124, 0 ), MATCH( J39, Data!$B$108:$AY$108, 0 ) ))</f>
        <v>2</v>
      </c>
      <c r="K26" s="124">
        <f xml:space="preserve"> IF(K7=1, 0, INDEX( Data!$B$109:$AY$124, MATCH( K36, Data!$A$109:$A$124, 0 ), MATCH( K39, Data!$B$108:$AY$108, 0 ) ))</f>
        <v>1</v>
      </c>
      <c r="L26" s="124">
        <f xml:space="preserve"> IF(L7=1, 0, INDEX( Data!$B$109:$AY$124, MATCH( L36, Data!$A$109:$A$124, 0 ), MATCH( L39, Data!$B$108:$AY$108, 0 ) ))</f>
        <v>1</v>
      </c>
      <c r="M26" s="124">
        <f xml:space="preserve"> IF(M7=1, 0, INDEX( Data!$B$109:$AY$124, MATCH( M36, Data!$A$109:$A$124, 0 ), MATCH( M39, Data!$B$108:$AY$108, 0 ) ))</f>
        <v>2</v>
      </c>
      <c r="N26" s="124">
        <f xml:space="preserve"> IF(N7=1, 0, INDEX( Data!$B$109:$AY$124, MATCH( N36, Data!$A$109:$A$124, 0 ), MATCH( N39, Data!$B$108:$AY$108, 0 ) ))</f>
        <v>1</v>
      </c>
      <c r="O26" s="124">
        <f xml:space="preserve"> IF(O7=1, 0, INDEX( Data!$B$109:$AY$124, MATCH( O36, Data!$A$109:$A$124, 0 ), MATCH( O39, Data!$B$108:$AY$108, 0 ) ))</f>
        <v>1</v>
      </c>
      <c r="P26" s="124">
        <f xml:space="preserve"> IF(P7=1, 0, INDEX( Data!$B$109:$AY$124, MATCH( P36, Data!$A$109:$A$124, 0 ), MATCH( P39, Data!$B$108:$AY$108, 0 ) ))</f>
        <v>2</v>
      </c>
      <c r="Q26" s="124">
        <f xml:space="preserve"> IF(Q7=1, 0, INDEX( Data!$B$109:$AY$124, MATCH( Q36, Data!$A$109:$A$124, 0 ), MATCH( Q39, Data!$B$108:$AY$108, 0 ) ))</f>
        <v>1</v>
      </c>
      <c r="R26" s="124">
        <f xml:space="preserve"> IF(R7=1, 0, INDEX( Data!$B$109:$AY$124, MATCH( R36, Data!$A$109:$A$124, 0 ), MATCH( R39, Data!$B$108:$AY$108, 0 ) ))</f>
        <v>1</v>
      </c>
      <c r="S26" s="124">
        <f xml:space="preserve"> IF(S7=1, 0, INDEX( Data!$B$109:$AY$124, MATCH( S36, Data!$A$109:$A$124, 0 ), MATCH( S39, Data!$B$108:$AY$108, 0 ) ))</f>
        <v>2</v>
      </c>
      <c r="T26" s="124">
        <f xml:space="preserve"> IF(T7=1, 0, INDEX( Data!$B$109:$AY$124, MATCH( T36, Data!$A$109:$A$124, 0 ), MATCH( T39, Data!$B$108:$AY$108, 0 ) ))</f>
        <v>1</v>
      </c>
      <c r="U26" s="124">
        <f xml:space="preserve"> IF(U7=1, 0, INDEX( Data!$B$109:$AY$124, MATCH( U36, Data!$A$109:$A$124, 0 ), MATCH( U39, Data!$B$108:$AY$108, 0 ) ))</f>
        <v>1</v>
      </c>
      <c r="V26" s="124">
        <f xml:space="preserve"> IF(V7=1, 0, INDEX( Data!$B$109:$AY$124, MATCH( V36, Data!$A$109:$A$124, 0 ), MATCH( V39, Data!$B$108:$AY$108, 0 ) ))</f>
        <v>2</v>
      </c>
      <c r="W26" s="124">
        <f xml:space="preserve"> IF(W7=1, 0, INDEX( Data!$B$109:$AY$124, MATCH( W36, Data!$A$109:$A$124, 0 ), MATCH( W39, Data!$B$108:$AY$108, 0 ) ))</f>
        <v>1</v>
      </c>
      <c r="X26" s="124">
        <f xml:space="preserve"> IF(X7=1, 0, INDEX( Data!$B$109:$AY$124, MATCH( X36, Data!$A$109:$A$124, 0 ), MATCH( X39, Data!$B$108:$AY$108, 0 ) ))</f>
        <v>1</v>
      </c>
      <c r="Y26" s="124">
        <f xml:space="preserve"> IF(Y7=1, 0, INDEX( Data!$B$109:$AY$124, MATCH( Y36, Data!$A$109:$A$124, 0 ), MATCH( Y39, Data!$B$108:$AY$108, 0 ) ))</f>
        <v>2</v>
      </c>
      <c r="Z26" s="124">
        <f xml:space="preserve"> IF(Z7=1, 0, INDEX( Data!$B$109:$AY$124, MATCH( Z36, Data!$A$109:$A$124, 0 ), MATCH( Z39, Data!$B$108:$AY$108, 0 ) ))</f>
        <v>1</v>
      </c>
      <c r="AA26" s="124">
        <f xml:space="preserve"> IF(AA7=1, 0, INDEX( Data!$B$109:$AY$124, MATCH( AA36, Data!$A$109:$A$124, 0 ), MATCH( AA39, Data!$B$108:$AY$108, 0 ) ))</f>
        <v>1</v>
      </c>
      <c r="AB26" s="124">
        <f xml:space="preserve"> IF(AB7=1, 0, INDEX( Data!$B$109:$AY$124, MATCH( AB36, Data!$A$109:$A$124, 0 ), MATCH( AB39, Data!$B$108:$AY$108, 0 ) ))</f>
        <v>2</v>
      </c>
      <c r="AC26" s="124">
        <f xml:space="preserve"> IF(AC7=1, 0, INDEX( Data!$B$109:$AY$124, MATCH( AC36, Data!$A$109:$A$124, 0 ), MATCH( AC39, Data!$B$108:$AY$108, 0 ) ))</f>
        <v>1</v>
      </c>
      <c r="AD26" s="124">
        <f xml:space="preserve"> IF(AD7=1, 0, INDEX( Data!$B$109:$AY$124, MATCH( AD36, Data!$A$109:$A$124, 0 ), MATCH( AD39, Data!$B$108:$AY$108, 0 ) ))</f>
        <v>1</v>
      </c>
      <c r="AE26" s="124">
        <f xml:space="preserve"> IF(AE7=1, 0, INDEX( Data!$B$109:$AY$124, MATCH( AE36, Data!$A$109:$A$124, 0 ), MATCH( AE39, Data!$B$108:$AY$108, 0 ) ))</f>
        <v>2</v>
      </c>
      <c r="AF26" s="124">
        <f xml:space="preserve"> IF(AF7=1, 0, INDEX( Data!$B$109:$AY$124, MATCH( AF36, Data!$A$109:$A$124, 0 ), MATCH( AF39, Data!$B$108:$AY$108, 0 ) ))</f>
        <v>1</v>
      </c>
      <c r="AG26" s="124">
        <f xml:space="preserve"> IF(AG7=1, 0, INDEX( Data!$B$109:$AY$124, MATCH( AG36, Data!$A$109:$A$124, 0 ), MATCH( AG39, Data!$B$108:$AY$108, 0 ) ))</f>
        <v>1</v>
      </c>
      <c r="AH26" s="124">
        <f xml:space="preserve"> IF(AH7=1, 0, INDEX( Data!$B$109:$AY$124, MATCH( AH36, Data!$A$109:$A$124, 0 ), MATCH( AH39, Data!$B$108:$AY$108, 0 ) ))</f>
        <v>2</v>
      </c>
      <c r="AI26" s="124">
        <f xml:space="preserve"> IF(AI7=1, 0, INDEX( Data!$B$109:$AY$124, MATCH( AI36, Data!$A$109:$A$124, 0 ), MATCH( AI39, Data!$B$108:$AY$108, 0 ) ))</f>
        <v>1</v>
      </c>
      <c r="AJ26" s="124">
        <f xml:space="preserve"> IF(AJ7=1, 0, INDEX( Data!$B$109:$AY$124, MATCH( AJ36, Data!$A$109:$A$124, 0 ), MATCH( AJ39, Data!$B$108:$AY$108, 0 ) ))</f>
        <v>1</v>
      </c>
      <c r="AK26" s="124">
        <f xml:space="preserve"> IF(AK7=1, 0, INDEX( Data!$B$109:$AY$124, MATCH( AK36, Data!$A$109:$A$124, 0 ), MATCH( AK39, Data!$B$108:$AY$108, 0 ) ))</f>
        <v>2</v>
      </c>
      <c r="AL26" s="124">
        <f xml:space="preserve"> IF(AL7=1, 0, INDEX( Data!$B$109:$AY$124, MATCH( AL36, Data!$A$109:$A$124, 0 ), MATCH( AL39, Data!$B$108:$AY$108, 0 ) ))</f>
        <v>1</v>
      </c>
      <c r="AM26" s="124">
        <f xml:space="preserve"> IF(AM7=1, 0, INDEX( Data!$B$109:$AY$124, MATCH( AM36, Data!$A$109:$A$124, 0 ), MATCH( AM39, Data!$B$108:$AY$108, 0 ) ))</f>
        <v>1</v>
      </c>
      <c r="AN26" s="124">
        <f xml:space="preserve"> IF(AN7=1, 0, INDEX( Data!$B$109:$AY$124, MATCH( AN36, Data!$A$109:$A$124, 0 ), MATCH( AN39, Data!$B$108:$AY$108, 0 ) ))</f>
        <v>2</v>
      </c>
      <c r="AO26" s="124">
        <f xml:space="preserve"> IF(AO7=1, 0, INDEX( Data!$B$109:$AY$124, MATCH( AO36, Data!$A$109:$A$124, 0 ), MATCH( AO39, Data!$B$108:$AY$108, 0 ) ))</f>
        <v>1</v>
      </c>
      <c r="AP26" s="124">
        <f xml:space="preserve"> IF(AP7=1, 0, INDEX( Data!$B$109:$AY$124, MATCH( AP36, Data!$A$109:$A$124, 0 ), MATCH( AP39, Data!$B$108:$AY$108, 0 ) ))</f>
        <v>1</v>
      </c>
      <c r="AQ26" s="124">
        <f xml:space="preserve"> IF(AQ7=1, 0, INDEX( Data!$B$109:$AY$124, MATCH( AQ36, Data!$A$109:$A$124, 0 ), MATCH( AQ39, Data!$B$108:$AY$108, 0 ) ))</f>
        <v>2</v>
      </c>
      <c r="AR26" s="124">
        <f xml:space="preserve"> IF(AR7=1, 0, INDEX( Data!$B$109:$AY$124, MATCH( AR36, Data!$A$109:$A$124, 0 ), MATCH( AR39, Data!$B$108:$AY$108, 0 ) ))</f>
        <v>1</v>
      </c>
      <c r="AS26" s="124">
        <f xml:space="preserve"> IF(AS7=1, 0, INDEX( Data!$B$109:$AY$124, MATCH( AS36, Data!$A$109:$A$124, 0 ), MATCH( AS39, Data!$B$108:$AY$108, 0 ) ))</f>
        <v>1</v>
      </c>
      <c r="AT26" s="124">
        <f xml:space="preserve"> IF(AT7=1, 0, INDEX( Data!$B$109:$AY$124, MATCH( AT36, Data!$A$109:$A$124, 0 ), MATCH( AT39, Data!$B$108:$AY$108, 0 ) ))</f>
        <v>2</v>
      </c>
      <c r="AU26" s="124">
        <f xml:space="preserve"> IF(AU7=1, 0, INDEX( Data!$B$109:$AY$124, MATCH( AU36, Data!$A$109:$A$124, 0 ), MATCH( AU39, Data!$B$108:$AY$108, 0 ) ))</f>
        <v>1</v>
      </c>
      <c r="AV26" s="124">
        <f xml:space="preserve"> IF(AV7=1, 0, INDEX( Data!$B$109:$AY$124, MATCH( AV36, Data!$A$109:$A$124, 0 ), MATCH( AV39, Data!$B$108:$AY$108, 0 ) ))</f>
        <v>1</v>
      </c>
      <c r="AW26" s="124">
        <f xml:space="preserve"> IF(AW7=1, 0, INDEX( Data!$B$109:$AY$124, MATCH( AW36, Data!$A$109:$A$124, 0 ), MATCH( AW39, Data!$B$108:$AY$108, 0 ) ))</f>
        <v>2</v>
      </c>
      <c r="AX26" s="124">
        <f xml:space="preserve"> IF(AX7=1, 0, INDEX( Data!$B$109:$AY$124, MATCH( AX36, Data!$A$109:$A$124, 0 ), MATCH( AX39, Data!$B$108:$AY$108, 0 ) ))</f>
        <v>1</v>
      </c>
      <c r="AY26" s="124">
        <f xml:space="preserve"> IF(AY7=1, 0, INDEX( Data!$B$109:$AY$124, MATCH( AY36, Data!$A$109:$A$124, 0 ), MATCH( AY39, Data!$B$108:$AY$108, 0 ) ))</f>
        <v>1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/>
      <c r="D27" s="142"/>
      <c r="E27" s="142" t="s">
        <v>142</v>
      </c>
      <c r="F27" s="142" t="s">
        <v>72</v>
      </c>
      <c r="G27" s="142" t="s">
        <v>143</v>
      </c>
      <c r="H27" s="142" t="s">
        <v>124</v>
      </c>
      <c r="I27" s="142" t="s">
        <v>123</v>
      </c>
      <c r="J27" s="142" t="s">
        <v>144</v>
      </c>
      <c r="K27" s="142" t="s">
        <v>125</v>
      </c>
      <c r="L27" s="142" t="s">
        <v>145</v>
      </c>
      <c r="M27" s="142"/>
      <c r="N27" s="142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>
      <c r="K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2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38" t="s">
        <v>105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40"/>
      <c r="L33" s="139"/>
      <c r="M33" s="139"/>
      <c r="N33" s="139"/>
      <c r="O33" s="139"/>
      <c r="P33" s="139"/>
      <c r="Q33" s="139"/>
      <c r="R33" s="139"/>
      <c r="S33" s="139"/>
      <c r="T33" s="139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</row>
    <row r="34" spans="1:97" s="18" customFormat="1" ht="16.149999999999999" thickTop="1">
      <c r="K34" s="137"/>
    </row>
    <row r="35" spans="1:97" s="18" customFormat="1"/>
    <row r="36" spans="1:97" s="18" customFormat="1" ht="16.05" customHeight="1">
      <c r="A36" s="59" t="s">
        <v>18</v>
      </c>
      <c r="B36" s="118" t="str">
        <f xml:space="preserve"> IF(B3="", IF(A36="Class", "", A36), B3)</f>
        <v>Jedi Consular</v>
      </c>
      <c r="C36" s="118" t="str">
        <f xml:space="preserve"> IF(C3="", IF(B36="Class", "", B36), C3)</f>
        <v>Jedi Consular</v>
      </c>
      <c r="D36" s="118" t="str">
        <f t="shared" ref="D36:AY36" si="4" xml:space="preserve"> IF(D3="", IF(C36="Class", "", C36), D3)</f>
        <v>Jedi Consular</v>
      </c>
      <c r="E36" s="118" t="str">
        <f t="shared" si="4"/>
        <v>Jedi Consular</v>
      </c>
      <c r="F36" s="118" t="str">
        <f t="shared" si="4"/>
        <v>Jedi Consular</v>
      </c>
      <c r="G36" s="118" t="str">
        <f t="shared" si="4"/>
        <v>Jedi Consular</v>
      </c>
      <c r="H36" s="118" t="str">
        <f t="shared" si="4"/>
        <v>Jedi Consular</v>
      </c>
      <c r="I36" s="118" t="str">
        <f t="shared" si="4"/>
        <v>Jedi Consular</v>
      </c>
      <c r="J36" s="118" t="str">
        <f t="shared" si="4"/>
        <v>Jedi Consular</v>
      </c>
      <c r="K36" s="118" t="str">
        <f t="shared" si="4"/>
        <v>Jedi Consular</v>
      </c>
      <c r="L36" s="118" t="str">
        <f t="shared" si="4"/>
        <v>Jedi Consular</v>
      </c>
      <c r="M36" s="118" t="str">
        <f t="shared" si="4"/>
        <v>Jedi Consular</v>
      </c>
      <c r="N36" s="118" t="str">
        <f t="shared" si="4"/>
        <v>Jedi Consular</v>
      </c>
      <c r="O36" s="118" t="str">
        <f t="shared" si="4"/>
        <v>Jedi Consular</v>
      </c>
      <c r="P36" s="118" t="str">
        <f t="shared" si="4"/>
        <v>Jedi Consular</v>
      </c>
      <c r="Q36" s="118" t="str">
        <f t="shared" si="4"/>
        <v>Jedi Consular</v>
      </c>
      <c r="R36" s="118" t="str">
        <f t="shared" si="4"/>
        <v>Jedi Consular</v>
      </c>
      <c r="S36" s="118" t="str">
        <f t="shared" si="4"/>
        <v>Jedi Consular</v>
      </c>
      <c r="T36" s="118" t="str">
        <f t="shared" si="4"/>
        <v>Jedi Consular</v>
      </c>
      <c r="U36" s="118" t="str">
        <f t="shared" si="4"/>
        <v>Jedi Consular</v>
      </c>
      <c r="V36" s="118" t="str">
        <f t="shared" si="4"/>
        <v>Jedi Consular</v>
      </c>
      <c r="W36" s="118" t="str">
        <f t="shared" si="4"/>
        <v>Jedi Consular</v>
      </c>
      <c r="X36" s="118" t="str">
        <f t="shared" si="4"/>
        <v>Jedi Consular</v>
      </c>
      <c r="Y36" s="118" t="str">
        <f t="shared" si="4"/>
        <v>Jedi Consular</v>
      </c>
      <c r="Z36" s="118" t="str">
        <f t="shared" si="4"/>
        <v>Jedi Consular</v>
      </c>
      <c r="AA36" s="118" t="str">
        <f t="shared" si="4"/>
        <v>Jedi Consular</v>
      </c>
      <c r="AB36" s="118" t="str">
        <f t="shared" si="4"/>
        <v>Jedi Consular</v>
      </c>
      <c r="AC36" s="118" t="str">
        <f t="shared" si="4"/>
        <v>Jedi Consular</v>
      </c>
      <c r="AD36" s="118" t="str">
        <f t="shared" si="4"/>
        <v>Jedi Consular</v>
      </c>
      <c r="AE36" s="118" t="str">
        <f t="shared" si="4"/>
        <v>Jedi Consular</v>
      </c>
      <c r="AF36" s="118" t="str">
        <f t="shared" si="4"/>
        <v>Jedi Consular</v>
      </c>
      <c r="AG36" s="118" t="str">
        <f t="shared" si="4"/>
        <v>Jedi Consular</v>
      </c>
      <c r="AH36" s="118" t="str">
        <f t="shared" si="4"/>
        <v>Jedi Consular</v>
      </c>
      <c r="AI36" s="118" t="str">
        <f t="shared" si="4"/>
        <v>Jedi Consular</v>
      </c>
      <c r="AJ36" s="118" t="str">
        <f t="shared" si="4"/>
        <v>Jedi Consular</v>
      </c>
      <c r="AK36" s="118" t="str">
        <f t="shared" si="4"/>
        <v>Jedi Consular</v>
      </c>
      <c r="AL36" s="118" t="str">
        <f t="shared" si="4"/>
        <v>Jedi Consular</v>
      </c>
      <c r="AM36" s="118" t="str">
        <f t="shared" si="4"/>
        <v>Jedi Consular</v>
      </c>
      <c r="AN36" s="118" t="str">
        <f t="shared" si="4"/>
        <v>Jedi Consular</v>
      </c>
      <c r="AO36" s="118" t="str">
        <f t="shared" si="4"/>
        <v>Jedi Consular</v>
      </c>
      <c r="AP36" s="118" t="str">
        <f t="shared" si="4"/>
        <v>Jedi Consular</v>
      </c>
      <c r="AQ36" s="118" t="str">
        <f t="shared" si="4"/>
        <v>Jedi Consular</v>
      </c>
      <c r="AR36" s="118" t="str">
        <f t="shared" si="4"/>
        <v>Jedi Consular</v>
      </c>
      <c r="AS36" s="118" t="str">
        <f t="shared" si="4"/>
        <v>Jedi Consular</v>
      </c>
      <c r="AT36" s="118" t="str">
        <f t="shared" si="4"/>
        <v>Jedi Consular</v>
      </c>
      <c r="AU36" s="118" t="str">
        <f t="shared" si="4"/>
        <v>Jedi Consular</v>
      </c>
      <c r="AV36" s="118" t="str">
        <f t="shared" si="4"/>
        <v>Jedi Consular</v>
      </c>
      <c r="AW36" s="118" t="str">
        <f t="shared" si="4"/>
        <v>Jedi Consular</v>
      </c>
      <c r="AX36" s="118" t="str">
        <f t="shared" si="4"/>
        <v>Jedi Consular</v>
      </c>
      <c r="AY36" s="118" t="str">
        <f t="shared" si="4"/>
        <v>Jedi Consular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79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4" t="s">
        <v>93</v>
      </c>
      <c r="B39" s="105">
        <f t="shared" ref="B39:AY39" si="5">IF(B36=A36,A39+1,1)</f>
        <v>1</v>
      </c>
      <c r="C39" s="105">
        <f t="shared" si="5"/>
        <v>2</v>
      </c>
      <c r="D39" s="105">
        <f t="shared" si="5"/>
        <v>3</v>
      </c>
      <c r="E39" s="105">
        <f t="shared" si="5"/>
        <v>4</v>
      </c>
      <c r="F39" s="105">
        <f t="shared" si="5"/>
        <v>5</v>
      </c>
      <c r="G39" s="105">
        <f t="shared" si="5"/>
        <v>6</v>
      </c>
      <c r="H39" s="105">
        <f t="shared" si="5"/>
        <v>7</v>
      </c>
      <c r="I39" s="105">
        <f t="shared" si="5"/>
        <v>8</v>
      </c>
      <c r="J39" s="105">
        <f t="shared" si="5"/>
        <v>9</v>
      </c>
      <c r="K39" s="105">
        <f t="shared" si="5"/>
        <v>10</v>
      </c>
      <c r="L39" s="105">
        <f t="shared" si="5"/>
        <v>11</v>
      </c>
      <c r="M39" s="105">
        <f t="shared" si="5"/>
        <v>12</v>
      </c>
      <c r="N39" s="105">
        <f t="shared" si="5"/>
        <v>13</v>
      </c>
      <c r="O39" s="105">
        <f t="shared" si="5"/>
        <v>14</v>
      </c>
      <c r="P39" s="105">
        <f t="shared" si="5"/>
        <v>15</v>
      </c>
      <c r="Q39" s="105">
        <f t="shared" si="5"/>
        <v>16</v>
      </c>
      <c r="R39" s="105">
        <f t="shared" si="5"/>
        <v>17</v>
      </c>
      <c r="S39" s="105">
        <f t="shared" si="5"/>
        <v>18</v>
      </c>
      <c r="T39" s="105">
        <f t="shared" si="5"/>
        <v>19</v>
      </c>
      <c r="U39" s="106">
        <f t="shared" si="5"/>
        <v>20</v>
      </c>
      <c r="V39" s="106">
        <f t="shared" si="5"/>
        <v>21</v>
      </c>
      <c r="W39" s="106">
        <f t="shared" si="5"/>
        <v>22</v>
      </c>
      <c r="X39" s="106">
        <f t="shared" si="5"/>
        <v>23</v>
      </c>
      <c r="Y39" s="106">
        <f t="shared" si="5"/>
        <v>24</v>
      </c>
      <c r="Z39" s="106">
        <f t="shared" si="5"/>
        <v>25</v>
      </c>
      <c r="AA39" s="106">
        <f t="shared" si="5"/>
        <v>26</v>
      </c>
      <c r="AB39" s="106">
        <f t="shared" si="5"/>
        <v>27</v>
      </c>
      <c r="AC39" s="106">
        <f t="shared" si="5"/>
        <v>28</v>
      </c>
      <c r="AD39" s="106">
        <f t="shared" si="5"/>
        <v>29</v>
      </c>
      <c r="AE39" s="106">
        <f t="shared" si="5"/>
        <v>30</v>
      </c>
      <c r="AF39" s="106">
        <f t="shared" si="5"/>
        <v>31</v>
      </c>
      <c r="AG39" s="106">
        <f t="shared" si="5"/>
        <v>32</v>
      </c>
      <c r="AH39" s="106">
        <f t="shared" si="5"/>
        <v>33</v>
      </c>
      <c r="AI39" s="106">
        <f t="shared" si="5"/>
        <v>34</v>
      </c>
      <c r="AJ39" s="106">
        <f t="shared" si="5"/>
        <v>35</v>
      </c>
      <c r="AK39" s="106">
        <f t="shared" si="5"/>
        <v>36</v>
      </c>
      <c r="AL39" s="106">
        <f t="shared" si="5"/>
        <v>37</v>
      </c>
      <c r="AM39" s="106">
        <f t="shared" si="5"/>
        <v>38</v>
      </c>
      <c r="AN39" s="106">
        <f t="shared" si="5"/>
        <v>39</v>
      </c>
      <c r="AO39" s="106">
        <f t="shared" si="5"/>
        <v>40</v>
      </c>
      <c r="AP39" s="106">
        <f t="shared" si="5"/>
        <v>41</v>
      </c>
      <c r="AQ39" s="106">
        <f t="shared" si="5"/>
        <v>42</v>
      </c>
      <c r="AR39" s="106">
        <f t="shared" si="5"/>
        <v>43</v>
      </c>
      <c r="AS39" s="106">
        <f t="shared" si="5"/>
        <v>44</v>
      </c>
      <c r="AT39" s="106">
        <f t="shared" si="5"/>
        <v>45</v>
      </c>
      <c r="AU39" s="106">
        <f t="shared" si="5"/>
        <v>46</v>
      </c>
      <c r="AV39" s="106">
        <f t="shared" si="5"/>
        <v>47</v>
      </c>
      <c r="AW39" s="106">
        <f t="shared" si="5"/>
        <v>48</v>
      </c>
      <c r="AX39" s="106">
        <f t="shared" si="5"/>
        <v>49</v>
      </c>
      <c r="AY39" s="106">
        <f t="shared" si="5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99" t="s">
        <v>106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</row>
    <row r="42" spans="1:97" s="18" customFormat="1">
      <c r="A42" s="62" t="s">
        <v>10</v>
      </c>
      <c r="B42" s="8">
        <f t="shared" ref="B42:AY42" si="6" xml:space="preserve"> B16 + B221</f>
        <v>-5</v>
      </c>
      <c r="C42" s="8">
        <f t="shared" si="6"/>
        <v>-5</v>
      </c>
      <c r="D42" s="8">
        <f t="shared" si="6"/>
        <v>2</v>
      </c>
      <c r="E42" s="8">
        <f t="shared" si="6"/>
        <v>2</v>
      </c>
      <c r="F42" s="8">
        <f t="shared" si="6"/>
        <v>2</v>
      </c>
      <c r="G42" s="8">
        <f t="shared" si="6"/>
        <v>2</v>
      </c>
      <c r="H42" s="8">
        <f t="shared" si="6"/>
        <v>2</v>
      </c>
      <c r="I42" s="8">
        <f t="shared" si="6"/>
        <v>3</v>
      </c>
      <c r="J42" s="8">
        <f t="shared" si="6"/>
        <v>3</v>
      </c>
      <c r="K42" s="8">
        <f t="shared" si="6"/>
        <v>3</v>
      </c>
      <c r="L42" s="8">
        <f t="shared" si="6"/>
        <v>3</v>
      </c>
      <c r="M42" s="8">
        <f t="shared" si="6"/>
        <v>3</v>
      </c>
      <c r="N42" s="8">
        <f t="shared" si="6"/>
        <v>3</v>
      </c>
      <c r="O42" s="8">
        <f t="shared" si="6"/>
        <v>3</v>
      </c>
      <c r="P42" s="8">
        <f t="shared" si="6"/>
        <v>3</v>
      </c>
      <c r="Q42" s="8">
        <f t="shared" si="6"/>
        <v>3</v>
      </c>
      <c r="R42" s="8">
        <f t="shared" si="6"/>
        <v>3</v>
      </c>
      <c r="S42" s="8">
        <f t="shared" si="6"/>
        <v>3</v>
      </c>
      <c r="T42" s="8">
        <f t="shared" si="6"/>
        <v>3</v>
      </c>
      <c r="U42" s="8">
        <f t="shared" si="6"/>
        <v>3</v>
      </c>
      <c r="V42" s="8">
        <f t="shared" si="6"/>
        <v>3</v>
      </c>
      <c r="W42" s="8">
        <f t="shared" si="6"/>
        <v>3</v>
      </c>
      <c r="X42" s="8">
        <f t="shared" si="6"/>
        <v>3</v>
      </c>
      <c r="Y42" s="8">
        <f t="shared" si="6"/>
        <v>3</v>
      </c>
      <c r="Z42" s="8">
        <f t="shared" si="6"/>
        <v>3</v>
      </c>
      <c r="AA42" s="8">
        <f t="shared" si="6"/>
        <v>3</v>
      </c>
      <c r="AB42" s="8">
        <f t="shared" si="6"/>
        <v>3</v>
      </c>
      <c r="AC42" s="8">
        <f t="shared" si="6"/>
        <v>3</v>
      </c>
      <c r="AD42" s="8">
        <f t="shared" si="6"/>
        <v>3</v>
      </c>
      <c r="AE42" s="8">
        <f t="shared" si="6"/>
        <v>3</v>
      </c>
      <c r="AF42" s="8">
        <f t="shared" si="6"/>
        <v>3</v>
      </c>
      <c r="AG42" s="8">
        <f t="shared" si="6"/>
        <v>3</v>
      </c>
      <c r="AH42" s="8">
        <f t="shared" si="6"/>
        <v>3</v>
      </c>
      <c r="AI42" s="8">
        <f t="shared" si="6"/>
        <v>3</v>
      </c>
      <c r="AJ42" s="8">
        <f t="shared" si="6"/>
        <v>3</v>
      </c>
      <c r="AK42" s="8">
        <f t="shared" si="6"/>
        <v>3</v>
      </c>
      <c r="AL42" s="8">
        <f t="shared" si="6"/>
        <v>3</v>
      </c>
      <c r="AM42" s="8">
        <f t="shared" si="6"/>
        <v>3</v>
      </c>
      <c r="AN42" s="8">
        <f t="shared" si="6"/>
        <v>3</v>
      </c>
      <c r="AO42" s="8">
        <f t="shared" si="6"/>
        <v>3</v>
      </c>
      <c r="AP42" s="8">
        <f t="shared" si="6"/>
        <v>3</v>
      </c>
      <c r="AQ42" s="8">
        <f t="shared" si="6"/>
        <v>3</v>
      </c>
      <c r="AR42" s="8">
        <f t="shared" si="6"/>
        <v>3</v>
      </c>
      <c r="AS42" s="8">
        <f t="shared" si="6"/>
        <v>3</v>
      </c>
      <c r="AT42" s="8">
        <f t="shared" si="6"/>
        <v>3</v>
      </c>
      <c r="AU42" s="8">
        <f t="shared" si="6"/>
        <v>3</v>
      </c>
      <c r="AV42" s="8">
        <f t="shared" si="6"/>
        <v>3</v>
      </c>
      <c r="AW42" s="8">
        <f t="shared" si="6"/>
        <v>3</v>
      </c>
      <c r="AX42" s="8">
        <f t="shared" si="6"/>
        <v>3</v>
      </c>
      <c r="AY42" s="8">
        <f t="shared" si="6"/>
        <v>3</v>
      </c>
    </row>
    <row r="43" spans="1:97" s="18" customFormat="1">
      <c r="A43" s="63" t="s">
        <v>11</v>
      </c>
      <c r="B43" s="8">
        <f t="shared" ref="B43:AY43" si="7" xml:space="preserve"> B17 + B221</f>
        <v>-5</v>
      </c>
      <c r="C43" s="8">
        <f t="shared" si="7"/>
        <v>-5</v>
      </c>
      <c r="D43" s="8">
        <f t="shared" si="7"/>
        <v>2</v>
      </c>
      <c r="E43" s="8">
        <f t="shared" si="7"/>
        <v>2</v>
      </c>
      <c r="F43" s="8">
        <f t="shared" si="7"/>
        <v>2</v>
      </c>
      <c r="G43" s="8">
        <f t="shared" si="7"/>
        <v>2</v>
      </c>
      <c r="H43" s="8">
        <f t="shared" si="7"/>
        <v>2</v>
      </c>
      <c r="I43" s="8">
        <f t="shared" si="7"/>
        <v>3</v>
      </c>
      <c r="J43" s="8">
        <f t="shared" si="7"/>
        <v>3</v>
      </c>
      <c r="K43" s="8">
        <f t="shared" si="7"/>
        <v>3</v>
      </c>
      <c r="L43" s="8">
        <f t="shared" si="7"/>
        <v>3</v>
      </c>
      <c r="M43" s="8">
        <f t="shared" si="7"/>
        <v>3</v>
      </c>
      <c r="N43" s="8">
        <f t="shared" si="7"/>
        <v>3</v>
      </c>
      <c r="O43" s="8">
        <f t="shared" si="7"/>
        <v>3</v>
      </c>
      <c r="P43" s="8">
        <f t="shared" si="7"/>
        <v>3</v>
      </c>
      <c r="Q43" s="8">
        <f t="shared" si="7"/>
        <v>3</v>
      </c>
      <c r="R43" s="8">
        <f t="shared" si="7"/>
        <v>3</v>
      </c>
      <c r="S43" s="8">
        <f t="shared" si="7"/>
        <v>3</v>
      </c>
      <c r="T43" s="8">
        <f t="shared" si="7"/>
        <v>3</v>
      </c>
      <c r="U43" s="8">
        <f t="shared" si="7"/>
        <v>3</v>
      </c>
      <c r="V43" s="8">
        <f t="shared" si="7"/>
        <v>3</v>
      </c>
      <c r="W43" s="8">
        <f t="shared" si="7"/>
        <v>3</v>
      </c>
      <c r="X43" s="8">
        <f t="shared" si="7"/>
        <v>3</v>
      </c>
      <c r="Y43" s="8">
        <f t="shared" si="7"/>
        <v>3</v>
      </c>
      <c r="Z43" s="8">
        <f t="shared" si="7"/>
        <v>3</v>
      </c>
      <c r="AA43" s="8">
        <f t="shared" si="7"/>
        <v>3</v>
      </c>
      <c r="AB43" s="8">
        <f t="shared" si="7"/>
        <v>3</v>
      </c>
      <c r="AC43" s="8">
        <f t="shared" si="7"/>
        <v>3</v>
      </c>
      <c r="AD43" s="8">
        <f t="shared" si="7"/>
        <v>3</v>
      </c>
      <c r="AE43" s="8">
        <f t="shared" si="7"/>
        <v>3</v>
      </c>
      <c r="AF43" s="8">
        <f t="shared" si="7"/>
        <v>3</v>
      </c>
      <c r="AG43" s="8">
        <f t="shared" si="7"/>
        <v>3</v>
      </c>
      <c r="AH43" s="8">
        <f t="shared" si="7"/>
        <v>3</v>
      </c>
      <c r="AI43" s="8">
        <f t="shared" si="7"/>
        <v>3</v>
      </c>
      <c r="AJ43" s="8">
        <f t="shared" si="7"/>
        <v>3</v>
      </c>
      <c r="AK43" s="8">
        <f t="shared" si="7"/>
        <v>3</v>
      </c>
      <c r="AL43" s="8">
        <f t="shared" si="7"/>
        <v>3</v>
      </c>
      <c r="AM43" s="8">
        <f t="shared" si="7"/>
        <v>3</v>
      </c>
      <c r="AN43" s="8">
        <f t="shared" si="7"/>
        <v>3</v>
      </c>
      <c r="AO43" s="8">
        <f t="shared" si="7"/>
        <v>3</v>
      </c>
      <c r="AP43" s="8">
        <f t="shared" si="7"/>
        <v>3</v>
      </c>
      <c r="AQ43" s="8">
        <f t="shared" si="7"/>
        <v>3</v>
      </c>
      <c r="AR43" s="8">
        <f t="shared" si="7"/>
        <v>3</v>
      </c>
      <c r="AS43" s="8">
        <f t="shared" si="7"/>
        <v>3</v>
      </c>
      <c r="AT43" s="8">
        <f t="shared" si="7"/>
        <v>3</v>
      </c>
      <c r="AU43" s="8">
        <f t="shared" si="7"/>
        <v>3</v>
      </c>
      <c r="AV43" s="8">
        <f t="shared" si="7"/>
        <v>3</v>
      </c>
      <c r="AW43" s="8">
        <f t="shared" si="7"/>
        <v>3</v>
      </c>
      <c r="AX43" s="8">
        <f t="shared" si="7"/>
        <v>3</v>
      </c>
      <c r="AY43" s="8">
        <f t="shared" si="7"/>
        <v>3</v>
      </c>
    </row>
    <row r="44" spans="1:97">
      <c r="A44" s="63" t="s">
        <v>12</v>
      </c>
      <c r="B44" s="8">
        <f t="shared" ref="B44:AY44" si="8" xml:space="preserve"> B18 + B219</f>
        <v>-5</v>
      </c>
      <c r="C44" s="8">
        <f t="shared" si="8"/>
        <v>-5</v>
      </c>
      <c r="D44" s="8">
        <f t="shared" si="8"/>
        <v>8</v>
      </c>
      <c r="E44" s="8">
        <f t="shared" si="8"/>
        <v>10</v>
      </c>
      <c r="F44" s="8">
        <f t="shared" si="8"/>
        <v>11</v>
      </c>
      <c r="G44" s="8">
        <f t="shared" si="8"/>
        <v>12</v>
      </c>
      <c r="H44" s="8">
        <f t="shared" si="8"/>
        <v>13</v>
      </c>
      <c r="I44" s="8">
        <f t="shared" si="8"/>
        <v>14</v>
      </c>
      <c r="J44" s="8">
        <f t="shared" si="8"/>
        <v>15</v>
      </c>
      <c r="K44" s="8">
        <f t="shared" si="8"/>
        <v>16</v>
      </c>
      <c r="L44" s="8">
        <f t="shared" si="8"/>
        <v>17</v>
      </c>
      <c r="M44" s="8">
        <f t="shared" si="8"/>
        <v>17</v>
      </c>
      <c r="N44" s="8">
        <f t="shared" si="8"/>
        <v>17</v>
      </c>
      <c r="O44" s="8">
        <f t="shared" si="8"/>
        <v>17</v>
      </c>
      <c r="P44" s="8">
        <f t="shared" si="8"/>
        <v>17</v>
      </c>
      <c r="Q44" s="8">
        <f t="shared" si="8"/>
        <v>17</v>
      </c>
      <c r="R44" s="8">
        <f t="shared" si="8"/>
        <v>17</v>
      </c>
      <c r="S44" s="8">
        <f t="shared" si="8"/>
        <v>17</v>
      </c>
      <c r="T44" s="8">
        <f t="shared" si="8"/>
        <v>17</v>
      </c>
      <c r="U44" s="8">
        <f t="shared" si="8"/>
        <v>17</v>
      </c>
      <c r="V44" s="8">
        <f t="shared" si="8"/>
        <v>17</v>
      </c>
      <c r="W44" s="8">
        <f t="shared" si="8"/>
        <v>17</v>
      </c>
      <c r="X44" s="8">
        <f t="shared" si="8"/>
        <v>17</v>
      </c>
      <c r="Y44" s="8">
        <f t="shared" si="8"/>
        <v>17</v>
      </c>
      <c r="Z44" s="8">
        <f t="shared" si="8"/>
        <v>17</v>
      </c>
      <c r="AA44" s="8">
        <f t="shared" si="8"/>
        <v>17</v>
      </c>
      <c r="AB44" s="8">
        <f t="shared" si="8"/>
        <v>17</v>
      </c>
      <c r="AC44" s="8">
        <f t="shared" si="8"/>
        <v>17</v>
      </c>
      <c r="AD44" s="8">
        <f t="shared" si="8"/>
        <v>17</v>
      </c>
      <c r="AE44" s="8">
        <f t="shared" si="8"/>
        <v>17</v>
      </c>
      <c r="AF44" s="8">
        <f t="shared" si="8"/>
        <v>17</v>
      </c>
      <c r="AG44" s="8">
        <f t="shared" si="8"/>
        <v>17</v>
      </c>
      <c r="AH44" s="8">
        <f t="shared" si="8"/>
        <v>17</v>
      </c>
      <c r="AI44" s="8">
        <f t="shared" si="8"/>
        <v>17</v>
      </c>
      <c r="AJ44" s="8">
        <f t="shared" si="8"/>
        <v>17</v>
      </c>
      <c r="AK44" s="8">
        <f t="shared" si="8"/>
        <v>17</v>
      </c>
      <c r="AL44" s="8">
        <f t="shared" si="8"/>
        <v>17</v>
      </c>
      <c r="AM44" s="8">
        <f t="shared" si="8"/>
        <v>17</v>
      </c>
      <c r="AN44" s="8">
        <f t="shared" si="8"/>
        <v>17</v>
      </c>
      <c r="AO44" s="8">
        <f t="shared" si="8"/>
        <v>17</v>
      </c>
      <c r="AP44" s="8">
        <f t="shared" si="8"/>
        <v>17</v>
      </c>
      <c r="AQ44" s="8">
        <f t="shared" si="8"/>
        <v>17</v>
      </c>
      <c r="AR44" s="8">
        <f t="shared" si="8"/>
        <v>17</v>
      </c>
      <c r="AS44" s="8">
        <f t="shared" si="8"/>
        <v>17</v>
      </c>
      <c r="AT44" s="8">
        <f t="shared" si="8"/>
        <v>17</v>
      </c>
      <c r="AU44" s="8">
        <f t="shared" si="8"/>
        <v>17</v>
      </c>
      <c r="AV44" s="8">
        <f t="shared" si="8"/>
        <v>17</v>
      </c>
      <c r="AW44" s="8">
        <f t="shared" si="8"/>
        <v>17</v>
      </c>
      <c r="AX44" s="8">
        <f t="shared" si="8"/>
        <v>17</v>
      </c>
      <c r="AY44" s="8">
        <f t="shared" si="8"/>
        <v>17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t="shared" ref="B45:AY45" si="9" xml:space="preserve"> B19 + B222 + B84</f>
        <v>-5</v>
      </c>
      <c r="C45" s="8">
        <f t="shared" si="9"/>
        <v>-5</v>
      </c>
      <c r="D45" s="8">
        <f t="shared" si="9"/>
        <v>9</v>
      </c>
      <c r="E45" s="8">
        <f t="shared" si="9"/>
        <v>10</v>
      </c>
      <c r="F45" s="8">
        <f t="shared" si="9"/>
        <v>11</v>
      </c>
      <c r="G45" s="8">
        <f t="shared" si="9"/>
        <v>13</v>
      </c>
      <c r="H45" s="8">
        <f t="shared" si="9"/>
        <v>14</v>
      </c>
      <c r="I45" s="8">
        <f t="shared" si="9"/>
        <v>15</v>
      </c>
      <c r="J45" s="8">
        <f t="shared" si="9"/>
        <v>16</v>
      </c>
      <c r="K45" s="8">
        <f t="shared" si="9"/>
        <v>17</v>
      </c>
      <c r="L45" s="8">
        <f t="shared" si="9"/>
        <v>18</v>
      </c>
      <c r="M45" s="8">
        <f t="shared" si="9"/>
        <v>18</v>
      </c>
      <c r="N45" s="8">
        <f t="shared" si="9"/>
        <v>18</v>
      </c>
      <c r="O45" s="8">
        <f t="shared" si="9"/>
        <v>18</v>
      </c>
      <c r="P45" s="8">
        <f t="shared" si="9"/>
        <v>18</v>
      </c>
      <c r="Q45" s="8">
        <f t="shared" si="9"/>
        <v>18</v>
      </c>
      <c r="R45" s="8">
        <f t="shared" si="9"/>
        <v>18</v>
      </c>
      <c r="S45" s="8">
        <f t="shared" si="9"/>
        <v>18</v>
      </c>
      <c r="T45" s="8">
        <f t="shared" si="9"/>
        <v>18</v>
      </c>
      <c r="U45" s="8">
        <f t="shared" si="9"/>
        <v>18</v>
      </c>
      <c r="V45" s="8">
        <f t="shared" si="9"/>
        <v>18</v>
      </c>
      <c r="W45" s="8">
        <f t="shared" si="9"/>
        <v>18</v>
      </c>
      <c r="X45" s="8">
        <f t="shared" si="9"/>
        <v>18</v>
      </c>
      <c r="Y45" s="8">
        <f t="shared" si="9"/>
        <v>18</v>
      </c>
      <c r="Z45" s="8">
        <f t="shared" si="9"/>
        <v>18</v>
      </c>
      <c r="AA45" s="8">
        <f t="shared" si="9"/>
        <v>18</v>
      </c>
      <c r="AB45" s="8">
        <f t="shared" si="9"/>
        <v>18</v>
      </c>
      <c r="AC45" s="8">
        <f t="shared" si="9"/>
        <v>18</v>
      </c>
      <c r="AD45" s="8">
        <f t="shared" si="9"/>
        <v>18</v>
      </c>
      <c r="AE45" s="8">
        <f t="shared" si="9"/>
        <v>18</v>
      </c>
      <c r="AF45" s="8">
        <f t="shared" si="9"/>
        <v>18</v>
      </c>
      <c r="AG45" s="8">
        <f t="shared" si="9"/>
        <v>18</v>
      </c>
      <c r="AH45" s="8">
        <f t="shared" si="9"/>
        <v>18</v>
      </c>
      <c r="AI45" s="8">
        <f t="shared" si="9"/>
        <v>18</v>
      </c>
      <c r="AJ45" s="8">
        <f t="shared" si="9"/>
        <v>18</v>
      </c>
      <c r="AK45" s="8">
        <f t="shared" si="9"/>
        <v>18</v>
      </c>
      <c r="AL45" s="8">
        <f t="shared" si="9"/>
        <v>18</v>
      </c>
      <c r="AM45" s="8">
        <f t="shared" si="9"/>
        <v>18</v>
      </c>
      <c r="AN45" s="8">
        <f t="shared" si="9"/>
        <v>18</v>
      </c>
      <c r="AO45" s="8">
        <f t="shared" si="9"/>
        <v>18</v>
      </c>
      <c r="AP45" s="8">
        <f t="shared" si="9"/>
        <v>18</v>
      </c>
      <c r="AQ45" s="8">
        <f t="shared" si="9"/>
        <v>18</v>
      </c>
      <c r="AR45" s="8">
        <f t="shared" si="9"/>
        <v>18</v>
      </c>
      <c r="AS45" s="8">
        <f t="shared" si="9"/>
        <v>18</v>
      </c>
      <c r="AT45" s="8">
        <f t="shared" si="9"/>
        <v>18</v>
      </c>
      <c r="AU45" s="8">
        <f t="shared" si="9"/>
        <v>18</v>
      </c>
      <c r="AV45" s="8">
        <f t="shared" si="9"/>
        <v>18</v>
      </c>
      <c r="AW45" s="8">
        <f t="shared" si="9"/>
        <v>18</v>
      </c>
      <c r="AX45" s="8">
        <f t="shared" si="9"/>
        <v>18</v>
      </c>
      <c r="AY45" s="8">
        <f t="shared" si="9"/>
        <v>18</v>
      </c>
    </row>
    <row r="46" spans="1:97" s="29" customFormat="1">
      <c r="A46" s="63" t="s">
        <v>22</v>
      </c>
      <c r="B46" s="8">
        <f t="shared" ref="B46:AY46" si="10" xml:space="preserve"> B20 + B223 + B84</f>
        <v>-5</v>
      </c>
      <c r="C46" s="8">
        <f t="shared" si="10"/>
        <v>-5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7</v>
      </c>
      <c r="H46" s="8">
        <f t="shared" si="10"/>
        <v>7</v>
      </c>
      <c r="I46" s="8">
        <f t="shared" si="10"/>
        <v>7</v>
      </c>
      <c r="J46" s="8">
        <f t="shared" si="10"/>
        <v>7</v>
      </c>
      <c r="K46" s="8">
        <f t="shared" si="10"/>
        <v>7</v>
      </c>
      <c r="L46" s="8">
        <f t="shared" si="10"/>
        <v>7</v>
      </c>
      <c r="M46" s="8">
        <f t="shared" si="10"/>
        <v>7</v>
      </c>
      <c r="N46" s="8">
        <f t="shared" si="10"/>
        <v>7</v>
      </c>
      <c r="O46" s="8">
        <f t="shared" si="10"/>
        <v>7</v>
      </c>
      <c r="P46" s="8">
        <f t="shared" si="10"/>
        <v>7</v>
      </c>
      <c r="Q46" s="8">
        <f t="shared" si="10"/>
        <v>7</v>
      </c>
      <c r="R46" s="8">
        <f t="shared" si="10"/>
        <v>7</v>
      </c>
      <c r="S46" s="8">
        <f t="shared" si="10"/>
        <v>7</v>
      </c>
      <c r="T46" s="8">
        <f t="shared" si="10"/>
        <v>7</v>
      </c>
      <c r="U46" s="8">
        <f t="shared" si="10"/>
        <v>7</v>
      </c>
      <c r="V46" s="8">
        <f t="shared" si="10"/>
        <v>7</v>
      </c>
      <c r="W46" s="8">
        <f t="shared" si="10"/>
        <v>7</v>
      </c>
      <c r="X46" s="8">
        <f t="shared" si="10"/>
        <v>7</v>
      </c>
      <c r="Y46" s="8">
        <f t="shared" si="10"/>
        <v>7</v>
      </c>
      <c r="Z46" s="8">
        <f t="shared" si="10"/>
        <v>7</v>
      </c>
      <c r="AA46" s="8">
        <f t="shared" si="10"/>
        <v>7</v>
      </c>
      <c r="AB46" s="8">
        <f t="shared" si="10"/>
        <v>7</v>
      </c>
      <c r="AC46" s="8">
        <f t="shared" si="10"/>
        <v>7</v>
      </c>
      <c r="AD46" s="8">
        <f t="shared" si="10"/>
        <v>7</v>
      </c>
      <c r="AE46" s="8">
        <f t="shared" si="10"/>
        <v>7</v>
      </c>
      <c r="AF46" s="8">
        <f t="shared" si="10"/>
        <v>7</v>
      </c>
      <c r="AG46" s="8">
        <f t="shared" si="10"/>
        <v>7</v>
      </c>
      <c r="AH46" s="8">
        <f t="shared" si="10"/>
        <v>7</v>
      </c>
      <c r="AI46" s="8">
        <f t="shared" si="10"/>
        <v>7</v>
      </c>
      <c r="AJ46" s="8">
        <f t="shared" si="10"/>
        <v>7</v>
      </c>
      <c r="AK46" s="8">
        <f t="shared" si="10"/>
        <v>7</v>
      </c>
      <c r="AL46" s="8">
        <f t="shared" si="10"/>
        <v>7</v>
      </c>
      <c r="AM46" s="8">
        <f t="shared" si="10"/>
        <v>7</v>
      </c>
      <c r="AN46" s="8">
        <f t="shared" si="10"/>
        <v>7</v>
      </c>
      <c r="AO46" s="8">
        <f t="shared" si="10"/>
        <v>7</v>
      </c>
      <c r="AP46" s="8">
        <f t="shared" si="10"/>
        <v>7</v>
      </c>
      <c r="AQ46" s="8">
        <f t="shared" si="10"/>
        <v>7</v>
      </c>
      <c r="AR46" s="8">
        <f t="shared" si="10"/>
        <v>7</v>
      </c>
      <c r="AS46" s="8">
        <f t="shared" si="10"/>
        <v>7</v>
      </c>
      <c r="AT46" s="8">
        <f t="shared" si="10"/>
        <v>7</v>
      </c>
      <c r="AU46" s="8">
        <f t="shared" si="10"/>
        <v>7</v>
      </c>
      <c r="AV46" s="8">
        <f t="shared" si="10"/>
        <v>7</v>
      </c>
      <c r="AW46" s="8">
        <f t="shared" si="10"/>
        <v>7</v>
      </c>
      <c r="AX46" s="8">
        <f t="shared" si="10"/>
        <v>7</v>
      </c>
      <c r="AY46" s="8">
        <f t="shared" si="10"/>
        <v>7</v>
      </c>
    </row>
    <row r="47" spans="1:97" s="29" customFormat="1">
      <c r="A47" s="63" t="s">
        <v>14</v>
      </c>
      <c r="B47" s="8">
        <f t="shared" ref="B47:AY48" si="11" xml:space="preserve"> B21 + B221</f>
        <v>-5</v>
      </c>
      <c r="C47" s="8">
        <f t="shared" si="11"/>
        <v>-5</v>
      </c>
      <c r="D47" s="8">
        <f t="shared" si="11"/>
        <v>2</v>
      </c>
      <c r="E47" s="8">
        <f t="shared" si="11"/>
        <v>2</v>
      </c>
      <c r="F47" s="8">
        <f t="shared" si="11"/>
        <v>3</v>
      </c>
      <c r="G47" s="8">
        <f t="shared" si="11"/>
        <v>4</v>
      </c>
      <c r="H47" s="8">
        <f t="shared" si="11"/>
        <v>5</v>
      </c>
      <c r="I47" s="8">
        <f t="shared" si="11"/>
        <v>8</v>
      </c>
      <c r="J47" s="8">
        <f t="shared" si="11"/>
        <v>10</v>
      </c>
      <c r="K47" s="8">
        <f t="shared" si="11"/>
        <v>12</v>
      </c>
      <c r="L47" s="8">
        <f t="shared" si="11"/>
        <v>14</v>
      </c>
      <c r="M47" s="8">
        <f t="shared" si="11"/>
        <v>14</v>
      </c>
      <c r="N47" s="8">
        <f t="shared" si="11"/>
        <v>14</v>
      </c>
      <c r="O47" s="8">
        <f t="shared" si="11"/>
        <v>14</v>
      </c>
      <c r="P47" s="8">
        <f t="shared" si="11"/>
        <v>14</v>
      </c>
      <c r="Q47" s="8">
        <f t="shared" si="11"/>
        <v>14</v>
      </c>
      <c r="R47" s="8">
        <f t="shared" si="11"/>
        <v>14</v>
      </c>
      <c r="S47" s="8">
        <f t="shared" si="11"/>
        <v>14</v>
      </c>
      <c r="T47" s="8">
        <f t="shared" si="11"/>
        <v>14</v>
      </c>
      <c r="U47" s="8">
        <f t="shared" si="11"/>
        <v>14</v>
      </c>
      <c r="V47" s="8">
        <f t="shared" si="11"/>
        <v>14</v>
      </c>
      <c r="W47" s="8">
        <f t="shared" si="11"/>
        <v>14</v>
      </c>
      <c r="X47" s="8">
        <f t="shared" si="11"/>
        <v>14</v>
      </c>
      <c r="Y47" s="8">
        <f t="shared" si="11"/>
        <v>14</v>
      </c>
      <c r="Z47" s="8">
        <f t="shared" si="11"/>
        <v>14</v>
      </c>
      <c r="AA47" s="8">
        <f t="shared" si="11"/>
        <v>14</v>
      </c>
      <c r="AB47" s="8">
        <f t="shared" si="11"/>
        <v>14</v>
      </c>
      <c r="AC47" s="8">
        <f t="shared" si="11"/>
        <v>14</v>
      </c>
      <c r="AD47" s="8">
        <f t="shared" si="11"/>
        <v>14</v>
      </c>
      <c r="AE47" s="8">
        <f t="shared" si="11"/>
        <v>14</v>
      </c>
      <c r="AF47" s="8">
        <f t="shared" si="11"/>
        <v>14</v>
      </c>
      <c r="AG47" s="8">
        <f t="shared" si="11"/>
        <v>14</v>
      </c>
      <c r="AH47" s="8">
        <f t="shared" si="11"/>
        <v>14</v>
      </c>
      <c r="AI47" s="8">
        <f t="shared" si="11"/>
        <v>14</v>
      </c>
      <c r="AJ47" s="8">
        <f t="shared" si="11"/>
        <v>14</v>
      </c>
      <c r="AK47" s="8">
        <f t="shared" si="11"/>
        <v>14</v>
      </c>
      <c r="AL47" s="8">
        <f t="shared" si="11"/>
        <v>14</v>
      </c>
      <c r="AM47" s="8">
        <f t="shared" si="11"/>
        <v>14</v>
      </c>
      <c r="AN47" s="8">
        <f t="shared" si="11"/>
        <v>14</v>
      </c>
      <c r="AO47" s="8">
        <f t="shared" si="11"/>
        <v>14</v>
      </c>
      <c r="AP47" s="8">
        <f t="shared" si="11"/>
        <v>14</v>
      </c>
      <c r="AQ47" s="8">
        <f t="shared" si="11"/>
        <v>14</v>
      </c>
      <c r="AR47" s="8">
        <f t="shared" si="11"/>
        <v>14</v>
      </c>
      <c r="AS47" s="8">
        <f t="shared" si="11"/>
        <v>14</v>
      </c>
      <c r="AT47" s="8">
        <f t="shared" si="11"/>
        <v>14</v>
      </c>
      <c r="AU47" s="8">
        <f t="shared" si="11"/>
        <v>14</v>
      </c>
      <c r="AV47" s="8">
        <f t="shared" si="11"/>
        <v>14</v>
      </c>
      <c r="AW47" s="8">
        <f t="shared" si="11"/>
        <v>14</v>
      </c>
      <c r="AX47" s="8">
        <f t="shared" si="11"/>
        <v>14</v>
      </c>
      <c r="AY47" s="8">
        <f t="shared" si="11"/>
        <v>14</v>
      </c>
    </row>
    <row r="48" spans="1:97" s="29" customFormat="1">
      <c r="A48" s="63" t="s">
        <v>15</v>
      </c>
      <c r="B48" s="8">
        <f t="shared" si="11"/>
        <v>-5</v>
      </c>
      <c r="C48" s="8">
        <f t="shared" si="11"/>
        <v>-5</v>
      </c>
      <c r="D48" s="8">
        <f t="shared" si="11"/>
        <v>3</v>
      </c>
      <c r="E48" s="8">
        <f t="shared" si="11"/>
        <v>3</v>
      </c>
      <c r="F48" s="8">
        <f t="shared" si="11"/>
        <v>3</v>
      </c>
      <c r="G48" s="8">
        <f t="shared" si="11"/>
        <v>3</v>
      </c>
      <c r="H48" s="8">
        <f t="shared" si="11"/>
        <v>3</v>
      </c>
      <c r="I48" s="8">
        <f t="shared" si="11"/>
        <v>3</v>
      </c>
      <c r="J48" s="8">
        <f t="shared" si="11"/>
        <v>3</v>
      </c>
      <c r="K48" s="8">
        <f t="shared" si="11"/>
        <v>3</v>
      </c>
      <c r="L48" s="8">
        <f t="shared" si="11"/>
        <v>3</v>
      </c>
      <c r="M48" s="8">
        <f t="shared" si="11"/>
        <v>3</v>
      </c>
      <c r="N48" s="8">
        <f t="shared" si="11"/>
        <v>3</v>
      </c>
      <c r="O48" s="8">
        <f t="shared" si="11"/>
        <v>3</v>
      </c>
      <c r="P48" s="8">
        <f t="shared" si="11"/>
        <v>3</v>
      </c>
      <c r="Q48" s="8">
        <f t="shared" si="11"/>
        <v>3</v>
      </c>
      <c r="R48" s="8">
        <f t="shared" si="11"/>
        <v>3</v>
      </c>
      <c r="S48" s="8">
        <f t="shared" si="11"/>
        <v>3</v>
      </c>
      <c r="T48" s="8">
        <f t="shared" si="11"/>
        <v>3</v>
      </c>
      <c r="U48" s="8">
        <f t="shared" si="11"/>
        <v>3</v>
      </c>
      <c r="V48" s="8">
        <f t="shared" si="11"/>
        <v>3</v>
      </c>
      <c r="W48" s="8">
        <f t="shared" si="11"/>
        <v>3</v>
      </c>
      <c r="X48" s="8">
        <f t="shared" si="11"/>
        <v>3</v>
      </c>
      <c r="Y48" s="8">
        <f t="shared" si="11"/>
        <v>3</v>
      </c>
      <c r="Z48" s="8">
        <f t="shared" si="11"/>
        <v>3</v>
      </c>
      <c r="AA48" s="8">
        <f t="shared" si="11"/>
        <v>3</v>
      </c>
      <c r="AB48" s="8">
        <f t="shared" si="11"/>
        <v>3</v>
      </c>
      <c r="AC48" s="8">
        <f t="shared" si="11"/>
        <v>3</v>
      </c>
      <c r="AD48" s="8">
        <f t="shared" si="11"/>
        <v>3</v>
      </c>
      <c r="AE48" s="8">
        <f t="shared" si="11"/>
        <v>3</v>
      </c>
      <c r="AF48" s="8">
        <f t="shared" si="11"/>
        <v>3</v>
      </c>
      <c r="AG48" s="8">
        <f t="shared" si="11"/>
        <v>3</v>
      </c>
      <c r="AH48" s="8">
        <f t="shared" si="11"/>
        <v>3</v>
      </c>
      <c r="AI48" s="8">
        <f t="shared" si="11"/>
        <v>3</v>
      </c>
      <c r="AJ48" s="8">
        <f t="shared" si="11"/>
        <v>3</v>
      </c>
      <c r="AK48" s="8">
        <f t="shared" si="11"/>
        <v>3</v>
      </c>
      <c r="AL48" s="8">
        <f t="shared" si="11"/>
        <v>3</v>
      </c>
      <c r="AM48" s="8">
        <f t="shared" si="11"/>
        <v>3</v>
      </c>
      <c r="AN48" s="8">
        <f t="shared" si="11"/>
        <v>3</v>
      </c>
      <c r="AO48" s="8">
        <f t="shared" si="11"/>
        <v>3</v>
      </c>
      <c r="AP48" s="8">
        <f t="shared" si="11"/>
        <v>3</v>
      </c>
      <c r="AQ48" s="8">
        <f t="shared" si="11"/>
        <v>3</v>
      </c>
      <c r="AR48" s="8">
        <f t="shared" si="11"/>
        <v>3</v>
      </c>
      <c r="AS48" s="8">
        <f t="shared" si="11"/>
        <v>3</v>
      </c>
      <c r="AT48" s="8">
        <f t="shared" si="11"/>
        <v>3</v>
      </c>
      <c r="AU48" s="8">
        <f t="shared" si="11"/>
        <v>3</v>
      </c>
      <c r="AV48" s="8">
        <f t="shared" si="11"/>
        <v>3</v>
      </c>
      <c r="AW48" s="8">
        <f t="shared" si="11"/>
        <v>3</v>
      </c>
      <c r="AX48" s="8">
        <f t="shared" si="11"/>
        <v>3</v>
      </c>
      <c r="AY48" s="8">
        <f t="shared" si="11"/>
        <v>3</v>
      </c>
    </row>
    <row r="49" spans="1:97" s="29" customFormat="1">
      <c r="A49" s="63" t="s">
        <v>16</v>
      </c>
      <c r="B49" s="8">
        <f t="shared" ref="B49:AY49" si="12" xml:space="preserve"> B23 + B222 + B84</f>
        <v>-5</v>
      </c>
      <c r="C49" s="8">
        <f t="shared" si="12"/>
        <v>-5</v>
      </c>
      <c r="D49" s="8">
        <f t="shared" si="12"/>
        <v>9</v>
      </c>
      <c r="E49" s="8">
        <f t="shared" si="12"/>
        <v>10</v>
      </c>
      <c r="F49" s="8">
        <f t="shared" si="12"/>
        <v>11</v>
      </c>
      <c r="G49" s="8">
        <f t="shared" si="12"/>
        <v>13</v>
      </c>
      <c r="H49" s="8">
        <f t="shared" si="12"/>
        <v>14</v>
      </c>
      <c r="I49" s="8">
        <f t="shared" si="12"/>
        <v>15</v>
      </c>
      <c r="J49" s="8">
        <f t="shared" si="12"/>
        <v>16</v>
      </c>
      <c r="K49" s="8">
        <f t="shared" si="12"/>
        <v>17</v>
      </c>
      <c r="L49" s="8">
        <f t="shared" si="12"/>
        <v>18</v>
      </c>
      <c r="M49" s="8">
        <f t="shared" si="12"/>
        <v>18</v>
      </c>
      <c r="N49" s="8">
        <f t="shared" si="12"/>
        <v>18</v>
      </c>
      <c r="O49" s="8">
        <f t="shared" si="12"/>
        <v>18</v>
      </c>
      <c r="P49" s="8">
        <f t="shared" si="12"/>
        <v>18</v>
      </c>
      <c r="Q49" s="8">
        <f t="shared" si="12"/>
        <v>18</v>
      </c>
      <c r="R49" s="8">
        <f t="shared" si="12"/>
        <v>18</v>
      </c>
      <c r="S49" s="8">
        <f t="shared" si="12"/>
        <v>18</v>
      </c>
      <c r="T49" s="8">
        <f t="shared" si="12"/>
        <v>18</v>
      </c>
      <c r="U49" s="8">
        <f t="shared" si="12"/>
        <v>18</v>
      </c>
      <c r="V49" s="8">
        <f t="shared" si="12"/>
        <v>18</v>
      </c>
      <c r="W49" s="8">
        <f t="shared" si="12"/>
        <v>18</v>
      </c>
      <c r="X49" s="8">
        <f t="shared" si="12"/>
        <v>18</v>
      </c>
      <c r="Y49" s="8">
        <f t="shared" si="12"/>
        <v>18</v>
      </c>
      <c r="Z49" s="8">
        <f t="shared" si="12"/>
        <v>18</v>
      </c>
      <c r="AA49" s="8">
        <f t="shared" si="12"/>
        <v>18</v>
      </c>
      <c r="AB49" s="8">
        <f t="shared" si="12"/>
        <v>18</v>
      </c>
      <c r="AC49" s="8">
        <f t="shared" si="12"/>
        <v>18</v>
      </c>
      <c r="AD49" s="8">
        <f t="shared" si="12"/>
        <v>18</v>
      </c>
      <c r="AE49" s="8">
        <f t="shared" si="12"/>
        <v>18</v>
      </c>
      <c r="AF49" s="8">
        <f t="shared" si="12"/>
        <v>18</v>
      </c>
      <c r="AG49" s="8">
        <f t="shared" si="12"/>
        <v>18</v>
      </c>
      <c r="AH49" s="8">
        <f t="shared" si="12"/>
        <v>18</v>
      </c>
      <c r="AI49" s="8">
        <f t="shared" si="12"/>
        <v>18</v>
      </c>
      <c r="AJ49" s="8">
        <f t="shared" si="12"/>
        <v>18</v>
      </c>
      <c r="AK49" s="8">
        <f t="shared" si="12"/>
        <v>18</v>
      </c>
      <c r="AL49" s="8">
        <f t="shared" si="12"/>
        <v>18</v>
      </c>
      <c r="AM49" s="8">
        <f t="shared" si="12"/>
        <v>18</v>
      </c>
      <c r="AN49" s="8">
        <f t="shared" si="12"/>
        <v>18</v>
      </c>
      <c r="AO49" s="8">
        <f t="shared" si="12"/>
        <v>18</v>
      </c>
      <c r="AP49" s="8">
        <f t="shared" si="12"/>
        <v>18</v>
      </c>
      <c r="AQ49" s="8">
        <f t="shared" si="12"/>
        <v>18</v>
      </c>
      <c r="AR49" s="8">
        <f t="shared" si="12"/>
        <v>18</v>
      </c>
      <c r="AS49" s="8">
        <f t="shared" si="12"/>
        <v>18</v>
      </c>
      <c r="AT49" s="8">
        <f t="shared" si="12"/>
        <v>18</v>
      </c>
      <c r="AU49" s="8">
        <f t="shared" si="12"/>
        <v>18</v>
      </c>
      <c r="AV49" s="8">
        <f t="shared" si="12"/>
        <v>18</v>
      </c>
      <c r="AW49" s="8">
        <f t="shared" si="12"/>
        <v>18</v>
      </c>
      <c r="AX49" s="8">
        <f t="shared" si="12"/>
        <v>18</v>
      </c>
      <c r="AY49" s="8">
        <f t="shared" si="12"/>
        <v>18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Data!$E$49:$E$64, MATCH( B36, Data!$D$49:$D$64, 0 ) )</f>
        <v>6</v>
      </c>
      <c r="C52" s="52">
        <f xml:space="preserve"> INDEX( Data!$E$49:$E$64, MATCH( C36, Data!$D$49:$D$64, 0 ) )</f>
        <v>6</v>
      </c>
      <c r="D52" s="52">
        <f xml:space="preserve"> INDEX( Data!$E$49:$E$64, MATCH( D36, Data!$D$49:$D$64, 0 ) )</f>
        <v>6</v>
      </c>
      <c r="E52" s="52">
        <f xml:space="preserve"> INDEX( Data!$E$49:$E$64, MATCH( E36, Data!$D$49:$D$64, 0 ) )</f>
        <v>6</v>
      </c>
      <c r="F52" s="52">
        <f xml:space="preserve"> INDEX( Data!$E$49:$E$64, MATCH( F36, Data!$D$49:$D$64, 0 ) )</f>
        <v>6</v>
      </c>
      <c r="G52" s="52">
        <f xml:space="preserve"> INDEX( Data!$E$49:$E$64, MATCH( G36, Data!$D$49:$D$64, 0 ) )</f>
        <v>6</v>
      </c>
      <c r="H52" s="52">
        <f xml:space="preserve"> INDEX( Data!$E$49:$E$64, MATCH( H36, Data!$D$49:$D$64, 0 ) )</f>
        <v>6</v>
      </c>
      <c r="I52" s="52">
        <f xml:space="preserve"> INDEX( Data!$E$49:$E$64, MATCH( I36, Data!$D$49:$D$64, 0 ) )</f>
        <v>6</v>
      </c>
      <c r="J52" s="52">
        <f xml:space="preserve"> INDEX( Data!$E$49:$E$64, MATCH( J36, Data!$D$49:$D$64, 0 ) )</f>
        <v>6</v>
      </c>
      <c r="K52" s="52">
        <f xml:space="preserve"> INDEX( Data!$E$49:$E$64, MATCH( K36, Data!$D$49:$D$64, 0 ) )</f>
        <v>6</v>
      </c>
      <c r="L52" s="52">
        <f xml:space="preserve"> INDEX( Data!$E$49:$E$64, MATCH( L36, Data!$D$49:$D$64, 0 ) )</f>
        <v>6</v>
      </c>
      <c r="M52" s="52">
        <f xml:space="preserve"> INDEX( Data!$E$49:$E$64, MATCH( M36, Data!$D$49:$D$64, 0 ) )</f>
        <v>6</v>
      </c>
      <c r="N52" s="52">
        <f xml:space="preserve"> INDEX( Data!$E$49:$E$64, MATCH( N36, Data!$D$49:$D$64, 0 ) )</f>
        <v>6</v>
      </c>
      <c r="O52" s="52">
        <f xml:space="preserve"> INDEX( Data!$E$49:$E$64, MATCH( O36, Data!$D$49:$D$64, 0 ) )</f>
        <v>6</v>
      </c>
      <c r="P52" s="52">
        <f xml:space="preserve"> INDEX( Data!$E$49:$E$64, MATCH( P36, Data!$D$49:$D$64, 0 ) )</f>
        <v>6</v>
      </c>
      <c r="Q52" s="52">
        <f xml:space="preserve"> INDEX( Data!$E$49:$E$64, MATCH( Q36, Data!$D$49:$D$64, 0 ) )</f>
        <v>6</v>
      </c>
      <c r="R52" s="52">
        <f xml:space="preserve"> INDEX( Data!$E$49:$E$64, MATCH( R36, Data!$D$49:$D$64, 0 ) )</f>
        <v>6</v>
      </c>
      <c r="S52" s="52">
        <f xml:space="preserve"> INDEX( Data!$E$49:$E$64, MATCH( S36, Data!$D$49:$D$64, 0 ) )</f>
        <v>6</v>
      </c>
      <c r="T52" s="52">
        <f xml:space="preserve"> INDEX( Data!$E$49:$E$64, MATCH( T36, Data!$D$49:$D$64, 0 ) )</f>
        <v>6</v>
      </c>
      <c r="U52" s="52">
        <f xml:space="preserve"> INDEX( Data!$E$49:$E$64, MATCH( U36, Data!$D$49:$D$64, 0 ) )</f>
        <v>6</v>
      </c>
      <c r="V52" s="52">
        <f xml:space="preserve"> INDEX( Data!$E$49:$E$64, MATCH( V36, Data!$D$49:$D$64, 0 ) )</f>
        <v>6</v>
      </c>
      <c r="W52" s="52">
        <f xml:space="preserve"> INDEX( Data!$E$49:$E$64, MATCH( W36, Data!$D$49:$D$64, 0 ) )</f>
        <v>6</v>
      </c>
      <c r="X52" s="52">
        <f xml:space="preserve"> INDEX( Data!$E$49:$E$64, MATCH( X36, Data!$D$49:$D$64, 0 ) )</f>
        <v>6</v>
      </c>
      <c r="Y52" s="52">
        <f xml:space="preserve"> INDEX( Data!$E$49:$E$64, MATCH( Y36, Data!$D$49:$D$64, 0 ) )</f>
        <v>6</v>
      </c>
      <c r="Z52" s="52">
        <f xml:space="preserve"> INDEX( Data!$E$49:$E$64, MATCH( Z36, Data!$D$49:$D$64, 0 ) )</f>
        <v>6</v>
      </c>
      <c r="AA52" s="52">
        <f xml:space="preserve"> INDEX( Data!$E$49:$E$64, MATCH( AA36, Data!$D$49:$D$64, 0 ) )</f>
        <v>6</v>
      </c>
      <c r="AB52" s="52">
        <f xml:space="preserve"> INDEX( Data!$E$49:$E$64, MATCH( AB36, Data!$D$49:$D$64, 0 ) )</f>
        <v>6</v>
      </c>
      <c r="AC52" s="52">
        <f xml:space="preserve"> INDEX( Data!$E$49:$E$64, MATCH( AC36, Data!$D$49:$D$64, 0 ) )</f>
        <v>6</v>
      </c>
      <c r="AD52" s="52">
        <f xml:space="preserve"> INDEX( Data!$E$49:$E$64, MATCH( AD36, Data!$D$49:$D$64, 0 ) )</f>
        <v>6</v>
      </c>
      <c r="AE52" s="52">
        <f xml:space="preserve"> INDEX( Data!$E$49:$E$64, MATCH( AE36, Data!$D$49:$D$64, 0 ) )</f>
        <v>6</v>
      </c>
      <c r="AF52" s="52">
        <f xml:space="preserve"> INDEX( Data!$E$49:$E$64, MATCH( AF36, Data!$D$49:$D$64, 0 ) )</f>
        <v>6</v>
      </c>
      <c r="AG52" s="52">
        <f xml:space="preserve"> INDEX( Data!$E$49:$E$64, MATCH( AG36, Data!$D$49:$D$64, 0 ) )</f>
        <v>6</v>
      </c>
      <c r="AH52" s="52">
        <f xml:space="preserve"> INDEX( Data!$E$49:$E$64, MATCH( AH36, Data!$D$49:$D$64, 0 ) )</f>
        <v>6</v>
      </c>
      <c r="AI52" s="52">
        <f xml:space="preserve"> INDEX( Data!$E$49:$E$64, MATCH( AI36, Data!$D$49:$D$64, 0 ) )</f>
        <v>6</v>
      </c>
      <c r="AJ52" s="52">
        <f xml:space="preserve"> INDEX( Data!$E$49:$E$64, MATCH( AJ36, Data!$D$49:$D$64, 0 ) )</f>
        <v>6</v>
      </c>
      <c r="AK52" s="52">
        <f xml:space="preserve"> INDEX( Data!$E$49:$E$64, MATCH( AK36, Data!$D$49:$D$64, 0 ) )</f>
        <v>6</v>
      </c>
      <c r="AL52" s="52">
        <f xml:space="preserve"> INDEX( Data!$E$49:$E$64, MATCH( AL36, Data!$D$49:$D$64, 0 ) )</f>
        <v>6</v>
      </c>
      <c r="AM52" s="52">
        <f xml:space="preserve"> INDEX( Data!$E$49:$E$64, MATCH( AM36, Data!$D$49:$D$64, 0 ) )</f>
        <v>6</v>
      </c>
      <c r="AN52" s="52">
        <f xml:space="preserve"> INDEX( Data!$E$49:$E$64, MATCH( AN36, Data!$D$49:$D$64, 0 ) )</f>
        <v>6</v>
      </c>
      <c r="AO52" s="52">
        <f xml:space="preserve"> INDEX( Data!$E$49:$E$64, MATCH( AO36, Data!$D$49:$D$64, 0 ) )</f>
        <v>6</v>
      </c>
      <c r="AP52" s="52">
        <f xml:space="preserve"> INDEX( Data!$E$49:$E$64, MATCH( AP36, Data!$D$49:$D$64, 0 ) )</f>
        <v>6</v>
      </c>
      <c r="AQ52" s="52">
        <f xml:space="preserve"> INDEX( Data!$E$49:$E$64, MATCH( AQ36, Data!$D$49:$D$64, 0 ) )</f>
        <v>6</v>
      </c>
      <c r="AR52" s="52">
        <f xml:space="preserve"> INDEX( Data!$E$49:$E$64, MATCH( AR36, Data!$D$49:$D$64, 0 ) )</f>
        <v>6</v>
      </c>
      <c r="AS52" s="52">
        <f xml:space="preserve"> INDEX( Data!$E$49:$E$64, MATCH( AS36, Data!$D$49:$D$64, 0 ) )</f>
        <v>6</v>
      </c>
      <c r="AT52" s="52">
        <f xml:space="preserve"> INDEX( Data!$E$49:$E$64, MATCH( AT36, Data!$D$49:$D$64, 0 ) )</f>
        <v>6</v>
      </c>
      <c r="AU52" s="52">
        <f xml:space="preserve"> INDEX( Data!$E$49:$E$64, MATCH( AU36, Data!$D$49:$D$64, 0 ) )</f>
        <v>6</v>
      </c>
      <c r="AV52" s="52">
        <f xml:space="preserve"> INDEX( Data!$E$49:$E$64, MATCH( AV36, Data!$D$49:$D$64, 0 ) )</f>
        <v>6</v>
      </c>
      <c r="AW52" s="52">
        <f xml:space="preserve"> INDEX( Data!$E$49:$E$64, MATCH( AW36, Data!$D$49:$D$64, 0 ) )</f>
        <v>6</v>
      </c>
      <c r="AX52" s="52">
        <f xml:space="preserve"> INDEX( Data!$E$49:$E$64, MATCH( AX36, Data!$D$49:$D$64, 0 ) )</f>
        <v>6</v>
      </c>
      <c r="AY52" s="52">
        <f xml:space="preserve"> INDEX( Data!$E$49:$E$64, MATCH( AY36, Data!$D$49:$D$64, 0 ) )</f>
        <v>6</v>
      </c>
    </row>
    <row r="53" spans="1:97" s="18" customFormat="1">
      <c r="A53" s="57" t="s">
        <v>85</v>
      </c>
      <c r="B53" s="52">
        <f xml:space="preserve"> 0 + B52</f>
        <v>6</v>
      </c>
      <c r="C53" s="52">
        <f t="shared" ref="C53:AY53" si="13" xml:space="preserve"> B53 + C52</f>
        <v>12</v>
      </c>
      <c r="D53" s="52">
        <f t="shared" si="13"/>
        <v>18</v>
      </c>
      <c r="E53" s="52">
        <f t="shared" si="13"/>
        <v>24</v>
      </c>
      <c r="F53" s="52">
        <f t="shared" si="13"/>
        <v>30</v>
      </c>
      <c r="G53" s="52">
        <f t="shared" si="13"/>
        <v>36</v>
      </c>
      <c r="H53" s="52">
        <f t="shared" si="13"/>
        <v>42</v>
      </c>
      <c r="I53" s="52">
        <f t="shared" si="13"/>
        <v>48</v>
      </c>
      <c r="J53" s="90">
        <f t="shared" si="13"/>
        <v>54</v>
      </c>
      <c r="K53" s="52">
        <f t="shared" si="13"/>
        <v>60</v>
      </c>
      <c r="L53" s="125">
        <f t="shared" si="13"/>
        <v>66</v>
      </c>
      <c r="M53" s="52">
        <f t="shared" si="13"/>
        <v>72</v>
      </c>
      <c r="N53" s="52">
        <f t="shared" si="13"/>
        <v>78</v>
      </c>
      <c r="O53" s="52">
        <f t="shared" si="13"/>
        <v>84</v>
      </c>
      <c r="P53" s="52">
        <f t="shared" si="13"/>
        <v>90</v>
      </c>
      <c r="Q53" s="52">
        <f t="shared" si="13"/>
        <v>96</v>
      </c>
      <c r="R53" s="52">
        <f t="shared" si="13"/>
        <v>102</v>
      </c>
      <c r="S53" s="52">
        <f t="shared" si="13"/>
        <v>108</v>
      </c>
      <c r="T53" s="52">
        <f t="shared" si="13"/>
        <v>114</v>
      </c>
      <c r="U53" s="52">
        <f t="shared" si="13"/>
        <v>120</v>
      </c>
      <c r="V53" s="52">
        <f t="shared" si="13"/>
        <v>126</v>
      </c>
      <c r="W53" s="52">
        <f t="shared" si="13"/>
        <v>132</v>
      </c>
      <c r="X53" s="52">
        <f t="shared" si="13"/>
        <v>138</v>
      </c>
      <c r="Y53" s="52">
        <f t="shared" si="13"/>
        <v>144</v>
      </c>
      <c r="Z53" s="52">
        <f t="shared" si="13"/>
        <v>150</v>
      </c>
      <c r="AA53" s="52">
        <f t="shared" si="13"/>
        <v>156</v>
      </c>
      <c r="AB53" s="52">
        <f t="shared" si="13"/>
        <v>162</v>
      </c>
      <c r="AC53" s="52">
        <f t="shared" si="13"/>
        <v>168</v>
      </c>
      <c r="AD53" s="52">
        <f t="shared" si="13"/>
        <v>174</v>
      </c>
      <c r="AE53" s="52">
        <f t="shared" si="13"/>
        <v>180</v>
      </c>
      <c r="AF53" s="52">
        <f t="shared" si="13"/>
        <v>186</v>
      </c>
      <c r="AG53" s="52">
        <f t="shared" si="13"/>
        <v>192</v>
      </c>
      <c r="AH53" s="52">
        <f t="shared" si="13"/>
        <v>198</v>
      </c>
      <c r="AI53" s="52">
        <f t="shared" si="13"/>
        <v>204</v>
      </c>
      <c r="AJ53" s="52">
        <f t="shared" si="13"/>
        <v>210</v>
      </c>
      <c r="AK53" s="52">
        <f t="shared" si="13"/>
        <v>216</v>
      </c>
      <c r="AL53" s="52">
        <f t="shared" si="13"/>
        <v>222</v>
      </c>
      <c r="AM53" s="52">
        <f t="shared" si="13"/>
        <v>228</v>
      </c>
      <c r="AN53" s="52">
        <f t="shared" si="13"/>
        <v>234</v>
      </c>
      <c r="AO53" s="52">
        <f t="shared" si="13"/>
        <v>240</v>
      </c>
      <c r="AP53" s="52">
        <f t="shared" si="13"/>
        <v>246</v>
      </c>
      <c r="AQ53" s="52">
        <f t="shared" si="13"/>
        <v>252</v>
      </c>
      <c r="AR53" s="52">
        <f t="shared" si="13"/>
        <v>258</v>
      </c>
      <c r="AS53" s="52">
        <f t="shared" si="13"/>
        <v>264</v>
      </c>
      <c r="AT53" s="52">
        <f t="shared" si="13"/>
        <v>270</v>
      </c>
      <c r="AU53" s="52">
        <f t="shared" si="13"/>
        <v>276</v>
      </c>
      <c r="AV53" s="52">
        <f t="shared" si="13"/>
        <v>282</v>
      </c>
      <c r="AW53" s="52">
        <f t="shared" si="13"/>
        <v>288</v>
      </c>
      <c r="AX53" s="52">
        <f t="shared" si="13"/>
        <v>294</v>
      </c>
      <c r="AY53" s="52">
        <f t="shared" si="13"/>
        <v>300</v>
      </c>
    </row>
    <row r="54" spans="1:97" s="18" customFormat="1" ht="18">
      <c r="A54" s="81" t="s">
        <v>65</v>
      </c>
      <c r="B54" s="82">
        <f t="shared" ref="B54:AY54" si="14" xml:space="preserve"> B53 + B7 * B220 + B83* B7</f>
        <v>1</v>
      </c>
      <c r="C54" s="82">
        <f t="shared" si="14"/>
        <v>2</v>
      </c>
      <c r="D54" s="82">
        <f t="shared" si="14"/>
        <v>27</v>
      </c>
      <c r="E54" s="82">
        <f t="shared" si="14"/>
        <v>36</v>
      </c>
      <c r="F54" s="82">
        <f t="shared" si="14"/>
        <v>45</v>
      </c>
      <c r="G54" s="82">
        <f t="shared" si="14"/>
        <v>54</v>
      </c>
      <c r="H54" s="82">
        <f t="shared" si="14"/>
        <v>63</v>
      </c>
      <c r="I54" s="82">
        <f t="shared" si="14"/>
        <v>72</v>
      </c>
      <c r="J54" s="91">
        <f t="shared" si="14"/>
        <v>81</v>
      </c>
      <c r="K54" s="77">
        <f t="shared" si="14"/>
        <v>90</v>
      </c>
      <c r="L54" s="126">
        <f t="shared" si="14"/>
        <v>99</v>
      </c>
      <c r="M54" s="82">
        <f t="shared" si="14"/>
        <v>108</v>
      </c>
      <c r="N54" s="82">
        <f t="shared" si="14"/>
        <v>117</v>
      </c>
      <c r="O54" s="82">
        <f t="shared" si="14"/>
        <v>126</v>
      </c>
      <c r="P54" s="82">
        <f t="shared" si="14"/>
        <v>135</v>
      </c>
      <c r="Q54" s="82">
        <f t="shared" si="14"/>
        <v>144</v>
      </c>
      <c r="R54" s="82">
        <f t="shared" si="14"/>
        <v>153</v>
      </c>
      <c r="S54" s="82">
        <f t="shared" si="14"/>
        <v>162</v>
      </c>
      <c r="T54" s="82">
        <f t="shared" si="14"/>
        <v>171</v>
      </c>
      <c r="U54" s="82">
        <f t="shared" si="14"/>
        <v>180</v>
      </c>
      <c r="V54" s="82">
        <f t="shared" si="14"/>
        <v>189</v>
      </c>
      <c r="W54" s="82">
        <f t="shared" si="14"/>
        <v>198</v>
      </c>
      <c r="X54" s="82">
        <f t="shared" si="14"/>
        <v>207</v>
      </c>
      <c r="Y54" s="82">
        <f t="shared" si="14"/>
        <v>216</v>
      </c>
      <c r="Z54" s="82">
        <f t="shared" si="14"/>
        <v>225</v>
      </c>
      <c r="AA54" s="82">
        <f t="shared" si="14"/>
        <v>234</v>
      </c>
      <c r="AB54" s="82">
        <f t="shared" si="14"/>
        <v>243</v>
      </c>
      <c r="AC54" s="82">
        <f t="shared" si="14"/>
        <v>252</v>
      </c>
      <c r="AD54" s="82">
        <f t="shared" si="14"/>
        <v>261</v>
      </c>
      <c r="AE54" s="82">
        <f t="shared" si="14"/>
        <v>270</v>
      </c>
      <c r="AF54" s="82">
        <f t="shared" si="14"/>
        <v>279</v>
      </c>
      <c r="AG54" s="82">
        <f t="shared" si="14"/>
        <v>288</v>
      </c>
      <c r="AH54" s="82">
        <f t="shared" si="14"/>
        <v>297</v>
      </c>
      <c r="AI54" s="82">
        <f t="shared" si="14"/>
        <v>306</v>
      </c>
      <c r="AJ54" s="82">
        <f t="shared" si="14"/>
        <v>315</v>
      </c>
      <c r="AK54" s="82">
        <f t="shared" si="14"/>
        <v>324</v>
      </c>
      <c r="AL54" s="82">
        <f t="shared" si="14"/>
        <v>333</v>
      </c>
      <c r="AM54" s="82">
        <f t="shared" si="14"/>
        <v>342</v>
      </c>
      <c r="AN54" s="82">
        <f t="shared" si="14"/>
        <v>351</v>
      </c>
      <c r="AO54" s="82">
        <f t="shared" si="14"/>
        <v>360</v>
      </c>
      <c r="AP54" s="82">
        <f t="shared" si="14"/>
        <v>369</v>
      </c>
      <c r="AQ54" s="82">
        <f t="shared" si="14"/>
        <v>378</v>
      </c>
      <c r="AR54" s="82">
        <f t="shared" si="14"/>
        <v>387</v>
      </c>
      <c r="AS54" s="82">
        <f t="shared" si="14"/>
        <v>396</v>
      </c>
      <c r="AT54" s="82">
        <f t="shared" si="14"/>
        <v>405</v>
      </c>
      <c r="AU54" s="82">
        <f t="shared" si="14"/>
        <v>414</v>
      </c>
      <c r="AV54" s="82">
        <f t="shared" si="14"/>
        <v>423</v>
      </c>
      <c r="AW54" s="82">
        <f t="shared" si="14"/>
        <v>432</v>
      </c>
      <c r="AX54" s="82">
        <f t="shared" si="14"/>
        <v>441</v>
      </c>
      <c r="AY54" s="82">
        <f t="shared" si="14"/>
        <v>450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5" xml:space="preserve"> MIN((B210/B54),1)</f>
        <v>-4</v>
      </c>
      <c r="C56" s="84">
        <f t="shared" si="15"/>
        <v>-1.5</v>
      </c>
      <c r="D56" s="84">
        <f t="shared" si="15"/>
        <v>0.44444444444444442</v>
      </c>
      <c r="E56" s="84">
        <f t="shared" si="15"/>
        <v>0.3611111111111111</v>
      </c>
      <c r="F56" s="84">
        <f t="shared" si="15"/>
        <v>0.31111111111111112</v>
      </c>
      <c r="G56" s="84">
        <f t="shared" si="15"/>
        <v>0.27777777777777779</v>
      </c>
      <c r="H56" s="84">
        <f t="shared" si="15"/>
        <v>0.25396825396825395</v>
      </c>
      <c r="I56" s="84">
        <f t="shared" si="15"/>
        <v>0.2361111111111111</v>
      </c>
      <c r="J56" s="92">
        <f t="shared" si="15"/>
        <v>0.22222222222222221</v>
      </c>
      <c r="K56" s="84">
        <f t="shared" si="15"/>
        <v>0.21111111111111111</v>
      </c>
      <c r="L56" s="127">
        <f t="shared" si="15"/>
        <v>0.20202020202020202</v>
      </c>
      <c r="M56" s="84">
        <f t="shared" si="15"/>
        <v>0.19444444444444445</v>
      </c>
      <c r="N56" s="84">
        <f t="shared" si="15"/>
        <v>0.18803418803418803</v>
      </c>
      <c r="O56" s="84">
        <f t="shared" si="15"/>
        <v>0.18253968253968253</v>
      </c>
      <c r="P56" s="84">
        <f t="shared" si="15"/>
        <v>0.17777777777777778</v>
      </c>
      <c r="Q56" s="84">
        <f t="shared" si="15"/>
        <v>0.1736111111111111</v>
      </c>
      <c r="R56" s="84">
        <f t="shared" si="15"/>
        <v>0.16993464052287582</v>
      </c>
      <c r="S56" s="84">
        <f t="shared" si="15"/>
        <v>0.16666666666666666</v>
      </c>
      <c r="T56" s="84">
        <f t="shared" si="15"/>
        <v>0.16374269005847952</v>
      </c>
      <c r="U56" s="84">
        <f t="shared" si="15"/>
        <v>0.16111111111111112</v>
      </c>
      <c r="V56" s="84">
        <f t="shared" si="15"/>
        <v>0.15873015873015872</v>
      </c>
      <c r="W56" s="84">
        <f t="shared" si="15"/>
        <v>0.15656565656565657</v>
      </c>
      <c r="X56" s="84">
        <f t="shared" si="15"/>
        <v>0.15458937198067632</v>
      </c>
      <c r="Y56" s="84">
        <f t="shared" si="15"/>
        <v>0.15277777777777779</v>
      </c>
      <c r="Z56" s="84">
        <f t="shared" si="15"/>
        <v>0.15111111111111111</v>
      </c>
      <c r="AA56" s="84">
        <f t="shared" si="15"/>
        <v>0.14957264957264957</v>
      </c>
      <c r="AB56" s="84">
        <f t="shared" si="15"/>
        <v>0.14814814814814814</v>
      </c>
      <c r="AC56" s="84">
        <f t="shared" si="15"/>
        <v>0.14682539682539683</v>
      </c>
      <c r="AD56" s="84">
        <f t="shared" si="15"/>
        <v>0.14559386973180077</v>
      </c>
      <c r="AE56" s="84">
        <f t="shared" si="15"/>
        <v>0.14444444444444443</v>
      </c>
      <c r="AF56" s="84">
        <f t="shared" si="15"/>
        <v>0.14336917562724014</v>
      </c>
      <c r="AG56" s="84">
        <f t="shared" si="15"/>
        <v>0.1423611111111111</v>
      </c>
      <c r="AH56" s="84">
        <f t="shared" si="15"/>
        <v>0.14141414141414141</v>
      </c>
      <c r="AI56" s="84">
        <f t="shared" si="15"/>
        <v>0.14052287581699346</v>
      </c>
      <c r="AJ56" s="84">
        <f t="shared" si="15"/>
        <v>0.13968253968253969</v>
      </c>
      <c r="AK56" s="84">
        <f t="shared" si="15"/>
        <v>0.1388888888888889</v>
      </c>
      <c r="AL56" s="84">
        <f t="shared" si="15"/>
        <v>0.13813813813813813</v>
      </c>
      <c r="AM56" s="84">
        <f t="shared" si="15"/>
        <v>0.13742690058479531</v>
      </c>
      <c r="AN56" s="84">
        <f t="shared" si="15"/>
        <v>0.13675213675213677</v>
      </c>
      <c r="AO56" s="84">
        <f t="shared" si="15"/>
        <v>0.1361111111111111</v>
      </c>
      <c r="AP56" s="84">
        <f t="shared" si="15"/>
        <v>0.13550135501355012</v>
      </c>
      <c r="AQ56" s="84">
        <f t="shared" si="15"/>
        <v>0.13492063492063491</v>
      </c>
      <c r="AR56" s="84">
        <f t="shared" si="15"/>
        <v>0.13436692506459949</v>
      </c>
      <c r="AS56" s="84">
        <f t="shared" si="15"/>
        <v>0.13383838383838384</v>
      </c>
      <c r="AT56" s="84">
        <f t="shared" si="15"/>
        <v>0.13333333333333333</v>
      </c>
      <c r="AU56" s="84">
        <f t="shared" si="15"/>
        <v>0.13285024154589373</v>
      </c>
      <c r="AV56" s="84">
        <f t="shared" si="15"/>
        <v>0.13238770685579196</v>
      </c>
      <c r="AW56" s="84">
        <f t="shared" si="15"/>
        <v>0.13194444444444445</v>
      </c>
      <c r="AX56" s="84">
        <f t="shared" si="15"/>
        <v>0.13151927437641722</v>
      </c>
      <c r="AY56" s="84">
        <f t="shared" si="15"/>
        <v>0.13111111111111112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6" xml:space="preserve"> MIN(B211/B54,1)</f>
        <v>1</v>
      </c>
      <c r="C57" s="84">
        <f t="shared" si="16"/>
        <v>1</v>
      </c>
      <c r="D57" s="84">
        <f t="shared" si="16"/>
        <v>0.62962962962962965</v>
      </c>
      <c r="E57" s="84">
        <f t="shared" si="16"/>
        <v>0.5</v>
      </c>
      <c r="F57" s="84">
        <f t="shared" si="16"/>
        <v>0.42222222222222222</v>
      </c>
      <c r="G57" s="84">
        <f t="shared" si="16"/>
        <v>0.37037037037037035</v>
      </c>
      <c r="H57" s="84">
        <f t="shared" si="16"/>
        <v>0.33333333333333331</v>
      </c>
      <c r="I57" s="84">
        <f t="shared" si="16"/>
        <v>0.30555555555555558</v>
      </c>
      <c r="J57" s="92">
        <f t="shared" si="16"/>
        <v>0.2839506172839506</v>
      </c>
      <c r="K57" s="84">
        <f t="shared" si="16"/>
        <v>0.26666666666666666</v>
      </c>
      <c r="L57" s="127">
        <f t="shared" si="16"/>
        <v>0.25252525252525254</v>
      </c>
      <c r="M57" s="84">
        <f t="shared" si="16"/>
        <v>0.24074074074074073</v>
      </c>
      <c r="N57" s="84">
        <f t="shared" si="16"/>
        <v>0.23076923076923078</v>
      </c>
      <c r="O57" s="84">
        <f t="shared" si="16"/>
        <v>0.22222222222222221</v>
      </c>
      <c r="P57" s="84">
        <f t="shared" si="16"/>
        <v>0.21481481481481482</v>
      </c>
      <c r="Q57" s="84">
        <f t="shared" si="16"/>
        <v>0.20833333333333334</v>
      </c>
      <c r="R57" s="84">
        <f t="shared" si="16"/>
        <v>0.20261437908496732</v>
      </c>
      <c r="S57" s="84">
        <f t="shared" si="16"/>
        <v>0.19753086419753085</v>
      </c>
      <c r="T57" s="84">
        <f t="shared" si="16"/>
        <v>0.19298245614035087</v>
      </c>
      <c r="U57" s="84">
        <f t="shared" si="16"/>
        <v>0.18888888888888888</v>
      </c>
      <c r="V57" s="84">
        <f t="shared" si="16"/>
        <v>0.18518518518518517</v>
      </c>
      <c r="W57" s="84">
        <f t="shared" si="16"/>
        <v>0.18181818181818182</v>
      </c>
      <c r="X57" s="84">
        <f t="shared" si="16"/>
        <v>0.17874396135265699</v>
      </c>
      <c r="Y57" s="84">
        <f t="shared" si="16"/>
        <v>0.17592592592592593</v>
      </c>
      <c r="Z57" s="84">
        <f t="shared" si="16"/>
        <v>0.17333333333333334</v>
      </c>
      <c r="AA57" s="84">
        <f t="shared" si="16"/>
        <v>0.17094017094017094</v>
      </c>
      <c r="AB57" s="84">
        <f t="shared" si="16"/>
        <v>0.16872427983539096</v>
      </c>
      <c r="AC57" s="84">
        <f t="shared" si="16"/>
        <v>0.16666666666666666</v>
      </c>
      <c r="AD57" s="84">
        <f t="shared" si="16"/>
        <v>0.16475095785440613</v>
      </c>
      <c r="AE57" s="84">
        <f t="shared" si="16"/>
        <v>0.16296296296296298</v>
      </c>
      <c r="AF57" s="84">
        <f t="shared" si="16"/>
        <v>0.16129032258064516</v>
      </c>
      <c r="AG57" s="84">
        <f t="shared" si="16"/>
        <v>0.15972222222222221</v>
      </c>
      <c r="AH57" s="84">
        <f t="shared" si="16"/>
        <v>0.15824915824915825</v>
      </c>
      <c r="AI57" s="84">
        <f t="shared" si="16"/>
        <v>0.15686274509803921</v>
      </c>
      <c r="AJ57" s="84">
        <f t="shared" si="16"/>
        <v>0.15555555555555556</v>
      </c>
      <c r="AK57" s="84">
        <f t="shared" si="16"/>
        <v>0.15432098765432098</v>
      </c>
      <c r="AL57" s="84">
        <f t="shared" si="16"/>
        <v>0.15315315315315314</v>
      </c>
      <c r="AM57" s="84">
        <f t="shared" si="16"/>
        <v>0.15204678362573099</v>
      </c>
      <c r="AN57" s="84">
        <f t="shared" si="16"/>
        <v>0.150997150997151</v>
      </c>
      <c r="AO57" s="84">
        <f t="shared" si="16"/>
        <v>0.15</v>
      </c>
      <c r="AP57" s="84">
        <f t="shared" si="16"/>
        <v>0.14905149051490515</v>
      </c>
      <c r="AQ57" s="84">
        <f t="shared" si="16"/>
        <v>0.14814814814814814</v>
      </c>
      <c r="AR57" s="84">
        <f t="shared" si="16"/>
        <v>0.14728682170542637</v>
      </c>
      <c r="AS57" s="84">
        <f t="shared" si="16"/>
        <v>0.14646464646464646</v>
      </c>
      <c r="AT57" s="84">
        <f t="shared" si="16"/>
        <v>0.14567901234567901</v>
      </c>
      <c r="AU57" s="84">
        <f t="shared" si="16"/>
        <v>0.14492753623188406</v>
      </c>
      <c r="AV57" s="84">
        <f t="shared" si="16"/>
        <v>0.14420803782505912</v>
      </c>
      <c r="AW57" s="84">
        <f t="shared" si="16"/>
        <v>0.14351851851851852</v>
      </c>
      <c r="AX57" s="84">
        <f t="shared" si="16"/>
        <v>0.14285714285714285</v>
      </c>
      <c r="AY57" s="84">
        <f t="shared" si="16"/>
        <v>0.14222222222222222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7" xml:space="preserve"> MIN(B212/B54,1)</f>
        <v>0</v>
      </c>
      <c r="C58" s="85">
        <f t="shared" si="17"/>
        <v>0</v>
      </c>
      <c r="D58" s="85">
        <f t="shared" si="17"/>
        <v>0.81481481481481477</v>
      </c>
      <c r="E58" s="85">
        <f t="shared" si="17"/>
        <v>0.63888888888888884</v>
      </c>
      <c r="F58" s="85">
        <f t="shared" si="17"/>
        <v>0.53333333333333333</v>
      </c>
      <c r="G58" s="85">
        <f t="shared" si="17"/>
        <v>0.48148148148148145</v>
      </c>
      <c r="H58" s="85">
        <f t="shared" si="17"/>
        <v>0.42857142857142855</v>
      </c>
      <c r="I58" s="85">
        <f t="shared" si="17"/>
        <v>0.3888888888888889</v>
      </c>
      <c r="J58" s="93">
        <f t="shared" si="17"/>
        <v>0.35802469135802467</v>
      </c>
      <c r="K58" s="85">
        <f t="shared" si="17"/>
        <v>0.33333333333333331</v>
      </c>
      <c r="L58" s="128">
        <f t="shared" si="17"/>
        <v>0.31313131313131315</v>
      </c>
      <c r="M58" s="85">
        <f t="shared" si="17"/>
        <v>0.28703703703703703</v>
      </c>
      <c r="N58" s="85">
        <f t="shared" si="17"/>
        <v>0.26495726495726496</v>
      </c>
      <c r="O58" s="85">
        <f t="shared" si="17"/>
        <v>0.24603174603174602</v>
      </c>
      <c r="P58" s="85">
        <f t="shared" si="17"/>
        <v>0.22962962962962963</v>
      </c>
      <c r="Q58" s="85">
        <f t="shared" si="17"/>
        <v>0.21527777777777779</v>
      </c>
      <c r="R58" s="85">
        <f t="shared" si="17"/>
        <v>0.20261437908496732</v>
      </c>
      <c r="S58" s="85">
        <f t="shared" si="17"/>
        <v>0.19135802469135801</v>
      </c>
      <c r="T58" s="85">
        <f t="shared" si="17"/>
        <v>0.18128654970760233</v>
      </c>
      <c r="U58" s="85">
        <f t="shared" si="17"/>
        <v>0.17222222222222222</v>
      </c>
      <c r="V58" s="85">
        <f t="shared" si="17"/>
        <v>0.16402116402116401</v>
      </c>
      <c r="W58" s="85">
        <f t="shared" si="17"/>
        <v>0.15656565656565657</v>
      </c>
      <c r="X58" s="85">
        <f t="shared" si="17"/>
        <v>0.14975845410628019</v>
      </c>
      <c r="Y58" s="85">
        <f t="shared" si="17"/>
        <v>0.14351851851851852</v>
      </c>
      <c r="Z58" s="85">
        <f t="shared" si="17"/>
        <v>0.13777777777777778</v>
      </c>
      <c r="AA58" s="85">
        <f t="shared" si="17"/>
        <v>0.13247863247863248</v>
      </c>
      <c r="AB58" s="85">
        <f t="shared" si="17"/>
        <v>0.12757201646090535</v>
      </c>
      <c r="AC58" s="85">
        <f t="shared" si="17"/>
        <v>0.12301587301587301</v>
      </c>
      <c r="AD58" s="85">
        <f t="shared" si="17"/>
        <v>0.11877394636015326</v>
      </c>
      <c r="AE58" s="85">
        <f t="shared" si="17"/>
        <v>0.11481481481481481</v>
      </c>
      <c r="AF58" s="85">
        <f t="shared" si="17"/>
        <v>0.1111111111111111</v>
      </c>
      <c r="AG58" s="85">
        <f t="shared" si="17"/>
        <v>0.1076388888888889</v>
      </c>
      <c r="AH58" s="85">
        <f t="shared" si="17"/>
        <v>0.10437710437710437</v>
      </c>
      <c r="AI58" s="85">
        <f t="shared" si="17"/>
        <v>0.10130718954248366</v>
      </c>
      <c r="AJ58" s="85">
        <f t="shared" si="17"/>
        <v>9.841269841269841E-2</v>
      </c>
      <c r="AK58" s="85">
        <f t="shared" si="17"/>
        <v>9.5679012345679007E-2</v>
      </c>
      <c r="AL58" s="85">
        <f t="shared" si="17"/>
        <v>9.3093093093093091E-2</v>
      </c>
      <c r="AM58" s="85">
        <f t="shared" si="17"/>
        <v>9.0643274853801165E-2</v>
      </c>
      <c r="AN58" s="85">
        <f t="shared" si="17"/>
        <v>8.8319088319088315E-2</v>
      </c>
      <c r="AO58" s="85">
        <f t="shared" si="17"/>
        <v>8.611111111111111E-2</v>
      </c>
      <c r="AP58" s="85">
        <f t="shared" si="17"/>
        <v>8.4010840108401083E-2</v>
      </c>
      <c r="AQ58" s="85">
        <f t="shared" si="17"/>
        <v>8.2010582010582006E-2</v>
      </c>
      <c r="AR58" s="85">
        <f t="shared" si="17"/>
        <v>8.0103359173126609E-2</v>
      </c>
      <c r="AS58" s="85">
        <f t="shared" si="17"/>
        <v>7.8282828282828287E-2</v>
      </c>
      <c r="AT58" s="85">
        <f t="shared" si="17"/>
        <v>7.6543209876543214E-2</v>
      </c>
      <c r="AU58" s="85">
        <f t="shared" si="17"/>
        <v>7.4879227053140096E-2</v>
      </c>
      <c r="AV58" s="85">
        <f t="shared" si="17"/>
        <v>7.328605200945626E-2</v>
      </c>
      <c r="AW58" s="85">
        <f t="shared" si="17"/>
        <v>7.1759259259259259E-2</v>
      </c>
      <c r="AX58" s="85">
        <f t="shared" si="17"/>
        <v>7.029478458049887E-2</v>
      </c>
      <c r="AY58" s="85">
        <f t="shared" si="17"/>
        <v>6.8888888888888888E-2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8" xml:space="preserve"> MIN(1,B213/B54)</f>
        <v>1</v>
      </c>
      <c r="C59" s="85">
        <f t="shared" si="18"/>
        <v>1</v>
      </c>
      <c r="D59" s="85">
        <f t="shared" si="18"/>
        <v>1</v>
      </c>
      <c r="E59" s="85">
        <f t="shared" si="18"/>
        <v>1</v>
      </c>
      <c r="F59" s="85">
        <f t="shared" si="18"/>
        <v>1</v>
      </c>
      <c r="G59" s="85">
        <f t="shared" si="18"/>
        <v>0.90740740740740744</v>
      </c>
      <c r="H59" s="85">
        <f t="shared" si="18"/>
        <v>0.80952380952380953</v>
      </c>
      <c r="I59" s="85">
        <f t="shared" si="18"/>
        <v>0.73611111111111116</v>
      </c>
      <c r="J59" s="93">
        <f t="shared" si="18"/>
        <v>0.67901234567901236</v>
      </c>
      <c r="K59" s="85">
        <f t="shared" si="18"/>
        <v>0.6333333333333333</v>
      </c>
      <c r="L59" s="128">
        <f t="shared" si="18"/>
        <v>0.59595959595959591</v>
      </c>
      <c r="M59" s="85">
        <f t="shared" si="18"/>
        <v>0.54629629629629628</v>
      </c>
      <c r="N59" s="85">
        <f t="shared" si="18"/>
        <v>0.50427350427350426</v>
      </c>
      <c r="O59" s="85">
        <f t="shared" si="18"/>
        <v>0.46825396825396826</v>
      </c>
      <c r="P59" s="85">
        <f t="shared" si="18"/>
        <v>0.43703703703703706</v>
      </c>
      <c r="Q59" s="85">
        <f t="shared" si="18"/>
        <v>0.40972222222222221</v>
      </c>
      <c r="R59" s="85">
        <f t="shared" si="18"/>
        <v>0.38562091503267976</v>
      </c>
      <c r="S59" s="85">
        <f t="shared" si="18"/>
        <v>0.36419753086419754</v>
      </c>
      <c r="T59" s="85">
        <f t="shared" si="18"/>
        <v>0.34502923976608185</v>
      </c>
      <c r="U59" s="85">
        <f t="shared" si="18"/>
        <v>0.32777777777777778</v>
      </c>
      <c r="V59" s="85">
        <f t="shared" si="18"/>
        <v>0.31216931216931215</v>
      </c>
      <c r="W59" s="85">
        <f t="shared" si="18"/>
        <v>0.29797979797979796</v>
      </c>
      <c r="X59" s="85">
        <f t="shared" si="18"/>
        <v>0.28502415458937197</v>
      </c>
      <c r="Y59" s="85">
        <f t="shared" si="18"/>
        <v>0.27314814814814814</v>
      </c>
      <c r="Z59" s="85">
        <f t="shared" si="18"/>
        <v>0.26222222222222225</v>
      </c>
      <c r="AA59" s="85">
        <f t="shared" si="18"/>
        <v>0.25213675213675213</v>
      </c>
      <c r="AB59" s="85">
        <f t="shared" si="18"/>
        <v>0.24279835390946503</v>
      </c>
      <c r="AC59" s="85">
        <f t="shared" si="18"/>
        <v>0.23412698412698413</v>
      </c>
      <c r="AD59" s="85">
        <f t="shared" si="18"/>
        <v>0.22605363984674329</v>
      </c>
      <c r="AE59" s="85">
        <f t="shared" si="18"/>
        <v>0.21851851851851853</v>
      </c>
      <c r="AF59" s="85">
        <f t="shared" si="18"/>
        <v>0.21146953405017921</v>
      </c>
      <c r="AG59" s="85">
        <f t="shared" si="18"/>
        <v>0.2048611111111111</v>
      </c>
      <c r="AH59" s="85">
        <f t="shared" si="18"/>
        <v>0.19865319865319866</v>
      </c>
      <c r="AI59" s="85">
        <f t="shared" si="18"/>
        <v>0.19281045751633988</v>
      </c>
      <c r="AJ59" s="85">
        <f t="shared" si="18"/>
        <v>0.1873015873015873</v>
      </c>
      <c r="AK59" s="85">
        <f t="shared" si="18"/>
        <v>0.18209876543209877</v>
      </c>
      <c r="AL59" s="85">
        <f t="shared" si="18"/>
        <v>0.17717717717717718</v>
      </c>
      <c r="AM59" s="85">
        <f t="shared" si="18"/>
        <v>0.17251461988304093</v>
      </c>
      <c r="AN59" s="85">
        <f t="shared" si="18"/>
        <v>0.16809116809116809</v>
      </c>
      <c r="AO59" s="85">
        <f t="shared" si="18"/>
        <v>0.16388888888888889</v>
      </c>
      <c r="AP59" s="85">
        <f t="shared" si="18"/>
        <v>0.15989159891598917</v>
      </c>
      <c r="AQ59" s="85">
        <f t="shared" si="18"/>
        <v>0.15608465608465608</v>
      </c>
      <c r="AR59" s="85">
        <f t="shared" si="18"/>
        <v>0.15245478036175711</v>
      </c>
      <c r="AS59" s="85">
        <f t="shared" si="18"/>
        <v>0.14898989898989898</v>
      </c>
      <c r="AT59" s="85">
        <f t="shared" si="18"/>
        <v>0.14567901234567901</v>
      </c>
      <c r="AU59" s="85">
        <f t="shared" si="18"/>
        <v>0.14251207729468598</v>
      </c>
      <c r="AV59" s="85">
        <f t="shared" si="18"/>
        <v>0.13947990543735225</v>
      </c>
      <c r="AW59" s="85">
        <f t="shared" si="18"/>
        <v>0.13657407407407407</v>
      </c>
      <c r="AX59" s="85">
        <f t="shared" si="18"/>
        <v>0.13378684807256236</v>
      </c>
      <c r="AY59" s="85">
        <f t="shared" si="18"/>
        <v>0.13111111111111112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9" xml:space="preserve"> MIN(1,B214/B54)</f>
        <v>1</v>
      </c>
      <c r="C60" s="85">
        <f t="shared" si="19"/>
        <v>1</v>
      </c>
      <c r="D60" s="85">
        <f t="shared" si="19"/>
        <v>1</v>
      </c>
      <c r="E60" s="85">
        <f t="shared" si="19"/>
        <v>1</v>
      </c>
      <c r="F60" s="85">
        <f t="shared" si="19"/>
        <v>1</v>
      </c>
      <c r="G60" s="85">
        <f t="shared" si="19"/>
        <v>1</v>
      </c>
      <c r="H60" s="85">
        <f t="shared" si="19"/>
        <v>1</v>
      </c>
      <c r="I60" s="85">
        <f t="shared" si="19"/>
        <v>1</v>
      </c>
      <c r="J60" s="93">
        <f t="shared" si="19"/>
        <v>1</v>
      </c>
      <c r="K60" s="85">
        <f t="shared" si="19"/>
        <v>0.93333333333333335</v>
      </c>
      <c r="L60" s="128">
        <f t="shared" si="19"/>
        <v>0.87878787878787878</v>
      </c>
      <c r="M60" s="85">
        <f t="shared" si="19"/>
        <v>0.80555555555555558</v>
      </c>
      <c r="N60" s="85">
        <f t="shared" si="19"/>
        <v>0.74358974358974361</v>
      </c>
      <c r="O60" s="85">
        <f t="shared" si="19"/>
        <v>0.69047619047619047</v>
      </c>
      <c r="P60" s="85">
        <f t="shared" si="19"/>
        <v>0.64444444444444449</v>
      </c>
      <c r="Q60" s="85">
        <f t="shared" si="19"/>
        <v>0.60416666666666663</v>
      </c>
      <c r="R60" s="85">
        <f t="shared" si="19"/>
        <v>0.56862745098039214</v>
      </c>
      <c r="S60" s="85">
        <f t="shared" si="19"/>
        <v>0.53703703703703709</v>
      </c>
      <c r="T60" s="85">
        <f t="shared" si="19"/>
        <v>0.50877192982456143</v>
      </c>
      <c r="U60" s="85">
        <f t="shared" si="19"/>
        <v>0.48333333333333334</v>
      </c>
      <c r="V60" s="85">
        <f t="shared" si="19"/>
        <v>0.46031746031746029</v>
      </c>
      <c r="W60" s="85">
        <f t="shared" si="19"/>
        <v>0.43939393939393939</v>
      </c>
      <c r="X60" s="85">
        <f t="shared" si="19"/>
        <v>0.42028985507246375</v>
      </c>
      <c r="Y60" s="85">
        <f t="shared" si="19"/>
        <v>0.40277777777777779</v>
      </c>
      <c r="Z60" s="85">
        <f t="shared" si="19"/>
        <v>0.38666666666666666</v>
      </c>
      <c r="AA60" s="85">
        <f t="shared" si="19"/>
        <v>0.37179487179487181</v>
      </c>
      <c r="AB60" s="85">
        <f t="shared" si="19"/>
        <v>0.35802469135802467</v>
      </c>
      <c r="AC60" s="85">
        <f t="shared" si="19"/>
        <v>0.34523809523809523</v>
      </c>
      <c r="AD60" s="85">
        <f t="shared" si="19"/>
        <v>0.33333333333333331</v>
      </c>
      <c r="AE60" s="85">
        <f t="shared" si="19"/>
        <v>0.32222222222222224</v>
      </c>
      <c r="AF60" s="85">
        <f t="shared" si="19"/>
        <v>0.31182795698924731</v>
      </c>
      <c r="AG60" s="85">
        <f t="shared" si="19"/>
        <v>0.30208333333333331</v>
      </c>
      <c r="AH60" s="85">
        <f t="shared" si="19"/>
        <v>0.29292929292929293</v>
      </c>
      <c r="AI60" s="85">
        <f t="shared" si="19"/>
        <v>0.28431372549019607</v>
      </c>
      <c r="AJ60" s="85">
        <f t="shared" si="19"/>
        <v>0.27619047619047621</v>
      </c>
      <c r="AK60" s="85">
        <f t="shared" si="19"/>
        <v>0.26851851851851855</v>
      </c>
      <c r="AL60" s="85">
        <f t="shared" si="19"/>
        <v>0.26126126126126126</v>
      </c>
      <c r="AM60" s="85">
        <f t="shared" si="19"/>
        <v>0.25438596491228072</v>
      </c>
      <c r="AN60" s="85">
        <f t="shared" si="19"/>
        <v>0.24786324786324787</v>
      </c>
      <c r="AO60" s="85">
        <f t="shared" si="19"/>
        <v>0.24166666666666667</v>
      </c>
      <c r="AP60" s="85">
        <f t="shared" si="19"/>
        <v>0.23577235772357724</v>
      </c>
      <c r="AQ60" s="85">
        <f t="shared" si="19"/>
        <v>0.23015873015873015</v>
      </c>
      <c r="AR60" s="85">
        <f t="shared" si="19"/>
        <v>0.22480620155038761</v>
      </c>
      <c r="AS60" s="85">
        <f t="shared" si="19"/>
        <v>0.2196969696969697</v>
      </c>
      <c r="AT60" s="85">
        <f t="shared" si="19"/>
        <v>0.21481481481481482</v>
      </c>
      <c r="AU60" s="85">
        <f t="shared" si="19"/>
        <v>0.21014492753623187</v>
      </c>
      <c r="AV60" s="85">
        <f t="shared" si="19"/>
        <v>0.20567375886524822</v>
      </c>
      <c r="AW60" s="85">
        <f t="shared" si="19"/>
        <v>0.2013888888888889</v>
      </c>
      <c r="AX60" s="85">
        <f t="shared" si="19"/>
        <v>0.19727891156462585</v>
      </c>
      <c r="AY60" s="85">
        <f t="shared" si="19"/>
        <v>0.19333333333333333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Data!$E$68:$E$83, MATCH( B36, Data!$D$68:$D$83, 0 ) )</f>
        <v>8</v>
      </c>
      <c r="C62" s="52">
        <f xml:space="preserve"> INDEX( Data!$E$68:$E$83, MATCH( C36, Data!$D$68:$D$83, 0 ) )</f>
        <v>8</v>
      </c>
      <c r="D62" s="52">
        <f xml:space="preserve"> INDEX( Data!$E$68:$E$83, MATCH( D36, Data!$D$68:$D$83, 0 ) )</f>
        <v>8</v>
      </c>
      <c r="E62" s="52">
        <f xml:space="preserve"> INDEX( Data!$E$68:$E$83, MATCH( E36, Data!$D$68:$D$83, 0 ) )</f>
        <v>8</v>
      </c>
      <c r="F62" s="52">
        <f xml:space="preserve"> INDEX( Data!$E$68:$E$83, MATCH( F36, Data!$D$68:$D$83, 0 ) )</f>
        <v>8</v>
      </c>
      <c r="G62" s="52">
        <f xml:space="preserve"> INDEX( Data!$E$68:$E$83, MATCH( G36, Data!$D$68:$D$83, 0 ) )</f>
        <v>8</v>
      </c>
      <c r="H62" s="52">
        <f xml:space="preserve"> INDEX( Data!$E$68:$E$83, MATCH( H36, Data!$D$68:$D$83, 0 ) )</f>
        <v>8</v>
      </c>
      <c r="I62" s="52">
        <f xml:space="preserve"> INDEX( Data!$E$68:$E$83, MATCH( I36, Data!$D$68:$D$83, 0 ) )</f>
        <v>8</v>
      </c>
      <c r="J62" s="52">
        <f xml:space="preserve"> INDEX( Data!$E$68:$E$83, MATCH( J36, Data!$D$68:$D$83, 0 ) )</f>
        <v>8</v>
      </c>
      <c r="K62" s="52">
        <f xml:space="preserve"> INDEX( Data!$E$68:$E$83, MATCH( K36, Data!$D$68:$D$83, 0 ) )</f>
        <v>8</v>
      </c>
      <c r="L62" s="52">
        <f xml:space="preserve"> INDEX( Data!$E$68:$E$83, MATCH( L36, Data!$D$68:$D$83, 0 ) )</f>
        <v>8</v>
      </c>
      <c r="M62" s="52">
        <f xml:space="preserve"> INDEX( Data!$E$68:$E$83, MATCH( M36, Data!$D$68:$D$83, 0 ) )</f>
        <v>8</v>
      </c>
      <c r="N62" s="52">
        <f xml:space="preserve"> INDEX( Data!$E$68:$E$83, MATCH( N36, Data!$D$68:$D$83, 0 ) )</f>
        <v>8</v>
      </c>
      <c r="O62" s="52">
        <f xml:space="preserve"> INDEX( Data!$E$68:$E$83, MATCH( O36, Data!$D$68:$D$83, 0 ) )</f>
        <v>8</v>
      </c>
      <c r="P62" s="52">
        <f xml:space="preserve"> INDEX( Data!$E$68:$E$83, MATCH( P36, Data!$D$68:$D$83, 0 ) )</f>
        <v>8</v>
      </c>
      <c r="Q62" s="52">
        <f xml:space="preserve"> INDEX( Data!$E$68:$E$83, MATCH( Q36, Data!$D$68:$D$83, 0 ) )</f>
        <v>8</v>
      </c>
      <c r="R62" s="52">
        <f xml:space="preserve"> INDEX( Data!$E$68:$E$83, MATCH( R36, Data!$D$68:$D$83, 0 ) )</f>
        <v>8</v>
      </c>
      <c r="S62" s="52">
        <f xml:space="preserve"> INDEX( Data!$E$68:$E$83, MATCH( S36, Data!$D$68:$D$83, 0 ) )</f>
        <v>8</v>
      </c>
      <c r="T62" s="52">
        <f xml:space="preserve"> INDEX( Data!$E$68:$E$83, MATCH( T36, Data!$D$68:$D$83, 0 ) )</f>
        <v>8</v>
      </c>
      <c r="U62" s="52">
        <f xml:space="preserve"> INDEX( Data!$E$68:$E$83, MATCH( U36, Data!$D$68:$D$83, 0 ) )</f>
        <v>8</v>
      </c>
      <c r="V62" s="52">
        <f xml:space="preserve"> INDEX( Data!$E$68:$E$83, MATCH( V36, Data!$D$68:$D$83, 0 ) )</f>
        <v>8</v>
      </c>
      <c r="W62" s="52">
        <f xml:space="preserve"> INDEX( Data!$E$68:$E$83, MATCH( W36, Data!$D$68:$D$83, 0 ) )</f>
        <v>8</v>
      </c>
      <c r="X62" s="52">
        <f xml:space="preserve"> INDEX( Data!$E$68:$E$83, MATCH( X36, Data!$D$68:$D$83, 0 ) )</f>
        <v>8</v>
      </c>
      <c r="Y62" s="52">
        <f xml:space="preserve"> INDEX( Data!$E$68:$E$83, MATCH( Y36, Data!$D$68:$D$83, 0 ) )</f>
        <v>8</v>
      </c>
      <c r="Z62" s="52">
        <f xml:space="preserve"> INDEX( Data!$E$68:$E$83, MATCH( Z36, Data!$D$68:$D$83, 0 ) )</f>
        <v>8</v>
      </c>
      <c r="AA62" s="52">
        <f xml:space="preserve"> INDEX( Data!$E$68:$E$83, MATCH( AA36, Data!$D$68:$D$83, 0 ) )</f>
        <v>8</v>
      </c>
      <c r="AB62" s="52">
        <f xml:space="preserve"> INDEX( Data!$E$68:$E$83, MATCH( AB36, Data!$D$68:$D$83, 0 ) )</f>
        <v>8</v>
      </c>
      <c r="AC62" s="52">
        <f xml:space="preserve"> INDEX( Data!$E$68:$E$83, MATCH( AC36, Data!$D$68:$D$83, 0 ) )</f>
        <v>8</v>
      </c>
      <c r="AD62" s="52">
        <f xml:space="preserve"> INDEX( Data!$E$68:$E$83, MATCH( AD36, Data!$D$68:$D$83, 0 ) )</f>
        <v>8</v>
      </c>
      <c r="AE62" s="52">
        <f xml:space="preserve"> INDEX( Data!$E$68:$E$83, MATCH( AE36, Data!$D$68:$D$83, 0 ) )</f>
        <v>8</v>
      </c>
      <c r="AF62" s="52">
        <f xml:space="preserve"> INDEX( Data!$E$68:$E$83, MATCH( AF36, Data!$D$68:$D$83, 0 ) )</f>
        <v>8</v>
      </c>
      <c r="AG62" s="52">
        <f xml:space="preserve"> INDEX( Data!$E$68:$E$83, MATCH( AG36, Data!$D$68:$D$83, 0 ) )</f>
        <v>8</v>
      </c>
      <c r="AH62" s="52">
        <f xml:space="preserve"> INDEX( Data!$E$68:$E$83, MATCH( AH36, Data!$D$68:$D$83, 0 ) )</f>
        <v>8</v>
      </c>
      <c r="AI62" s="52">
        <f xml:space="preserve"> INDEX( Data!$E$68:$E$83, MATCH( AI36, Data!$D$68:$D$83, 0 ) )</f>
        <v>8</v>
      </c>
      <c r="AJ62" s="52">
        <f xml:space="preserve"> INDEX( Data!$E$68:$E$83, MATCH( AJ36, Data!$D$68:$D$83, 0 ) )</f>
        <v>8</v>
      </c>
      <c r="AK62" s="52">
        <f xml:space="preserve"> INDEX( Data!$E$68:$E$83, MATCH( AK36, Data!$D$68:$D$83, 0 ) )</f>
        <v>8</v>
      </c>
      <c r="AL62" s="52">
        <f xml:space="preserve"> INDEX( Data!$E$68:$E$83, MATCH( AL36, Data!$D$68:$D$83, 0 ) )</f>
        <v>8</v>
      </c>
      <c r="AM62" s="52">
        <f xml:space="preserve"> INDEX( Data!$E$68:$E$83, MATCH( AM36, Data!$D$68:$D$83, 0 ) )</f>
        <v>8</v>
      </c>
      <c r="AN62" s="52">
        <f xml:space="preserve"> INDEX( Data!$E$68:$E$83, MATCH( AN36, Data!$D$68:$D$83, 0 ) )</f>
        <v>8</v>
      </c>
      <c r="AO62" s="52">
        <f xml:space="preserve"> INDEX( Data!$E$68:$E$83, MATCH( AO36, Data!$D$68:$D$83, 0 ) )</f>
        <v>8</v>
      </c>
      <c r="AP62" s="52">
        <f xml:space="preserve"> INDEX( Data!$E$68:$E$83, MATCH( AP36, Data!$D$68:$D$83, 0 ) )</f>
        <v>8</v>
      </c>
      <c r="AQ62" s="52">
        <f xml:space="preserve"> INDEX( Data!$E$68:$E$83, MATCH( AQ36, Data!$D$68:$D$83, 0 ) )</f>
        <v>8</v>
      </c>
      <c r="AR62" s="52">
        <f xml:space="preserve"> INDEX( Data!$E$68:$E$83, MATCH( AR36, Data!$D$68:$D$83, 0 ) )</f>
        <v>8</v>
      </c>
      <c r="AS62" s="52">
        <f xml:space="preserve"> INDEX( Data!$E$68:$E$83, MATCH( AS36, Data!$D$68:$D$83, 0 ) )</f>
        <v>8</v>
      </c>
      <c r="AT62" s="52">
        <f xml:space="preserve"> INDEX( Data!$E$68:$E$83, MATCH( AT36, Data!$D$68:$D$83, 0 ) )</f>
        <v>8</v>
      </c>
      <c r="AU62" s="52">
        <f xml:space="preserve"> INDEX( Data!$E$68:$E$83, MATCH( AU36, Data!$D$68:$D$83, 0 ) )</f>
        <v>8</v>
      </c>
      <c r="AV62" s="52">
        <f xml:space="preserve"> INDEX( Data!$E$68:$E$83, MATCH( AV36, Data!$D$68:$D$83, 0 ) )</f>
        <v>8</v>
      </c>
      <c r="AW62" s="52">
        <f xml:space="preserve"> INDEX( Data!$E$68:$E$83, MATCH( AW36, Data!$D$68:$D$83, 0 ) )</f>
        <v>8</v>
      </c>
      <c r="AX62" s="52">
        <f xml:space="preserve"> INDEX( Data!$E$68:$E$83, MATCH( AX36, Data!$D$68:$D$83, 0 ) )</f>
        <v>8</v>
      </c>
      <c r="AY62" s="52">
        <f xml:space="preserve"> INDEX( Data!$E$68:$E$83, MATCH( AY36, Data!$D$68:$D$83, 0 ) )</f>
        <v>8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8</v>
      </c>
      <c r="C63" s="52">
        <f t="shared" ref="C63:AY63" si="20" xml:space="preserve"> B63 + C62</f>
        <v>16</v>
      </c>
      <c r="D63" s="52">
        <f t="shared" si="20"/>
        <v>24</v>
      </c>
      <c r="E63" s="52">
        <f t="shared" si="20"/>
        <v>32</v>
      </c>
      <c r="F63" s="52">
        <f t="shared" si="20"/>
        <v>40</v>
      </c>
      <c r="G63" s="52">
        <f t="shared" si="20"/>
        <v>48</v>
      </c>
      <c r="H63" s="52">
        <f t="shared" si="20"/>
        <v>56</v>
      </c>
      <c r="I63" s="52">
        <f t="shared" si="20"/>
        <v>64</v>
      </c>
      <c r="J63" s="90">
        <f t="shared" si="20"/>
        <v>72</v>
      </c>
      <c r="K63" s="52">
        <f t="shared" si="20"/>
        <v>80</v>
      </c>
      <c r="L63" s="125">
        <f t="shared" si="20"/>
        <v>88</v>
      </c>
      <c r="M63" s="52">
        <f t="shared" si="20"/>
        <v>96</v>
      </c>
      <c r="N63" s="52">
        <f t="shared" si="20"/>
        <v>104</v>
      </c>
      <c r="O63" s="52">
        <f t="shared" si="20"/>
        <v>112</v>
      </c>
      <c r="P63" s="52">
        <f t="shared" si="20"/>
        <v>120</v>
      </c>
      <c r="Q63" s="52">
        <f t="shared" si="20"/>
        <v>128</v>
      </c>
      <c r="R63" s="52">
        <f t="shared" si="20"/>
        <v>136</v>
      </c>
      <c r="S63" s="52">
        <f t="shared" si="20"/>
        <v>144</v>
      </c>
      <c r="T63" s="52">
        <f t="shared" si="20"/>
        <v>152</v>
      </c>
      <c r="U63" s="52">
        <f t="shared" si="20"/>
        <v>160</v>
      </c>
      <c r="V63" s="52">
        <f t="shared" si="20"/>
        <v>168</v>
      </c>
      <c r="W63" s="52">
        <f t="shared" si="20"/>
        <v>176</v>
      </c>
      <c r="X63" s="52">
        <f t="shared" si="20"/>
        <v>184</v>
      </c>
      <c r="Y63" s="52">
        <f t="shared" si="20"/>
        <v>192</v>
      </c>
      <c r="Z63" s="52">
        <f t="shared" si="20"/>
        <v>200</v>
      </c>
      <c r="AA63" s="52">
        <f t="shared" si="20"/>
        <v>208</v>
      </c>
      <c r="AB63" s="52">
        <f t="shared" si="20"/>
        <v>216</v>
      </c>
      <c r="AC63" s="52">
        <f t="shared" si="20"/>
        <v>224</v>
      </c>
      <c r="AD63" s="52">
        <f t="shared" si="20"/>
        <v>232</v>
      </c>
      <c r="AE63" s="52">
        <f t="shared" si="20"/>
        <v>240</v>
      </c>
      <c r="AF63" s="52">
        <f t="shared" si="20"/>
        <v>248</v>
      </c>
      <c r="AG63" s="52">
        <f t="shared" si="20"/>
        <v>256</v>
      </c>
      <c r="AH63" s="52">
        <f t="shared" si="20"/>
        <v>264</v>
      </c>
      <c r="AI63" s="52">
        <f t="shared" si="20"/>
        <v>272</v>
      </c>
      <c r="AJ63" s="52">
        <f t="shared" si="20"/>
        <v>280</v>
      </c>
      <c r="AK63" s="52">
        <f t="shared" si="20"/>
        <v>288</v>
      </c>
      <c r="AL63" s="52">
        <f t="shared" si="20"/>
        <v>296</v>
      </c>
      <c r="AM63" s="52">
        <f t="shared" si="20"/>
        <v>304</v>
      </c>
      <c r="AN63" s="52">
        <f t="shared" si="20"/>
        <v>312</v>
      </c>
      <c r="AO63" s="52">
        <f t="shared" si="20"/>
        <v>320</v>
      </c>
      <c r="AP63" s="52">
        <f t="shared" si="20"/>
        <v>328</v>
      </c>
      <c r="AQ63" s="52">
        <f t="shared" si="20"/>
        <v>336</v>
      </c>
      <c r="AR63" s="52">
        <f t="shared" si="20"/>
        <v>344</v>
      </c>
      <c r="AS63" s="52">
        <f t="shared" si="20"/>
        <v>352</v>
      </c>
      <c r="AT63" s="52">
        <f t="shared" si="20"/>
        <v>360</v>
      </c>
      <c r="AU63" s="52">
        <f t="shared" si="20"/>
        <v>368</v>
      </c>
      <c r="AV63" s="52">
        <f t="shared" si="20"/>
        <v>376</v>
      </c>
      <c r="AW63" s="52">
        <f t="shared" si="20"/>
        <v>384</v>
      </c>
      <c r="AX63" s="52">
        <f t="shared" si="20"/>
        <v>392</v>
      </c>
      <c r="AY63" s="52">
        <f t="shared" si="20"/>
        <v>400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48</v>
      </c>
      <c r="C64" s="52">
        <f t="shared" ref="C64:J64" si="21" xml:space="preserve"> B64 + C62 + IF(AND(B64=0,C62&lt;&gt;0),40,0)</f>
        <v>56</v>
      </c>
      <c r="D64" s="52">
        <f t="shared" si="21"/>
        <v>64</v>
      </c>
      <c r="E64" s="52">
        <f t="shared" si="21"/>
        <v>72</v>
      </c>
      <c r="F64" s="52">
        <f t="shared" si="21"/>
        <v>80</v>
      </c>
      <c r="G64" s="52">
        <f t="shared" si="21"/>
        <v>88</v>
      </c>
      <c r="H64" s="52">
        <f t="shared" si="21"/>
        <v>96</v>
      </c>
      <c r="I64" s="52">
        <f t="shared" si="21"/>
        <v>104</v>
      </c>
      <c r="J64" s="90">
        <f t="shared" si="21"/>
        <v>112</v>
      </c>
      <c r="K64" s="52">
        <f xml:space="preserve"> J64 + K62 + IF(AND(J64=0,K62&lt;&gt;0),40,0)</f>
        <v>120</v>
      </c>
      <c r="L64" s="125">
        <f t="shared" ref="L64:AY64" si="22" xml:space="preserve"> K64 + L62 + IF(AND(K64=0,L62&lt;&gt;0),40,0)</f>
        <v>128</v>
      </c>
      <c r="M64" s="52">
        <f t="shared" si="22"/>
        <v>136</v>
      </c>
      <c r="N64" s="52">
        <f t="shared" si="22"/>
        <v>144</v>
      </c>
      <c r="O64" s="52">
        <f t="shared" si="22"/>
        <v>152</v>
      </c>
      <c r="P64" s="52">
        <f t="shared" si="22"/>
        <v>160</v>
      </c>
      <c r="Q64" s="52">
        <f t="shared" si="22"/>
        <v>168</v>
      </c>
      <c r="R64" s="52">
        <f t="shared" si="22"/>
        <v>176</v>
      </c>
      <c r="S64" s="52">
        <f t="shared" si="22"/>
        <v>184</v>
      </c>
      <c r="T64" s="52">
        <f t="shared" si="22"/>
        <v>192</v>
      </c>
      <c r="U64" s="52">
        <f t="shared" si="22"/>
        <v>200</v>
      </c>
      <c r="V64" s="52">
        <f t="shared" si="22"/>
        <v>208</v>
      </c>
      <c r="W64" s="52">
        <f t="shared" si="22"/>
        <v>216</v>
      </c>
      <c r="X64" s="52">
        <f t="shared" si="22"/>
        <v>224</v>
      </c>
      <c r="Y64" s="52">
        <f t="shared" si="22"/>
        <v>232</v>
      </c>
      <c r="Z64" s="52">
        <f t="shared" si="22"/>
        <v>240</v>
      </c>
      <c r="AA64" s="52">
        <f t="shared" si="22"/>
        <v>248</v>
      </c>
      <c r="AB64" s="52">
        <f t="shared" si="22"/>
        <v>256</v>
      </c>
      <c r="AC64" s="52">
        <f t="shared" si="22"/>
        <v>264</v>
      </c>
      <c r="AD64" s="52">
        <f t="shared" si="22"/>
        <v>272</v>
      </c>
      <c r="AE64" s="52">
        <f t="shared" si="22"/>
        <v>280</v>
      </c>
      <c r="AF64" s="52">
        <f t="shared" si="22"/>
        <v>288</v>
      </c>
      <c r="AG64" s="52">
        <f t="shared" si="22"/>
        <v>296</v>
      </c>
      <c r="AH64" s="52">
        <f t="shared" si="22"/>
        <v>304</v>
      </c>
      <c r="AI64" s="52">
        <f t="shared" si="22"/>
        <v>312</v>
      </c>
      <c r="AJ64" s="52">
        <f t="shared" si="22"/>
        <v>320</v>
      </c>
      <c r="AK64" s="52">
        <f t="shared" si="22"/>
        <v>328</v>
      </c>
      <c r="AL64" s="52">
        <f t="shared" si="22"/>
        <v>336</v>
      </c>
      <c r="AM64" s="52">
        <f t="shared" si="22"/>
        <v>344</v>
      </c>
      <c r="AN64" s="52">
        <f t="shared" si="22"/>
        <v>352</v>
      </c>
      <c r="AO64" s="52">
        <f t="shared" si="22"/>
        <v>360</v>
      </c>
      <c r="AP64" s="52">
        <f t="shared" si="22"/>
        <v>368</v>
      </c>
      <c r="AQ64" s="52">
        <f t="shared" si="22"/>
        <v>376</v>
      </c>
      <c r="AR64" s="52">
        <f t="shared" si="22"/>
        <v>384</v>
      </c>
      <c r="AS64" s="52">
        <f t="shared" si="22"/>
        <v>392</v>
      </c>
      <c r="AT64" s="52">
        <f t="shared" si="22"/>
        <v>400</v>
      </c>
      <c r="AU64" s="52">
        <f t="shared" si="22"/>
        <v>408</v>
      </c>
      <c r="AV64" s="52">
        <f t="shared" si="22"/>
        <v>416</v>
      </c>
      <c r="AW64" s="52">
        <f t="shared" si="22"/>
        <v>424</v>
      </c>
      <c r="AX64" s="52">
        <f t="shared" si="22"/>
        <v>432</v>
      </c>
      <c r="AY64" s="52">
        <f t="shared" si="22"/>
        <v>440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3" xml:space="preserve"> B64 + IF(B64&lt;&gt;0,(B222+B223)*B39,0)</f>
        <v>38</v>
      </c>
      <c r="C65" s="77">
        <f t="shared" si="23"/>
        <v>36</v>
      </c>
      <c r="D65" s="77">
        <f t="shared" si="23"/>
        <v>76</v>
      </c>
      <c r="E65" s="77">
        <f t="shared" si="23"/>
        <v>88</v>
      </c>
      <c r="F65" s="77">
        <f t="shared" si="23"/>
        <v>100</v>
      </c>
      <c r="G65" s="77">
        <f t="shared" si="23"/>
        <v>112</v>
      </c>
      <c r="H65" s="77">
        <f t="shared" si="23"/>
        <v>124</v>
      </c>
      <c r="I65" s="77">
        <f t="shared" si="23"/>
        <v>136</v>
      </c>
      <c r="J65" s="94">
        <f t="shared" si="23"/>
        <v>148</v>
      </c>
      <c r="K65" s="77">
        <f t="shared" si="23"/>
        <v>160</v>
      </c>
      <c r="L65" s="129">
        <f t="shared" si="23"/>
        <v>172</v>
      </c>
      <c r="M65" s="77">
        <f t="shared" si="23"/>
        <v>184</v>
      </c>
      <c r="N65" s="77">
        <f t="shared" si="23"/>
        <v>196</v>
      </c>
      <c r="O65" s="77">
        <f t="shared" si="23"/>
        <v>208</v>
      </c>
      <c r="P65" s="77">
        <f t="shared" si="23"/>
        <v>220</v>
      </c>
      <c r="Q65" s="77">
        <f t="shared" si="23"/>
        <v>232</v>
      </c>
      <c r="R65" s="77">
        <f t="shared" si="23"/>
        <v>244</v>
      </c>
      <c r="S65" s="77">
        <f t="shared" si="23"/>
        <v>256</v>
      </c>
      <c r="T65" s="77">
        <f t="shared" si="23"/>
        <v>268</v>
      </c>
      <c r="U65" s="77">
        <f t="shared" si="23"/>
        <v>280</v>
      </c>
      <c r="V65" s="77">
        <f t="shared" si="23"/>
        <v>292</v>
      </c>
      <c r="W65" s="77">
        <f t="shared" si="23"/>
        <v>304</v>
      </c>
      <c r="X65" s="77">
        <f t="shared" si="23"/>
        <v>316</v>
      </c>
      <c r="Y65" s="77">
        <f t="shared" si="23"/>
        <v>328</v>
      </c>
      <c r="Z65" s="77">
        <f t="shared" si="23"/>
        <v>340</v>
      </c>
      <c r="AA65" s="77">
        <f t="shared" si="23"/>
        <v>352</v>
      </c>
      <c r="AB65" s="77">
        <f t="shared" si="23"/>
        <v>364</v>
      </c>
      <c r="AC65" s="77">
        <f t="shared" si="23"/>
        <v>376</v>
      </c>
      <c r="AD65" s="77">
        <f t="shared" si="23"/>
        <v>388</v>
      </c>
      <c r="AE65" s="77">
        <f t="shared" si="23"/>
        <v>400</v>
      </c>
      <c r="AF65" s="77">
        <f t="shared" si="23"/>
        <v>412</v>
      </c>
      <c r="AG65" s="77">
        <f t="shared" si="23"/>
        <v>424</v>
      </c>
      <c r="AH65" s="77">
        <f t="shared" si="23"/>
        <v>436</v>
      </c>
      <c r="AI65" s="77">
        <f t="shared" si="23"/>
        <v>448</v>
      </c>
      <c r="AJ65" s="77">
        <f t="shared" si="23"/>
        <v>460</v>
      </c>
      <c r="AK65" s="77">
        <f t="shared" si="23"/>
        <v>472</v>
      </c>
      <c r="AL65" s="77">
        <f t="shared" si="23"/>
        <v>484</v>
      </c>
      <c r="AM65" s="77">
        <f t="shared" si="23"/>
        <v>496</v>
      </c>
      <c r="AN65" s="77">
        <f t="shared" si="23"/>
        <v>508</v>
      </c>
      <c r="AO65" s="77">
        <f t="shared" si="23"/>
        <v>520</v>
      </c>
      <c r="AP65" s="77">
        <f t="shared" si="23"/>
        <v>532</v>
      </c>
      <c r="AQ65" s="77">
        <f t="shared" si="23"/>
        <v>544</v>
      </c>
      <c r="AR65" s="77">
        <f t="shared" si="23"/>
        <v>556</v>
      </c>
      <c r="AS65" s="77">
        <f t="shared" si="23"/>
        <v>568</v>
      </c>
      <c r="AT65" s="77">
        <f t="shared" si="23"/>
        <v>580</v>
      </c>
      <c r="AU65" s="77">
        <f t="shared" si="23"/>
        <v>592</v>
      </c>
      <c r="AV65" s="77">
        <f t="shared" si="23"/>
        <v>604</v>
      </c>
      <c r="AW65" s="77">
        <f t="shared" si="23"/>
        <v>616</v>
      </c>
      <c r="AX65" s="77">
        <f t="shared" si="23"/>
        <v>628</v>
      </c>
      <c r="AY65" s="77">
        <f t="shared" si="23"/>
        <v>640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</row>
    <row r="67" spans="1:97" s="8" customFormat="1">
      <c r="A67" s="87" t="s">
        <v>94</v>
      </c>
      <c r="B67" s="52" t="str">
        <f t="shared" ref="B67:AY67" si="24" xml:space="preserve"> IF(OR(B36="Soldier",B36="Guardian",B36="Combat"),"Fast","Slow")</f>
        <v>Slow</v>
      </c>
      <c r="C67" s="52" t="str">
        <f t="shared" si="24"/>
        <v>Slow</v>
      </c>
      <c r="D67" s="52" t="str">
        <f t="shared" si="24"/>
        <v>Slow</v>
      </c>
      <c r="E67" s="52" t="str">
        <f t="shared" si="24"/>
        <v>Slow</v>
      </c>
      <c r="F67" s="52" t="str">
        <f t="shared" si="24"/>
        <v>Slow</v>
      </c>
      <c r="G67" s="52" t="str">
        <f t="shared" si="24"/>
        <v>Slow</v>
      </c>
      <c r="H67" s="52" t="str">
        <f t="shared" si="24"/>
        <v>Slow</v>
      </c>
      <c r="I67" s="52" t="str">
        <f t="shared" si="24"/>
        <v>Slow</v>
      </c>
      <c r="J67" s="90" t="str">
        <f t="shared" si="24"/>
        <v>Slow</v>
      </c>
      <c r="K67" s="52" t="str">
        <f t="shared" si="24"/>
        <v>Slow</v>
      </c>
      <c r="L67" s="125" t="str">
        <f t="shared" si="24"/>
        <v>Slow</v>
      </c>
      <c r="M67" s="52" t="str">
        <f t="shared" si="24"/>
        <v>Slow</v>
      </c>
      <c r="N67" s="52" t="str">
        <f t="shared" si="24"/>
        <v>Slow</v>
      </c>
      <c r="O67" s="52" t="str">
        <f t="shared" si="24"/>
        <v>Slow</v>
      </c>
      <c r="P67" s="52" t="str">
        <f t="shared" si="24"/>
        <v>Slow</v>
      </c>
      <c r="Q67" s="52" t="str">
        <f t="shared" si="24"/>
        <v>Slow</v>
      </c>
      <c r="R67" s="52" t="str">
        <f t="shared" si="24"/>
        <v>Slow</v>
      </c>
      <c r="S67" s="52" t="str">
        <f t="shared" si="24"/>
        <v>Slow</v>
      </c>
      <c r="T67" s="52" t="str">
        <f t="shared" si="24"/>
        <v>Slow</v>
      </c>
      <c r="U67" s="52" t="str">
        <f t="shared" si="24"/>
        <v>Slow</v>
      </c>
      <c r="V67" s="52" t="str">
        <f t="shared" si="24"/>
        <v>Slow</v>
      </c>
      <c r="W67" s="52" t="str">
        <f t="shared" si="24"/>
        <v>Slow</v>
      </c>
      <c r="X67" s="52" t="str">
        <f t="shared" si="24"/>
        <v>Slow</v>
      </c>
      <c r="Y67" s="52" t="str">
        <f t="shared" si="24"/>
        <v>Slow</v>
      </c>
      <c r="Z67" s="52" t="str">
        <f t="shared" si="24"/>
        <v>Slow</v>
      </c>
      <c r="AA67" s="52" t="str">
        <f t="shared" si="24"/>
        <v>Slow</v>
      </c>
      <c r="AB67" s="52" t="str">
        <f t="shared" si="24"/>
        <v>Slow</v>
      </c>
      <c r="AC67" s="52" t="str">
        <f t="shared" si="24"/>
        <v>Slow</v>
      </c>
      <c r="AD67" s="52" t="str">
        <f t="shared" si="24"/>
        <v>Slow</v>
      </c>
      <c r="AE67" s="52" t="str">
        <f t="shared" si="24"/>
        <v>Slow</v>
      </c>
      <c r="AF67" s="52" t="str">
        <f t="shared" si="24"/>
        <v>Slow</v>
      </c>
      <c r="AG67" s="52" t="str">
        <f t="shared" si="24"/>
        <v>Slow</v>
      </c>
      <c r="AH67" s="52" t="str">
        <f t="shared" si="24"/>
        <v>Slow</v>
      </c>
      <c r="AI67" s="52" t="str">
        <f t="shared" si="24"/>
        <v>Slow</v>
      </c>
      <c r="AJ67" s="52" t="str">
        <f t="shared" si="24"/>
        <v>Slow</v>
      </c>
      <c r="AK67" s="52" t="str">
        <f t="shared" si="24"/>
        <v>Slow</v>
      </c>
      <c r="AL67" s="52" t="str">
        <f t="shared" si="24"/>
        <v>Slow</v>
      </c>
      <c r="AM67" s="52" t="str">
        <f t="shared" si="24"/>
        <v>Slow</v>
      </c>
      <c r="AN67" s="52" t="str">
        <f t="shared" si="24"/>
        <v>Slow</v>
      </c>
      <c r="AO67" s="52" t="str">
        <f t="shared" si="24"/>
        <v>Slow</v>
      </c>
      <c r="AP67" s="52" t="str">
        <f t="shared" si="24"/>
        <v>Slow</v>
      </c>
      <c r="AQ67" s="52" t="str">
        <f t="shared" si="24"/>
        <v>Slow</v>
      </c>
      <c r="AR67" s="52" t="str">
        <f t="shared" si="24"/>
        <v>Slow</v>
      </c>
      <c r="AS67" s="52" t="str">
        <f t="shared" si="24"/>
        <v>Slow</v>
      </c>
      <c r="AT67" s="52" t="str">
        <f t="shared" si="24"/>
        <v>Slow</v>
      </c>
      <c r="AU67" s="52" t="str">
        <f t="shared" si="24"/>
        <v>Slow</v>
      </c>
      <c r="AV67" s="52" t="str">
        <f t="shared" si="24"/>
        <v>Slow</v>
      </c>
      <c r="AW67" s="52" t="str">
        <f t="shared" si="24"/>
        <v>Slow</v>
      </c>
      <c r="AX67" s="52" t="str">
        <f t="shared" si="24"/>
        <v>Slow</v>
      </c>
      <c r="AY67" s="52" t="str">
        <f t="shared" si="24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7" t="s">
        <v>95</v>
      </c>
      <c r="B68" s="23">
        <f xml:space="preserve"> IF(B67="Slow",0.75,1)</f>
        <v>0.75</v>
      </c>
      <c r="C68" s="23">
        <f t="shared" ref="C68:AY68" si="25" xml:space="preserve"> IF(C67="Slow",0.75,1)</f>
        <v>0.75</v>
      </c>
      <c r="D68" s="23">
        <f t="shared" si="25"/>
        <v>0.75</v>
      </c>
      <c r="E68" s="23">
        <f t="shared" si="25"/>
        <v>0.75</v>
      </c>
      <c r="F68" s="23">
        <f t="shared" si="25"/>
        <v>0.75</v>
      </c>
      <c r="G68" s="23">
        <f t="shared" si="25"/>
        <v>0.75</v>
      </c>
      <c r="H68" s="23">
        <f t="shared" si="25"/>
        <v>0.75</v>
      </c>
      <c r="I68" s="23">
        <f t="shared" si="25"/>
        <v>0.75</v>
      </c>
      <c r="J68" s="27">
        <f t="shared" si="25"/>
        <v>0.75</v>
      </c>
      <c r="K68" s="23">
        <f t="shared" si="25"/>
        <v>0.75</v>
      </c>
      <c r="L68" s="72">
        <f t="shared" si="25"/>
        <v>0.75</v>
      </c>
      <c r="M68" s="23">
        <f t="shared" si="25"/>
        <v>0.75</v>
      </c>
      <c r="N68" s="23">
        <f t="shared" si="25"/>
        <v>0.75</v>
      </c>
      <c r="O68" s="23">
        <f t="shared" si="25"/>
        <v>0.75</v>
      </c>
      <c r="P68" s="23">
        <f t="shared" si="25"/>
        <v>0.75</v>
      </c>
      <c r="Q68" s="23">
        <f t="shared" si="25"/>
        <v>0.75</v>
      </c>
      <c r="R68" s="23">
        <f t="shared" si="25"/>
        <v>0.75</v>
      </c>
      <c r="S68" s="23">
        <f t="shared" si="25"/>
        <v>0.75</v>
      </c>
      <c r="T68" s="23">
        <f t="shared" si="25"/>
        <v>0.75</v>
      </c>
      <c r="U68" s="23">
        <f t="shared" si="25"/>
        <v>0.75</v>
      </c>
      <c r="V68" s="23">
        <f t="shared" si="25"/>
        <v>0.75</v>
      </c>
      <c r="W68" s="23">
        <f t="shared" si="25"/>
        <v>0.75</v>
      </c>
      <c r="X68" s="23">
        <f t="shared" si="25"/>
        <v>0.75</v>
      </c>
      <c r="Y68" s="23">
        <f t="shared" si="25"/>
        <v>0.75</v>
      </c>
      <c r="Z68" s="23">
        <f t="shared" si="25"/>
        <v>0.75</v>
      </c>
      <c r="AA68" s="23">
        <f t="shared" si="25"/>
        <v>0.75</v>
      </c>
      <c r="AB68" s="23">
        <f t="shared" si="25"/>
        <v>0.75</v>
      </c>
      <c r="AC68" s="23">
        <f t="shared" si="25"/>
        <v>0.75</v>
      </c>
      <c r="AD68" s="23">
        <f t="shared" si="25"/>
        <v>0.75</v>
      </c>
      <c r="AE68" s="23">
        <f t="shared" si="25"/>
        <v>0.75</v>
      </c>
      <c r="AF68" s="23">
        <f t="shared" si="25"/>
        <v>0.75</v>
      </c>
      <c r="AG68" s="23">
        <f t="shared" si="25"/>
        <v>0.75</v>
      </c>
      <c r="AH68" s="23">
        <f t="shared" si="25"/>
        <v>0.75</v>
      </c>
      <c r="AI68" s="23">
        <f t="shared" si="25"/>
        <v>0.75</v>
      </c>
      <c r="AJ68" s="23">
        <f t="shared" si="25"/>
        <v>0.75</v>
      </c>
      <c r="AK68" s="23">
        <f t="shared" si="25"/>
        <v>0.75</v>
      </c>
      <c r="AL68" s="23">
        <f t="shared" si="25"/>
        <v>0.75</v>
      </c>
      <c r="AM68" s="23">
        <f t="shared" si="25"/>
        <v>0.75</v>
      </c>
      <c r="AN68" s="23">
        <f t="shared" si="25"/>
        <v>0.75</v>
      </c>
      <c r="AO68" s="23">
        <f t="shared" si="25"/>
        <v>0.75</v>
      </c>
      <c r="AP68" s="23">
        <f t="shared" si="25"/>
        <v>0.75</v>
      </c>
      <c r="AQ68" s="23">
        <f t="shared" si="25"/>
        <v>0.75</v>
      </c>
      <c r="AR68" s="23">
        <f t="shared" si="25"/>
        <v>0.75</v>
      </c>
      <c r="AS68" s="23">
        <f t="shared" si="25"/>
        <v>0.75</v>
      </c>
      <c r="AT68" s="23">
        <f t="shared" si="25"/>
        <v>0.75</v>
      </c>
      <c r="AU68" s="23">
        <f t="shared" si="25"/>
        <v>0.75</v>
      </c>
      <c r="AV68" s="23">
        <f t="shared" si="25"/>
        <v>0.75</v>
      </c>
      <c r="AW68" s="23">
        <f t="shared" si="25"/>
        <v>0.75</v>
      </c>
      <c r="AX68" s="23">
        <f t="shared" si="25"/>
        <v>0.75</v>
      </c>
      <c r="AY68" s="23">
        <f t="shared" si="25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7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6" xml:space="preserve"> C69+D68</f>
        <v>2.25</v>
      </c>
      <c r="E69" s="8">
        <f t="shared" si="26"/>
        <v>3</v>
      </c>
      <c r="F69" s="8">
        <f t="shared" si="26"/>
        <v>3.75</v>
      </c>
      <c r="G69" s="8">
        <f t="shared" si="26"/>
        <v>4.5</v>
      </c>
      <c r="H69" s="8">
        <f t="shared" si="26"/>
        <v>5.25</v>
      </c>
      <c r="I69" s="8">
        <f t="shared" si="26"/>
        <v>6</v>
      </c>
      <c r="J69" s="26">
        <f t="shared" si="26"/>
        <v>6.75</v>
      </c>
      <c r="K69" s="8">
        <f t="shared" si="26"/>
        <v>7.5</v>
      </c>
      <c r="L69" s="28">
        <f t="shared" si="26"/>
        <v>8.25</v>
      </c>
      <c r="M69" s="8">
        <f t="shared" si="26"/>
        <v>9</v>
      </c>
      <c r="N69" s="8">
        <f t="shared" si="26"/>
        <v>9.75</v>
      </c>
      <c r="O69" s="8">
        <f t="shared" si="26"/>
        <v>10.5</v>
      </c>
      <c r="P69" s="8">
        <f t="shared" si="26"/>
        <v>11.25</v>
      </c>
      <c r="Q69" s="8">
        <f t="shared" si="26"/>
        <v>12</v>
      </c>
      <c r="R69" s="8">
        <f t="shared" si="26"/>
        <v>12.75</v>
      </c>
      <c r="S69" s="8">
        <f t="shared" si="26"/>
        <v>13.5</v>
      </c>
      <c r="T69" s="8">
        <f t="shared" si="26"/>
        <v>14.25</v>
      </c>
      <c r="U69" s="8">
        <f t="shared" si="26"/>
        <v>15</v>
      </c>
      <c r="V69" s="8">
        <f t="shared" si="26"/>
        <v>15.75</v>
      </c>
      <c r="W69" s="8">
        <f t="shared" si="26"/>
        <v>16.5</v>
      </c>
      <c r="X69" s="8">
        <f t="shared" si="26"/>
        <v>17.25</v>
      </c>
      <c r="Y69" s="8">
        <f t="shared" si="26"/>
        <v>18</v>
      </c>
      <c r="Z69" s="8">
        <f t="shared" si="26"/>
        <v>18.75</v>
      </c>
      <c r="AA69" s="8">
        <f t="shared" si="26"/>
        <v>19.5</v>
      </c>
      <c r="AB69" s="8">
        <f t="shared" si="26"/>
        <v>20.25</v>
      </c>
      <c r="AC69" s="8">
        <f t="shared" si="26"/>
        <v>21</v>
      </c>
      <c r="AD69" s="8">
        <f t="shared" si="26"/>
        <v>21.75</v>
      </c>
      <c r="AE69" s="8">
        <f t="shared" si="26"/>
        <v>22.5</v>
      </c>
      <c r="AF69" s="8">
        <f t="shared" si="26"/>
        <v>23.25</v>
      </c>
      <c r="AG69" s="8">
        <f t="shared" si="26"/>
        <v>24</v>
      </c>
      <c r="AH69" s="8">
        <f t="shared" si="26"/>
        <v>24.75</v>
      </c>
      <c r="AI69" s="8">
        <f t="shared" si="26"/>
        <v>25.5</v>
      </c>
      <c r="AJ69" s="8">
        <f t="shared" si="26"/>
        <v>26.25</v>
      </c>
      <c r="AK69" s="8">
        <f t="shared" si="26"/>
        <v>27</v>
      </c>
      <c r="AL69" s="8">
        <f t="shared" si="26"/>
        <v>27.75</v>
      </c>
      <c r="AM69" s="8">
        <f t="shared" si="26"/>
        <v>28.5</v>
      </c>
      <c r="AN69" s="8">
        <f t="shared" si="26"/>
        <v>29.25</v>
      </c>
      <c r="AO69" s="8">
        <f t="shared" si="26"/>
        <v>30</v>
      </c>
      <c r="AP69" s="8">
        <f t="shared" si="26"/>
        <v>30.75</v>
      </c>
      <c r="AQ69" s="8">
        <f t="shared" si="26"/>
        <v>31.5</v>
      </c>
      <c r="AR69" s="8">
        <f t="shared" si="26"/>
        <v>32.25</v>
      </c>
      <c r="AS69" s="8">
        <f t="shared" si="26"/>
        <v>33</v>
      </c>
      <c r="AT69" s="8">
        <f t="shared" si="26"/>
        <v>33.75</v>
      </c>
      <c r="AU69" s="8">
        <f t="shared" si="26"/>
        <v>34.5</v>
      </c>
      <c r="AV69" s="8">
        <f t="shared" si="26"/>
        <v>35.25</v>
      </c>
      <c r="AW69" s="8">
        <f t="shared" si="26"/>
        <v>36</v>
      </c>
      <c r="AX69" s="8">
        <f t="shared" si="26"/>
        <v>36.75</v>
      </c>
      <c r="AY69" s="8">
        <f t="shared" si="26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8" t="s">
        <v>97</v>
      </c>
      <c r="B70" s="89">
        <f xml:space="preserve"> INT(B69)</f>
        <v>0</v>
      </c>
      <c r="C70" s="89">
        <f t="shared" ref="C70:AY70" si="27" xml:space="preserve"> INT(C69)</f>
        <v>1</v>
      </c>
      <c r="D70" s="89">
        <f t="shared" si="27"/>
        <v>2</v>
      </c>
      <c r="E70" s="89">
        <f t="shared" si="27"/>
        <v>3</v>
      </c>
      <c r="F70" s="89">
        <f t="shared" si="27"/>
        <v>3</v>
      </c>
      <c r="G70" s="89">
        <f t="shared" si="27"/>
        <v>4</v>
      </c>
      <c r="H70" s="89">
        <f t="shared" si="27"/>
        <v>5</v>
      </c>
      <c r="I70" s="89">
        <f t="shared" si="27"/>
        <v>6</v>
      </c>
      <c r="J70" s="95">
        <f t="shared" si="27"/>
        <v>6</v>
      </c>
      <c r="K70" s="89">
        <f t="shared" si="27"/>
        <v>7</v>
      </c>
      <c r="L70" s="130">
        <f t="shared" si="27"/>
        <v>8</v>
      </c>
      <c r="M70" s="89">
        <f t="shared" si="27"/>
        <v>9</v>
      </c>
      <c r="N70" s="89">
        <f t="shared" si="27"/>
        <v>9</v>
      </c>
      <c r="O70" s="89">
        <f t="shared" si="27"/>
        <v>10</v>
      </c>
      <c r="P70" s="89">
        <f t="shared" si="27"/>
        <v>11</v>
      </c>
      <c r="Q70" s="89">
        <f t="shared" si="27"/>
        <v>12</v>
      </c>
      <c r="R70" s="89">
        <f t="shared" si="27"/>
        <v>12</v>
      </c>
      <c r="S70" s="89">
        <f t="shared" si="27"/>
        <v>13</v>
      </c>
      <c r="T70" s="89">
        <f t="shared" si="27"/>
        <v>14</v>
      </c>
      <c r="U70" s="89">
        <f t="shared" si="27"/>
        <v>15</v>
      </c>
      <c r="V70" s="89">
        <f t="shared" si="27"/>
        <v>15</v>
      </c>
      <c r="W70" s="89">
        <f t="shared" si="27"/>
        <v>16</v>
      </c>
      <c r="X70" s="89">
        <f t="shared" si="27"/>
        <v>17</v>
      </c>
      <c r="Y70" s="89">
        <f t="shared" si="27"/>
        <v>18</v>
      </c>
      <c r="Z70" s="89">
        <f t="shared" si="27"/>
        <v>18</v>
      </c>
      <c r="AA70" s="89">
        <f t="shared" si="27"/>
        <v>19</v>
      </c>
      <c r="AB70" s="89">
        <f t="shared" si="27"/>
        <v>20</v>
      </c>
      <c r="AC70" s="89">
        <f t="shared" si="27"/>
        <v>21</v>
      </c>
      <c r="AD70" s="89">
        <f t="shared" si="27"/>
        <v>21</v>
      </c>
      <c r="AE70" s="89">
        <f t="shared" si="27"/>
        <v>22</v>
      </c>
      <c r="AF70" s="89">
        <f t="shared" si="27"/>
        <v>23</v>
      </c>
      <c r="AG70" s="89">
        <f t="shared" si="27"/>
        <v>24</v>
      </c>
      <c r="AH70" s="89">
        <f t="shared" si="27"/>
        <v>24</v>
      </c>
      <c r="AI70" s="89">
        <f t="shared" si="27"/>
        <v>25</v>
      </c>
      <c r="AJ70" s="89">
        <f t="shared" si="27"/>
        <v>26</v>
      </c>
      <c r="AK70" s="89">
        <f t="shared" si="27"/>
        <v>27</v>
      </c>
      <c r="AL70" s="89">
        <f t="shared" si="27"/>
        <v>27</v>
      </c>
      <c r="AM70" s="89">
        <f t="shared" si="27"/>
        <v>28</v>
      </c>
      <c r="AN70" s="89">
        <f t="shared" si="27"/>
        <v>29</v>
      </c>
      <c r="AO70" s="89">
        <f t="shared" si="27"/>
        <v>30</v>
      </c>
      <c r="AP70" s="89">
        <f t="shared" si="27"/>
        <v>30</v>
      </c>
      <c r="AQ70" s="89">
        <f t="shared" si="27"/>
        <v>31</v>
      </c>
      <c r="AR70" s="89">
        <f t="shared" si="27"/>
        <v>32</v>
      </c>
      <c r="AS70" s="89">
        <f t="shared" si="27"/>
        <v>33</v>
      </c>
      <c r="AT70" s="89">
        <f t="shared" si="27"/>
        <v>33</v>
      </c>
      <c r="AU70" s="89">
        <f t="shared" si="27"/>
        <v>34</v>
      </c>
      <c r="AV70" s="89">
        <f t="shared" si="27"/>
        <v>35</v>
      </c>
      <c r="AW70" s="89">
        <f t="shared" si="27"/>
        <v>36</v>
      </c>
      <c r="AX70" s="89">
        <f t="shared" si="27"/>
        <v>36</v>
      </c>
      <c r="AY70" s="89">
        <f t="shared" si="27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2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8" xml:space="preserve"> INT(B244/4)</f>
        <v>-2</v>
      </c>
      <c r="C73" s="15">
        <f t="shared" si="28"/>
        <v>-2</v>
      </c>
      <c r="D73" s="15">
        <f t="shared" si="28"/>
        <v>0</v>
      </c>
      <c r="E73" s="15">
        <f t="shared" si="28"/>
        <v>0</v>
      </c>
      <c r="F73" s="15">
        <f t="shared" si="28"/>
        <v>0</v>
      </c>
      <c r="G73" s="15">
        <f t="shared" si="28"/>
        <v>0</v>
      </c>
      <c r="H73" s="15">
        <f t="shared" si="28"/>
        <v>0</v>
      </c>
      <c r="I73" s="15">
        <f t="shared" si="28"/>
        <v>0</v>
      </c>
      <c r="J73" s="25">
        <f t="shared" si="28"/>
        <v>0</v>
      </c>
      <c r="K73" s="15">
        <f t="shared" si="28"/>
        <v>0</v>
      </c>
      <c r="L73" s="131">
        <f t="shared" si="28"/>
        <v>0</v>
      </c>
      <c r="M73" s="15">
        <f t="shared" si="28"/>
        <v>0</v>
      </c>
      <c r="N73" s="15">
        <f t="shared" si="28"/>
        <v>0</v>
      </c>
      <c r="O73" s="15">
        <f t="shared" si="28"/>
        <v>0</v>
      </c>
      <c r="P73" s="15">
        <f t="shared" si="28"/>
        <v>0</v>
      </c>
      <c r="Q73" s="15">
        <f t="shared" si="28"/>
        <v>0</v>
      </c>
      <c r="R73" s="15">
        <f t="shared" si="28"/>
        <v>0</v>
      </c>
      <c r="S73" s="15">
        <f t="shared" si="28"/>
        <v>0</v>
      </c>
      <c r="T73" s="15">
        <f t="shared" si="28"/>
        <v>0</v>
      </c>
      <c r="U73" s="15">
        <f t="shared" si="28"/>
        <v>0</v>
      </c>
      <c r="V73" s="15">
        <f t="shared" si="28"/>
        <v>0</v>
      </c>
      <c r="W73" s="15">
        <f t="shared" si="28"/>
        <v>0</v>
      </c>
      <c r="X73" s="15">
        <f t="shared" si="28"/>
        <v>0</v>
      </c>
      <c r="Y73" s="15">
        <f t="shared" si="28"/>
        <v>0</v>
      </c>
      <c r="Z73" s="15">
        <f t="shared" si="28"/>
        <v>0</v>
      </c>
      <c r="AA73" s="15">
        <f t="shared" si="28"/>
        <v>0</v>
      </c>
      <c r="AB73" s="15">
        <f t="shared" si="28"/>
        <v>0</v>
      </c>
      <c r="AC73" s="15">
        <f t="shared" si="28"/>
        <v>0</v>
      </c>
      <c r="AD73" s="15">
        <f t="shared" si="28"/>
        <v>0</v>
      </c>
      <c r="AE73" s="15">
        <f t="shared" si="28"/>
        <v>0</v>
      </c>
      <c r="AF73" s="15">
        <f t="shared" si="28"/>
        <v>0</v>
      </c>
      <c r="AG73" s="15">
        <f t="shared" si="28"/>
        <v>0</v>
      </c>
      <c r="AH73" s="15">
        <f t="shared" si="28"/>
        <v>0</v>
      </c>
      <c r="AI73" s="15">
        <f t="shared" si="28"/>
        <v>0</v>
      </c>
      <c r="AJ73" s="15">
        <f t="shared" si="28"/>
        <v>0</v>
      </c>
      <c r="AK73" s="15">
        <f t="shared" si="28"/>
        <v>0</v>
      </c>
      <c r="AL73" s="15">
        <f t="shared" si="28"/>
        <v>0</v>
      </c>
      <c r="AM73" s="15">
        <f t="shared" si="28"/>
        <v>0</v>
      </c>
      <c r="AN73" s="15">
        <f t="shared" si="28"/>
        <v>0</v>
      </c>
      <c r="AO73" s="15">
        <f t="shared" si="28"/>
        <v>0</v>
      </c>
      <c r="AP73" s="15">
        <f t="shared" si="28"/>
        <v>0</v>
      </c>
      <c r="AQ73" s="15">
        <f t="shared" si="28"/>
        <v>0</v>
      </c>
      <c r="AR73" s="15">
        <f t="shared" si="28"/>
        <v>0</v>
      </c>
      <c r="AS73" s="15">
        <f t="shared" si="28"/>
        <v>0</v>
      </c>
      <c r="AT73" s="15">
        <f t="shared" si="28"/>
        <v>0</v>
      </c>
      <c r="AU73" s="15">
        <f t="shared" si="28"/>
        <v>0</v>
      </c>
      <c r="AV73" s="15">
        <f t="shared" si="28"/>
        <v>0</v>
      </c>
      <c r="AW73" s="15">
        <f t="shared" si="28"/>
        <v>0</v>
      </c>
      <c r="AX73" s="15">
        <f t="shared" si="28"/>
        <v>0</v>
      </c>
      <c r="AY73" s="15">
        <f t="shared" si="28"/>
        <v>0</v>
      </c>
    </row>
    <row r="74" spans="1:97" ht="17.649999999999999">
      <c r="A74" s="22" t="s">
        <v>31</v>
      </c>
      <c r="B74" s="15">
        <f t="shared" ref="B74:AY74" si="29" xml:space="preserve"> INT(B248/4)</f>
        <v>-2</v>
      </c>
      <c r="C74" s="15">
        <f t="shared" si="29"/>
        <v>-2</v>
      </c>
      <c r="D74" s="15">
        <f t="shared" si="29"/>
        <v>0</v>
      </c>
      <c r="E74" s="15">
        <f t="shared" si="29"/>
        <v>0</v>
      </c>
      <c r="F74" s="15">
        <f t="shared" si="29"/>
        <v>0</v>
      </c>
      <c r="G74" s="15">
        <f t="shared" si="29"/>
        <v>1</v>
      </c>
      <c r="H74" s="15">
        <f t="shared" si="29"/>
        <v>1</v>
      </c>
      <c r="I74" s="15">
        <f t="shared" si="29"/>
        <v>2</v>
      </c>
      <c r="J74" s="25">
        <f t="shared" si="29"/>
        <v>2</v>
      </c>
      <c r="K74" s="15">
        <f t="shared" si="29"/>
        <v>3</v>
      </c>
      <c r="L74" s="131">
        <f t="shared" si="29"/>
        <v>3</v>
      </c>
      <c r="M74" s="15">
        <f t="shared" si="29"/>
        <v>3</v>
      </c>
      <c r="N74" s="15">
        <f t="shared" si="29"/>
        <v>3</v>
      </c>
      <c r="O74" s="15">
        <f t="shared" si="29"/>
        <v>3</v>
      </c>
      <c r="P74" s="15">
        <f t="shared" si="29"/>
        <v>3</v>
      </c>
      <c r="Q74" s="15">
        <f t="shared" si="29"/>
        <v>3</v>
      </c>
      <c r="R74" s="15">
        <f t="shared" si="29"/>
        <v>3</v>
      </c>
      <c r="S74" s="15">
        <f t="shared" si="29"/>
        <v>3</v>
      </c>
      <c r="T74" s="15">
        <f t="shared" si="29"/>
        <v>3</v>
      </c>
      <c r="U74" s="15">
        <f t="shared" si="29"/>
        <v>3</v>
      </c>
      <c r="V74" s="15">
        <f t="shared" si="29"/>
        <v>3</v>
      </c>
      <c r="W74" s="15">
        <f t="shared" si="29"/>
        <v>3</v>
      </c>
      <c r="X74" s="15">
        <f t="shared" si="29"/>
        <v>3</v>
      </c>
      <c r="Y74" s="15">
        <f t="shared" si="29"/>
        <v>3</v>
      </c>
      <c r="Z74" s="15">
        <f t="shared" si="29"/>
        <v>3</v>
      </c>
      <c r="AA74" s="15">
        <f t="shared" si="29"/>
        <v>3</v>
      </c>
      <c r="AB74" s="15">
        <f t="shared" si="29"/>
        <v>3</v>
      </c>
      <c r="AC74" s="15">
        <f t="shared" si="29"/>
        <v>3</v>
      </c>
      <c r="AD74" s="15">
        <f t="shared" si="29"/>
        <v>3</v>
      </c>
      <c r="AE74" s="15">
        <f t="shared" si="29"/>
        <v>3</v>
      </c>
      <c r="AF74" s="15">
        <f t="shared" si="29"/>
        <v>3</v>
      </c>
      <c r="AG74" s="15">
        <f t="shared" si="29"/>
        <v>3</v>
      </c>
      <c r="AH74" s="15">
        <f t="shared" si="29"/>
        <v>3</v>
      </c>
      <c r="AI74" s="15">
        <f t="shared" si="29"/>
        <v>3</v>
      </c>
      <c r="AJ74" s="15">
        <f t="shared" si="29"/>
        <v>3</v>
      </c>
      <c r="AK74" s="15">
        <f t="shared" si="29"/>
        <v>3</v>
      </c>
      <c r="AL74" s="15">
        <f t="shared" si="29"/>
        <v>3</v>
      </c>
      <c r="AM74" s="15">
        <f t="shared" si="29"/>
        <v>3</v>
      </c>
      <c r="AN74" s="15">
        <f t="shared" si="29"/>
        <v>3</v>
      </c>
      <c r="AO74" s="15">
        <f t="shared" si="29"/>
        <v>3</v>
      </c>
      <c r="AP74" s="15">
        <f t="shared" si="29"/>
        <v>3</v>
      </c>
      <c r="AQ74" s="15">
        <f t="shared" si="29"/>
        <v>3</v>
      </c>
      <c r="AR74" s="15">
        <f t="shared" si="29"/>
        <v>3</v>
      </c>
      <c r="AS74" s="15">
        <f t="shared" si="29"/>
        <v>3</v>
      </c>
      <c r="AT74" s="15">
        <f t="shared" si="29"/>
        <v>3</v>
      </c>
      <c r="AU74" s="15">
        <f t="shared" si="29"/>
        <v>3</v>
      </c>
      <c r="AV74" s="15">
        <f t="shared" si="29"/>
        <v>3</v>
      </c>
      <c r="AW74" s="15">
        <f t="shared" si="29"/>
        <v>3</v>
      </c>
      <c r="AX74" s="15">
        <f t="shared" si="29"/>
        <v>3</v>
      </c>
      <c r="AY74" s="15">
        <f t="shared" si="29"/>
        <v>3</v>
      </c>
    </row>
    <row r="75" spans="1:97" ht="17.649999999999999">
      <c r="A75" s="22" t="s">
        <v>26</v>
      </c>
      <c r="B75" s="40">
        <f t="shared" ref="B75:AY75" si="30" xml:space="preserve"> 40 + IF(B252 &gt; 0.25,10,0) + IF(B252 &gt; 0.5,25,0) + IF(B252 &gt; 0.75,25,0)</f>
        <v>40</v>
      </c>
      <c r="C75" s="40">
        <f t="shared" si="30"/>
        <v>40</v>
      </c>
      <c r="D75" s="40">
        <f t="shared" si="30"/>
        <v>100</v>
      </c>
      <c r="E75" s="40">
        <f t="shared" si="30"/>
        <v>100</v>
      </c>
      <c r="F75" s="40">
        <f t="shared" si="30"/>
        <v>75</v>
      </c>
      <c r="G75" s="40">
        <f t="shared" si="30"/>
        <v>75</v>
      </c>
      <c r="H75" s="40">
        <f t="shared" si="30"/>
        <v>75</v>
      </c>
      <c r="I75" s="40">
        <f t="shared" si="30"/>
        <v>75</v>
      </c>
      <c r="J75" s="96">
        <f t="shared" si="30"/>
        <v>50</v>
      </c>
      <c r="K75" s="40">
        <f t="shared" si="30"/>
        <v>50</v>
      </c>
      <c r="L75" s="132">
        <f t="shared" si="30"/>
        <v>50</v>
      </c>
      <c r="M75" s="40">
        <f t="shared" si="30"/>
        <v>50</v>
      </c>
      <c r="N75" s="40">
        <f t="shared" si="30"/>
        <v>50</v>
      </c>
      <c r="O75" s="40">
        <f t="shared" si="30"/>
        <v>50</v>
      </c>
      <c r="P75" s="40">
        <f t="shared" si="30"/>
        <v>50</v>
      </c>
      <c r="Q75" s="40">
        <f t="shared" si="30"/>
        <v>50</v>
      </c>
      <c r="R75" s="40">
        <f t="shared" si="30"/>
        <v>50</v>
      </c>
      <c r="S75" s="40">
        <f t="shared" si="30"/>
        <v>50</v>
      </c>
      <c r="T75" s="40">
        <f t="shared" si="30"/>
        <v>50</v>
      </c>
      <c r="U75" s="40">
        <f t="shared" si="30"/>
        <v>50</v>
      </c>
      <c r="V75" s="40">
        <f t="shared" si="30"/>
        <v>50</v>
      </c>
      <c r="W75" s="40">
        <f t="shared" si="30"/>
        <v>50</v>
      </c>
      <c r="X75" s="40">
        <f t="shared" si="30"/>
        <v>40</v>
      </c>
      <c r="Y75" s="40">
        <f t="shared" si="30"/>
        <v>40</v>
      </c>
      <c r="Z75" s="40">
        <f t="shared" si="30"/>
        <v>40</v>
      </c>
      <c r="AA75" s="40">
        <f t="shared" si="30"/>
        <v>40</v>
      </c>
      <c r="AB75" s="40">
        <f t="shared" si="30"/>
        <v>40</v>
      </c>
      <c r="AC75" s="40">
        <f t="shared" si="30"/>
        <v>40</v>
      </c>
      <c r="AD75" s="40">
        <f t="shared" si="30"/>
        <v>40</v>
      </c>
      <c r="AE75" s="40">
        <f t="shared" si="30"/>
        <v>40</v>
      </c>
      <c r="AF75" s="40">
        <f t="shared" si="30"/>
        <v>40</v>
      </c>
      <c r="AG75" s="40">
        <f t="shared" si="30"/>
        <v>40</v>
      </c>
      <c r="AH75" s="40">
        <f t="shared" si="30"/>
        <v>40</v>
      </c>
      <c r="AI75" s="40">
        <f t="shared" si="30"/>
        <v>40</v>
      </c>
      <c r="AJ75" s="40">
        <f t="shared" si="30"/>
        <v>40</v>
      </c>
      <c r="AK75" s="40">
        <f t="shared" si="30"/>
        <v>40</v>
      </c>
      <c r="AL75" s="40">
        <f t="shared" si="30"/>
        <v>40</v>
      </c>
      <c r="AM75" s="40">
        <f t="shared" si="30"/>
        <v>40</v>
      </c>
      <c r="AN75" s="40">
        <f t="shared" si="30"/>
        <v>40</v>
      </c>
      <c r="AO75" s="40">
        <f t="shared" si="30"/>
        <v>40</v>
      </c>
      <c r="AP75" s="40">
        <f t="shared" si="30"/>
        <v>40</v>
      </c>
      <c r="AQ75" s="40">
        <f t="shared" si="30"/>
        <v>40</v>
      </c>
      <c r="AR75" s="40">
        <f t="shared" si="30"/>
        <v>40</v>
      </c>
      <c r="AS75" s="40">
        <f t="shared" si="30"/>
        <v>40</v>
      </c>
      <c r="AT75" s="40">
        <f t="shared" si="30"/>
        <v>40</v>
      </c>
      <c r="AU75" s="40">
        <f t="shared" si="30"/>
        <v>40</v>
      </c>
      <c r="AV75" s="40">
        <f t="shared" si="30"/>
        <v>40</v>
      </c>
      <c r="AW75" s="40">
        <f t="shared" si="30"/>
        <v>40</v>
      </c>
      <c r="AX75" s="40">
        <f t="shared" si="30"/>
        <v>40</v>
      </c>
      <c r="AY75" s="40">
        <f t="shared" si="30"/>
        <v>40</v>
      </c>
    </row>
    <row r="76" spans="1:97" ht="17.649999999999999">
      <c r="A76" s="22" t="s">
        <v>27</v>
      </c>
      <c r="B76" s="40">
        <f t="shared" ref="B76:AY76" si="31" xml:space="preserve"> IF(B$252 &gt; 0.25,25,0) + IF(B$252 &gt; 0.5,25,0) + IF(B$252 &gt; 0.75,25,0) + IF(B$252 &gt; 1,25,0)</f>
        <v>0</v>
      </c>
      <c r="C76" s="40">
        <f t="shared" si="31"/>
        <v>0</v>
      </c>
      <c r="D76" s="40">
        <f t="shared" si="31"/>
        <v>75</v>
      </c>
      <c r="E76" s="40">
        <f t="shared" si="31"/>
        <v>75</v>
      </c>
      <c r="F76" s="40">
        <f t="shared" si="31"/>
        <v>50</v>
      </c>
      <c r="G76" s="40">
        <f t="shared" si="31"/>
        <v>50</v>
      </c>
      <c r="H76" s="40">
        <f t="shared" si="31"/>
        <v>50</v>
      </c>
      <c r="I76" s="40">
        <f t="shared" si="31"/>
        <v>50</v>
      </c>
      <c r="J76" s="96">
        <f t="shared" si="31"/>
        <v>25</v>
      </c>
      <c r="K76" s="40">
        <f t="shared" si="31"/>
        <v>25</v>
      </c>
      <c r="L76" s="132">
        <f t="shared" si="31"/>
        <v>25</v>
      </c>
      <c r="M76" s="40">
        <f t="shared" si="31"/>
        <v>25</v>
      </c>
      <c r="N76" s="40">
        <f t="shared" si="31"/>
        <v>25</v>
      </c>
      <c r="O76" s="40">
        <f t="shared" si="31"/>
        <v>25</v>
      </c>
      <c r="P76" s="40">
        <f t="shared" si="31"/>
        <v>25</v>
      </c>
      <c r="Q76" s="40">
        <f t="shared" si="31"/>
        <v>25</v>
      </c>
      <c r="R76" s="40">
        <f t="shared" si="31"/>
        <v>25</v>
      </c>
      <c r="S76" s="40">
        <f t="shared" si="31"/>
        <v>25</v>
      </c>
      <c r="T76" s="40">
        <f t="shared" si="31"/>
        <v>25</v>
      </c>
      <c r="U76" s="40">
        <f t="shared" si="31"/>
        <v>25</v>
      </c>
      <c r="V76" s="40">
        <f t="shared" si="31"/>
        <v>25</v>
      </c>
      <c r="W76" s="40">
        <f t="shared" si="31"/>
        <v>25</v>
      </c>
      <c r="X76" s="40">
        <f t="shared" si="31"/>
        <v>0</v>
      </c>
      <c r="Y76" s="40">
        <f t="shared" si="31"/>
        <v>0</v>
      </c>
      <c r="Z76" s="40">
        <f t="shared" si="31"/>
        <v>0</v>
      </c>
      <c r="AA76" s="40">
        <f t="shared" si="31"/>
        <v>0</v>
      </c>
      <c r="AB76" s="40">
        <f t="shared" si="31"/>
        <v>0</v>
      </c>
      <c r="AC76" s="40">
        <f t="shared" si="31"/>
        <v>0</v>
      </c>
      <c r="AD76" s="40">
        <f t="shared" si="31"/>
        <v>0</v>
      </c>
      <c r="AE76" s="40">
        <f t="shared" si="31"/>
        <v>0</v>
      </c>
      <c r="AF76" s="40">
        <f t="shared" si="31"/>
        <v>0</v>
      </c>
      <c r="AG76" s="40">
        <f t="shared" si="31"/>
        <v>0</v>
      </c>
      <c r="AH76" s="40">
        <f t="shared" si="31"/>
        <v>0</v>
      </c>
      <c r="AI76" s="40">
        <f t="shared" si="31"/>
        <v>0</v>
      </c>
      <c r="AJ76" s="40">
        <f t="shared" si="31"/>
        <v>0</v>
      </c>
      <c r="AK76" s="40">
        <f t="shared" si="31"/>
        <v>0</v>
      </c>
      <c r="AL76" s="40">
        <f t="shared" si="31"/>
        <v>0</v>
      </c>
      <c r="AM76" s="40">
        <f t="shared" si="31"/>
        <v>0</v>
      </c>
      <c r="AN76" s="40">
        <f t="shared" si="31"/>
        <v>0</v>
      </c>
      <c r="AO76" s="40">
        <f t="shared" si="31"/>
        <v>0</v>
      </c>
      <c r="AP76" s="40">
        <f t="shared" si="31"/>
        <v>0</v>
      </c>
      <c r="AQ76" s="40">
        <f t="shared" si="31"/>
        <v>0</v>
      </c>
      <c r="AR76" s="40">
        <f t="shared" si="31"/>
        <v>0</v>
      </c>
      <c r="AS76" s="40">
        <f t="shared" si="31"/>
        <v>0</v>
      </c>
      <c r="AT76" s="40">
        <f t="shared" si="31"/>
        <v>0</v>
      </c>
      <c r="AU76" s="40">
        <f t="shared" si="31"/>
        <v>0</v>
      </c>
      <c r="AV76" s="40">
        <f t="shared" si="31"/>
        <v>0</v>
      </c>
      <c r="AW76" s="40">
        <f t="shared" si="31"/>
        <v>0</v>
      </c>
      <c r="AX76" s="40">
        <f t="shared" si="31"/>
        <v>0</v>
      </c>
      <c r="AY76" s="40">
        <f t="shared" si="31"/>
        <v>0</v>
      </c>
    </row>
    <row r="77" spans="1:97" ht="17.649999999999999">
      <c r="A77" s="22" t="s">
        <v>28</v>
      </c>
      <c r="B77" s="40">
        <f t="shared" ref="B77:AY77" si="32" xml:space="preserve"> IF(B$252 &gt; 0.5,25,0) + IF(B$252 &gt; 0.75,50,0) + IF(B$252 &gt; 1,25,0)</f>
        <v>0</v>
      </c>
      <c r="C77" s="40">
        <f t="shared" si="32"/>
        <v>0</v>
      </c>
      <c r="D77" s="40">
        <f t="shared" si="32"/>
        <v>75</v>
      </c>
      <c r="E77" s="40">
        <f t="shared" si="32"/>
        <v>75</v>
      </c>
      <c r="F77" s="40">
        <f t="shared" si="32"/>
        <v>25</v>
      </c>
      <c r="G77" s="40">
        <f t="shared" si="32"/>
        <v>25</v>
      </c>
      <c r="H77" s="40">
        <f t="shared" si="32"/>
        <v>25</v>
      </c>
      <c r="I77" s="40">
        <f t="shared" si="32"/>
        <v>25</v>
      </c>
      <c r="J77" s="96">
        <f t="shared" si="32"/>
        <v>0</v>
      </c>
      <c r="K77" s="40">
        <f t="shared" si="32"/>
        <v>0</v>
      </c>
      <c r="L77" s="132">
        <f t="shared" si="32"/>
        <v>0</v>
      </c>
      <c r="M77" s="40">
        <f t="shared" si="32"/>
        <v>0</v>
      </c>
      <c r="N77" s="40">
        <f t="shared" si="32"/>
        <v>0</v>
      </c>
      <c r="O77" s="40">
        <f t="shared" si="32"/>
        <v>0</v>
      </c>
      <c r="P77" s="40">
        <f t="shared" si="32"/>
        <v>0</v>
      </c>
      <c r="Q77" s="40">
        <f t="shared" si="32"/>
        <v>0</v>
      </c>
      <c r="R77" s="40">
        <f t="shared" si="32"/>
        <v>0</v>
      </c>
      <c r="S77" s="40">
        <f t="shared" si="32"/>
        <v>0</v>
      </c>
      <c r="T77" s="40">
        <f t="shared" si="32"/>
        <v>0</v>
      </c>
      <c r="U77" s="40">
        <f t="shared" si="32"/>
        <v>0</v>
      </c>
      <c r="V77" s="40">
        <f t="shared" si="32"/>
        <v>0</v>
      </c>
      <c r="W77" s="40">
        <f t="shared" si="32"/>
        <v>0</v>
      </c>
      <c r="X77" s="40">
        <f t="shared" si="32"/>
        <v>0</v>
      </c>
      <c r="Y77" s="40">
        <f t="shared" si="32"/>
        <v>0</v>
      </c>
      <c r="Z77" s="40">
        <f t="shared" si="32"/>
        <v>0</v>
      </c>
      <c r="AA77" s="40">
        <f t="shared" si="32"/>
        <v>0</v>
      </c>
      <c r="AB77" s="40">
        <f t="shared" si="32"/>
        <v>0</v>
      </c>
      <c r="AC77" s="40">
        <f t="shared" si="32"/>
        <v>0</v>
      </c>
      <c r="AD77" s="40">
        <f t="shared" si="32"/>
        <v>0</v>
      </c>
      <c r="AE77" s="40">
        <f t="shared" si="32"/>
        <v>0</v>
      </c>
      <c r="AF77" s="40">
        <f t="shared" si="32"/>
        <v>0</v>
      </c>
      <c r="AG77" s="40">
        <f t="shared" si="32"/>
        <v>0</v>
      </c>
      <c r="AH77" s="40">
        <f t="shared" si="32"/>
        <v>0</v>
      </c>
      <c r="AI77" s="40">
        <f t="shared" si="32"/>
        <v>0</v>
      </c>
      <c r="AJ77" s="40">
        <f t="shared" si="32"/>
        <v>0</v>
      </c>
      <c r="AK77" s="40">
        <f t="shared" si="32"/>
        <v>0</v>
      </c>
      <c r="AL77" s="40">
        <f t="shared" si="32"/>
        <v>0</v>
      </c>
      <c r="AM77" s="40">
        <f t="shared" si="32"/>
        <v>0</v>
      </c>
      <c r="AN77" s="40">
        <f t="shared" si="32"/>
        <v>0</v>
      </c>
      <c r="AO77" s="40">
        <f t="shared" si="32"/>
        <v>0</v>
      </c>
      <c r="AP77" s="40">
        <f t="shared" si="32"/>
        <v>0</v>
      </c>
      <c r="AQ77" s="40">
        <f t="shared" si="32"/>
        <v>0</v>
      </c>
      <c r="AR77" s="40">
        <f t="shared" si="32"/>
        <v>0</v>
      </c>
      <c r="AS77" s="40">
        <f t="shared" si="32"/>
        <v>0</v>
      </c>
      <c r="AT77" s="40">
        <f t="shared" si="32"/>
        <v>0</v>
      </c>
      <c r="AU77" s="40">
        <f t="shared" si="32"/>
        <v>0</v>
      </c>
      <c r="AV77" s="40">
        <f t="shared" si="32"/>
        <v>0</v>
      </c>
      <c r="AW77" s="40">
        <f t="shared" si="32"/>
        <v>0</v>
      </c>
      <c r="AX77" s="40">
        <f t="shared" si="32"/>
        <v>0</v>
      </c>
      <c r="AY77" s="40">
        <f t="shared" si="32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3" t="s">
        <v>62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35"/>
      <c r="L80" s="113"/>
      <c r="M80" s="113"/>
      <c r="N80" s="113"/>
      <c r="O80" s="113"/>
      <c r="P80" s="113"/>
      <c r="Q80" s="113"/>
      <c r="R80" s="113"/>
      <c r="S80" s="113"/>
      <c r="T80" s="113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t="shared" ref="C83:AY83" si="33" xml:space="preserve"> B83 + IF(C25="Tough",1,0) +  IF(C25="Tough++",1,0)</f>
        <v>0</v>
      </c>
      <c r="D83" s="8">
        <f t="shared" si="33"/>
        <v>0</v>
      </c>
      <c r="E83" s="8">
        <f t="shared" si="33"/>
        <v>0</v>
      </c>
      <c r="F83" s="8">
        <f t="shared" si="33"/>
        <v>0</v>
      </c>
      <c r="G83" s="8">
        <f t="shared" si="33"/>
        <v>0</v>
      </c>
      <c r="H83" s="8">
        <f t="shared" si="33"/>
        <v>0</v>
      </c>
      <c r="I83" s="8">
        <f t="shared" si="33"/>
        <v>0</v>
      </c>
      <c r="J83" s="26">
        <f t="shared" si="33"/>
        <v>0</v>
      </c>
      <c r="K83" s="8">
        <f t="shared" si="33"/>
        <v>0</v>
      </c>
      <c r="L83" s="28">
        <f t="shared" si="33"/>
        <v>0</v>
      </c>
      <c r="M83" s="8">
        <f t="shared" si="33"/>
        <v>0</v>
      </c>
      <c r="N83" s="8">
        <f t="shared" si="33"/>
        <v>0</v>
      </c>
      <c r="O83" s="8">
        <f t="shared" si="33"/>
        <v>0</v>
      </c>
      <c r="P83" s="8">
        <f t="shared" si="33"/>
        <v>0</v>
      </c>
      <c r="Q83" s="8">
        <f t="shared" si="33"/>
        <v>0</v>
      </c>
      <c r="R83" s="8">
        <f t="shared" si="33"/>
        <v>0</v>
      </c>
      <c r="S83" s="8">
        <f t="shared" si="33"/>
        <v>0</v>
      </c>
      <c r="T83" s="8">
        <f t="shared" si="33"/>
        <v>0</v>
      </c>
      <c r="U83" s="8">
        <f t="shared" si="33"/>
        <v>0</v>
      </c>
      <c r="V83" s="8">
        <f t="shared" si="33"/>
        <v>0</v>
      </c>
      <c r="W83" s="8">
        <f t="shared" si="33"/>
        <v>0</v>
      </c>
      <c r="X83" s="8">
        <f t="shared" si="33"/>
        <v>0</v>
      </c>
      <c r="Y83" s="8">
        <f t="shared" si="33"/>
        <v>0</v>
      </c>
      <c r="Z83" s="8">
        <f t="shared" si="33"/>
        <v>0</v>
      </c>
      <c r="AA83" s="8">
        <f t="shared" si="33"/>
        <v>0</v>
      </c>
      <c r="AB83" s="8">
        <f t="shared" si="33"/>
        <v>0</v>
      </c>
      <c r="AC83" s="8">
        <f t="shared" si="33"/>
        <v>0</v>
      </c>
      <c r="AD83" s="8">
        <f t="shared" si="33"/>
        <v>0</v>
      </c>
      <c r="AE83" s="8">
        <f t="shared" si="33"/>
        <v>0</v>
      </c>
      <c r="AF83" s="8">
        <f t="shared" si="33"/>
        <v>0</v>
      </c>
      <c r="AG83" s="8">
        <f t="shared" si="33"/>
        <v>0</v>
      </c>
      <c r="AH83" s="8">
        <f t="shared" si="33"/>
        <v>0</v>
      </c>
      <c r="AI83" s="8">
        <f t="shared" si="33"/>
        <v>0</v>
      </c>
      <c r="AJ83" s="8">
        <f t="shared" si="33"/>
        <v>0</v>
      </c>
      <c r="AK83" s="8">
        <f t="shared" si="33"/>
        <v>0</v>
      </c>
      <c r="AL83" s="8">
        <f t="shared" si="33"/>
        <v>0</v>
      </c>
      <c r="AM83" s="8">
        <f t="shared" si="33"/>
        <v>0</v>
      </c>
      <c r="AN83" s="8">
        <f t="shared" si="33"/>
        <v>0</v>
      </c>
      <c r="AO83" s="8">
        <f t="shared" si="33"/>
        <v>0</v>
      </c>
      <c r="AP83" s="8">
        <f t="shared" si="33"/>
        <v>0</v>
      </c>
      <c r="AQ83" s="8">
        <f t="shared" si="33"/>
        <v>0</v>
      </c>
      <c r="AR83" s="8">
        <f t="shared" si="33"/>
        <v>0</v>
      </c>
      <c r="AS83" s="8">
        <f t="shared" si="33"/>
        <v>0</v>
      </c>
      <c r="AT83" s="8">
        <f t="shared" si="33"/>
        <v>0</v>
      </c>
      <c r="AU83" s="8">
        <f t="shared" si="33"/>
        <v>0</v>
      </c>
      <c r="AV83" s="8">
        <f t="shared" si="33"/>
        <v>0</v>
      </c>
      <c r="AW83" s="8">
        <f t="shared" si="33"/>
        <v>0</v>
      </c>
      <c r="AX83" s="8">
        <f t="shared" si="33"/>
        <v>0</v>
      </c>
      <c r="AY83" s="8">
        <f t="shared" si="33"/>
        <v>0</v>
      </c>
    </row>
    <row r="84" spans="1:51">
      <c r="A84" s="23" t="s">
        <v>109</v>
      </c>
      <c r="B84" s="8">
        <f xml:space="preserve"> IF(B25="Empathy",1,0)</f>
        <v>0</v>
      </c>
      <c r="C84" s="8">
        <f t="shared" ref="C84:AY84" si="34" xml:space="preserve"> B84 + IF(C25="Empathy",1,0)</f>
        <v>0</v>
      </c>
      <c r="D84" s="8">
        <f t="shared" si="34"/>
        <v>0</v>
      </c>
      <c r="E84" s="8">
        <f t="shared" si="34"/>
        <v>0</v>
      </c>
      <c r="F84" s="8">
        <f t="shared" si="34"/>
        <v>0</v>
      </c>
      <c r="G84" s="8">
        <f t="shared" si="34"/>
        <v>1</v>
      </c>
      <c r="H84" s="8">
        <f t="shared" si="34"/>
        <v>1</v>
      </c>
      <c r="I84" s="8">
        <f t="shared" si="34"/>
        <v>1</v>
      </c>
      <c r="J84" s="8">
        <f t="shared" si="34"/>
        <v>1</v>
      </c>
      <c r="K84" s="8">
        <f t="shared" si="34"/>
        <v>1</v>
      </c>
      <c r="L84" s="8">
        <f t="shared" si="34"/>
        <v>1</v>
      </c>
      <c r="M84" s="8">
        <f t="shared" si="34"/>
        <v>1</v>
      </c>
      <c r="N84" s="8">
        <f t="shared" si="34"/>
        <v>1</v>
      </c>
      <c r="O84" s="8">
        <f t="shared" si="34"/>
        <v>1</v>
      </c>
      <c r="P84" s="8">
        <f t="shared" si="34"/>
        <v>1</v>
      </c>
      <c r="Q84" s="8">
        <f t="shared" si="34"/>
        <v>1</v>
      </c>
      <c r="R84" s="8">
        <f t="shared" si="34"/>
        <v>1</v>
      </c>
      <c r="S84" s="8">
        <f t="shared" si="34"/>
        <v>1</v>
      </c>
      <c r="T84" s="8">
        <f t="shared" si="34"/>
        <v>1</v>
      </c>
      <c r="U84" s="8">
        <f t="shared" si="34"/>
        <v>1</v>
      </c>
      <c r="V84" s="8">
        <f t="shared" si="34"/>
        <v>1</v>
      </c>
      <c r="W84" s="8">
        <f t="shared" si="34"/>
        <v>1</v>
      </c>
      <c r="X84" s="8">
        <f t="shared" si="34"/>
        <v>1</v>
      </c>
      <c r="Y84" s="8">
        <f t="shared" si="34"/>
        <v>1</v>
      </c>
      <c r="Z84" s="8">
        <f t="shared" si="34"/>
        <v>1</v>
      </c>
      <c r="AA84" s="8">
        <f t="shared" si="34"/>
        <v>1</v>
      </c>
      <c r="AB84" s="8">
        <f t="shared" si="34"/>
        <v>1</v>
      </c>
      <c r="AC84" s="8">
        <f t="shared" si="34"/>
        <v>1</v>
      </c>
      <c r="AD84" s="8">
        <f t="shared" si="34"/>
        <v>1</v>
      </c>
      <c r="AE84" s="8">
        <f t="shared" si="34"/>
        <v>1</v>
      </c>
      <c r="AF84" s="8">
        <f t="shared" si="34"/>
        <v>1</v>
      </c>
      <c r="AG84" s="8">
        <f t="shared" si="34"/>
        <v>1</v>
      </c>
      <c r="AH84" s="8">
        <f t="shared" si="34"/>
        <v>1</v>
      </c>
      <c r="AI84" s="8">
        <f t="shared" si="34"/>
        <v>1</v>
      </c>
      <c r="AJ84" s="8">
        <f t="shared" si="34"/>
        <v>1</v>
      </c>
      <c r="AK84" s="8">
        <f t="shared" si="34"/>
        <v>1</v>
      </c>
      <c r="AL84" s="8">
        <f t="shared" si="34"/>
        <v>1</v>
      </c>
      <c r="AM84" s="8">
        <f t="shared" si="34"/>
        <v>1</v>
      </c>
      <c r="AN84" s="8">
        <f t="shared" si="34"/>
        <v>1</v>
      </c>
      <c r="AO84" s="8">
        <f t="shared" si="34"/>
        <v>1</v>
      </c>
      <c r="AP84" s="8">
        <f t="shared" si="34"/>
        <v>1</v>
      </c>
      <c r="AQ84" s="8">
        <f t="shared" si="34"/>
        <v>1</v>
      </c>
      <c r="AR84" s="8">
        <f t="shared" si="34"/>
        <v>1</v>
      </c>
      <c r="AS84" s="8">
        <f t="shared" si="34"/>
        <v>1</v>
      </c>
      <c r="AT84" s="8">
        <f t="shared" si="34"/>
        <v>1</v>
      </c>
      <c r="AU84" s="8">
        <f t="shared" si="34"/>
        <v>1</v>
      </c>
      <c r="AV84" s="8">
        <f t="shared" si="34"/>
        <v>1</v>
      </c>
      <c r="AW84" s="8">
        <f t="shared" si="34"/>
        <v>1</v>
      </c>
      <c r="AX84" s="8">
        <f t="shared" si="34"/>
        <v>1</v>
      </c>
      <c r="AY84" s="8">
        <f t="shared" si="34"/>
        <v>1</v>
      </c>
    </row>
    <row r="86" spans="1:51" ht="21">
      <c r="A86" s="109" t="s">
        <v>100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</row>
    <row r="87" spans="1:51">
      <c r="A87" s="44" t="s">
        <v>44</v>
      </c>
      <c r="B87" s="8">
        <f t="shared" ref="B87:J87" si="35" xml:space="preserve"> B220 + INT(2+ B$7/2)</f>
        <v>-3</v>
      </c>
      <c r="C87" s="8">
        <f t="shared" si="35"/>
        <v>-2</v>
      </c>
      <c r="D87" s="8">
        <f t="shared" si="35"/>
        <v>6</v>
      </c>
      <c r="E87" s="8">
        <f t="shared" si="35"/>
        <v>7</v>
      </c>
      <c r="F87" s="8">
        <f t="shared" si="35"/>
        <v>7</v>
      </c>
      <c r="G87" s="8">
        <f t="shared" si="35"/>
        <v>8</v>
      </c>
      <c r="H87" s="8">
        <f t="shared" si="35"/>
        <v>8</v>
      </c>
      <c r="I87" s="8">
        <f t="shared" si="35"/>
        <v>9</v>
      </c>
      <c r="J87" s="26">
        <f t="shared" si="35"/>
        <v>9</v>
      </c>
      <c r="K87" s="8">
        <f t="shared" ref="K87:AY87" si="36" xml:space="preserve"> J220 + INT(2+ $J$7/2) + INT(2+ (K$7 - $J$7)/2)</f>
        <v>11</v>
      </c>
      <c r="L87" s="28">
        <f t="shared" si="36"/>
        <v>12</v>
      </c>
      <c r="M87" s="8">
        <f t="shared" si="36"/>
        <v>12</v>
      </c>
      <c r="N87" s="8">
        <f t="shared" si="36"/>
        <v>13</v>
      </c>
      <c r="O87" s="8">
        <f t="shared" si="36"/>
        <v>13</v>
      </c>
      <c r="P87" s="8">
        <f t="shared" si="36"/>
        <v>14</v>
      </c>
      <c r="Q87" s="8">
        <f t="shared" si="36"/>
        <v>14</v>
      </c>
      <c r="R87" s="8">
        <f t="shared" si="36"/>
        <v>15</v>
      </c>
      <c r="S87" s="8">
        <f t="shared" si="36"/>
        <v>15</v>
      </c>
      <c r="T87" s="8">
        <f t="shared" si="36"/>
        <v>16</v>
      </c>
      <c r="U87" s="8">
        <f t="shared" si="36"/>
        <v>16</v>
      </c>
      <c r="V87" s="8">
        <f t="shared" si="36"/>
        <v>17</v>
      </c>
      <c r="W87" s="8">
        <f t="shared" si="36"/>
        <v>17</v>
      </c>
      <c r="X87" s="8">
        <f t="shared" si="36"/>
        <v>18</v>
      </c>
      <c r="Y87" s="8">
        <f t="shared" si="36"/>
        <v>18</v>
      </c>
      <c r="Z87" s="8">
        <f t="shared" si="36"/>
        <v>19</v>
      </c>
      <c r="AA87" s="8">
        <f t="shared" si="36"/>
        <v>19</v>
      </c>
      <c r="AB87" s="8">
        <f t="shared" si="36"/>
        <v>20</v>
      </c>
      <c r="AC87" s="8">
        <f t="shared" si="36"/>
        <v>20</v>
      </c>
      <c r="AD87" s="8">
        <f t="shared" si="36"/>
        <v>21</v>
      </c>
      <c r="AE87" s="8">
        <f t="shared" si="36"/>
        <v>21</v>
      </c>
      <c r="AF87" s="8">
        <f t="shared" si="36"/>
        <v>22</v>
      </c>
      <c r="AG87" s="8">
        <f t="shared" si="36"/>
        <v>22</v>
      </c>
      <c r="AH87" s="8">
        <f t="shared" si="36"/>
        <v>23</v>
      </c>
      <c r="AI87" s="8">
        <f t="shared" si="36"/>
        <v>23</v>
      </c>
      <c r="AJ87" s="8">
        <f t="shared" si="36"/>
        <v>24</v>
      </c>
      <c r="AK87" s="8">
        <f t="shared" si="36"/>
        <v>24</v>
      </c>
      <c r="AL87" s="8">
        <f t="shared" si="36"/>
        <v>25</v>
      </c>
      <c r="AM87" s="8">
        <f t="shared" si="36"/>
        <v>25</v>
      </c>
      <c r="AN87" s="8">
        <f t="shared" si="36"/>
        <v>26</v>
      </c>
      <c r="AO87" s="8">
        <f t="shared" si="36"/>
        <v>26</v>
      </c>
      <c r="AP87" s="8">
        <f t="shared" si="36"/>
        <v>27</v>
      </c>
      <c r="AQ87" s="8">
        <f t="shared" si="36"/>
        <v>27</v>
      </c>
      <c r="AR87" s="8">
        <f t="shared" si="36"/>
        <v>28</v>
      </c>
      <c r="AS87" s="8">
        <f t="shared" si="36"/>
        <v>28</v>
      </c>
      <c r="AT87" s="8">
        <f t="shared" si="36"/>
        <v>29</v>
      </c>
      <c r="AU87" s="8">
        <f t="shared" si="36"/>
        <v>29</v>
      </c>
      <c r="AV87" s="8">
        <f t="shared" si="36"/>
        <v>30</v>
      </c>
      <c r="AW87" s="8">
        <f t="shared" si="36"/>
        <v>30</v>
      </c>
      <c r="AX87" s="8">
        <f t="shared" si="36"/>
        <v>31</v>
      </c>
      <c r="AY87" s="8">
        <f t="shared" si="36"/>
        <v>31</v>
      </c>
    </row>
    <row r="88" spans="1:51">
      <c r="A88" s="44" t="s">
        <v>45</v>
      </c>
      <c r="B88" s="8">
        <f t="shared" ref="B88:J88" si="37" xml:space="preserve"> B219 + INT(2+ B$7/2)</f>
        <v>-3</v>
      </c>
      <c r="C88" s="8">
        <f t="shared" si="37"/>
        <v>-2</v>
      </c>
      <c r="D88" s="8">
        <f t="shared" si="37"/>
        <v>6</v>
      </c>
      <c r="E88" s="8">
        <f t="shared" si="37"/>
        <v>7</v>
      </c>
      <c r="F88" s="8">
        <f t="shared" si="37"/>
        <v>7</v>
      </c>
      <c r="G88" s="8">
        <f t="shared" si="37"/>
        <v>8</v>
      </c>
      <c r="H88" s="8">
        <f t="shared" si="37"/>
        <v>8</v>
      </c>
      <c r="I88" s="8">
        <f t="shared" si="37"/>
        <v>9</v>
      </c>
      <c r="J88" s="26">
        <f t="shared" si="37"/>
        <v>9</v>
      </c>
      <c r="K88" s="8">
        <f t="shared" ref="K88:AY88" si="38" xml:space="preserve"> J219 + INT(2+ $J$7/2) +  INT(2+ (K$7 - $J$7)/2)</f>
        <v>11</v>
      </c>
      <c r="L88" s="28">
        <f t="shared" si="38"/>
        <v>12</v>
      </c>
      <c r="M88" s="8">
        <f t="shared" si="38"/>
        <v>12</v>
      </c>
      <c r="N88" s="8">
        <f t="shared" si="38"/>
        <v>13</v>
      </c>
      <c r="O88" s="8">
        <f t="shared" si="38"/>
        <v>13</v>
      </c>
      <c r="P88" s="8">
        <f t="shared" si="38"/>
        <v>14</v>
      </c>
      <c r="Q88" s="8">
        <f t="shared" si="38"/>
        <v>14</v>
      </c>
      <c r="R88" s="8">
        <f t="shared" si="38"/>
        <v>15</v>
      </c>
      <c r="S88" s="8">
        <f t="shared" si="38"/>
        <v>15</v>
      </c>
      <c r="T88" s="8">
        <f t="shared" si="38"/>
        <v>16</v>
      </c>
      <c r="U88" s="8">
        <f t="shared" si="38"/>
        <v>16</v>
      </c>
      <c r="V88" s="8">
        <f t="shared" si="38"/>
        <v>17</v>
      </c>
      <c r="W88" s="8">
        <f t="shared" si="38"/>
        <v>17</v>
      </c>
      <c r="X88" s="8">
        <f t="shared" si="38"/>
        <v>18</v>
      </c>
      <c r="Y88" s="8">
        <f t="shared" si="38"/>
        <v>18</v>
      </c>
      <c r="Z88" s="8">
        <f t="shared" si="38"/>
        <v>19</v>
      </c>
      <c r="AA88" s="8">
        <f t="shared" si="38"/>
        <v>19</v>
      </c>
      <c r="AB88" s="8">
        <f t="shared" si="38"/>
        <v>20</v>
      </c>
      <c r="AC88" s="8">
        <f t="shared" si="38"/>
        <v>20</v>
      </c>
      <c r="AD88" s="8">
        <f t="shared" si="38"/>
        <v>21</v>
      </c>
      <c r="AE88" s="8">
        <f t="shared" si="38"/>
        <v>21</v>
      </c>
      <c r="AF88" s="8">
        <f t="shared" si="38"/>
        <v>22</v>
      </c>
      <c r="AG88" s="8">
        <f t="shared" si="38"/>
        <v>22</v>
      </c>
      <c r="AH88" s="8">
        <f t="shared" si="38"/>
        <v>23</v>
      </c>
      <c r="AI88" s="8">
        <f t="shared" si="38"/>
        <v>23</v>
      </c>
      <c r="AJ88" s="8">
        <f t="shared" si="38"/>
        <v>24</v>
      </c>
      <c r="AK88" s="8">
        <f t="shared" si="38"/>
        <v>24</v>
      </c>
      <c r="AL88" s="8">
        <f t="shared" si="38"/>
        <v>25</v>
      </c>
      <c r="AM88" s="8">
        <f t="shared" si="38"/>
        <v>25</v>
      </c>
      <c r="AN88" s="8">
        <f t="shared" si="38"/>
        <v>26</v>
      </c>
      <c r="AO88" s="8">
        <f t="shared" si="38"/>
        <v>26</v>
      </c>
      <c r="AP88" s="8">
        <f t="shared" si="38"/>
        <v>27</v>
      </c>
      <c r="AQ88" s="8">
        <f t="shared" si="38"/>
        <v>27</v>
      </c>
      <c r="AR88" s="8">
        <f t="shared" si="38"/>
        <v>28</v>
      </c>
      <c r="AS88" s="8">
        <f t="shared" si="38"/>
        <v>28</v>
      </c>
      <c r="AT88" s="8">
        <f t="shared" si="38"/>
        <v>29</v>
      </c>
      <c r="AU88" s="8">
        <f t="shared" si="38"/>
        <v>29</v>
      </c>
      <c r="AV88" s="8">
        <f t="shared" si="38"/>
        <v>30</v>
      </c>
      <c r="AW88" s="8">
        <f t="shared" si="38"/>
        <v>30</v>
      </c>
      <c r="AX88" s="8">
        <f t="shared" si="38"/>
        <v>31</v>
      </c>
      <c r="AY88" s="8">
        <f t="shared" si="38"/>
        <v>31</v>
      </c>
    </row>
    <row r="89" spans="1:51">
      <c r="A89" s="44" t="s">
        <v>46</v>
      </c>
      <c r="B89" s="8">
        <f t="shared" ref="B89:J89" si="39" xml:space="preserve"> B222 + INT(2+ B$7/2)</f>
        <v>-3</v>
      </c>
      <c r="C89" s="8">
        <f t="shared" si="39"/>
        <v>-2</v>
      </c>
      <c r="D89" s="8">
        <f t="shared" si="39"/>
        <v>6</v>
      </c>
      <c r="E89" s="8">
        <f t="shared" si="39"/>
        <v>7</v>
      </c>
      <c r="F89" s="8">
        <f t="shared" si="39"/>
        <v>7</v>
      </c>
      <c r="G89" s="8">
        <f t="shared" si="39"/>
        <v>8</v>
      </c>
      <c r="H89" s="8">
        <f t="shared" si="39"/>
        <v>8</v>
      </c>
      <c r="I89" s="8">
        <f t="shared" si="39"/>
        <v>9</v>
      </c>
      <c r="J89" s="26">
        <f t="shared" si="39"/>
        <v>9</v>
      </c>
      <c r="K89" s="8">
        <f t="shared" ref="K89:AY89" si="40">J222+INT(2+$J$7/2) +  INT( (K$7 - $J$7)*2/5 + 4/3)</f>
        <v>10</v>
      </c>
      <c r="L89" s="28">
        <f t="shared" si="40"/>
        <v>11</v>
      </c>
      <c r="M89" s="8">
        <f t="shared" si="40"/>
        <v>11</v>
      </c>
      <c r="N89" s="8">
        <f t="shared" si="40"/>
        <v>11</v>
      </c>
      <c r="O89" s="8">
        <f t="shared" si="40"/>
        <v>12</v>
      </c>
      <c r="P89" s="8">
        <f t="shared" si="40"/>
        <v>12</v>
      </c>
      <c r="Q89" s="8">
        <f t="shared" si="40"/>
        <v>13</v>
      </c>
      <c r="R89" s="8">
        <f t="shared" si="40"/>
        <v>13</v>
      </c>
      <c r="S89" s="8">
        <f t="shared" si="40"/>
        <v>13</v>
      </c>
      <c r="T89" s="8">
        <f t="shared" si="40"/>
        <v>14</v>
      </c>
      <c r="U89" s="8">
        <f t="shared" si="40"/>
        <v>14</v>
      </c>
      <c r="V89" s="8">
        <f t="shared" si="40"/>
        <v>15</v>
      </c>
      <c r="W89" s="8">
        <f t="shared" si="40"/>
        <v>15</v>
      </c>
      <c r="X89" s="8">
        <f t="shared" si="40"/>
        <v>15</v>
      </c>
      <c r="Y89" s="8">
        <f t="shared" si="40"/>
        <v>16</v>
      </c>
      <c r="Z89" s="8">
        <f t="shared" si="40"/>
        <v>16</v>
      </c>
      <c r="AA89" s="8">
        <f t="shared" si="40"/>
        <v>17</v>
      </c>
      <c r="AB89" s="8">
        <f t="shared" si="40"/>
        <v>17</v>
      </c>
      <c r="AC89" s="8">
        <f t="shared" si="40"/>
        <v>17</v>
      </c>
      <c r="AD89" s="8">
        <f t="shared" si="40"/>
        <v>18</v>
      </c>
      <c r="AE89" s="8">
        <f t="shared" si="40"/>
        <v>18</v>
      </c>
      <c r="AF89" s="8">
        <f t="shared" si="40"/>
        <v>19</v>
      </c>
      <c r="AG89" s="8">
        <f t="shared" si="40"/>
        <v>19</v>
      </c>
      <c r="AH89" s="8">
        <f t="shared" si="40"/>
        <v>19</v>
      </c>
      <c r="AI89" s="8">
        <f t="shared" si="40"/>
        <v>20</v>
      </c>
      <c r="AJ89" s="8">
        <f t="shared" si="40"/>
        <v>20</v>
      </c>
      <c r="AK89" s="8">
        <f t="shared" si="40"/>
        <v>21</v>
      </c>
      <c r="AL89" s="8">
        <f t="shared" si="40"/>
        <v>21</v>
      </c>
      <c r="AM89" s="8">
        <f t="shared" si="40"/>
        <v>21</v>
      </c>
      <c r="AN89" s="8">
        <f t="shared" si="40"/>
        <v>22</v>
      </c>
      <c r="AO89" s="8">
        <f t="shared" si="40"/>
        <v>22</v>
      </c>
      <c r="AP89" s="8">
        <f t="shared" si="40"/>
        <v>23</v>
      </c>
      <c r="AQ89" s="8">
        <f t="shared" si="40"/>
        <v>23</v>
      </c>
      <c r="AR89" s="8">
        <f t="shared" si="40"/>
        <v>23</v>
      </c>
      <c r="AS89" s="8">
        <f t="shared" si="40"/>
        <v>24</v>
      </c>
      <c r="AT89" s="8">
        <f t="shared" si="40"/>
        <v>24</v>
      </c>
      <c r="AU89" s="8">
        <f t="shared" si="40"/>
        <v>25</v>
      </c>
      <c r="AV89" s="8">
        <f t="shared" si="40"/>
        <v>25</v>
      </c>
      <c r="AW89" s="8">
        <f t="shared" si="40"/>
        <v>25</v>
      </c>
      <c r="AX89" s="8">
        <f t="shared" si="40"/>
        <v>26</v>
      </c>
      <c r="AY89" s="8">
        <f t="shared" si="40"/>
        <v>26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99" t="s">
        <v>98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36"/>
      <c r="L91" s="100"/>
      <c r="M91" s="100"/>
      <c r="N91" s="100"/>
      <c r="O91" s="100"/>
      <c r="P91" s="100"/>
      <c r="Q91" s="100"/>
      <c r="R91" s="100"/>
      <c r="S91" s="100"/>
      <c r="T91" s="100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</row>
    <row r="92" spans="1:51">
      <c r="A92" s="62" t="s">
        <v>10</v>
      </c>
      <c r="B92" s="69">
        <f>IF(A92=1,1,IF(A$25=$A92,1,IF(INDEX(Data!$B$128:$I$143,MATCH(B$36,Data!$A$128:$A$143,0),MATCH($A92,Data!$B$127:$I$127,0))=1,1,IF(INDEX(Data!$B$128:$I$143,MATCH(B$36,Data!$A$128:$A$143,0),MATCH($A92,Data!$B$127:$I$127,0))=0,2,0))))</f>
        <v>2</v>
      </c>
      <c r="C92" s="69">
        <f>IF(B92=1,1,IF(B$25=$A92,1,IF(INDEX(Data!$B$128:$I$143,MATCH(C$36,Data!$A$128:$A$143,0),MATCH($A92,Data!$B$127:$I$127,0))=1,1,IF(INDEX(Data!$B$128:$I$143,MATCH(C$36,Data!$A$128:$A$143,0),MATCH($A92,Data!$B$127:$I$127,0))=0,2,0))))</f>
        <v>2</v>
      </c>
      <c r="D92" s="69">
        <f>IF(C92=1,1,IF(C$25=$A92,1,IF(INDEX(Data!$B$128:$I$143,MATCH(D$36,Data!$A$128:$A$143,0),MATCH($A92,Data!$B$127:$I$127,0))=1,1,IF(INDEX(Data!$B$128:$I$143,MATCH(D$36,Data!$A$128:$A$143,0),MATCH($A92,Data!$B$127:$I$127,0))=0,2,0))))</f>
        <v>2</v>
      </c>
      <c r="E92" s="69">
        <f>IF(D92=1,1,IF(D$25=$A92,1,IF(INDEX(Data!$B$128:$I$143,MATCH(E$36,Data!$A$128:$A$143,0),MATCH($A92,Data!$B$127:$I$127,0))=1,1,IF(INDEX(Data!$B$128:$I$143,MATCH(E$36,Data!$A$128:$A$143,0),MATCH($A92,Data!$B$127:$I$127,0))=0,2,0))))</f>
        <v>2</v>
      </c>
      <c r="F92" s="69">
        <f>IF(E92=1,1,IF(E$25=$A92,1,IF(INDEX(Data!$B$128:$I$143,MATCH(F$36,Data!$A$128:$A$143,0),MATCH($A92,Data!$B$127:$I$127,0))=1,1,IF(INDEX(Data!$B$128:$I$143,MATCH(F$36,Data!$A$128:$A$143,0),MATCH($A92,Data!$B$127:$I$127,0))=0,2,0))))</f>
        <v>2</v>
      </c>
      <c r="G92" s="69">
        <f>IF(F92=1,1,IF(F$25=$A92,1,IF(INDEX(Data!$B$128:$I$143,MATCH(G$36,Data!$A$128:$A$143,0),MATCH($A92,Data!$B$127:$I$127,0))=1,1,IF(INDEX(Data!$B$128:$I$143,MATCH(G$36,Data!$A$128:$A$143,0),MATCH($A92,Data!$B$127:$I$127,0))=0,2,0))))</f>
        <v>2</v>
      </c>
      <c r="H92" s="69">
        <f>IF(G92=1,1,IF(G$25=$A92,1,IF(INDEX(Data!$B$128:$I$143,MATCH(H$36,Data!$A$128:$A$143,0),MATCH($A92,Data!$B$127:$I$127,0))=1,1,IF(INDEX(Data!$B$128:$I$143,MATCH(H$36,Data!$A$128:$A$143,0),MATCH($A92,Data!$B$127:$I$127,0))=0,2,0))))</f>
        <v>2</v>
      </c>
      <c r="I92" s="69">
        <f>IF(H92=1,1,IF(H$25=$A92,1,IF(INDEX(Data!$B$128:$I$143,MATCH(I$36,Data!$A$128:$A$143,0),MATCH($A92,Data!$B$127:$I$127,0))=1,1,IF(INDEX(Data!$B$128:$I$143,MATCH(I$36,Data!$A$128:$A$143,0),MATCH($A92,Data!$B$127:$I$127,0))=0,2,0))))</f>
        <v>2</v>
      </c>
      <c r="J92" s="69">
        <f>IF(I92=1,1,IF(I$25=$A92,1,IF(INDEX(Data!$B$128:$I$143,MATCH(J$36,Data!$A$128:$A$143,0),MATCH($A92,Data!$B$127:$I$127,0))=1,1,IF(INDEX(Data!$B$128:$I$143,MATCH(J$36,Data!$A$128:$A$143,0),MATCH($A92,Data!$B$127:$I$127,0))=0,2,0))))</f>
        <v>2</v>
      </c>
      <c r="K92" s="69">
        <f>IF(J92=1,1,IF(J$25=$A92,1,IF(INDEX(Data!$B$128:$I$143,MATCH(K$36,Data!$A$128:$A$143,0),MATCH($A92,Data!$B$127:$I$127,0))=1,1,IF(INDEX(Data!$B$128:$I$143,MATCH(K$36,Data!$A$128:$A$143,0),MATCH($A92,Data!$B$127:$I$127,0))=0,2,0))))</f>
        <v>2</v>
      </c>
      <c r="L92" s="69">
        <f>IF(K92=1,1,IF(K$25=$A92,1,IF(INDEX(Data!$B$128:$I$143,MATCH(L$36,Data!$A$128:$A$143,0),MATCH($A92,Data!$B$127:$I$127,0))=1,1,IF(INDEX(Data!$B$128:$I$143,MATCH(L$36,Data!$A$128:$A$143,0),MATCH($A92,Data!$B$127:$I$127,0))=0,2,0))))</f>
        <v>2</v>
      </c>
      <c r="M92" s="69">
        <f>IF(L92=1,1,IF(L$25=$A92,1,IF(INDEX(Data!$B$128:$I$143,MATCH(M$36,Data!$A$128:$A$143,0),MATCH($A92,Data!$B$127:$I$127,0))=1,1,IF(INDEX(Data!$B$128:$I$143,MATCH(M$36,Data!$A$128:$A$143,0),MATCH($A92,Data!$B$127:$I$127,0))=0,2,0))))</f>
        <v>2</v>
      </c>
      <c r="N92" s="69">
        <f>IF(M92=1,1,IF(M$25=$A92,1,IF(INDEX(Data!$B$128:$I$143,MATCH(N$36,Data!$A$128:$A$143,0),MATCH($A92,Data!$B$127:$I$127,0))=1,1,IF(INDEX(Data!$B$128:$I$143,MATCH(N$36,Data!$A$128:$A$143,0),MATCH($A92,Data!$B$127:$I$127,0))=0,2,0))))</f>
        <v>2</v>
      </c>
      <c r="O92" s="69">
        <f>IF(N92=1,1,IF(N$25=$A92,1,IF(INDEX(Data!$B$128:$I$143,MATCH(O$36,Data!$A$128:$A$143,0),MATCH($A92,Data!$B$127:$I$127,0))=1,1,IF(INDEX(Data!$B$128:$I$143,MATCH(O$36,Data!$A$128:$A$143,0),MATCH($A92,Data!$B$127:$I$127,0))=0,2,0))))</f>
        <v>2</v>
      </c>
      <c r="P92" s="69">
        <f>IF(O92=1,1,IF(O$25=$A92,1,IF(INDEX(Data!$B$128:$I$143,MATCH(P$36,Data!$A$128:$A$143,0),MATCH($A92,Data!$B$127:$I$127,0))=1,1,IF(INDEX(Data!$B$128:$I$143,MATCH(P$36,Data!$A$128:$A$143,0),MATCH($A92,Data!$B$127:$I$127,0))=0,2,0))))</f>
        <v>2</v>
      </c>
      <c r="Q92" s="69">
        <f>IF(P92=1,1,IF(P$25=$A92,1,IF(INDEX(Data!$B$128:$I$143,MATCH(Q$36,Data!$A$128:$A$143,0),MATCH($A92,Data!$B$127:$I$127,0))=1,1,IF(INDEX(Data!$B$128:$I$143,MATCH(Q$36,Data!$A$128:$A$143,0),MATCH($A92,Data!$B$127:$I$127,0))=0,2,0))))</f>
        <v>2</v>
      </c>
      <c r="R92" s="69">
        <f>IF(Q92=1,1,IF(Q$25=$A92,1,IF(INDEX(Data!$B$128:$I$143,MATCH(R$36,Data!$A$128:$A$143,0),MATCH($A92,Data!$B$127:$I$127,0))=1,1,IF(INDEX(Data!$B$128:$I$143,MATCH(R$36,Data!$A$128:$A$143,0),MATCH($A92,Data!$B$127:$I$127,0))=0,2,0))))</f>
        <v>2</v>
      </c>
      <c r="S92" s="69">
        <f>IF(R92=1,1,IF(R$25=$A92,1,IF(INDEX(Data!$B$128:$I$143,MATCH(S$36,Data!$A$128:$A$143,0),MATCH($A92,Data!$B$127:$I$127,0))=1,1,IF(INDEX(Data!$B$128:$I$143,MATCH(S$36,Data!$A$128:$A$143,0),MATCH($A92,Data!$B$127:$I$127,0))=0,2,0))))</f>
        <v>2</v>
      </c>
      <c r="T92" s="69">
        <f>IF(S92=1,1,IF(S$25=$A92,1,IF(INDEX(Data!$B$128:$I$143,MATCH(T$36,Data!$A$128:$A$143,0),MATCH($A92,Data!$B$127:$I$127,0))=1,1,IF(INDEX(Data!$B$128:$I$143,MATCH(T$36,Data!$A$128:$A$143,0),MATCH($A92,Data!$B$127:$I$127,0))=0,2,0))))</f>
        <v>2</v>
      </c>
      <c r="U92" s="69">
        <f>IF(T92=1,1,IF(T$25=$A92,1,IF(INDEX(Data!$B$128:$I$143,MATCH(U$36,Data!$A$128:$A$143,0),MATCH($A92,Data!$B$127:$I$127,0))=1,1,IF(INDEX(Data!$B$128:$I$143,MATCH(U$36,Data!$A$128:$A$143,0),MATCH($A92,Data!$B$127:$I$127,0))=0,2,0))))</f>
        <v>2</v>
      </c>
      <c r="V92" s="69">
        <f>IF(U92=1,1,IF(U$25=$A92,1,IF(INDEX(Data!$B$128:$I$143,MATCH(V$36,Data!$A$128:$A$143,0),MATCH($A92,Data!$B$127:$I$127,0))=1,1,IF(INDEX(Data!$B$128:$I$143,MATCH(V$36,Data!$A$128:$A$143,0),MATCH($A92,Data!$B$127:$I$127,0))=0,2,0))))</f>
        <v>2</v>
      </c>
      <c r="W92" s="69">
        <f>IF(V92=1,1,IF(V$25=$A92,1,IF(INDEX(Data!$B$128:$I$143,MATCH(W$36,Data!$A$128:$A$143,0),MATCH($A92,Data!$B$127:$I$127,0))=1,1,IF(INDEX(Data!$B$128:$I$143,MATCH(W$36,Data!$A$128:$A$143,0),MATCH($A92,Data!$B$127:$I$127,0))=0,2,0))))</f>
        <v>2</v>
      </c>
      <c r="X92" s="69">
        <f>IF(W92=1,1,IF(W$25=$A92,1,IF(INDEX(Data!$B$128:$I$143,MATCH(X$36,Data!$A$128:$A$143,0),MATCH($A92,Data!$B$127:$I$127,0))=1,1,IF(INDEX(Data!$B$128:$I$143,MATCH(X$36,Data!$A$128:$A$143,0),MATCH($A92,Data!$B$127:$I$127,0))=0,2,0))))</f>
        <v>2</v>
      </c>
      <c r="Y92" s="69">
        <f>IF(X92=1,1,IF(X$25=$A92,1,IF(INDEX(Data!$B$128:$I$143,MATCH(Y$36,Data!$A$128:$A$143,0),MATCH($A92,Data!$B$127:$I$127,0))=1,1,IF(INDEX(Data!$B$128:$I$143,MATCH(Y$36,Data!$A$128:$A$143,0),MATCH($A92,Data!$B$127:$I$127,0))=0,2,0))))</f>
        <v>2</v>
      </c>
      <c r="Z92" s="69">
        <f>IF(Y92=1,1,IF(Y$25=$A92,1,IF(INDEX(Data!$B$128:$I$143,MATCH(Z$36,Data!$A$128:$A$143,0),MATCH($A92,Data!$B$127:$I$127,0))=1,1,IF(INDEX(Data!$B$128:$I$143,MATCH(Z$36,Data!$A$128:$A$143,0),MATCH($A92,Data!$B$127:$I$127,0))=0,2,0))))</f>
        <v>2</v>
      </c>
      <c r="AA92" s="69">
        <f>IF(Z92=1,1,IF(Z$25=$A92,1,IF(INDEX(Data!$B$128:$I$143,MATCH(AA$36,Data!$A$128:$A$143,0),MATCH($A92,Data!$B$127:$I$127,0))=1,1,IF(INDEX(Data!$B$128:$I$143,MATCH(AA$36,Data!$A$128:$A$143,0),MATCH($A92,Data!$B$127:$I$127,0))=0,2,0))))</f>
        <v>2</v>
      </c>
      <c r="AB92" s="69">
        <f>IF(AA92=1,1,IF(AA$25=$A92,1,IF(INDEX(Data!$B$128:$I$143,MATCH(AB$36,Data!$A$128:$A$143,0),MATCH($A92,Data!$B$127:$I$127,0))=1,1,IF(INDEX(Data!$B$128:$I$143,MATCH(AB$36,Data!$A$128:$A$143,0),MATCH($A92,Data!$B$127:$I$127,0))=0,2,0))))</f>
        <v>2</v>
      </c>
      <c r="AC92" s="69">
        <f>IF(AB92=1,1,IF(AB$25=$A92,1,IF(INDEX(Data!$B$128:$I$143,MATCH(AC$36,Data!$A$128:$A$143,0),MATCH($A92,Data!$B$127:$I$127,0))=1,1,IF(INDEX(Data!$B$128:$I$143,MATCH(AC$36,Data!$A$128:$A$143,0),MATCH($A92,Data!$B$127:$I$127,0))=0,2,0))))</f>
        <v>2</v>
      </c>
      <c r="AD92" s="69">
        <f>IF(AC92=1,1,IF(AC$25=$A92,1,IF(INDEX(Data!$B$128:$I$143,MATCH(AD$36,Data!$A$128:$A$143,0),MATCH($A92,Data!$B$127:$I$127,0))=1,1,IF(INDEX(Data!$B$128:$I$143,MATCH(AD$36,Data!$A$128:$A$143,0),MATCH($A92,Data!$B$127:$I$127,0))=0,2,0))))</f>
        <v>2</v>
      </c>
      <c r="AE92" s="69">
        <f>IF(AD92=1,1,IF(AD$25=$A92,1,IF(INDEX(Data!$B$128:$I$143,MATCH(AE$36,Data!$A$128:$A$143,0),MATCH($A92,Data!$B$127:$I$127,0))=1,1,IF(INDEX(Data!$B$128:$I$143,MATCH(AE$36,Data!$A$128:$A$143,0),MATCH($A92,Data!$B$127:$I$127,0))=0,2,0))))</f>
        <v>2</v>
      </c>
      <c r="AF92" s="69">
        <f>IF(AE92=1,1,IF(AE$25=$A92,1,IF(INDEX(Data!$B$128:$I$143,MATCH(AF$36,Data!$A$128:$A$143,0),MATCH($A92,Data!$B$127:$I$127,0))=1,1,IF(INDEX(Data!$B$128:$I$143,MATCH(AF$36,Data!$A$128:$A$143,0),MATCH($A92,Data!$B$127:$I$127,0))=0,2,0))))</f>
        <v>2</v>
      </c>
      <c r="AG92" s="69">
        <f>IF(AF92=1,1,IF(AF$25=$A92,1,IF(INDEX(Data!$B$128:$I$143,MATCH(AG$36,Data!$A$128:$A$143,0),MATCH($A92,Data!$B$127:$I$127,0))=1,1,IF(INDEX(Data!$B$128:$I$143,MATCH(AG$36,Data!$A$128:$A$143,0),MATCH($A92,Data!$B$127:$I$127,0))=0,2,0))))</f>
        <v>2</v>
      </c>
      <c r="AH92" s="69">
        <f>IF(AG92=1,1,IF(AG$25=$A92,1,IF(INDEX(Data!$B$128:$I$143,MATCH(AH$36,Data!$A$128:$A$143,0),MATCH($A92,Data!$B$127:$I$127,0))=1,1,IF(INDEX(Data!$B$128:$I$143,MATCH(AH$36,Data!$A$128:$A$143,0),MATCH($A92,Data!$B$127:$I$127,0))=0,2,0))))</f>
        <v>2</v>
      </c>
      <c r="AI92" s="69">
        <f>IF(AH92=1,1,IF(AH$25=$A92,1,IF(INDEX(Data!$B$128:$I$143,MATCH(AI$36,Data!$A$128:$A$143,0),MATCH($A92,Data!$B$127:$I$127,0))=1,1,IF(INDEX(Data!$B$128:$I$143,MATCH(AI$36,Data!$A$128:$A$143,0),MATCH($A92,Data!$B$127:$I$127,0))=0,2,0))))</f>
        <v>2</v>
      </c>
      <c r="AJ92" s="69">
        <f>IF(AI92=1,1,IF(AI$25=$A92,1,IF(INDEX(Data!$B$128:$I$143,MATCH(AJ$36,Data!$A$128:$A$143,0),MATCH($A92,Data!$B$127:$I$127,0))=1,1,IF(INDEX(Data!$B$128:$I$143,MATCH(AJ$36,Data!$A$128:$A$143,0),MATCH($A92,Data!$B$127:$I$127,0))=0,2,0))))</f>
        <v>2</v>
      </c>
      <c r="AK92" s="69">
        <f>IF(AJ92=1,1,IF(AJ$25=$A92,1,IF(INDEX(Data!$B$128:$I$143,MATCH(AK$36,Data!$A$128:$A$143,0),MATCH($A92,Data!$B$127:$I$127,0))=1,1,IF(INDEX(Data!$B$128:$I$143,MATCH(AK$36,Data!$A$128:$A$143,0),MATCH($A92,Data!$B$127:$I$127,0))=0,2,0))))</f>
        <v>2</v>
      </c>
      <c r="AL92" s="69">
        <f>IF(AK92=1,1,IF(AK$25=$A92,1,IF(INDEX(Data!$B$128:$I$143,MATCH(AL$36,Data!$A$128:$A$143,0),MATCH($A92,Data!$B$127:$I$127,0))=1,1,IF(INDEX(Data!$B$128:$I$143,MATCH(AL$36,Data!$A$128:$A$143,0),MATCH($A92,Data!$B$127:$I$127,0))=0,2,0))))</f>
        <v>2</v>
      </c>
      <c r="AM92" s="69">
        <f>IF(AL92=1,1,IF(AL$25=$A92,1,IF(INDEX(Data!$B$128:$I$143,MATCH(AM$36,Data!$A$128:$A$143,0),MATCH($A92,Data!$B$127:$I$127,0))=1,1,IF(INDEX(Data!$B$128:$I$143,MATCH(AM$36,Data!$A$128:$A$143,0),MATCH($A92,Data!$B$127:$I$127,0))=0,2,0))))</f>
        <v>2</v>
      </c>
      <c r="AN92" s="69">
        <f>IF(AM92=1,1,IF(AM$25=$A92,1,IF(INDEX(Data!$B$128:$I$143,MATCH(AN$36,Data!$A$128:$A$143,0),MATCH($A92,Data!$B$127:$I$127,0))=1,1,IF(INDEX(Data!$B$128:$I$143,MATCH(AN$36,Data!$A$128:$A$143,0),MATCH($A92,Data!$B$127:$I$127,0))=0,2,0))))</f>
        <v>2</v>
      </c>
      <c r="AO92" s="69">
        <f>IF(AN92=1,1,IF(AN$25=$A92,1,IF(INDEX(Data!$B$128:$I$143,MATCH(AO$36,Data!$A$128:$A$143,0),MATCH($A92,Data!$B$127:$I$127,0))=1,1,IF(INDEX(Data!$B$128:$I$143,MATCH(AO$36,Data!$A$128:$A$143,0),MATCH($A92,Data!$B$127:$I$127,0))=0,2,0))))</f>
        <v>2</v>
      </c>
      <c r="AP92" s="69">
        <f>IF(AO92=1,1,IF(AO$25=$A92,1,IF(INDEX(Data!$B$128:$I$143,MATCH(AP$36,Data!$A$128:$A$143,0),MATCH($A92,Data!$B$127:$I$127,0))=1,1,IF(INDEX(Data!$B$128:$I$143,MATCH(AP$36,Data!$A$128:$A$143,0),MATCH($A92,Data!$B$127:$I$127,0))=0,2,0))))</f>
        <v>2</v>
      </c>
      <c r="AQ92" s="69">
        <f>IF(AP92=1,1,IF(AP$25=$A92,1,IF(INDEX(Data!$B$128:$I$143,MATCH(AQ$36,Data!$A$128:$A$143,0),MATCH($A92,Data!$B$127:$I$127,0))=1,1,IF(INDEX(Data!$B$128:$I$143,MATCH(AQ$36,Data!$A$128:$A$143,0),MATCH($A92,Data!$B$127:$I$127,0))=0,2,0))))</f>
        <v>2</v>
      </c>
      <c r="AR92" s="69">
        <f>IF(AQ92=1,1,IF(AQ$25=$A92,1,IF(INDEX(Data!$B$128:$I$143,MATCH(AR$36,Data!$A$128:$A$143,0),MATCH($A92,Data!$B$127:$I$127,0))=1,1,IF(INDEX(Data!$B$128:$I$143,MATCH(AR$36,Data!$A$128:$A$143,0),MATCH($A92,Data!$B$127:$I$127,0))=0,2,0))))</f>
        <v>2</v>
      </c>
      <c r="AS92" s="69">
        <f>IF(AR92=1,1,IF(AR$25=$A92,1,IF(INDEX(Data!$B$128:$I$143,MATCH(AS$36,Data!$A$128:$A$143,0),MATCH($A92,Data!$B$127:$I$127,0))=1,1,IF(INDEX(Data!$B$128:$I$143,MATCH(AS$36,Data!$A$128:$A$143,0),MATCH($A92,Data!$B$127:$I$127,0))=0,2,0))))</f>
        <v>2</v>
      </c>
      <c r="AT92" s="69">
        <f>IF(AS92=1,1,IF(AS$25=$A92,1,IF(INDEX(Data!$B$128:$I$143,MATCH(AT$36,Data!$A$128:$A$143,0),MATCH($A92,Data!$B$127:$I$127,0))=1,1,IF(INDEX(Data!$B$128:$I$143,MATCH(AT$36,Data!$A$128:$A$143,0),MATCH($A92,Data!$B$127:$I$127,0))=0,2,0))))</f>
        <v>2</v>
      </c>
      <c r="AU92" s="69">
        <f>IF(AT92=1,1,IF(AT$25=$A92,1,IF(INDEX(Data!$B$128:$I$143,MATCH(AU$36,Data!$A$128:$A$143,0),MATCH($A92,Data!$B$127:$I$127,0))=1,1,IF(INDEX(Data!$B$128:$I$143,MATCH(AU$36,Data!$A$128:$A$143,0),MATCH($A92,Data!$B$127:$I$127,0))=0,2,0))))</f>
        <v>2</v>
      </c>
      <c r="AV92" s="69">
        <f>IF(AU92=1,1,IF(AU$25=$A92,1,IF(INDEX(Data!$B$128:$I$143,MATCH(AV$36,Data!$A$128:$A$143,0),MATCH($A92,Data!$B$127:$I$127,0))=1,1,IF(INDEX(Data!$B$128:$I$143,MATCH(AV$36,Data!$A$128:$A$143,0),MATCH($A92,Data!$B$127:$I$127,0))=0,2,0))))</f>
        <v>2</v>
      </c>
      <c r="AW92" s="69">
        <f>IF(AV92=1,1,IF(AV$25=$A92,1,IF(INDEX(Data!$B$128:$I$143,MATCH(AW$36,Data!$A$128:$A$143,0),MATCH($A92,Data!$B$127:$I$127,0))=1,1,IF(INDEX(Data!$B$128:$I$143,MATCH(AW$36,Data!$A$128:$A$143,0),MATCH($A92,Data!$B$127:$I$127,0))=0,2,0))))</f>
        <v>2</v>
      </c>
      <c r="AX92" s="69">
        <f>IF(AW92=1,1,IF(AW$25=$A92,1,IF(INDEX(Data!$B$128:$I$143,MATCH(AX$36,Data!$A$128:$A$143,0),MATCH($A92,Data!$B$127:$I$127,0))=1,1,IF(INDEX(Data!$B$128:$I$143,MATCH(AX$36,Data!$A$128:$A$143,0),MATCH($A92,Data!$B$127:$I$127,0))=0,2,0))))</f>
        <v>2</v>
      </c>
      <c r="AY92" s="69">
        <f>IF(AX92=1,1,IF(AX$25=$A92,1,IF(INDEX(Data!$B$128:$I$143,MATCH(AY$36,Data!$A$128:$A$143,0),MATCH($A92,Data!$B$127:$I$127,0))=1,1,IF(INDEX(Data!$B$128:$I$143,MATCH(AY$36,Data!$A$128:$A$143,0),MATCH($A92,Data!$B$127:$I$127,0))=0,2,0))))</f>
        <v>2</v>
      </c>
    </row>
    <row r="93" spans="1:51">
      <c r="A93" s="63" t="s">
        <v>11</v>
      </c>
      <c r="B93" s="69">
        <f>IF(A93=1,1,IF(A$25=$A93,1,IF(INDEX(Data!$B$128:$I$143,MATCH(B$36,Data!$A$128:$A$143,0),MATCH($A93,Data!$B$127:$I$127,0))=1,1,IF(INDEX(Data!$B$128:$I$143,MATCH(B$36,Data!$A$128:$A$143,0),MATCH($A93,Data!$B$127:$I$127,0))=0,2,0))))</f>
        <v>2</v>
      </c>
      <c r="C93" s="69">
        <f>IF(B93=1,1,IF(B$25=$A93,1,IF(INDEX(Data!$B$128:$I$143,MATCH(C$36,Data!$A$128:$A$143,0),MATCH($A93,Data!$B$127:$I$127,0))=1,1,IF(INDEX(Data!$B$128:$I$143,MATCH(C$36,Data!$A$128:$A$143,0),MATCH($A93,Data!$B$127:$I$127,0))=0,2,0))))</f>
        <v>2</v>
      </c>
      <c r="D93" s="69">
        <f>IF(C93=1,1,IF(C$25=$A93,1,IF(INDEX(Data!$B$128:$I$143,MATCH(D$36,Data!$A$128:$A$143,0),MATCH($A93,Data!$B$127:$I$127,0))=1,1,IF(INDEX(Data!$B$128:$I$143,MATCH(D$36,Data!$A$128:$A$143,0),MATCH($A93,Data!$B$127:$I$127,0))=0,2,0))))</f>
        <v>2</v>
      </c>
      <c r="E93" s="69">
        <f>IF(D93=1,1,IF(D$25=$A93,1,IF(INDEX(Data!$B$128:$I$143,MATCH(E$36,Data!$A$128:$A$143,0),MATCH($A93,Data!$B$127:$I$127,0))=1,1,IF(INDEX(Data!$B$128:$I$143,MATCH(E$36,Data!$A$128:$A$143,0),MATCH($A93,Data!$B$127:$I$127,0))=0,2,0))))</f>
        <v>2</v>
      </c>
      <c r="F93" s="69">
        <f>IF(E93=1,1,IF(E$25=$A93,1,IF(INDEX(Data!$B$128:$I$143,MATCH(F$36,Data!$A$128:$A$143,0),MATCH($A93,Data!$B$127:$I$127,0))=1,1,IF(INDEX(Data!$B$128:$I$143,MATCH(F$36,Data!$A$128:$A$143,0),MATCH($A93,Data!$B$127:$I$127,0))=0,2,0))))</f>
        <v>2</v>
      </c>
      <c r="G93" s="69">
        <f>IF(F93=1,1,IF(F$25=$A93,1,IF(INDEX(Data!$B$128:$I$143,MATCH(G$36,Data!$A$128:$A$143,0),MATCH($A93,Data!$B$127:$I$127,0))=1,1,IF(INDEX(Data!$B$128:$I$143,MATCH(G$36,Data!$A$128:$A$143,0),MATCH($A93,Data!$B$127:$I$127,0))=0,2,0))))</f>
        <v>2</v>
      </c>
      <c r="H93" s="69">
        <f>IF(G93=1,1,IF(G$25=$A93,1,IF(INDEX(Data!$B$128:$I$143,MATCH(H$36,Data!$A$128:$A$143,0),MATCH($A93,Data!$B$127:$I$127,0))=1,1,IF(INDEX(Data!$B$128:$I$143,MATCH(H$36,Data!$A$128:$A$143,0),MATCH($A93,Data!$B$127:$I$127,0))=0,2,0))))</f>
        <v>2</v>
      </c>
      <c r="I93" s="69">
        <f>IF(H93=1,1,IF(H$25=$A93,1,IF(INDEX(Data!$B$128:$I$143,MATCH(I$36,Data!$A$128:$A$143,0),MATCH($A93,Data!$B$127:$I$127,0))=1,1,IF(INDEX(Data!$B$128:$I$143,MATCH(I$36,Data!$A$128:$A$143,0),MATCH($A93,Data!$B$127:$I$127,0))=0,2,0))))</f>
        <v>2</v>
      </c>
      <c r="J93" s="69">
        <f>IF(I93=1,1,IF(I$25=$A93,1,IF(INDEX(Data!$B$128:$I$143,MATCH(J$36,Data!$A$128:$A$143,0),MATCH($A93,Data!$B$127:$I$127,0))=1,1,IF(INDEX(Data!$B$128:$I$143,MATCH(J$36,Data!$A$128:$A$143,0),MATCH($A93,Data!$B$127:$I$127,0))=0,2,0))))</f>
        <v>2</v>
      </c>
      <c r="K93" s="69">
        <f>IF(J93=1,1,IF(J$25=$A93,1,IF(INDEX(Data!$B$128:$I$143,MATCH(K$36,Data!$A$128:$A$143,0),MATCH($A93,Data!$B$127:$I$127,0))=1,1,IF(INDEX(Data!$B$128:$I$143,MATCH(K$36,Data!$A$128:$A$143,0),MATCH($A93,Data!$B$127:$I$127,0))=0,2,0))))</f>
        <v>2</v>
      </c>
      <c r="L93" s="69">
        <f>IF(K93=1,1,IF(K$25=$A93,1,IF(INDEX(Data!$B$128:$I$143,MATCH(L$36,Data!$A$128:$A$143,0),MATCH($A93,Data!$B$127:$I$127,0))=1,1,IF(INDEX(Data!$B$128:$I$143,MATCH(L$36,Data!$A$128:$A$143,0),MATCH($A93,Data!$B$127:$I$127,0))=0,2,0))))</f>
        <v>2</v>
      </c>
      <c r="M93" s="69">
        <f>IF(L93=1,1,IF(L$25=$A93,1,IF(INDEX(Data!$B$128:$I$143,MATCH(M$36,Data!$A$128:$A$143,0),MATCH($A93,Data!$B$127:$I$127,0))=1,1,IF(INDEX(Data!$B$128:$I$143,MATCH(M$36,Data!$A$128:$A$143,0),MATCH($A93,Data!$B$127:$I$127,0))=0,2,0))))</f>
        <v>2</v>
      </c>
      <c r="N93" s="69">
        <f>IF(M93=1,1,IF(M$25=$A93,1,IF(INDEX(Data!$B$128:$I$143,MATCH(N$36,Data!$A$128:$A$143,0),MATCH($A93,Data!$B$127:$I$127,0))=1,1,IF(INDEX(Data!$B$128:$I$143,MATCH(N$36,Data!$A$128:$A$143,0),MATCH($A93,Data!$B$127:$I$127,0))=0,2,0))))</f>
        <v>2</v>
      </c>
      <c r="O93" s="69">
        <f>IF(N93=1,1,IF(N$25=$A93,1,IF(INDEX(Data!$B$128:$I$143,MATCH(O$36,Data!$A$128:$A$143,0),MATCH($A93,Data!$B$127:$I$127,0))=1,1,IF(INDEX(Data!$B$128:$I$143,MATCH(O$36,Data!$A$128:$A$143,0),MATCH($A93,Data!$B$127:$I$127,0))=0,2,0))))</f>
        <v>2</v>
      </c>
      <c r="P93" s="69">
        <f>IF(O93=1,1,IF(O$25=$A93,1,IF(INDEX(Data!$B$128:$I$143,MATCH(P$36,Data!$A$128:$A$143,0),MATCH($A93,Data!$B$127:$I$127,0))=1,1,IF(INDEX(Data!$B$128:$I$143,MATCH(P$36,Data!$A$128:$A$143,0),MATCH($A93,Data!$B$127:$I$127,0))=0,2,0))))</f>
        <v>2</v>
      </c>
      <c r="Q93" s="69">
        <f>IF(P93=1,1,IF(P$25=$A93,1,IF(INDEX(Data!$B$128:$I$143,MATCH(Q$36,Data!$A$128:$A$143,0),MATCH($A93,Data!$B$127:$I$127,0))=1,1,IF(INDEX(Data!$B$128:$I$143,MATCH(Q$36,Data!$A$128:$A$143,0),MATCH($A93,Data!$B$127:$I$127,0))=0,2,0))))</f>
        <v>2</v>
      </c>
      <c r="R93" s="69">
        <f>IF(Q93=1,1,IF(Q$25=$A93,1,IF(INDEX(Data!$B$128:$I$143,MATCH(R$36,Data!$A$128:$A$143,0),MATCH($A93,Data!$B$127:$I$127,0))=1,1,IF(INDEX(Data!$B$128:$I$143,MATCH(R$36,Data!$A$128:$A$143,0),MATCH($A93,Data!$B$127:$I$127,0))=0,2,0))))</f>
        <v>2</v>
      </c>
      <c r="S93" s="69">
        <f>IF(R93=1,1,IF(R$25=$A93,1,IF(INDEX(Data!$B$128:$I$143,MATCH(S$36,Data!$A$128:$A$143,0),MATCH($A93,Data!$B$127:$I$127,0))=1,1,IF(INDEX(Data!$B$128:$I$143,MATCH(S$36,Data!$A$128:$A$143,0),MATCH($A93,Data!$B$127:$I$127,0))=0,2,0))))</f>
        <v>2</v>
      </c>
      <c r="T93" s="69">
        <f>IF(S93=1,1,IF(S$25=$A93,1,IF(INDEX(Data!$B$128:$I$143,MATCH(T$36,Data!$A$128:$A$143,0),MATCH($A93,Data!$B$127:$I$127,0))=1,1,IF(INDEX(Data!$B$128:$I$143,MATCH(T$36,Data!$A$128:$A$143,0),MATCH($A93,Data!$B$127:$I$127,0))=0,2,0))))</f>
        <v>2</v>
      </c>
      <c r="U93" s="69">
        <f>IF(T93=1,1,IF(T$25=$A93,1,IF(INDEX(Data!$B$128:$I$143,MATCH(U$36,Data!$A$128:$A$143,0),MATCH($A93,Data!$B$127:$I$127,0))=1,1,IF(INDEX(Data!$B$128:$I$143,MATCH(U$36,Data!$A$128:$A$143,0),MATCH($A93,Data!$B$127:$I$127,0))=0,2,0))))</f>
        <v>2</v>
      </c>
      <c r="V93" s="69">
        <f>IF(U93=1,1,IF(U$25=$A93,1,IF(INDEX(Data!$B$128:$I$143,MATCH(V$36,Data!$A$128:$A$143,0),MATCH($A93,Data!$B$127:$I$127,0))=1,1,IF(INDEX(Data!$B$128:$I$143,MATCH(V$36,Data!$A$128:$A$143,0),MATCH($A93,Data!$B$127:$I$127,0))=0,2,0))))</f>
        <v>2</v>
      </c>
      <c r="W93" s="69">
        <f>IF(V93=1,1,IF(V$25=$A93,1,IF(INDEX(Data!$B$128:$I$143,MATCH(W$36,Data!$A$128:$A$143,0),MATCH($A93,Data!$B$127:$I$127,0))=1,1,IF(INDEX(Data!$B$128:$I$143,MATCH(W$36,Data!$A$128:$A$143,0),MATCH($A93,Data!$B$127:$I$127,0))=0,2,0))))</f>
        <v>2</v>
      </c>
      <c r="X93" s="69">
        <f>IF(W93=1,1,IF(W$25=$A93,1,IF(INDEX(Data!$B$128:$I$143,MATCH(X$36,Data!$A$128:$A$143,0),MATCH($A93,Data!$B$127:$I$127,0))=1,1,IF(INDEX(Data!$B$128:$I$143,MATCH(X$36,Data!$A$128:$A$143,0),MATCH($A93,Data!$B$127:$I$127,0))=0,2,0))))</f>
        <v>2</v>
      </c>
      <c r="Y93" s="69">
        <f>IF(X93=1,1,IF(X$25=$A93,1,IF(INDEX(Data!$B$128:$I$143,MATCH(Y$36,Data!$A$128:$A$143,0),MATCH($A93,Data!$B$127:$I$127,0))=1,1,IF(INDEX(Data!$B$128:$I$143,MATCH(Y$36,Data!$A$128:$A$143,0),MATCH($A93,Data!$B$127:$I$127,0))=0,2,0))))</f>
        <v>2</v>
      </c>
      <c r="Z93" s="69">
        <f>IF(Y93=1,1,IF(Y$25=$A93,1,IF(INDEX(Data!$B$128:$I$143,MATCH(Z$36,Data!$A$128:$A$143,0),MATCH($A93,Data!$B$127:$I$127,0))=1,1,IF(INDEX(Data!$B$128:$I$143,MATCH(Z$36,Data!$A$128:$A$143,0),MATCH($A93,Data!$B$127:$I$127,0))=0,2,0))))</f>
        <v>2</v>
      </c>
      <c r="AA93" s="69">
        <f>IF(Z93=1,1,IF(Z$25=$A93,1,IF(INDEX(Data!$B$128:$I$143,MATCH(AA$36,Data!$A$128:$A$143,0),MATCH($A93,Data!$B$127:$I$127,0))=1,1,IF(INDEX(Data!$B$128:$I$143,MATCH(AA$36,Data!$A$128:$A$143,0),MATCH($A93,Data!$B$127:$I$127,0))=0,2,0))))</f>
        <v>2</v>
      </c>
      <c r="AB93" s="69">
        <f>IF(AA93=1,1,IF(AA$25=$A93,1,IF(INDEX(Data!$B$128:$I$143,MATCH(AB$36,Data!$A$128:$A$143,0),MATCH($A93,Data!$B$127:$I$127,0))=1,1,IF(INDEX(Data!$B$128:$I$143,MATCH(AB$36,Data!$A$128:$A$143,0),MATCH($A93,Data!$B$127:$I$127,0))=0,2,0))))</f>
        <v>2</v>
      </c>
      <c r="AC93" s="69">
        <f>IF(AB93=1,1,IF(AB$25=$A93,1,IF(INDEX(Data!$B$128:$I$143,MATCH(AC$36,Data!$A$128:$A$143,0),MATCH($A93,Data!$B$127:$I$127,0))=1,1,IF(INDEX(Data!$B$128:$I$143,MATCH(AC$36,Data!$A$128:$A$143,0),MATCH($A93,Data!$B$127:$I$127,0))=0,2,0))))</f>
        <v>2</v>
      </c>
      <c r="AD93" s="69">
        <f>IF(AC93=1,1,IF(AC$25=$A93,1,IF(INDEX(Data!$B$128:$I$143,MATCH(AD$36,Data!$A$128:$A$143,0),MATCH($A93,Data!$B$127:$I$127,0))=1,1,IF(INDEX(Data!$B$128:$I$143,MATCH(AD$36,Data!$A$128:$A$143,0),MATCH($A93,Data!$B$127:$I$127,0))=0,2,0))))</f>
        <v>2</v>
      </c>
      <c r="AE93" s="69">
        <f>IF(AD93=1,1,IF(AD$25=$A93,1,IF(INDEX(Data!$B$128:$I$143,MATCH(AE$36,Data!$A$128:$A$143,0),MATCH($A93,Data!$B$127:$I$127,0))=1,1,IF(INDEX(Data!$B$128:$I$143,MATCH(AE$36,Data!$A$128:$A$143,0),MATCH($A93,Data!$B$127:$I$127,0))=0,2,0))))</f>
        <v>2</v>
      </c>
      <c r="AF93" s="69">
        <f>IF(AE93=1,1,IF(AE$25=$A93,1,IF(INDEX(Data!$B$128:$I$143,MATCH(AF$36,Data!$A$128:$A$143,0),MATCH($A93,Data!$B$127:$I$127,0))=1,1,IF(INDEX(Data!$B$128:$I$143,MATCH(AF$36,Data!$A$128:$A$143,0),MATCH($A93,Data!$B$127:$I$127,0))=0,2,0))))</f>
        <v>2</v>
      </c>
      <c r="AG93" s="69">
        <f>IF(AF93=1,1,IF(AF$25=$A93,1,IF(INDEX(Data!$B$128:$I$143,MATCH(AG$36,Data!$A$128:$A$143,0),MATCH($A93,Data!$B$127:$I$127,0))=1,1,IF(INDEX(Data!$B$128:$I$143,MATCH(AG$36,Data!$A$128:$A$143,0),MATCH($A93,Data!$B$127:$I$127,0))=0,2,0))))</f>
        <v>2</v>
      </c>
      <c r="AH93" s="69">
        <f>IF(AG93=1,1,IF(AG$25=$A93,1,IF(INDEX(Data!$B$128:$I$143,MATCH(AH$36,Data!$A$128:$A$143,0),MATCH($A93,Data!$B$127:$I$127,0))=1,1,IF(INDEX(Data!$B$128:$I$143,MATCH(AH$36,Data!$A$128:$A$143,0),MATCH($A93,Data!$B$127:$I$127,0))=0,2,0))))</f>
        <v>2</v>
      </c>
      <c r="AI93" s="69">
        <f>IF(AH93=1,1,IF(AH$25=$A93,1,IF(INDEX(Data!$B$128:$I$143,MATCH(AI$36,Data!$A$128:$A$143,0),MATCH($A93,Data!$B$127:$I$127,0))=1,1,IF(INDEX(Data!$B$128:$I$143,MATCH(AI$36,Data!$A$128:$A$143,0),MATCH($A93,Data!$B$127:$I$127,0))=0,2,0))))</f>
        <v>2</v>
      </c>
      <c r="AJ93" s="69">
        <f>IF(AI93=1,1,IF(AI$25=$A93,1,IF(INDEX(Data!$B$128:$I$143,MATCH(AJ$36,Data!$A$128:$A$143,0),MATCH($A93,Data!$B$127:$I$127,0))=1,1,IF(INDEX(Data!$B$128:$I$143,MATCH(AJ$36,Data!$A$128:$A$143,0),MATCH($A93,Data!$B$127:$I$127,0))=0,2,0))))</f>
        <v>2</v>
      </c>
      <c r="AK93" s="69">
        <f>IF(AJ93=1,1,IF(AJ$25=$A93,1,IF(INDEX(Data!$B$128:$I$143,MATCH(AK$36,Data!$A$128:$A$143,0),MATCH($A93,Data!$B$127:$I$127,0))=1,1,IF(INDEX(Data!$B$128:$I$143,MATCH(AK$36,Data!$A$128:$A$143,0),MATCH($A93,Data!$B$127:$I$127,0))=0,2,0))))</f>
        <v>2</v>
      </c>
      <c r="AL93" s="69">
        <f>IF(AK93=1,1,IF(AK$25=$A93,1,IF(INDEX(Data!$B$128:$I$143,MATCH(AL$36,Data!$A$128:$A$143,0),MATCH($A93,Data!$B$127:$I$127,0))=1,1,IF(INDEX(Data!$B$128:$I$143,MATCH(AL$36,Data!$A$128:$A$143,0),MATCH($A93,Data!$B$127:$I$127,0))=0,2,0))))</f>
        <v>2</v>
      </c>
      <c r="AM93" s="69">
        <f>IF(AL93=1,1,IF(AL$25=$A93,1,IF(INDEX(Data!$B$128:$I$143,MATCH(AM$36,Data!$A$128:$A$143,0),MATCH($A93,Data!$B$127:$I$127,0))=1,1,IF(INDEX(Data!$B$128:$I$143,MATCH(AM$36,Data!$A$128:$A$143,0),MATCH($A93,Data!$B$127:$I$127,0))=0,2,0))))</f>
        <v>2</v>
      </c>
      <c r="AN93" s="69">
        <f>IF(AM93=1,1,IF(AM$25=$A93,1,IF(INDEX(Data!$B$128:$I$143,MATCH(AN$36,Data!$A$128:$A$143,0),MATCH($A93,Data!$B$127:$I$127,0))=1,1,IF(INDEX(Data!$B$128:$I$143,MATCH(AN$36,Data!$A$128:$A$143,0),MATCH($A93,Data!$B$127:$I$127,0))=0,2,0))))</f>
        <v>2</v>
      </c>
      <c r="AO93" s="69">
        <f>IF(AN93=1,1,IF(AN$25=$A93,1,IF(INDEX(Data!$B$128:$I$143,MATCH(AO$36,Data!$A$128:$A$143,0),MATCH($A93,Data!$B$127:$I$127,0))=1,1,IF(INDEX(Data!$B$128:$I$143,MATCH(AO$36,Data!$A$128:$A$143,0),MATCH($A93,Data!$B$127:$I$127,0))=0,2,0))))</f>
        <v>2</v>
      </c>
      <c r="AP93" s="69">
        <f>IF(AO93=1,1,IF(AO$25=$A93,1,IF(INDEX(Data!$B$128:$I$143,MATCH(AP$36,Data!$A$128:$A$143,0),MATCH($A93,Data!$B$127:$I$127,0))=1,1,IF(INDEX(Data!$B$128:$I$143,MATCH(AP$36,Data!$A$128:$A$143,0),MATCH($A93,Data!$B$127:$I$127,0))=0,2,0))))</f>
        <v>2</v>
      </c>
      <c r="AQ93" s="69">
        <f>IF(AP93=1,1,IF(AP$25=$A93,1,IF(INDEX(Data!$B$128:$I$143,MATCH(AQ$36,Data!$A$128:$A$143,0),MATCH($A93,Data!$B$127:$I$127,0))=1,1,IF(INDEX(Data!$B$128:$I$143,MATCH(AQ$36,Data!$A$128:$A$143,0),MATCH($A93,Data!$B$127:$I$127,0))=0,2,0))))</f>
        <v>2</v>
      </c>
      <c r="AR93" s="69">
        <f>IF(AQ93=1,1,IF(AQ$25=$A93,1,IF(INDEX(Data!$B$128:$I$143,MATCH(AR$36,Data!$A$128:$A$143,0),MATCH($A93,Data!$B$127:$I$127,0))=1,1,IF(INDEX(Data!$B$128:$I$143,MATCH(AR$36,Data!$A$128:$A$143,0),MATCH($A93,Data!$B$127:$I$127,0))=0,2,0))))</f>
        <v>2</v>
      </c>
      <c r="AS93" s="69">
        <f>IF(AR93=1,1,IF(AR$25=$A93,1,IF(INDEX(Data!$B$128:$I$143,MATCH(AS$36,Data!$A$128:$A$143,0),MATCH($A93,Data!$B$127:$I$127,0))=1,1,IF(INDEX(Data!$B$128:$I$143,MATCH(AS$36,Data!$A$128:$A$143,0),MATCH($A93,Data!$B$127:$I$127,0))=0,2,0))))</f>
        <v>2</v>
      </c>
      <c r="AT93" s="69">
        <f>IF(AS93=1,1,IF(AS$25=$A93,1,IF(INDEX(Data!$B$128:$I$143,MATCH(AT$36,Data!$A$128:$A$143,0),MATCH($A93,Data!$B$127:$I$127,0))=1,1,IF(INDEX(Data!$B$128:$I$143,MATCH(AT$36,Data!$A$128:$A$143,0),MATCH($A93,Data!$B$127:$I$127,0))=0,2,0))))</f>
        <v>2</v>
      </c>
      <c r="AU93" s="69">
        <f>IF(AT93=1,1,IF(AT$25=$A93,1,IF(INDEX(Data!$B$128:$I$143,MATCH(AU$36,Data!$A$128:$A$143,0),MATCH($A93,Data!$B$127:$I$127,0))=1,1,IF(INDEX(Data!$B$128:$I$143,MATCH(AU$36,Data!$A$128:$A$143,0),MATCH($A93,Data!$B$127:$I$127,0))=0,2,0))))</f>
        <v>2</v>
      </c>
      <c r="AV93" s="69">
        <f>IF(AU93=1,1,IF(AU$25=$A93,1,IF(INDEX(Data!$B$128:$I$143,MATCH(AV$36,Data!$A$128:$A$143,0),MATCH($A93,Data!$B$127:$I$127,0))=1,1,IF(INDEX(Data!$B$128:$I$143,MATCH(AV$36,Data!$A$128:$A$143,0),MATCH($A93,Data!$B$127:$I$127,0))=0,2,0))))</f>
        <v>2</v>
      </c>
      <c r="AW93" s="69">
        <f>IF(AV93=1,1,IF(AV$25=$A93,1,IF(INDEX(Data!$B$128:$I$143,MATCH(AW$36,Data!$A$128:$A$143,0),MATCH($A93,Data!$B$127:$I$127,0))=1,1,IF(INDEX(Data!$B$128:$I$143,MATCH(AW$36,Data!$A$128:$A$143,0),MATCH($A93,Data!$B$127:$I$127,0))=0,2,0))))</f>
        <v>2</v>
      </c>
      <c r="AX93" s="69">
        <f>IF(AW93=1,1,IF(AW$25=$A93,1,IF(INDEX(Data!$B$128:$I$143,MATCH(AX$36,Data!$A$128:$A$143,0),MATCH($A93,Data!$B$127:$I$127,0))=1,1,IF(INDEX(Data!$B$128:$I$143,MATCH(AX$36,Data!$A$128:$A$143,0),MATCH($A93,Data!$B$127:$I$127,0))=0,2,0))))</f>
        <v>2</v>
      </c>
      <c r="AY93" s="69">
        <f>IF(AX93=1,1,IF(AX$25=$A93,1,IF(INDEX(Data!$B$128:$I$143,MATCH(AY$36,Data!$A$128:$A$143,0),MATCH($A93,Data!$B$127:$I$127,0))=1,1,IF(INDEX(Data!$B$128:$I$143,MATCH(AY$36,Data!$A$128:$A$143,0),MATCH($A93,Data!$B$127:$I$127,0))=0,2,0))))</f>
        <v>2</v>
      </c>
    </row>
    <row r="94" spans="1:51">
      <c r="A94" s="63" t="s">
        <v>12</v>
      </c>
      <c r="B94" s="69">
        <f>IF(A94=1,1,IF(A$25=$A94,1,IF(INDEX(Data!$B$128:$I$143,MATCH(B$36,Data!$A$128:$A$143,0),MATCH($A94,Data!$B$127:$I$127,0))=1,1,IF(INDEX(Data!$B$128:$I$143,MATCH(B$36,Data!$A$128:$A$143,0),MATCH($A94,Data!$B$127:$I$127,0))=0,2,0))))</f>
        <v>2</v>
      </c>
      <c r="C94" s="69">
        <f>IF(B94=1,1,IF(B$25=$A94,1,IF(INDEX(Data!$B$128:$I$143,MATCH(C$36,Data!$A$128:$A$143,0),MATCH($A94,Data!$B$127:$I$127,0))=1,1,IF(INDEX(Data!$B$128:$I$143,MATCH(C$36,Data!$A$128:$A$143,0),MATCH($A94,Data!$B$127:$I$127,0))=0,2,0))))</f>
        <v>2</v>
      </c>
      <c r="D94" s="69">
        <f>IF(C94=1,1,IF(C$25=$A94,1,IF(INDEX(Data!$B$128:$I$143,MATCH(D$36,Data!$A$128:$A$143,0),MATCH($A94,Data!$B$127:$I$127,0))=1,1,IF(INDEX(Data!$B$128:$I$143,MATCH(D$36,Data!$A$128:$A$143,0),MATCH($A94,Data!$B$127:$I$127,0))=0,2,0))))</f>
        <v>2</v>
      </c>
      <c r="E94" s="69">
        <f>IF(D94=1,1,IF(D$25=$A94,1,IF(INDEX(Data!$B$128:$I$143,MATCH(E$36,Data!$A$128:$A$143,0),MATCH($A94,Data!$B$127:$I$127,0))=1,1,IF(INDEX(Data!$B$128:$I$143,MATCH(E$36,Data!$A$128:$A$143,0),MATCH($A94,Data!$B$127:$I$127,0))=0,2,0))))</f>
        <v>1</v>
      </c>
      <c r="F94" s="69">
        <f>IF(E94=1,1,IF(E$25=$A94,1,IF(INDEX(Data!$B$128:$I$143,MATCH(F$36,Data!$A$128:$A$143,0),MATCH($A94,Data!$B$127:$I$127,0))=1,1,IF(INDEX(Data!$B$128:$I$143,MATCH(F$36,Data!$A$128:$A$143,0),MATCH($A94,Data!$B$127:$I$127,0))=0,2,0))))</f>
        <v>1</v>
      </c>
      <c r="G94" s="69">
        <f>IF(F94=1,1,IF(F$25=$A94,1,IF(INDEX(Data!$B$128:$I$143,MATCH(G$36,Data!$A$128:$A$143,0),MATCH($A94,Data!$B$127:$I$127,0))=1,1,IF(INDEX(Data!$B$128:$I$143,MATCH(G$36,Data!$A$128:$A$143,0),MATCH($A94,Data!$B$127:$I$127,0))=0,2,0))))</f>
        <v>1</v>
      </c>
      <c r="H94" s="69">
        <f>IF(G94=1,1,IF(G$25=$A94,1,IF(INDEX(Data!$B$128:$I$143,MATCH(H$36,Data!$A$128:$A$143,0),MATCH($A94,Data!$B$127:$I$127,0))=1,1,IF(INDEX(Data!$B$128:$I$143,MATCH(H$36,Data!$A$128:$A$143,0),MATCH($A94,Data!$B$127:$I$127,0))=0,2,0))))</f>
        <v>1</v>
      </c>
      <c r="I94" s="69">
        <f>IF(H94=1,1,IF(H$25=$A94,1,IF(INDEX(Data!$B$128:$I$143,MATCH(I$36,Data!$A$128:$A$143,0),MATCH($A94,Data!$B$127:$I$127,0))=1,1,IF(INDEX(Data!$B$128:$I$143,MATCH(I$36,Data!$A$128:$A$143,0),MATCH($A94,Data!$B$127:$I$127,0))=0,2,0))))</f>
        <v>1</v>
      </c>
      <c r="J94" s="69">
        <f>IF(I94=1,1,IF(I$25=$A94,1,IF(INDEX(Data!$B$128:$I$143,MATCH(J$36,Data!$A$128:$A$143,0),MATCH($A94,Data!$B$127:$I$127,0))=1,1,IF(INDEX(Data!$B$128:$I$143,MATCH(J$36,Data!$A$128:$A$143,0),MATCH($A94,Data!$B$127:$I$127,0))=0,2,0))))</f>
        <v>1</v>
      </c>
      <c r="K94" s="69">
        <f>IF(J94=1,1,IF(J$25=$A94,1,IF(INDEX(Data!$B$128:$I$143,MATCH(K$36,Data!$A$128:$A$143,0),MATCH($A94,Data!$B$127:$I$127,0))=1,1,IF(INDEX(Data!$B$128:$I$143,MATCH(K$36,Data!$A$128:$A$143,0),MATCH($A94,Data!$B$127:$I$127,0))=0,2,0))))</f>
        <v>1</v>
      </c>
      <c r="L94" s="69">
        <f>IF(K94=1,1,IF(K$25=$A94,1,IF(INDEX(Data!$B$128:$I$143,MATCH(L$36,Data!$A$128:$A$143,0),MATCH($A94,Data!$B$127:$I$127,0))=1,1,IF(INDEX(Data!$B$128:$I$143,MATCH(L$36,Data!$A$128:$A$143,0),MATCH($A94,Data!$B$127:$I$127,0))=0,2,0))))</f>
        <v>1</v>
      </c>
      <c r="M94" s="69">
        <f>IF(L94=1,1,IF(L$25=$A94,1,IF(INDEX(Data!$B$128:$I$143,MATCH(M$36,Data!$A$128:$A$143,0),MATCH($A94,Data!$B$127:$I$127,0))=1,1,IF(INDEX(Data!$B$128:$I$143,MATCH(M$36,Data!$A$128:$A$143,0),MATCH($A94,Data!$B$127:$I$127,0))=0,2,0))))</f>
        <v>1</v>
      </c>
      <c r="N94" s="69">
        <f>IF(M94=1,1,IF(M$25=$A94,1,IF(INDEX(Data!$B$128:$I$143,MATCH(N$36,Data!$A$128:$A$143,0),MATCH($A94,Data!$B$127:$I$127,0))=1,1,IF(INDEX(Data!$B$128:$I$143,MATCH(N$36,Data!$A$128:$A$143,0),MATCH($A94,Data!$B$127:$I$127,0))=0,2,0))))</f>
        <v>1</v>
      </c>
      <c r="O94" s="69">
        <f>IF(N94=1,1,IF(N$25=$A94,1,IF(INDEX(Data!$B$128:$I$143,MATCH(O$36,Data!$A$128:$A$143,0),MATCH($A94,Data!$B$127:$I$127,0))=1,1,IF(INDEX(Data!$B$128:$I$143,MATCH(O$36,Data!$A$128:$A$143,0),MATCH($A94,Data!$B$127:$I$127,0))=0,2,0))))</f>
        <v>1</v>
      </c>
      <c r="P94" s="69">
        <f>IF(O94=1,1,IF(O$25=$A94,1,IF(INDEX(Data!$B$128:$I$143,MATCH(P$36,Data!$A$128:$A$143,0),MATCH($A94,Data!$B$127:$I$127,0))=1,1,IF(INDEX(Data!$B$128:$I$143,MATCH(P$36,Data!$A$128:$A$143,0),MATCH($A94,Data!$B$127:$I$127,0))=0,2,0))))</f>
        <v>1</v>
      </c>
      <c r="Q94" s="69">
        <f>IF(P94=1,1,IF(P$25=$A94,1,IF(INDEX(Data!$B$128:$I$143,MATCH(Q$36,Data!$A$128:$A$143,0),MATCH($A94,Data!$B$127:$I$127,0))=1,1,IF(INDEX(Data!$B$128:$I$143,MATCH(Q$36,Data!$A$128:$A$143,0),MATCH($A94,Data!$B$127:$I$127,0))=0,2,0))))</f>
        <v>1</v>
      </c>
      <c r="R94" s="69">
        <f>IF(Q94=1,1,IF(Q$25=$A94,1,IF(INDEX(Data!$B$128:$I$143,MATCH(R$36,Data!$A$128:$A$143,0),MATCH($A94,Data!$B$127:$I$127,0))=1,1,IF(INDEX(Data!$B$128:$I$143,MATCH(R$36,Data!$A$128:$A$143,0),MATCH($A94,Data!$B$127:$I$127,0))=0,2,0))))</f>
        <v>1</v>
      </c>
      <c r="S94" s="69">
        <f>IF(R94=1,1,IF(R$25=$A94,1,IF(INDEX(Data!$B$128:$I$143,MATCH(S$36,Data!$A$128:$A$143,0),MATCH($A94,Data!$B$127:$I$127,0))=1,1,IF(INDEX(Data!$B$128:$I$143,MATCH(S$36,Data!$A$128:$A$143,0),MATCH($A94,Data!$B$127:$I$127,0))=0,2,0))))</f>
        <v>1</v>
      </c>
      <c r="T94" s="69">
        <f>IF(S94=1,1,IF(S$25=$A94,1,IF(INDEX(Data!$B$128:$I$143,MATCH(T$36,Data!$A$128:$A$143,0),MATCH($A94,Data!$B$127:$I$127,0))=1,1,IF(INDEX(Data!$B$128:$I$143,MATCH(T$36,Data!$A$128:$A$143,0),MATCH($A94,Data!$B$127:$I$127,0))=0,2,0))))</f>
        <v>1</v>
      </c>
      <c r="U94" s="69">
        <f>IF(T94=1,1,IF(T$25=$A94,1,IF(INDEX(Data!$B$128:$I$143,MATCH(U$36,Data!$A$128:$A$143,0),MATCH($A94,Data!$B$127:$I$127,0))=1,1,IF(INDEX(Data!$B$128:$I$143,MATCH(U$36,Data!$A$128:$A$143,0),MATCH($A94,Data!$B$127:$I$127,0))=0,2,0))))</f>
        <v>1</v>
      </c>
      <c r="V94" s="69">
        <f>IF(U94=1,1,IF(U$25=$A94,1,IF(INDEX(Data!$B$128:$I$143,MATCH(V$36,Data!$A$128:$A$143,0),MATCH($A94,Data!$B$127:$I$127,0))=1,1,IF(INDEX(Data!$B$128:$I$143,MATCH(V$36,Data!$A$128:$A$143,0),MATCH($A94,Data!$B$127:$I$127,0))=0,2,0))))</f>
        <v>1</v>
      </c>
      <c r="W94" s="69">
        <f>IF(V94=1,1,IF(V$25=$A94,1,IF(INDEX(Data!$B$128:$I$143,MATCH(W$36,Data!$A$128:$A$143,0),MATCH($A94,Data!$B$127:$I$127,0))=1,1,IF(INDEX(Data!$B$128:$I$143,MATCH(W$36,Data!$A$128:$A$143,0),MATCH($A94,Data!$B$127:$I$127,0))=0,2,0))))</f>
        <v>1</v>
      </c>
      <c r="X94" s="69">
        <f>IF(W94=1,1,IF(W$25=$A94,1,IF(INDEX(Data!$B$128:$I$143,MATCH(X$36,Data!$A$128:$A$143,0),MATCH($A94,Data!$B$127:$I$127,0))=1,1,IF(INDEX(Data!$B$128:$I$143,MATCH(X$36,Data!$A$128:$A$143,0),MATCH($A94,Data!$B$127:$I$127,0))=0,2,0))))</f>
        <v>1</v>
      </c>
      <c r="Y94" s="69">
        <f>IF(X94=1,1,IF(X$25=$A94,1,IF(INDEX(Data!$B$128:$I$143,MATCH(Y$36,Data!$A$128:$A$143,0),MATCH($A94,Data!$B$127:$I$127,0))=1,1,IF(INDEX(Data!$B$128:$I$143,MATCH(Y$36,Data!$A$128:$A$143,0),MATCH($A94,Data!$B$127:$I$127,0))=0,2,0))))</f>
        <v>1</v>
      </c>
      <c r="Z94" s="69">
        <f>IF(Y94=1,1,IF(Y$25=$A94,1,IF(INDEX(Data!$B$128:$I$143,MATCH(Z$36,Data!$A$128:$A$143,0),MATCH($A94,Data!$B$127:$I$127,0))=1,1,IF(INDEX(Data!$B$128:$I$143,MATCH(Z$36,Data!$A$128:$A$143,0),MATCH($A94,Data!$B$127:$I$127,0))=0,2,0))))</f>
        <v>1</v>
      </c>
      <c r="AA94" s="69">
        <f>IF(Z94=1,1,IF(Z$25=$A94,1,IF(INDEX(Data!$B$128:$I$143,MATCH(AA$36,Data!$A$128:$A$143,0),MATCH($A94,Data!$B$127:$I$127,0))=1,1,IF(INDEX(Data!$B$128:$I$143,MATCH(AA$36,Data!$A$128:$A$143,0),MATCH($A94,Data!$B$127:$I$127,0))=0,2,0))))</f>
        <v>1</v>
      </c>
      <c r="AB94" s="69">
        <f>IF(AA94=1,1,IF(AA$25=$A94,1,IF(INDEX(Data!$B$128:$I$143,MATCH(AB$36,Data!$A$128:$A$143,0),MATCH($A94,Data!$B$127:$I$127,0))=1,1,IF(INDEX(Data!$B$128:$I$143,MATCH(AB$36,Data!$A$128:$A$143,0),MATCH($A94,Data!$B$127:$I$127,0))=0,2,0))))</f>
        <v>1</v>
      </c>
      <c r="AC94" s="69">
        <f>IF(AB94=1,1,IF(AB$25=$A94,1,IF(INDEX(Data!$B$128:$I$143,MATCH(AC$36,Data!$A$128:$A$143,0),MATCH($A94,Data!$B$127:$I$127,0))=1,1,IF(INDEX(Data!$B$128:$I$143,MATCH(AC$36,Data!$A$128:$A$143,0),MATCH($A94,Data!$B$127:$I$127,0))=0,2,0))))</f>
        <v>1</v>
      </c>
      <c r="AD94" s="69">
        <f>IF(AC94=1,1,IF(AC$25=$A94,1,IF(INDEX(Data!$B$128:$I$143,MATCH(AD$36,Data!$A$128:$A$143,0),MATCH($A94,Data!$B$127:$I$127,0))=1,1,IF(INDEX(Data!$B$128:$I$143,MATCH(AD$36,Data!$A$128:$A$143,0),MATCH($A94,Data!$B$127:$I$127,0))=0,2,0))))</f>
        <v>1</v>
      </c>
      <c r="AE94" s="69">
        <f>IF(AD94=1,1,IF(AD$25=$A94,1,IF(INDEX(Data!$B$128:$I$143,MATCH(AE$36,Data!$A$128:$A$143,0),MATCH($A94,Data!$B$127:$I$127,0))=1,1,IF(INDEX(Data!$B$128:$I$143,MATCH(AE$36,Data!$A$128:$A$143,0),MATCH($A94,Data!$B$127:$I$127,0))=0,2,0))))</f>
        <v>1</v>
      </c>
      <c r="AF94" s="69">
        <f>IF(AE94=1,1,IF(AE$25=$A94,1,IF(INDEX(Data!$B$128:$I$143,MATCH(AF$36,Data!$A$128:$A$143,0),MATCH($A94,Data!$B$127:$I$127,0))=1,1,IF(INDEX(Data!$B$128:$I$143,MATCH(AF$36,Data!$A$128:$A$143,0),MATCH($A94,Data!$B$127:$I$127,0))=0,2,0))))</f>
        <v>1</v>
      </c>
      <c r="AG94" s="69">
        <f>IF(AF94=1,1,IF(AF$25=$A94,1,IF(INDEX(Data!$B$128:$I$143,MATCH(AG$36,Data!$A$128:$A$143,0),MATCH($A94,Data!$B$127:$I$127,0))=1,1,IF(INDEX(Data!$B$128:$I$143,MATCH(AG$36,Data!$A$128:$A$143,0),MATCH($A94,Data!$B$127:$I$127,0))=0,2,0))))</f>
        <v>1</v>
      </c>
      <c r="AH94" s="69">
        <f>IF(AG94=1,1,IF(AG$25=$A94,1,IF(INDEX(Data!$B$128:$I$143,MATCH(AH$36,Data!$A$128:$A$143,0),MATCH($A94,Data!$B$127:$I$127,0))=1,1,IF(INDEX(Data!$B$128:$I$143,MATCH(AH$36,Data!$A$128:$A$143,0),MATCH($A94,Data!$B$127:$I$127,0))=0,2,0))))</f>
        <v>1</v>
      </c>
      <c r="AI94" s="69">
        <f>IF(AH94=1,1,IF(AH$25=$A94,1,IF(INDEX(Data!$B$128:$I$143,MATCH(AI$36,Data!$A$128:$A$143,0),MATCH($A94,Data!$B$127:$I$127,0))=1,1,IF(INDEX(Data!$B$128:$I$143,MATCH(AI$36,Data!$A$128:$A$143,0),MATCH($A94,Data!$B$127:$I$127,0))=0,2,0))))</f>
        <v>1</v>
      </c>
      <c r="AJ94" s="69">
        <f>IF(AI94=1,1,IF(AI$25=$A94,1,IF(INDEX(Data!$B$128:$I$143,MATCH(AJ$36,Data!$A$128:$A$143,0),MATCH($A94,Data!$B$127:$I$127,0))=1,1,IF(INDEX(Data!$B$128:$I$143,MATCH(AJ$36,Data!$A$128:$A$143,0),MATCH($A94,Data!$B$127:$I$127,0))=0,2,0))))</f>
        <v>1</v>
      </c>
      <c r="AK94" s="69">
        <f>IF(AJ94=1,1,IF(AJ$25=$A94,1,IF(INDEX(Data!$B$128:$I$143,MATCH(AK$36,Data!$A$128:$A$143,0),MATCH($A94,Data!$B$127:$I$127,0))=1,1,IF(INDEX(Data!$B$128:$I$143,MATCH(AK$36,Data!$A$128:$A$143,0),MATCH($A94,Data!$B$127:$I$127,0))=0,2,0))))</f>
        <v>1</v>
      </c>
      <c r="AL94" s="69">
        <f>IF(AK94=1,1,IF(AK$25=$A94,1,IF(INDEX(Data!$B$128:$I$143,MATCH(AL$36,Data!$A$128:$A$143,0),MATCH($A94,Data!$B$127:$I$127,0))=1,1,IF(INDEX(Data!$B$128:$I$143,MATCH(AL$36,Data!$A$128:$A$143,0),MATCH($A94,Data!$B$127:$I$127,0))=0,2,0))))</f>
        <v>1</v>
      </c>
      <c r="AM94" s="69">
        <f>IF(AL94=1,1,IF(AL$25=$A94,1,IF(INDEX(Data!$B$128:$I$143,MATCH(AM$36,Data!$A$128:$A$143,0),MATCH($A94,Data!$B$127:$I$127,0))=1,1,IF(INDEX(Data!$B$128:$I$143,MATCH(AM$36,Data!$A$128:$A$143,0),MATCH($A94,Data!$B$127:$I$127,0))=0,2,0))))</f>
        <v>1</v>
      </c>
      <c r="AN94" s="69">
        <f>IF(AM94=1,1,IF(AM$25=$A94,1,IF(INDEX(Data!$B$128:$I$143,MATCH(AN$36,Data!$A$128:$A$143,0),MATCH($A94,Data!$B$127:$I$127,0))=1,1,IF(INDEX(Data!$B$128:$I$143,MATCH(AN$36,Data!$A$128:$A$143,0),MATCH($A94,Data!$B$127:$I$127,0))=0,2,0))))</f>
        <v>1</v>
      </c>
      <c r="AO94" s="69">
        <f>IF(AN94=1,1,IF(AN$25=$A94,1,IF(INDEX(Data!$B$128:$I$143,MATCH(AO$36,Data!$A$128:$A$143,0),MATCH($A94,Data!$B$127:$I$127,0))=1,1,IF(INDEX(Data!$B$128:$I$143,MATCH(AO$36,Data!$A$128:$A$143,0),MATCH($A94,Data!$B$127:$I$127,0))=0,2,0))))</f>
        <v>1</v>
      </c>
      <c r="AP94" s="69">
        <f>IF(AO94=1,1,IF(AO$25=$A94,1,IF(INDEX(Data!$B$128:$I$143,MATCH(AP$36,Data!$A$128:$A$143,0),MATCH($A94,Data!$B$127:$I$127,0))=1,1,IF(INDEX(Data!$B$128:$I$143,MATCH(AP$36,Data!$A$128:$A$143,0),MATCH($A94,Data!$B$127:$I$127,0))=0,2,0))))</f>
        <v>1</v>
      </c>
      <c r="AQ94" s="69">
        <f>IF(AP94=1,1,IF(AP$25=$A94,1,IF(INDEX(Data!$B$128:$I$143,MATCH(AQ$36,Data!$A$128:$A$143,0),MATCH($A94,Data!$B$127:$I$127,0))=1,1,IF(INDEX(Data!$B$128:$I$143,MATCH(AQ$36,Data!$A$128:$A$143,0),MATCH($A94,Data!$B$127:$I$127,0))=0,2,0))))</f>
        <v>1</v>
      </c>
      <c r="AR94" s="69">
        <f>IF(AQ94=1,1,IF(AQ$25=$A94,1,IF(INDEX(Data!$B$128:$I$143,MATCH(AR$36,Data!$A$128:$A$143,0),MATCH($A94,Data!$B$127:$I$127,0))=1,1,IF(INDEX(Data!$B$128:$I$143,MATCH(AR$36,Data!$A$128:$A$143,0),MATCH($A94,Data!$B$127:$I$127,0))=0,2,0))))</f>
        <v>1</v>
      </c>
      <c r="AS94" s="69">
        <f>IF(AR94=1,1,IF(AR$25=$A94,1,IF(INDEX(Data!$B$128:$I$143,MATCH(AS$36,Data!$A$128:$A$143,0),MATCH($A94,Data!$B$127:$I$127,0))=1,1,IF(INDEX(Data!$B$128:$I$143,MATCH(AS$36,Data!$A$128:$A$143,0),MATCH($A94,Data!$B$127:$I$127,0))=0,2,0))))</f>
        <v>1</v>
      </c>
      <c r="AT94" s="69">
        <f>IF(AS94=1,1,IF(AS$25=$A94,1,IF(INDEX(Data!$B$128:$I$143,MATCH(AT$36,Data!$A$128:$A$143,0),MATCH($A94,Data!$B$127:$I$127,0))=1,1,IF(INDEX(Data!$B$128:$I$143,MATCH(AT$36,Data!$A$128:$A$143,0),MATCH($A94,Data!$B$127:$I$127,0))=0,2,0))))</f>
        <v>1</v>
      </c>
      <c r="AU94" s="69">
        <f>IF(AT94=1,1,IF(AT$25=$A94,1,IF(INDEX(Data!$B$128:$I$143,MATCH(AU$36,Data!$A$128:$A$143,0),MATCH($A94,Data!$B$127:$I$127,0))=1,1,IF(INDEX(Data!$B$128:$I$143,MATCH(AU$36,Data!$A$128:$A$143,0),MATCH($A94,Data!$B$127:$I$127,0))=0,2,0))))</f>
        <v>1</v>
      </c>
      <c r="AV94" s="69">
        <f>IF(AU94=1,1,IF(AU$25=$A94,1,IF(INDEX(Data!$B$128:$I$143,MATCH(AV$36,Data!$A$128:$A$143,0),MATCH($A94,Data!$B$127:$I$127,0))=1,1,IF(INDEX(Data!$B$128:$I$143,MATCH(AV$36,Data!$A$128:$A$143,0),MATCH($A94,Data!$B$127:$I$127,0))=0,2,0))))</f>
        <v>1</v>
      </c>
      <c r="AW94" s="69">
        <f>IF(AV94=1,1,IF(AV$25=$A94,1,IF(INDEX(Data!$B$128:$I$143,MATCH(AW$36,Data!$A$128:$A$143,0),MATCH($A94,Data!$B$127:$I$127,0))=1,1,IF(INDEX(Data!$B$128:$I$143,MATCH(AW$36,Data!$A$128:$A$143,0),MATCH($A94,Data!$B$127:$I$127,0))=0,2,0))))</f>
        <v>1</v>
      </c>
      <c r="AX94" s="69">
        <f>IF(AW94=1,1,IF(AW$25=$A94,1,IF(INDEX(Data!$B$128:$I$143,MATCH(AX$36,Data!$A$128:$A$143,0),MATCH($A94,Data!$B$127:$I$127,0))=1,1,IF(INDEX(Data!$B$128:$I$143,MATCH(AX$36,Data!$A$128:$A$143,0),MATCH($A94,Data!$B$127:$I$127,0))=0,2,0))))</f>
        <v>1</v>
      </c>
      <c r="AY94" s="69">
        <f>IF(AX94=1,1,IF(AX$25=$A94,1,IF(INDEX(Data!$B$128:$I$143,MATCH(AY$36,Data!$A$128:$A$143,0),MATCH($A94,Data!$B$127:$I$127,0))=1,1,IF(INDEX(Data!$B$128:$I$143,MATCH(AY$36,Data!$A$128:$A$143,0),MATCH($A94,Data!$B$127:$I$127,0))=0,2,0))))</f>
        <v>1</v>
      </c>
    </row>
    <row r="95" spans="1:51">
      <c r="A95" s="63" t="s">
        <v>13</v>
      </c>
      <c r="B95" s="69">
        <f>IF(A95=1,1,IF(A$25=$A95,1,IF(INDEX(Data!$B$128:$I$143,MATCH(B$36,Data!$A$128:$A$143,0),MATCH($A95,Data!$B$127:$I$127,0))=1,1,IF(INDEX(Data!$B$128:$I$143,MATCH(B$36,Data!$A$128:$A$143,0),MATCH($A95,Data!$B$127:$I$127,0))=0,2,0))))</f>
        <v>1</v>
      </c>
      <c r="C95" s="69">
        <f>IF(B95=1,1,IF(B$25=$A95,1,IF(INDEX(Data!$B$128:$I$143,MATCH(C$36,Data!$A$128:$A$143,0),MATCH($A95,Data!$B$127:$I$127,0))=1,1,IF(INDEX(Data!$B$128:$I$143,MATCH(C$36,Data!$A$128:$A$143,0),MATCH($A95,Data!$B$127:$I$127,0))=0,2,0))))</f>
        <v>1</v>
      </c>
      <c r="D95" s="69">
        <f>IF(C95=1,1,IF(C$25=$A95,1,IF(INDEX(Data!$B$128:$I$143,MATCH(D$36,Data!$A$128:$A$143,0),MATCH($A95,Data!$B$127:$I$127,0))=1,1,IF(INDEX(Data!$B$128:$I$143,MATCH(D$36,Data!$A$128:$A$143,0),MATCH($A95,Data!$B$127:$I$127,0))=0,2,0))))</f>
        <v>1</v>
      </c>
      <c r="E95" s="69">
        <f>IF(D95=1,1,IF(D$25=$A95,1,IF(INDEX(Data!$B$128:$I$143,MATCH(E$36,Data!$A$128:$A$143,0),MATCH($A95,Data!$B$127:$I$127,0))=1,1,IF(INDEX(Data!$B$128:$I$143,MATCH(E$36,Data!$A$128:$A$143,0),MATCH($A95,Data!$B$127:$I$127,0))=0,2,0))))</f>
        <v>1</v>
      </c>
      <c r="F95" s="69">
        <f>IF(E95=1,1,IF(E$25=$A95,1,IF(INDEX(Data!$B$128:$I$143,MATCH(F$36,Data!$A$128:$A$143,0),MATCH($A95,Data!$B$127:$I$127,0))=1,1,IF(INDEX(Data!$B$128:$I$143,MATCH(F$36,Data!$A$128:$A$143,0),MATCH($A95,Data!$B$127:$I$127,0))=0,2,0))))</f>
        <v>1</v>
      </c>
      <c r="G95" s="69">
        <f>IF(F95=1,1,IF(F$25=$A95,1,IF(INDEX(Data!$B$128:$I$143,MATCH(G$36,Data!$A$128:$A$143,0),MATCH($A95,Data!$B$127:$I$127,0))=1,1,IF(INDEX(Data!$B$128:$I$143,MATCH(G$36,Data!$A$128:$A$143,0),MATCH($A95,Data!$B$127:$I$127,0))=0,2,0))))</f>
        <v>1</v>
      </c>
      <c r="H95" s="69">
        <f>IF(G95=1,1,IF(G$25=$A95,1,IF(INDEX(Data!$B$128:$I$143,MATCH(H$36,Data!$A$128:$A$143,0),MATCH($A95,Data!$B$127:$I$127,0))=1,1,IF(INDEX(Data!$B$128:$I$143,MATCH(H$36,Data!$A$128:$A$143,0),MATCH($A95,Data!$B$127:$I$127,0))=0,2,0))))</f>
        <v>1</v>
      </c>
      <c r="I95" s="69">
        <f>IF(H95=1,1,IF(H$25=$A95,1,IF(INDEX(Data!$B$128:$I$143,MATCH(I$36,Data!$A$128:$A$143,0),MATCH($A95,Data!$B$127:$I$127,0))=1,1,IF(INDEX(Data!$B$128:$I$143,MATCH(I$36,Data!$A$128:$A$143,0),MATCH($A95,Data!$B$127:$I$127,0))=0,2,0))))</f>
        <v>1</v>
      </c>
      <c r="J95" s="69">
        <f>IF(I95=1,1,IF(I$25=$A95,1,IF(INDEX(Data!$B$128:$I$143,MATCH(J$36,Data!$A$128:$A$143,0),MATCH($A95,Data!$B$127:$I$127,0))=1,1,IF(INDEX(Data!$B$128:$I$143,MATCH(J$36,Data!$A$128:$A$143,0),MATCH($A95,Data!$B$127:$I$127,0))=0,2,0))))</f>
        <v>1</v>
      </c>
      <c r="K95" s="69">
        <f>IF(J95=1,1,IF(J$25=$A95,1,IF(INDEX(Data!$B$128:$I$143,MATCH(K$36,Data!$A$128:$A$143,0),MATCH($A95,Data!$B$127:$I$127,0))=1,1,IF(INDEX(Data!$B$128:$I$143,MATCH(K$36,Data!$A$128:$A$143,0),MATCH($A95,Data!$B$127:$I$127,0))=0,2,0))))</f>
        <v>1</v>
      </c>
      <c r="L95" s="69">
        <f>IF(K95=1,1,IF(K$25=$A95,1,IF(INDEX(Data!$B$128:$I$143,MATCH(L$36,Data!$A$128:$A$143,0),MATCH($A95,Data!$B$127:$I$127,0))=1,1,IF(INDEX(Data!$B$128:$I$143,MATCH(L$36,Data!$A$128:$A$143,0),MATCH($A95,Data!$B$127:$I$127,0))=0,2,0))))</f>
        <v>1</v>
      </c>
      <c r="M95" s="69">
        <f>IF(L95=1,1,IF(L$25=$A95,1,IF(INDEX(Data!$B$128:$I$143,MATCH(M$36,Data!$A$128:$A$143,0),MATCH($A95,Data!$B$127:$I$127,0))=1,1,IF(INDEX(Data!$B$128:$I$143,MATCH(M$36,Data!$A$128:$A$143,0),MATCH($A95,Data!$B$127:$I$127,0))=0,2,0))))</f>
        <v>1</v>
      </c>
      <c r="N95" s="69">
        <f>IF(M95=1,1,IF(M$25=$A95,1,IF(INDEX(Data!$B$128:$I$143,MATCH(N$36,Data!$A$128:$A$143,0),MATCH($A95,Data!$B$127:$I$127,0))=1,1,IF(INDEX(Data!$B$128:$I$143,MATCH(N$36,Data!$A$128:$A$143,0),MATCH($A95,Data!$B$127:$I$127,0))=0,2,0))))</f>
        <v>1</v>
      </c>
      <c r="O95" s="69">
        <f>IF(N95=1,1,IF(N$25=$A95,1,IF(INDEX(Data!$B$128:$I$143,MATCH(O$36,Data!$A$128:$A$143,0),MATCH($A95,Data!$B$127:$I$127,0))=1,1,IF(INDEX(Data!$B$128:$I$143,MATCH(O$36,Data!$A$128:$A$143,0),MATCH($A95,Data!$B$127:$I$127,0))=0,2,0))))</f>
        <v>1</v>
      </c>
      <c r="P95" s="69">
        <f>IF(O95=1,1,IF(O$25=$A95,1,IF(INDEX(Data!$B$128:$I$143,MATCH(P$36,Data!$A$128:$A$143,0),MATCH($A95,Data!$B$127:$I$127,0))=1,1,IF(INDEX(Data!$B$128:$I$143,MATCH(P$36,Data!$A$128:$A$143,0),MATCH($A95,Data!$B$127:$I$127,0))=0,2,0))))</f>
        <v>1</v>
      </c>
      <c r="Q95" s="69">
        <f>IF(P95=1,1,IF(P$25=$A95,1,IF(INDEX(Data!$B$128:$I$143,MATCH(Q$36,Data!$A$128:$A$143,0),MATCH($A95,Data!$B$127:$I$127,0))=1,1,IF(INDEX(Data!$B$128:$I$143,MATCH(Q$36,Data!$A$128:$A$143,0),MATCH($A95,Data!$B$127:$I$127,0))=0,2,0))))</f>
        <v>1</v>
      </c>
      <c r="R95" s="69">
        <f>IF(Q95=1,1,IF(Q$25=$A95,1,IF(INDEX(Data!$B$128:$I$143,MATCH(R$36,Data!$A$128:$A$143,0),MATCH($A95,Data!$B$127:$I$127,0))=1,1,IF(INDEX(Data!$B$128:$I$143,MATCH(R$36,Data!$A$128:$A$143,0),MATCH($A95,Data!$B$127:$I$127,0))=0,2,0))))</f>
        <v>1</v>
      </c>
      <c r="S95" s="69">
        <f>IF(R95=1,1,IF(R$25=$A95,1,IF(INDEX(Data!$B$128:$I$143,MATCH(S$36,Data!$A$128:$A$143,0),MATCH($A95,Data!$B$127:$I$127,0))=1,1,IF(INDEX(Data!$B$128:$I$143,MATCH(S$36,Data!$A$128:$A$143,0),MATCH($A95,Data!$B$127:$I$127,0))=0,2,0))))</f>
        <v>1</v>
      </c>
      <c r="T95" s="69">
        <f>IF(S95=1,1,IF(S$25=$A95,1,IF(INDEX(Data!$B$128:$I$143,MATCH(T$36,Data!$A$128:$A$143,0),MATCH($A95,Data!$B$127:$I$127,0))=1,1,IF(INDEX(Data!$B$128:$I$143,MATCH(T$36,Data!$A$128:$A$143,0),MATCH($A95,Data!$B$127:$I$127,0))=0,2,0))))</f>
        <v>1</v>
      </c>
      <c r="U95" s="69">
        <f>IF(T95=1,1,IF(T$25=$A95,1,IF(INDEX(Data!$B$128:$I$143,MATCH(U$36,Data!$A$128:$A$143,0),MATCH($A95,Data!$B$127:$I$127,0))=1,1,IF(INDEX(Data!$B$128:$I$143,MATCH(U$36,Data!$A$128:$A$143,0),MATCH($A95,Data!$B$127:$I$127,0))=0,2,0))))</f>
        <v>1</v>
      </c>
      <c r="V95" s="69">
        <f>IF(U95=1,1,IF(U$25=$A95,1,IF(INDEX(Data!$B$128:$I$143,MATCH(V$36,Data!$A$128:$A$143,0),MATCH($A95,Data!$B$127:$I$127,0))=1,1,IF(INDEX(Data!$B$128:$I$143,MATCH(V$36,Data!$A$128:$A$143,0),MATCH($A95,Data!$B$127:$I$127,0))=0,2,0))))</f>
        <v>1</v>
      </c>
      <c r="W95" s="69">
        <f>IF(V95=1,1,IF(V$25=$A95,1,IF(INDEX(Data!$B$128:$I$143,MATCH(W$36,Data!$A$128:$A$143,0),MATCH($A95,Data!$B$127:$I$127,0))=1,1,IF(INDEX(Data!$B$128:$I$143,MATCH(W$36,Data!$A$128:$A$143,0),MATCH($A95,Data!$B$127:$I$127,0))=0,2,0))))</f>
        <v>1</v>
      </c>
      <c r="X95" s="69">
        <f>IF(W95=1,1,IF(W$25=$A95,1,IF(INDEX(Data!$B$128:$I$143,MATCH(X$36,Data!$A$128:$A$143,0),MATCH($A95,Data!$B$127:$I$127,0))=1,1,IF(INDEX(Data!$B$128:$I$143,MATCH(X$36,Data!$A$128:$A$143,0),MATCH($A95,Data!$B$127:$I$127,0))=0,2,0))))</f>
        <v>1</v>
      </c>
      <c r="Y95" s="69">
        <f>IF(X95=1,1,IF(X$25=$A95,1,IF(INDEX(Data!$B$128:$I$143,MATCH(Y$36,Data!$A$128:$A$143,0),MATCH($A95,Data!$B$127:$I$127,0))=1,1,IF(INDEX(Data!$B$128:$I$143,MATCH(Y$36,Data!$A$128:$A$143,0),MATCH($A95,Data!$B$127:$I$127,0))=0,2,0))))</f>
        <v>1</v>
      </c>
      <c r="Z95" s="69">
        <f>IF(Y95=1,1,IF(Y$25=$A95,1,IF(INDEX(Data!$B$128:$I$143,MATCH(Z$36,Data!$A$128:$A$143,0),MATCH($A95,Data!$B$127:$I$127,0))=1,1,IF(INDEX(Data!$B$128:$I$143,MATCH(Z$36,Data!$A$128:$A$143,0),MATCH($A95,Data!$B$127:$I$127,0))=0,2,0))))</f>
        <v>1</v>
      </c>
      <c r="AA95" s="69">
        <f>IF(Z95=1,1,IF(Z$25=$A95,1,IF(INDEX(Data!$B$128:$I$143,MATCH(AA$36,Data!$A$128:$A$143,0),MATCH($A95,Data!$B$127:$I$127,0))=1,1,IF(INDEX(Data!$B$128:$I$143,MATCH(AA$36,Data!$A$128:$A$143,0),MATCH($A95,Data!$B$127:$I$127,0))=0,2,0))))</f>
        <v>1</v>
      </c>
      <c r="AB95" s="69">
        <f>IF(AA95=1,1,IF(AA$25=$A95,1,IF(INDEX(Data!$B$128:$I$143,MATCH(AB$36,Data!$A$128:$A$143,0),MATCH($A95,Data!$B$127:$I$127,0))=1,1,IF(INDEX(Data!$B$128:$I$143,MATCH(AB$36,Data!$A$128:$A$143,0),MATCH($A95,Data!$B$127:$I$127,0))=0,2,0))))</f>
        <v>1</v>
      </c>
      <c r="AC95" s="69">
        <f>IF(AB95=1,1,IF(AB$25=$A95,1,IF(INDEX(Data!$B$128:$I$143,MATCH(AC$36,Data!$A$128:$A$143,0),MATCH($A95,Data!$B$127:$I$127,0))=1,1,IF(INDEX(Data!$B$128:$I$143,MATCH(AC$36,Data!$A$128:$A$143,0),MATCH($A95,Data!$B$127:$I$127,0))=0,2,0))))</f>
        <v>1</v>
      </c>
      <c r="AD95" s="69">
        <f>IF(AC95=1,1,IF(AC$25=$A95,1,IF(INDEX(Data!$B$128:$I$143,MATCH(AD$36,Data!$A$128:$A$143,0),MATCH($A95,Data!$B$127:$I$127,0))=1,1,IF(INDEX(Data!$B$128:$I$143,MATCH(AD$36,Data!$A$128:$A$143,0),MATCH($A95,Data!$B$127:$I$127,0))=0,2,0))))</f>
        <v>1</v>
      </c>
      <c r="AE95" s="69">
        <f>IF(AD95=1,1,IF(AD$25=$A95,1,IF(INDEX(Data!$B$128:$I$143,MATCH(AE$36,Data!$A$128:$A$143,0),MATCH($A95,Data!$B$127:$I$127,0))=1,1,IF(INDEX(Data!$B$128:$I$143,MATCH(AE$36,Data!$A$128:$A$143,0),MATCH($A95,Data!$B$127:$I$127,0))=0,2,0))))</f>
        <v>1</v>
      </c>
      <c r="AF95" s="69">
        <f>IF(AE95=1,1,IF(AE$25=$A95,1,IF(INDEX(Data!$B$128:$I$143,MATCH(AF$36,Data!$A$128:$A$143,0),MATCH($A95,Data!$B$127:$I$127,0))=1,1,IF(INDEX(Data!$B$128:$I$143,MATCH(AF$36,Data!$A$128:$A$143,0),MATCH($A95,Data!$B$127:$I$127,0))=0,2,0))))</f>
        <v>1</v>
      </c>
      <c r="AG95" s="69">
        <f>IF(AF95=1,1,IF(AF$25=$A95,1,IF(INDEX(Data!$B$128:$I$143,MATCH(AG$36,Data!$A$128:$A$143,0),MATCH($A95,Data!$B$127:$I$127,0))=1,1,IF(INDEX(Data!$B$128:$I$143,MATCH(AG$36,Data!$A$128:$A$143,0),MATCH($A95,Data!$B$127:$I$127,0))=0,2,0))))</f>
        <v>1</v>
      </c>
      <c r="AH95" s="69">
        <f>IF(AG95=1,1,IF(AG$25=$A95,1,IF(INDEX(Data!$B$128:$I$143,MATCH(AH$36,Data!$A$128:$A$143,0),MATCH($A95,Data!$B$127:$I$127,0))=1,1,IF(INDEX(Data!$B$128:$I$143,MATCH(AH$36,Data!$A$128:$A$143,0),MATCH($A95,Data!$B$127:$I$127,0))=0,2,0))))</f>
        <v>1</v>
      </c>
      <c r="AI95" s="69">
        <f>IF(AH95=1,1,IF(AH$25=$A95,1,IF(INDEX(Data!$B$128:$I$143,MATCH(AI$36,Data!$A$128:$A$143,0),MATCH($A95,Data!$B$127:$I$127,0))=1,1,IF(INDEX(Data!$B$128:$I$143,MATCH(AI$36,Data!$A$128:$A$143,0),MATCH($A95,Data!$B$127:$I$127,0))=0,2,0))))</f>
        <v>1</v>
      </c>
      <c r="AJ95" s="69">
        <f>IF(AI95=1,1,IF(AI$25=$A95,1,IF(INDEX(Data!$B$128:$I$143,MATCH(AJ$36,Data!$A$128:$A$143,0),MATCH($A95,Data!$B$127:$I$127,0))=1,1,IF(INDEX(Data!$B$128:$I$143,MATCH(AJ$36,Data!$A$128:$A$143,0),MATCH($A95,Data!$B$127:$I$127,0))=0,2,0))))</f>
        <v>1</v>
      </c>
      <c r="AK95" s="69">
        <f>IF(AJ95=1,1,IF(AJ$25=$A95,1,IF(INDEX(Data!$B$128:$I$143,MATCH(AK$36,Data!$A$128:$A$143,0),MATCH($A95,Data!$B$127:$I$127,0))=1,1,IF(INDEX(Data!$B$128:$I$143,MATCH(AK$36,Data!$A$128:$A$143,0),MATCH($A95,Data!$B$127:$I$127,0))=0,2,0))))</f>
        <v>1</v>
      </c>
      <c r="AL95" s="69">
        <f>IF(AK95=1,1,IF(AK$25=$A95,1,IF(INDEX(Data!$B$128:$I$143,MATCH(AL$36,Data!$A$128:$A$143,0),MATCH($A95,Data!$B$127:$I$127,0))=1,1,IF(INDEX(Data!$B$128:$I$143,MATCH(AL$36,Data!$A$128:$A$143,0),MATCH($A95,Data!$B$127:$I$127,0))=0,2,0))))</f>
        <v>1</v>
      </c>
      <c r="AM95" s="69">
        <f>IF(AL95=1,1,IF(AL$25=$A95,1,IF(INDEX(Data!$B$128:$I$143,MATCH(AM$36,Data!$A$128:$A$143,0),MATCH($A95,Data!$B$127:$I$127,0))=1,1,IF(INDEX(Data!$B$128:$I$143,MATCH(AM$36,Data!$A$128:$A$143,0),MATCH($A95,Data!$B$127:$I$127,0))=0,2,0))))</f>
        <v>1</v>
      </c>
      <c r="AN95" s="69">
        <f>IF(AM95=1,1,IF(AM$25=$A95,1,IF(INDEX(Data!$B$128:$I$143,MATCH(AN$36,Data!$A$128:$A$143,0),MATCH($A95,Data!$B$127:$I$127,0))=1,1,IF(INDEX(Data!$B$128:$I$143,MATCH(AN$36,Data!$A$128:$A$143,0),MATCH($A95,Data!$B$127:$I$127,0))=0,2,0))))</f>
        <v>1</v>
      </c>
      <c r="AO95" s="69">
        <f>IF(AN95=1,1,IF(AN$25=$A95,1,IF(INDEX(Data!$B$128:$I$143,MATCH(AO$36,Data!$A$128:$A$143,0),MATCH($A95,Data!$B$127:$I$127,0))=1,1,IF(INDEX(Data!$B$128:$I$143,MATCH(AO$36,Data!$A$128:$A$143,0),MATCH($A95,Data!$B$127:$I$127,0))=0,2,0))))</f>
        <v>1</v>
      </c>
      <c r="AP95" s="69">
        <f>IF(AO95=1,1,IF(AO$25=$A95,1,IF(INDEX(Data!$B$128:$I$143,MATCH(AP$36,Data!$A$128:$A$143,0),MATCH($A95,Data!$B$127:$I$127,0))=1,1,IF(INDEX(Data!$B$128:$I$143,MATCH(AP$36,Data!$A$128:$A$143,0),MATCH($A95,Data!$B$127:$I$127,0))=0,2,0))))</f>
        <v>1</v>
      </c>
      <c r="AQ95" s="69">
        <f>IF(AP95=1,1,IF(AP$25=$A95,1,IF(INDEX(Data!$B$128:$I$143,MATCH(AQ$36,Data!$A$128:$A$143,0),MATCH($A95,Data!$B$127:$I$127,0))=1,1,IF(INDEX(Data!$B$128:$I$143,MATCH(AQ$36,Data!$A$128:$A$143,0),MATCH($A95,Data!$B$127:$I$127,0))=0,2,0))))</f>
        <v>1</v>
      </c>
      <c r="AR95" s="69">
        <f>IF(AQ95=1,1,IF(AQ$25=$A95,1,IF(INDEX(Data!$B$128:$I$143,MATCH(AR$36,Data!$A$128:$A$143,0),MATCH($A95,Data!$B$127:$I$127,0))=1,1,IF(INDEX(Data!$B$128:$I$143,MATCH(AR$36,Data!$A$128:$A$143,0),MATCH($A95,Data!$B$127:$I$127,0))=0,2,0))))</f>
        <v>1</v>
      </c>
      <c r="AS95" s="69">
        <f>IF(AR95=1,1,IF(AR$25=$A95,1,IF(INDEX(Data!$B$128:$I$143,MATCH(AS$36,Data!$A$128:$A$143,0),MATCH($A95,Data!$B$127:$I$127,0))=1,1,IF(INDEX(Data!$B$128:$I$143,MATCH(AS$36,Data!$A$128:$A$143,0),MATCH($A95,Data!$B$127:$I$127,0))=0,2,0))))</f>
        <v>1</v>
      </c>
      <c r="AT95" s="69">
        <f>IF(AS95=1,1,IF(AS$25=$A95,1,IF(INDEX(Data!$B$128:$I$143,MATCH(AT$36,Data!$A$128:$A$143,0),MATCH($A95,Data!$B$127:$I$127,0))=1,1,IF(INDEX(Data!$B$128:$I$143,MATCH(AT$36,Data!$A$128:$A$143,0),MATCH($A95,Data!$B$127:$I$127,0))=0,2,0))))</f>
        <v>1</v>
      </c>
      <c r="AU95" s="69">
        <f>IF(AT95=1,1,IF(AT$25=$A95,1,IF(INDEX(Data!$B$128:$I$143,MATCH(AU$36,Data!$A$128:$A$143,0),MATCH($A95,Data!$B$127:$I$127,0))=1,1,IF(INDEX(Data!$B$128:$I$143,MATCH(AU$36,Data!$A$128:$A$143,0),MATCH($A95,Data!$B$127:$I$127,0))=0,2,0))))</f>
        <v>1</v>
      </c>
      <c r="AV95" s="69">
        <f>IF(AU95=1,1,IF(AU$25=$A95,1,IF(INDEX(Data!$B$128:$I$143,MATCH(AV$36,Data!$A$128:$A$143,0),MATCH($A95,Data!$B$127:$I$127,0))=1,1,IF(INDEX(Data!$B$128:$I$143,MATCH(AV$36,Data!$A$128:$A$143,0),MATCH($A95,Data!$B$127:$I$127,0))=0,2,0))))</f>
        <v>1</v>
      </c>
      <c r="AW95" s="69">
        <f>IF(AV95=1,1,IF(AV$25=$A95,1,IF(INDEX(Data!$B$128:$I$143,MATCH(AW$36,Data!$A$128:$A$143,0),MATCH($A95,Data!$B$127:$I$127,0))=1,1,IF(INDEX(Data!$B$128:$I$143,MATCH(AW$36,Data!$A$128:$A$143,0),MATCH($A95,Data!$B$127:$I$127,0))=0,2,0))))</f>
        <v>1</v>
      </c>
      <c r="AX95" s="69">
        <f>IF(AW95=1,1,IF(AW$25=$A95,1,IF(INDEX(Data!$B$128:$I$143,MATCH(AX$36,Data!$A$128:$A$143,0),MATCH($A95,Data!$B$127:$I$127,0))=1,1,IF(INDEX(Data!$B$128:$I$143,MATCH(AX$36,Data!$A$128:$A$143,0),MATCH($A95,Data!$B$127:$I$127,0))=0,2,0))))</f>
        <v>1</v>
      </c>
      <c r="AY95" s="69">
        <f>IF(AX95=1,1,IF(AX$25=$A95,1,IF(INDEX(Data!$B$128:$I$143,MATCH(AY$36,Data!$A$128:$A$143,0),MATCH($A95,Data!$B$127:$I$127,0))=1,1,IF(INDEX(Data!$B$128:$I$143,MATCH(AY$36,Data!$A$128:$A$143,0),MATCH($A95,Data!$B$127:$I$127,0))=0,2,0))))</f>
        <v>1</v>
      </c>
    </row>
    <row r="96" spans="1:51">
      <c r="A96" s="63" t="s">
        <v>22</v>
      </c>
      <c r="B96" s="69">
        <f>IF(A96=1,1,IF(A$25=$A96,1,IF(INDEX(Data!$B$128:$I$143,MATCH(B$36,Data!$A$128:$A$143,0),MATCH($A96,Data!$B$127:$I$127,0))=1,1,IF(INDEX(Data!$B$128:$I$143,MATCH(B$36,Data!$A$128:$A$143,0),MATCH($A96,Data!$B$127:$I$127,0))=0,2,0))))</f>
        <v>1</v>
      </c>
      <c r="C96" s="69">
        <f>IF(B96=1,1,IF(B$25=$A96,1,IF(INDEX(Data!$B$128:$I$143,MATCH(C$36,Data!$A$128:$A$143,0),MATCH($A96,Data!$B$127:$I$127,0))=1,1,IF(INDEX(Data!$B$128:$I$143,MATCH(C$36,Data!$A$128:$A$143,0),MATCH($A96,Data!$B$127:$I$127,0))=0,2,0))))</f>
        <v>1</v>
      </c>
      <c r="D96" s="69">
        <f>IF(C96=1,1,IF(C$25=$A96,1,IF(INDEX(Data!$B$128:$I$143,MATCH(D$36,Data!$A$128:$A$143,0),MATCH($A96,Data!$B$127:$I$127,0))=1,1,IF(INDEX(Data!$B$128:$I$143,MATCH(D$36,Data!$A$128:$A$143,0),MATCH($A96,Data!$B$127:$I$127,0))=0,2,0))))</f>
        <v>1</v>
      </c>
      <c r="E96" s="69">
        <f>IF(D96=1,1,IF(D$25=$A96,1,IF(INDEX(Data!$B$128:$I$143,MATCH(E$36,Data!$A$128:$A$143,0),MATCH($A96,Data!$B$127:$I$127,0))=1,1,IF(INDEX(Data!$B$128:$I$143,MATCH(E$36,Data!$A$128:$A$143,0),MATCH($A96,Data!$B$127:$I$127,0))=0,2,0))))</f>
        <v>1</v>
      </c>
      <c r="F96" s="69">
        <f>IF(E96=1,1,IF(E$25=$A96,1,IF(INDEX(Data!$B$128:$I$143,MATCH(F$36,Data!$A$128:$A$143,0),MATCH($A96,Data!$B$127:$I$127,0))=1,1,IF(INDEX(Data!$B$128:$I$143,MATCH(F$36,Data!$A$128:$A$143,0),MATCH($A96,Data!$B$127:$I$127,0))=0,2,0))))</f>
        <v>1</v>
      </c>
      <c r="G96" s="69">
        <f>IF(F96=1,1,IF(F$25=$A96,1,IF(INDEX(Data!$B$128:$I$143,MATCH(G$36,Data!$A$128:$A$143,0),MATCH($A96,Data!$B$127:$I$127,0))=1,1,IF(INDEX(Data!$B$128:$I$143,MATCH(G$36,Data!$A$128:$A$143,0),MATCH($A96,Data!$B$127:$I$127,0))=0,2,0))))</f>
        <v>1</v>
      </c>
      <c r="H96" s="69">
        <f>IF(G96=1,1,IF(G$25=$A96,1,IF(INDEX(Data!$B$128:$I$143,MATCH(H$36,Data!$A$128:$A$143,0),MATCH($A96,Data!$B$127:$I$127,0))=1,1,IF(INDEX(Data!$B$128:$I$143,MATCH(H$36,Data!$A$128:$A$143,0),MATCH($A96,Data!$B$127:$I$127,0))=0,2,0))))</f>
        <v>1</v>
      </c>
      <c r="I96" s="69">
        <f>IF(H96=1,1,IF(H$25=$A96,1,IF(INDEX(Data!$B$128:$I$143,MATCH(I$36,Data!$A$128:$A$143,0),MATCH($A96,Data!$B$127:$I$127,0))=1,1,IF(INDEX(Data!$B$128:$I$143,MATCH(I$36,Data!$A$128:$A$143,0),MATCH($A96,Data!$B$127:$I$127,0))=0,2,0))))</f>
        <v>1</v>
      </c>
      <c r="J96" s="69">
        <f>IF(I96=1,1,IF(I$25=$A96,1,IF(INDEX(Data!$B$128:$I$143,MATCH(J$36,Data!$A$128:$A$143,0),MATCH($A96,Data!$B$127:$I$127,0))=1,1,IF(INDEX(Data!$B$128:$I$143,MATCH(J$36,Data!$A$128:$A$143,0),MATCH($A96,Data!$B$127:$I$127,0))=0,2,0))))</f>
        <v>1</v>
      </c>
      <c r="K96" s="69">
        <f>IF(J96=1,1,IF(J$25=$A96,1,IF(INDEX(Data!$B$128:$I$143,MATCH(K$36,Data!$A$128:$A$143,0),MATCH($A96,Data!$B$127:$I$127,0))=1,1,IF(INDEX(Data!$B$128:$I$143,MATCH(K$36,Data!$A$128:$A$143,0),MATCH($A96,Data!$B$127:$I$127,0))=0,2,0))))</f>
        <v>1</v>
      </c>
      <c r="L96" s="69">
        <f>IF(K96=1,1,IF(K$25=$A96,1,IF(INDEX(Data!$B$128:$I$143,MATCH(L$36,Data!$A$128:$A$143,0),MATCH($A96,Data!$B$127:$I$127,0))=1,1,IF(INDEX(Data!$B$128:$I$143,MATCH(L$36,Data!$A$128:$A$143,0),MATCH($A96,Data!$B$127:$I$127,0))=0,2,0))))</f>
        <v>1</v>
      </c>
      <c r="M96" s="69">
        <f>IF(L96=1,1,IF(L$25=$A96,1,IF(INDEX(Data!$B$128:$I$143,MATCH(M$36,Data!$A$128:$A$143,0),MATCH($A96,Data!$B$127:$I$127,0))=1,1,IF(INDEX(Data!$B$128:$I$143,MATCH(M$36,Data!$A$128:$A$143,0),MATCH($A96,Data!$B$127:$I$127,0))=0,2,0))))</f>
        <v>1</v>
      </c>
      <c r="N96" s="69">
        <f>IF(M96=1,1,IF(M$25=$A96,1,IF(INDEX(Data!$B$128:$I$143,MATCH(N$36,Data!$A$128:$A$143,0),MATCH($A96,Data!$B$127:$I$127,0))=1,1,IF(INDEX(Data!$B$128:$I$143,MATCH(N$36,Data!$A$128:$A$143,0),MATCH($A96,Data!$B$127:$I$127,0))=0,2,0))))</f>
        <v>1</v>
      </c>
      <c r="O96" s="69">
        <f>IF(N96=1,1,IF(N$25=$A96,1,IF(INDEX(Data!$B$128:$I$143,MATCH(O$36,Data!$A$128:$A$143,0),MATCH($A96,Data!$B$127:$I$127,0))=1,1,IF(INDEX(Data!$B$128:$I$143,MATCH(O$36,Data!$A$128:$A$143,0),MATCH($A96,Data!$B$127:$I$127,0))=0,2,0))))</f>
        <v>1</v>
      </c>
      <c r="P96" s="69">
        <f>IF(O96=1,1,IF(O$25=$A96,1,IF(INDEX(Data!$B$128:$I$143,MATCH(P$36,Data!$A$128:$A$143,0),MATCH($A96,Data!$B$127:$I$127,0))=1,1,IF(INDEX(Data!$B$128:$I$143,MATCH(P$36,Data!$A$128:$A$143,0),MATCH($A96,Data!$B$127:$I$127,0))=0,2,0))))</f>
        <v>1</v>
      </c>
      <c r="Q96" s="69">
        <f>IF(P96=1,1,IF(P$25=$A96,1,IF(INDEX(Data!$B$128:$I$143,MATCH(Q$36,Data!$A$128:$A$143,0),MATCH($A96,Data!$B$127:$I$127,0))=1,1,IF(INDEX(Data!$B$128:$I$143,MATCH(Q$36,Data!$A$128:$A$143,0),MATCH($A96,Data!$B$127:$I$127,0))=0,2,0))))</f>
        <v>1</v>
      </c>
      <c r="R96" s="69">
        <f>IF(Q96=1,1,IF(Q$25=$A96,1,IF(INDEX(Data!$B$128:$I$143,MATCH(R$36,Data!$A$128:$A$143,0),MATCH($A96,Data!$B$127:$I$127,0))=1,1,IF(INDEX(Data!$B$128:$I$143,MATCH(R$36,Data!$A$128:$A$143,0),MATCH($A96,Data!$B$127:$I$127,0))=0,2,0))))</f>
        <v>1</v>
      </c>
      <c r="S96" s="69">
        <f>IF(R96=1,1,IF(R$25=$A96,1,IF(INDEX(Data!$B$128:$I$143,MATCH(S$36,Data!$A$128:$A$143,0),MATCH($A96,Data!$B$127:$I$127,0))=1,1,IF(INDEX(Data!$B$128:$I$143,MATCH(S$36,Data!$A$128:$A$143,0),MATCH($A96,Data!$B$127:$I$127,0))=0,2,0))))</f>
        <v>1</v>
      </c>
      <c r="T96" s="69">
        <f>IF(S96=1,1,IF(S$25=$A96,1,IF(INDEX(Data!$B$128:$I$143,MATCH(T$36,Data!$A$128:$A$143,0),MATCH($A96,Data!$B$127:$I$127,0))=1,1,IF(INDEX(Data!$B$128:$I$143,MATCH(T$36,Data!$A$128:$A$143,0),MATCH($A96,Data!$B$127:$I$127,0))=0,2,0))))</f>
        <v>1</v>
      </c>
      <c r="U96" s="69">
        <f>IF(T96=1,1,IF(T$25=$A96,1,IF(INDEX(Data!$B$128:$I$143,MATCH(U$36,Data!$A$128:$A$143,0),MATCH($A96,Data!$B$127:$I$127,0))=1,1,IF(INDEX(Data!$B$128:$I$143,MATCH(U$36,Data!$A$128:$A$143,0),MATCH($A96,Data!$B$127:$I$127,0))=0,2,0))))</f>
        <v>1</v>
      </c>
      <c r="V96" s="69">
        <f>IF(U96=1,1,IF(U$25=$A96,1,IF(INDEX(Data!$B$128:$I$143,MATCH(V$36,Data!$A$128:$A$143,0),MATCH($A96,Data!$B$127:$I$127,0))=1,1,IF(INDEX(Data!$B$128:$I$143,MATCH(V$36,Data!$A$128:$A$143,0),MATCH($A96,Data!$B$127:$I$127,0))=0,2,0))))</f>
        <v>1</v>
      </c>
      <c r="W96" s="69">
        <f>IF(V96=1,1,IF(V$25=$A96,1,IF(INDEX(Data!$B$128:$I$143,MATCH(W$36,Data!$A$128:$A$143,0),MATCH($A96,Data!$B$127:$I$127,0))=1,1,IF(INDEX(Data!$B$128:$I$143,MATCH(W$36,Data!$A$128:$A$143,0),MATCH($A96,Data!$B$127:$I$127,0))=0,2,0))))</f>
        <v>1</v>
      </c>
      <c r="X96" s="69">
        <f>IF(W96=1,1,IF(W$25=$A96,1,IF(INDEX(Data!$B$128:$I$143,MATCH(X$36,Data!$A$128:$A$143,0),MATCH($A96,Data!$B$127:$I$127,0))=1,1,IF(INDEX(Data!$B$128:$I$143,MATCH(X$36,Data!$A$128:$A$143,0),MATCH($A96,Data!$B$127:$I$127,0))=0,2,0))))</f>
        <v>1</v>
      </c>
      <c r="Y96" s="69">
        <f>IF(X96=1,1,IF(X$25=$A96,1,IF(INDEX(Data!$B$128:$I$143,MATCH(Y$36,Data!$A$128:$A$143,0),MATCH($A96,Data!$B$127:$I$127,0))=1,1,IF(INDEX(Data!$B$128:$I$143,MATCH(Y$36,Data!$A$128:$A$143,0),MATCH($A96,Data!$B$127:$I$127,0))=0,2,0))))</f>
        <v>1</v>
      </c>
      <c r="Z96" s="69">
        <f>IF(Y96=1,1,IF(Y$25=$A96,1,IF(INDEX(Data!$B$128:$I$143,MATCH(Z$36,Data!$A$128:$A$143,0),MATCH($A96,Data!$B$127:$I$127,0))=1,1,IF(INDEX(Data!$B$128:$I$143,MATCH(Z$36,Data!$A$128:$A$143,0),MATCH($A96,Data!$B$127:$I$127,0))=0,2,0))))</f>
        <v>1</v>
      </c>
      <c r="AA96" s="69">
        <f>IF(Z96=1,1,IF(Z$25=$A96,1,IF(INDEX(Data!$B$128:$I$143,MATCH(AA$36,Data!$A$128:$A$143,0),MATCH($A96,Data!$B$127:$I$127,0))=1,1,IF(INDEX(Data!$B$128:$I$143,MATCH(AA$36,Data!$A$128:$A$143,0),MATCH($A96,Data!$B$127:$I$127,0))=0,2,0))))</f>
        <v>1</v>
      </c>
      <c r="AB96" s="69">
        <f>IF(AA96=1,1,IF(AA$25=$A96,1,IF(INDEX(Data!$B$128:$I$143,MATCH(AB$36,Data!$A$128:$A$143,0),MATCH($A96,Data!$B$127:$I$127,0))=1,1,IF(INDEX(Data!$B$128:$I$143,MATCH(AB$36,Data!$A$128:$A$143,0),MATCH($A96,Data!$B$127:$I$127,0))=0,2,0))))</f>
        <v>1</v>
      </c>
      <c r="AC96" s="69">
        <f>IF(AB96=1,1,IF(AB$25=$A96,1,IF(INDEX(Data!$B$128:$I$143,MATCH(AC$36,Data!$A$128:$A$143,0),MATCH($A96,Data!$B$127:$I$127,0))=1,1,IF(INDEX(Data!$B$128:$I$143,MATCH(AC$36,Data!$A$128:$A$143,0),MATCH($A96,Data!$B$127:$I$127,0))=0,2,0))))</f>
        <v>1</v>
      </c>
      <c r="AD96" s="69">
        <f>IF(AC96=1,1,IF(AC$25=$A96,1,IF(INDEX(Data!$B$128:$I$143,MATCH(AD$36,Data!$A$128:$A$143,0),MATCH($A96,Data!$B$127:$I$127,0))=1,1,IF(INDEX(Data!$B$128:$I$143,MATCH(AD$36,Data!$A$128:$A$143,0),MATCH($A96,Data!$B$127:$I$127,0))=0,2,0))))</f>
        <v>1</v>
      </c>
      <c r="AE96" s="69">
        <f>IF(AD96=1,1,IF(AD$25=$A96,1,IF(INDEX(Data!$B$128:$I$143,MATCH(AE$36,Data!$A$128:$A$143,0),MATCH($A96,Data!$B$127:$I$127,0))=1,1,IF(INDEX(Data!$B$128:$I$143,MATCH(AE$36,Data!$A$128:$A$143,0),MATCH($A96,Data!$B$127:$I$127,0))=0,2,0))))</f>
        <v>1</v>
      </c>
      <c r="AF96" s="69">
        <f>IF(AE96=1,1,IF(AE$25=$A96,1,IF(INDEX(Data!$B$128:$I$143,MATCH(AF$36,Data!$A$128:$A$143,0),MATCH($A96,Data!$B$127:$I$127,0))=1,1,IF(INDEX(Data!$B$128:$I$143,MATCH(AF$36,Data!$A$128:$A$143,0),MATCH($A96,Data!$B$127:$I$127,0))=0,2,0))))</f>
        <v>1</v>
      </c>
      <c r="AG96" s="69">
        <f>IF(AF96=1,1,IF(AF$25=$A96,1,IF(INDEX(Data!$B$128:$I$143,MATCH(AG$36,Data!$A$128:$A$143,0),MATCH($A96,Data!$B$127:$I$127,0))=1,1,IF(INDEX(Data!$B$128:$I$143,MATCH(AG$36,Data!$A$128:$A$143,0),MATCH($A96,Data!$B$127:$I$127,0))=0,2,0))))</f>
        <v>1</v>
      </c>
      <c r="AH96" s="69">
        <f>IF(AG96=1,1,IF(AG$25=$A96,1,IF(INDEX(Data!$B$128:$I$143,MATCH(AH$36,Data!$A$128:$A$143,0),MATCH($A96,Data!$B$127:$I$127,0))=1,1,IF(INDEX(Data!$B$128:$I$143,MATCH(AH$36,Data!$A$128:$A$143,0),MATCH($A96,Data!$B$127:$I$127,0))=0,2,0))))</f>
        <v>1</v>
      </c>
      <c r="AI96" s="69">
        <f>IF(AH96=1,1,IF(AH$25=$A96,1,IF(INDEX(Data!$B$128:$I$143,MATCH(AI$36,Data!$A$128:$A$143,0),MATCH($A96,Data!$B$127:$I$127,0))=1,1,IF(INDEX(Data!$B$128:$I$143,MATCH(AI$36,Data!$A$128:$A$143,0),MATCH($A96,Data!$B$127:$I$127,0))=0,2,0))))</f>
        <v>1</v>
      </c>
      <c r="AJ96" s="69">
        <f>IF(AI96=1,1,IF(AI$25=$A96,1,IF(INDEX(Data!$B$128:$I$143,MATCH(AJ$36,Data!$A$128:$A$143,0),MATCH($A96,Data!$B$127:$I$127,0))=1,1,IF(INDEX(Data!$B$128:$I$143,MATCH(AJ$36,Data!$A$128:$A$143,0),MATCH($A96,Data!$B$127:$I$127,0))=0,2,0))))</f>
        <v>1</v>
      </c>
      <c r="AK96" s="69">
        <f>IF(AJ96=1,1,IF(AJ$25=$A96,1,IF(INDEX(Data!$B$128:$I$143,MATCH(AK$36,Data!$A$128:$A$143,0),MATCH($A96,Data!$B$127:$I$127,0))=1,1,IF(INDEX(Data!$B$128:$I$143,MATCH(AK$36,Data!$A$128:$A$143,0),MATCH($A96,Data!$B$127:$I$127,0))=0,2,0))))</f>
        <v>1</v>
      </c>
      <c r="AL96" s="69">
        <f>IF(AK96=1,1,IF(AK$25=$A96,1,IF(INDEX(Data!$B$128:$I$143,MATCH(AL$36,Data!$A$128:$A$143,0),MATCH($A96,Data!$B$127:$I$127,0))=1,1,IF(INDEX(Data!$B$128:$I$143,MATCH(AL$36,Data!$A$128:$A$143,0),MATCH($A96,Data!$B$127:$I$127,0))=0,2,0))))</f>
        <v>1</v>
      </c>
      <c r="AM96" s="69">
        <f>IF(AL96=1,1,IF(AL$25=$A96,1,IF(INDEX(Data!$B$128:$I$143,MATCH(AM$36,Data!$A$128:$A$143,0),MATCH($A96,Data!$B$127:$I$127,0))=1,1,IF(INDEX(Data!$B$128:$I$143,MATCH(AM$36,Data!$A$128:$A$143,0),MATCH($A96,Data!$B$127:$I$127,0))=0,2,0))))</f>
        <v>1</v>
      </c>
      <c r="AN96" s="69">
        <f>IF(AM96=1,1,IF(AM$25=$A96,1,IF(INDEX(Data!$B$128:$I$143,MATCH(AN$36,Data!$A$128:$A$143,0),MATCH($A96,Data!$B$127:$I$127,0))=1,1,IF(INDEX(Data!$B$128:$I$143,MATCH(AN$36,Data!$A$128:$A$143,0),MATCH($A96,Data!$B$127:$I$127,0))=0,2,0))))</f>
        <v>1</v>
      </c>
      <c r="AO96" s="69">
        <f>IF(AN96=1,1,IF(AN$25=$A96,1,IF(INDEX(Data!$B$128:$I$143,MATCH(AO$36,Data!$A$128:$A$143,0),MATCH($A96,Data!$B$127:$I$127,0))=1,1,IF(INDEX(Data!$B$128:$I$143,MATCH(AO$36,Data!$A$128:$A$143,0),MATCH($A96,Data!$B$127:$I$127,0))=0,2,0))))</f>
        <v>1</v>
      </c>
      <c r="AP96" s="69">
        <f>IF(AO96=1,1,IF(AO$25=$A96,1,IF(INDEX(Data!$B$128:$I$143,MATCH(AP$36,Data!$A$128:$A$143,0),MATCH($A96,Data!$B$127:$I$127,0))=1,1,IF(INDEX(Data!$B$128:$I$143,MATCH(AP$36,Data!$A$128:$A$143,0),MATCH($A96,Data!$B$127:$I$127,0))=0,2,0))))</f>
        <v>1</v>
      </c>
      <c r="AQ96" s="69">
        <f>IF(AP96=1,1,IF(AP$25=$A96,1,IF(INDEX(Data!$B$128:$I$143,MATCH(AQ$36,Data!$A$128:$A$143,0),MATCH($A96,Data!$B$127:$I$127,0))=1,1,IF(INDEX(Data!$B$128:$I$143,MATCH(AQ$36,Data!$A$128:$A$143,0),MATCH($A96,Data!$B$127:$I$127,0))=0,2,0))))</f>
        <v>1</v>
      </c>
      <c r="AR96" s="69">
        <f>IF(AQ96=1,1,IF(AQ$25=$A96,1,IF(INDEX(Data!$B$128:$I$143,MATCH(AR$36,Data!$A$128:$A$143,0),MATCH($A96,Data!$B$127:$I$127,0))=1,1,IF(INDEX(Data!$B$128:$I$143,MATCH(AR$36,Data!$A$128:$A$143,0),MATCH($A96,Data!$B$127:$I$127,0))=0,2,0))))</f>
        <v>1</v>
      </c>
      <c r="AS96" s="69">
        <f>IF(AR96=1,1,IF(AR$25=$A96,1,IF(INDEX(Data!$B$128:$I$143,MATCH(AS$36,Data!$A$128:$A$143,0),MATCH($A96,Data!$B$127:$I$127,0))=1,1,IF(INDEX(Data!$B$128:$I$143,MATCH(AS$36,Data!$A$128:$A$143,0),MATCH($A96,Data!$B$127:$I$127,0))=0,2,0))))</f>
        <v>1</v>
      </c>
      <c r="AT96" s="69">
        <f>IF(AS96=1,1,IF(AS$25=$A96,1,IF(INDEX(Data!$B$128:$I$143,MATCH(AT$36,Data!$A$128:$A$143,0),MATCH($A96,Data!$B$127:$I$127,0))=1,1,IF(INDEX(Data!$B$128:$I$143,MATCH(AT$36,Data!$A$128:$A$143,0),MATCH($A96,Data!$B$127:$I$127,0))=0,2,0))))</f>
        <v>1</v>
      </c>
      <c r="AU96" s="69">
        <f>IF(AT96=1,1,IF(AT$25=$A96,1,IF(INDEX(Data!$B$128:$I$143,MATCH(AU$36,Data!$A$128:$A$143,0),MATCH($A96,Data!$B$127:$I$127,0))=1,1,IF(INDEX(Data!$B$128:$I$143,MATCH(AU$36,Data!$A$128:$A$143,0),MATCH($A96,Data!$B$127:$I$127,0))=0,2,0))))</f>
        <v>1</v>
      </c>
      <c r="AV96" s="69">
        <f>IF(AU96=1,1,IF(AU$25=$A96,1,IF(INDEX(Data!$B$128:$I$143,MATCH(AV$36,Data!$A$128:$A$143,0),MATCH($A96,Data!$B$127:$I$127,0))=1,1,IF(INDEX(Data!$B$128:$I$143,MATCH(AV$36,Data!$A$128:$A$143,0),MATCH($A96,Data!$B$127:$I$127,0))=0,2,0))))</f>
        <v>1</v>
      </c>
      <c r="AW96" s="69">
        <f>IF(AV96=1,1,IF(AV$25=$A96,1,IF(INDEX(Data!$B$128:$I$143,MATCH(AW$36,Data!$A$128:$A$143,0),MATCH($A96,Data!$B$127:$I$127,0))=1,1,IF(INDEX(Data!$B$128:$I$143,MATCH(AW$36,Data!$A$128:$A$143,0),MATCH($A96,Data!$B$127:$I$127,0))=0,2,0))))</f>
        <v>1</v>
      </c>
      <c r="AX96" s="69">
        <f>IF(AW96=1,1,IF(AW$25=$A96,1,IF(INDEX(Data!$B$128:$I$143,MATCH(AX$36,Data!$A$128:$A$143,0),MATCH($A96,Data!$B$127:$I$127,0))=1,1,IF(INDEX(Data!$B$128:$I$143,MATCH(AX$36,Data!$A$128:$A$143,0),MATCH($A96,Data!$B$127:$I$127,0))=0,2,0))))</f>
        <v>1</v>
      </c>
      <c r="AY96" s="69">
        <f>IF(AX96=1,1,IF(AX$25=$A96,1,IF(INDEX(Data!$B$128:$I$143,MATCH(AY$36,Data!$A$128:$A$143,0),MATCH($A96,Data!$B$127:$I$127,0))=1,1,IF(INDEX(Data!$B$128:$I$143,MATCH(AY$36,Data!$A$128:$A$143,0),MATCH($A96,Data!$B$127:$I$127,0))=0,2,0))))</f>
        <v>1</v>
      </c>
    </row>
    <row r="97" spans="1:51">
      <c r="A97" s="63" t="s">
        <v>14</v>
      </c>
      <c r="B97" s="69">
        <f>IF(A97=1,1,IF(A$25=$A97,1,IF(INDEX(Data!$B$128:$I$143,MATCH(B$36,Data!$A$128:$A$143,0),MATCH($A97,Data!$B$127:$I$127,0))=1,1,IF(INDEX(Data!$B$128:$I$143,MATCH(B$36,Data!$A$128:$A$143,0),MATCH($A97,Data!$B$127:$I$127,0))=0,2,0))))</f>
        <v>1</v>
      </c>
      <c r="C97" s="69">
        <f>IF(B97=1,1,IF(B$25=$A97,1,IF(INDEX(Data!$B$128:$I$143,MATCH(C$36,Data!$A$128:$A$143,0),MATCH($A97,Data!$B$127:$I$127,0))=1,1,IF(INDEX(Data!$B$128:$I$143,MATCH(C$36,Data!$A$128:$A$143,0),MATCH($A97,Data!$B$127:$I$127,0))=0,2,0))))</f>
        <v>1</v>
      </c>
      <c r="D97" s="69">
        <f>IF(C97=1,1,IF(C$25=$A97,1,IF(INDEX(Data!$B$128:$I$143,MATCH(D$36,Data!$A$128:$A$143,0),MATCH($A97,Data!$B$127:$I$127,0))=1,1,IF(INDEX(Data!$B$128:$I$143,MATCH(D$36,Data!$A$128:$A$143,0),MATCH($A97,Data!$B$127:$I$127,0))=0,2,0))))</f>
        <v>1</v>
      </c>
      <c r="E97" s="69">
        <f>IF(D97=1,1,IF(D$25=$A97,1,IF(INDEX(Data!$B$128:$I$143,MATCH(E$36,Data!$A$128:$A$143,0),MATCH($A97,Data!$B$127:$I$127,0))=1,1,IF(INDEX(Data!$B$128:$I$143,MATCH(E$36,Data!$A$128:$A$143,0),MATCH($A97,Data!$B$127:$I$127,0))=0,2,0))))</f>
        <v>1</v>
      </c>
      <c r="F97" s="69">
        <f>IF(E97=1,1,IF(E$25=$A97,1,IF(INDEX(Data!$B$128:$I$143,MATCH(F$36,Data!$A$128:$A$143,0),MATCH($A97,Data!$B$127:$I$127,0))=1,1,IF(INDEX(Data!$B$128:$I$143,MATCH(F$36,Data!$A$128:$A$143,0),MATCH($A97,Data!$B$127:$I$127,0))=0,2,0))))</f>
        <v>1</v>
      </c>
      <c r="G97" s="69">
        <f>IF(F97=1,1,IF(F$25=$A97,1,IF(INDEX(Data!$B$128:$I$143,MATCH(G$36,Data!$A$128:$A$143,0),MATCH($A97,Data!$B$127:$I$127,0))=1,1,IF(INDEX(Data!$B$128:$I$143,MATCH(G$36,Data!$A$128:$A$143,0),MATCH($A97,Data!$B$127:$I$127,0))=0,2,0))))</f>
        <v>1</v>
      </c>
      <c r="H97" s="69">
        <f>IF(G97=1,1,IF(G$25=$A97,1,IF(INDEX(Data!$B$128:$I$143,MATCH(H$36,Data!$A$128:$A$143,0),MATCH($A97,Data!$B$127:$I$127,0))=1,1,IF(INDEX(Data!$B$128:$I$143,MATCH(H$36,Data!$A$128:$A$143,0),MATCH($A97,Data!$B$127:$I$127,0))=0,2,0))))</f>
        <v>1</v>
      </c>
      <c r="I97" s="69">
        <f>IF(H97=1,1,IF(H$25=$A97,1,IF(INDEX(Data!$B$128:$I$143,MATCH(I$36,Data!$A$128:$A$143,0),MATCH($A97,Data!$B$127:$I$127,0))=1,1,IF(INDEX(Data!$B$128:$I$143,MATCH(I$36,Data!$A$128:$A$143,0),MATCH($A97,Data!$B$127:$I$127,0))=0,2,0))))</f>
        <v>1</v>
      </c>
      <c r="J97" s="69">
        <f>IF(I97=1,1,IF(I$25=$A97,1,IF(INDEX(Data!$B$128:$I$143,MATCH(J$36,Data!$A$128:$A$143,0),MATCH($A97,Data!$B$127:$I$127,0))=1,1,IF(INDEX(Data!$B$128:$I$143,MATCH(J$36,Data!$A$128:$A$143,0),MATCH($A97,Data!$B$127:$I$127,0))=0,2,0))))</f>
        <v>1</v>
      </c>
      <c r="K97" s="69">
        <f>IF(J97=1,1,IF(J$25=$A97,1,IF(INDEX(Data!$B$128:$I$143,MATCH(K$36,Data!$A$128:$A$143,0),MATCH($A97,Data!$B$127:$I$127,0))=1,1,IF(INDEX(Data!$B$128:$I$143,MATCH(K$36,Data!$A$128:$A$143,0),MATCH($A97,Data!$B$127:$I$127,0))=0,2,0))))</f>
        <v>1</v>
      </c>
      <c r="L97" s="69">
        <f>IF(K97=1,1,IF(K$25=$A97,1,IF(INDEX(Data!$B$128:$I$143,MATCH(L$36,Data!$A$128:$A$143,0),MATCH($A97,Data!$B$127:$I$127,0))=1,1,IF(INDEX(Data!$B$128:$I$143,MATCH(L$36,Data!$A$128:$A$143,0),MATCH($A97,Data!$B$127:$I$127,0))=0,2,0))))</f>
        <v>1</v>
      </c>
      <c r="M97" s="69">
        <f>IF(L97=1,1,IF(L$25=$A97,1,IF(INDEX(Data!$B$128:$I$143,MATCH(M$36,Data!$A$128:$A$143,0),MATCH($A97,Data!$B$127:$I$127,0))=1,1,IF(INDEX(Data!$B$128:$I$143,MATCH(M$36,Data!$A$128:$A$143,0),MATCH($A97,Data!$B$127:$I$127,0))=0,2,0))))</f>
        <v>1</v>
      </c>
      <c r="N97" s="69">
        <f>IF(M97=1,1,IF(M$25=$A97,1,IF(INDEX(Data!$B$128:$I$143,MATCH(N$36,Data!$A$128:$A$143,0),MATCH($A97,Data!$B$127:$I$127,0))=1,1,IF(INDEX(Data!$B$128:$I$143,MATCH(N$36,Data!$A$128:$A$143,0),MATCH($A97,Data!$B$127:$I$127,0))=0,2,0))))</f>
        <v>1</v>
      </c>
      <c r="O97" s="69">
        <f>IF(N97=1,1,IF(N$25=$A97,1,IF(INDEX(Data!$B$128:$I$143,MATCH(O$36,Data!$A$128:$A$143,0),MATCH($A97,Data!$B$127:$I$127,0))=1,1,IF(INDEX(Data!$B$128:$I$143,MATCH(O$36,Data!$A$128:$A$143,0),MATCH($A97,Data!$B$127:$I$127,0))=0,2,0))))</f>
        <v>1</v>
      </c>
      <c r="P97" s="69">
        <f>IF(O97=1,1,IF(O$25=$A97,1,IF(INDEX(Data!$B$128:$I$143,MATCH(P$36,Data!$A$128:$A$143,0),MATCH($A97,Data!$B$127:$I$127,0))=1,1,IF(INDEX(Data!$B$128:$I$143,MATCH(P$36,Data!$A$128:$A$143,0),MATCH($A97,Data!$B$127:$I$127,0))=0,2,0))))</f>
        <v>1</v>
      </c>
      <c r="Q97" s="69">
        <f>IF(P97=1,1,IF(P$25=$A97,1,IF(INDEX(Data!$B$128:$I$143,MATCH(Q$36,Data!$A$128:$A$143,0),MATCH($A97,Data!$B$127:$I$127,0))=1,1,IF(INDEX(Data!$B$128:$I$143,MATCH(Q$36,Data!$A$128:$A$143,0),MATCH($A97,Data!$B$127:$I$127,0))=0,2,0))))</f>
        <v>1</v>
      </c>
      <c r="R97" s="69">
        <f>IF(Q97=1,1,IF(Q$25=$A97,1,IF(INDEX(Data!$B$128:$I$143,MATCH(R$36,Data!$A$128:$A$143,0),MATCH($A97,Data!$B$127:$I$127,0))=1,1,IF(INDEX(Data!$B$128:$I$143,MATCH(R$36,Data!$A$128:$A$143,0),MATCH($A97,Data!$B$127:$I$127,0))=0,2,0))))</f>
        <v>1</v>
      </c>
      <c r="S97" s="69">
        <f>IF(R97=1,1,IF(R$25=$A97,1,IF(INDEX(Data!$B$128:$I$143,MATCH(S$36,Data!$A$128:$A$143,0),MATCH($A97,Data!$B$127:$I$127,0))=1,1,IF(INDEX(Data!$B$128:$I$143,MATCH(S$36,Data!$A$128:$A$143,0),MATCH($A97,Data!$B$127:$I$127,0))=0,2,0))))</f>
        <v>1</v>
      </c>
      <c r="T97" s="69">
        <f>IF(S97=1,1,IF(S$25=$A97,1,IF(INDEX(Data!$B$128:$I$143,MATCH(T$36,Data!$A$128:$A$143,0),MATCH($A97,Data!$B$127:$I$127,0))=1,1,IF(INDEX(Data!$B$128:$I$143,MATCH(T$36,Data!$A$128:$A$143,0),MATCH($A97,Data!$B$127:$I$127,0))=0,2,0))))</f>
        <v>1</v>
      </c>
      <c r="U97" s="69">
        <f>IF(T97=1,1,IF(T$25=$A97,1,IF(INDEX(Data!$B$128:$I$143,MATCH(U$36,Data!$A$128:$A$143,0),MATCH($A97,Data!$B$127:$I$127,0))=1,1,IF(INDEX(Data!$B$128:$I$143,MATCH(U$36,Data!$A$128:$A$143,0),MATCH($A97,Data!$B$127:$I$127,0))=0,2,0))))</f>
        <v>1</v>
      </c>
      <c r="V97" s="69">
        <f>IF(U97=1,1,IF(U$25=$A97,1,IF(INDEX(Data!$B$128:$I$143,MATCH(V$36,Data!$A$128:$A$143,0),MATCH($A97,Data!$B$127:$I$127,0))=1,1,IF(INDEX(Data!$B$128:$I$143,MATCH(V$36,Data!$A$128:$A$143,0),MATCH($A97,Data!$B$127:$I$127,0))=0,2,0))))</f>
        <v>1</v>
      </c>
      <c r="W97" s="69">
        <f>IF(V97=1,1,IF(V$25=$A97,1,IF(INDEX(Data!$B$128:$I$143,MATCH(W$36,Data!$A$128:$A$143,0),MATCH($A97,Data!$B$127:$I$127,0))=1,1,IF(INDEX(Data!$B$128:$I$143,MATCH(W$36,Data!$A$128:$A$143,0),MATCH($A97,Data!$B$127:$I$127,0))=0,2,0))))</f>
        <v>1</v>
      </c>
      <c r="X97" s="69">
        <f>IF(W97=1,1,IF(W$25=$A97,1,IF(INDEX(Data!$B$128:$I$143,MATCH(X$36,Data!$A$128:$A$143,0),MATCH($A97,Data!$B$127:$I$127,0))=1,1,IF(INDEX(Data!$B$128:$I$143,MATCH(X$36,Data!$A$128:$A$143,0),MATCH($A97,Data!$B$127:$I$127,0))=0,2,0))))</f>
        <v>1</v>
      </c>
      <c r="Y97" s="69">
        <f>IF(X97=1,1,IF(X$25=$A97,1,IF(INDEX(Data!$B$128:$I$143,MATCH(Y$36,Data!$A$128:$A$143,0),MATCH($A97,Data!$B$127:$I$127,0))=1,1,IF(INDEX(Data!$B$128:$I$143,MATCH(Y$36,Data!$A$128:$A$143,0),MATCH($A97,Data!$B$127:$I$127,0))=0,2,0))))</f>
        <v>1</v>
      </c>
      <c r="Z97" s="69">
        <f>IF(Y97=1,1,IF(Y$25=$A97,1,IF(INDEX(Data!$B$128:$I$143,MATCH(Z$36,Data!$A$128:$A$143,0),MATCH($A97,Data!$B$127:$I$127,0))=1,1,IF(INDEX(Data!$B$128:$I$143,MATCH(Z$36,Data!$A$128:$A$143,0),MATCH($A97,Data!$B$127:$I$127,0))=0,2,0))))</f>
        <v>1</v>
      </c>
      <c r="AA97" s="69">
        <f>IF(Z97=1,1,IF(Z$25=$A97,1,IF(INDEX(Data!$B$128:$I$143,MATCH(AA$36,Data!$A$128:$A$143,0),MATCH($A97,Data!$B$127:$I$127,0))=1,1,IF(INDEX(Data!$B$128:$I$143,MATCH(AA$36,Data!$A$128:$A$143,0),MATCH($A97,Data!$B$127:$I$127,0))=0,2,0))))</f>
        <v>1</v>
      </c>
      <c r="AB97" s="69">
        <f>IF(AA97=1,1,IF(AA$25=$A97,1,IF(INDEX(Data!$B$128:$I$143,MATCH(AB$36,Data!$A$128:$A$143,0),MATCH($A97,Data!$B$127:$I$127,0))=1,1,IF(INDEX(Data!$B$128:$I$143,MATCH(AB$36,Data!$A$128:$A$143,0),MATCH($A97,Data!$B$127:$I$127,0))=0,2,0))))</f>
        <v>1</v>
      </c>
      <c r="AC97" s="69">
        <f>IF(AB97=1,1,IF(AB$25=$A97,1,IF(INDEX(Data!$B$128:$I$143,MATCH(AC$36,Data!$A$128:$A$143,0),MATCH($A97,Data!$B$127:$I$127,0))=1,1,IF(INDEX(Data!$B$128:$I$143,MATCH(AC$36,Data!$A$128:$A$143,0),MATCH($A97,Data!$B$127:$I$127,0))=0,2,0))))</f>
        <v>1</v>
      </c>
      <c r="AD97" s="69">
        <f>IF(AC97=1,1,IF(AC$25=$A97,1,IF(INDEX(Data!$B$128:$I$143,MATCH(AD$36,Data!$A$128:$A$143,0),MATCH($A97,Data!$B$127:$I$127,0))=1,1,IF(INDEX(Data!$B$128:$I$143,MATCH(AD$36,Data!$A$128:$A$143,0),MATCH($A97,Data!$B$127:$I$127,0))=0,2,0))))</f>
        <v>1</v>
      </c>
      <c r="AE97" s="69">
        <f>IF(AD97=1,1,IF(AD$25=$A97,1,IF(INDEX(Data!$B$128:$I$143,MATCH(AE$36,Data!$A$128:$A$143,0),MATCH($A97,Data!$B$127:$I$127,0))=1,1,IF(INDEX(Data!$B$128:$I$143,MATCH(AE$36,Data!$A$128:$A$143,0),MATCH($A97,Data!$B$127:$I$127,0))=0,2,0))))</f>
        <v>1</v>
      </c>
      <c r="AF97" s="69">
        <f>IF(AE97=1,1,IF(AE$25=$A97,1,IF(INDEX(Data!$B$128:$I$143,MATCH(AF$36,Data!$A$128:$A$143,0),MATCH($A97,Data!$B$127:$I$127,0))=1,1,IF(INDEX(Data!$B$128:$I$143,MATCH(AF$36,Data!$A$128:$A$143,0),MATCH($A97,Data!$B$127:$I$127,0))=0,2,0))))</f>
        <v>1</v>
      </c>
      <c r="AG97" s="69">
        <f>IF(AF97=1,1,IF(AF$25=$A97,1,IF(INDEX(Data!$B$128:$I$143,MATCH(AG$36,Data!$A$128:$A$143,0),MATCH($A97,Data!$B$127:$I$127,0))=1,1,IF(INDEX(Data!$B$128:$I$143,MATCH(AG$36,Data!$A$128:$A$143,0),MATCH($A97,Data!$B$127:$I$127,0))=0,2,0))))</f>
        <v>1</v>
      </c>
      <c r="AH97" s="69">
        <f>IF(AG97=1,1,IF(AG$25=$A97,1,IF(INDEX(Data!$B$128:$I$143,MATCH(AH$36,Data!$A$128:$A$143,0),MATCH($A97,Data!$B$127:$I$127,0))=1,1,IF(INDEX(Data!$B$128:$I$143,MATCH(AH$36,Data!$A$128:$A$143,0),MATCH($A97,Data!$B$127:$I$127,0))=0,2,0))))</f>
        <v>1</v>
      </c>
      <c r="AI97" s="69">
        <f>IF(AH97=1,1,IF(AH$25=$A97,1,IF(INDEX(Data!$B$128:$I$143,MATCH(AI$36,Data!$A$128:$A$143,0),MATCH($A97,Data!$B$127:$I$127,0))=1,1,IF(INDEX(Data!$B$128:$I$143,MATCH(AI$36,Data!$A$128:$A$143,0),MATCH($A97,Data!$B$127:$I$127,0))=0,2,0))))</f>
        <v>1</v>
      </c>
      <c r="AJ97" s="69">
        <f>IF(AI97=1,1,IF(AI$25=$A97,1,IF(INDEX(Data!$B$128:$I$143,MATCH(AJ$36,Data!$A$128:$A$143,0),MATCH($A97,Data!$B$127:$I$127,0))=1,1,IF(INDEX(Data!$B$128:$I$143,MATCH(AJ$36,Data!$A$128:$A$143,0),MATCH($A97,Data!$B$127:$I$127,0))=0,2,0))))</f>
        <v>1</v>
      </c>
      <c r="AK97" s="69">
        <f>IF(AJ97=1,1,IF(AJ$25=$A97,1,IF(INDEX(Data!$B$128:$I$143,MATCH(AK$36,Data!$A$128:$A$143,0),MATCH($A97,Data!$B$127:$I$127,0))=1,1,IF(INDEX(Data!$B$128:$I$143,MATCH(AK$36,Data!$A$128:$A$143,0),MATCH($A97,Data!$B$127:$I$127,0))=0,2,0))))</f>
        <v>1</v>
      </c>
      <c r="AL97" s="69">
        <f>IF(AK97=1,1,IF(AK$25=$A97,1,IF(INDEX(Data!$B$128:$I$143,MATCH(AL$36,Data!$A$128:$A$143,0),MATCH($A97,Data!$B$127:$I$127,0))=1,1,IF(INDEX(Data!$B$128:$I$143,MATCH(AL$36,Data!$A$128:$A$143,0),MATCH($A97,Data!$B$127:$I$127,0))=0,2,0))))</f>
        <v>1</v>
      </c>
      <c r="AM97" s="69">
        <f>IF(AL97=1,1,IF(AL$25=$A97,1,IF(INDEX(Data!$B$128:$I$143,MATCH(AM$36,Data!$A$128:$A$143,0),MATCH($A97,Data!$B$127:$I$127,0))=1,1,IF(INDEX(Data!$B$128:$I$143,MATCH(AM$36,Data!$A$128:$A$143,0),MATCH($A97,Data!$B$127:$I$127,0))=0,2,0))))</f>
        <v>1</v>
      </c>
      <c r="AN97" s="69">
        <f>IF(AM97=1,1,IF(AM$25=$A97,1,IF(INDEX(Data!$B$128:$I$143,MATCH(AN$36,Data!$A$128:$A$143,0),MATCH($A97,Data!$B$127:$I$127,0))=1,1,IF(INDEX(Data!$B$128:$I$143,MATCH(AN$36,Data!$A$128:$A$143,0),MATCH($A97,Data!$B$127:$I$127,0))=0,2,0))))</f>
        <v>1</v>
      </c>
      <c r="AO97" s="69">
        <f>IF(AN97=1,1,IF(AN$25=$A97,1,IF(INDEX(Data!$B$128:$I$143,MATCH(AO$36,Data!$A$128:$A$143,0),MATCH($A97,Data!$B$127:$I$127,0))=1,1,IF(INDEX(Data!$B$128:$I$143,MATCH(AO$36,Data!$A$128:$A$143,0),MATCH($A97,Data!$B$127:$I$127,0))=0,2,0))))</f>
        <v>1</v>
      </c>
      <c r="AP97" s="69">
        <f>IF(AO97=1,1,IF(AO$25=$A97,1,IF(INDEX(Data!$B$128:$I$143,MATCH(AP$36,Data!$A$128:$A$143,0),MATCH($A97,Data!$B$127:$I$127,0))=1,1,IF(INDEX(Data!$B$128:$I$143,MATCH(AP$36,Data!$A$128:$A$143,0),MATCH($A97,Data!$B$127:$I$127,0))=0,2,0))))</f>
        <v>1</v>
      </c>
      <c r="AQ97" s="69">
        <f>IF(AP97=1,1,IF(AP$25=$A97,1,IF(INDEX(Data!$B$128:$I$143,MATCH(AQ$36,Data!$A$128:$A$143,0),MATCH($A97,Data!$B$127:$I$127,0))=1,1,IF(INDEX(Data!$B$128:$I$143,MATCH(AQ$36,Data!$A$128:$A$143,0),MATCH($A97,Data!$B$127:$I$127,0))=0,2,0))))</f>
        <v>1</v>
      </c>
      <c r="AR97" s="69">
        <f>IF(AQ97=1,1,IF(AQ$25=$A97,1,IF(INDEX(Data!$B$128:$I$143,MATCH(AR$36,Data!$A$128:$A$143,0),MATCH($A97,Data!$B$127:$I$127,0))=1,1,IF(INDEX(Data!$B$128:$I$143,MATCH(AR$36,Data!$A$128:$A$143,0),MATCH($A97,Data!$B$127:$I$127,0))=0,2,0))))</f>
        <v>1</v>
      </c>
      <c r="AS97" s="69">
        <f>IF(AR97=1,1,IF(AR$25=$A97,1,IF(INDEX(Data!$B$128:$I$143,MATCH(AS$36,Data!$A$128:$A$143,0),MATCH($A97,Data!$B$127:$I$127,0))=1,1,IF(INDEX(Data!$B$128:$I$143,MATCH(AS$36,Data!$A$128:$A$143,0),MATCH($A97,Data!$B$127:$I$127,0))=0,2,0))))</f>
        <v>1</v>
      </c>
      <c r="AT97" s="69">
        <f>IF(AS97=1,1,IF(AS$25=$A97,1,IF(INDEX(Data!$B$128:$I$143,MATCH(AT$36,Data!$A$128:$A$143,0),MATCH($A97,Data!$B$127:$I$127,0))=1,1,IF(INDEX(Data!$B$128:$I$143,MATCH(AT$36,Data!$A$128:$A$143,0),MATCH($A97,Data!$B$127:$I$127,0))=0,2,0))))</f>
        <v>1</v>
      </c>
      <c r="AU97" s="69">
        <f>IF(AT97=1,1,IF(AT$25=$A97,1,IF(INDEX(Data!$B$128:$I$143,MATCH(AU$36,Data!$A$128:$A$143,0),MATCH($A97,Data!$B$127:$I$127,0))=1,1,IF(INDEX(Data!$B$128:$I$143,MATCH(AU$36,Data!$A$128:$A$143,0),MATCH($A97,Data!$B$127:$I$127,0))=0,2,0))))</f>
        <v>1</v>
      </c>
      <c r="AV97" s="69">
        <f>IF(AU97=1,1,IF(AU$25=$A97,1,IF(INDEX(Data!$B$128:$I$143,MATCH(AV$36,Data!$A$128:$A$143,0),MATCH($A97,Data!$B$127:$I$127,0))=1,1,IF(INDEX(Data!$B$128:$I$143,MATCH(AV$36,Data!$A$128:$A$143,0),MATCH($A97,Data!$B$127:$I$127,0))=0,2,0))))</f>
        <v>1</v>
      </c>
      <c r="AW97" s="69">
        <f>IF(AV97=1,1,IF(AV$25=$A97,1,IF(INDEX(Data!$B$128:$I$143,MATCH(AW$36,Data!$A$128:$A$143,0),MATCH($A97,Data!$B$127:$I$127,0))=1,1,IF(INDEX(Data!$B$128:$I$143,MATCH(AW$36,Data!$A$128:$A$143,0),MATCH($A97,Data!$B$127:$I$127,0))=0,2,0))))</f>
        <v>1</v>
      </c>
      <c r="AX97" s="69">
        <f>IF(AW97=1,1,IF(AW$25=$A97,1,IF(INDEX(Data!$B$128:$I$143,MATCH(AX$36,Data!$A$128:$A$143,0),MATCH($A97,Data!$B$127:$I$127,0))=1,1,IF(INDEX(Data!$B$128:$I$143,MATCH(AX$36,Data!$A$128:$A$143,0),MATCH($A97,Data!$B$127:$I$127,0))=0,2,0))))</f>
        <v>1</v>
      </c>
      <c r="AY97" s="69">
        <f>IF(AX97=1,1,IF(AX$25=$A97,1,IF(INDEX(Data!$B$128:$I$143,MATCH(AY$36,Data!$A$128:$A$143,0),MATCH($A97,Data!$B$127:$I$127,0))=1,1,IF(INDEX(Data!$B$128:$I$143,MATCH(AY$36,Data!$A$128:$A$143,0),MATCH($A97,Data!$B$127:$I$127,0))=0,2,0))))</f>
        <v>1</v>
      </c>
    </row>
    <row r="98" spans="1:51">
      <c r="A98" s="63" t="s">
        <v>15</v>
      </c>
      <c r="B98" s="69">
        <f>IF(A98=1,1,IF(A$25=$A98,1,IF(INDEX(Data!$B$128:$I$143,MATCH(B$36,Data!$A$128:$A$143,0),MATCH($A98,Data!$B$127:$I$127,0))=1,1,IF(INDEX(Data!$B$128:$I$143,MATCH(B$36,Data!$A$128:$A$143,0),MATCH($A98,Data!$B$127:$I$127,0))=0,2,0))))</f>
        <v>2</v>
      </c>
      <c r="C98" s="69">
        <f>IF(B98=1,1,IF(B$25=$A98,1,IF(INDEX(Data!$B$128:$I$143,MATCH(C$36,Data!$A$128:$A$143,0),MATCH($A98,Data!$B$127:$I$127,0))=1,1,IF(INDEX(Data!$B$128:$I$143,MATCH(C$36,Data!$A$128:$A$143,0),MATCH($A98,Data!$B$127:$I$127,0))=0,2,0))))</f>
        <v>2</v>
      </c>
      <c r="D98" s="69">
        <f>IF(C98=1,1,IF(C$25=$A98,1,IF(INDEX(Data!$B$128:$I$143,MATCH(D$36,Data!$A$128:$A$143,0),MATCH($A98,Data!$B$127:$I$127,0))=1,1,IF(INDEX(Data!$B$128:$I$143,MATCH(D$36,Data!$A$128:$A$143,0),MATCH($A98,Data!$B$127:$I$127,0))=0,2,0))))</f>
        <v>2</v>
      </c>
      <c r="E98" s="69">
        <f>IF(D98=1,1,IF(D$25=$A98,1,IF(INDEX(Data!$B$128:$I$143,MATCH(E$36,Data!$A$128:$A$143,0),MATCH($A98,Data!$B$127:$I$127,0))=1,1,IF(INDEX(Data!$B$128:$I$143,MATCH(E$36,Data!$A$128:$A$143,0),MATCH($A98,Data!$B$127:$I$127,0))=0,2,0))))</f>
        <v>2</v>
      </c>
      <c r="F98" s="69">
        <f>IF(E98=1,1,IF(E$25=$A98,1,IF(INDEX(Data!$B$128:$I$143,MATCH(F$36,Data!$A$128:$A$143,0),MATCH($A98,Data!$B$127:$I$127,0))=1,1,IF(INDEX(Data!$B$128:$I$143,MATCH(F$36,Data!$A$128:$A$143,0),MATCH($A98,Data!$B$127:$I$127,0))=0,2,0))))</f>
        <v>2</v>
      </c>
      <c r="G98" s="69">
        <f>IF(F98=1,1,IF(F$25=$A98,1,IF(INDEX(Data!$B$128:$I$143,MATCH(G$36,Data!$A$128:$A$143,0),MATCH($A98,Data!$B$127:$I$127,0))=1,1,IF(INDEX(Data!$B$128:$I$143,MATCH(G$36,Data!$A$128:$A$143,0),MATCH($A98,Data!$B$127:$I$127,0))=0,2,0))))</f>
        <v>2</v>
      </c>
      <c r="H98" s="69">
        <f>IF(G98=1,1,IF(G$25=$A98,1,IF(INDEX(Data!$B$128:$I$143,MATCH(H$36,Data!$A$128:$A$143,0),MATCH($A98,Data!$B$127:$I$127,0))=1,1,IF(INDEX(Data!$B$128:$I$143,MATCH(H$36,Data!$A$128:$A$143,0),MATCH($A98,Data!$B$127:$I$127,0))=0,2,0))))</f>
        <v>2</v>
      </c>
      <c r="I98" s="69">
        <f>IF(H98=1,1,IF(H$25=$A98,1,IF(INDEX(Data!$B$128:$I$143,MATCH(I$36,Data!$A$128:$A$143,0),MATCH($A98,Data!$B$127:$I$127,0))=1,1,IF(INDEX(Data!$B$128:$I$143,MATCH(I$36,Data!$A$128:$A$143,0),MATCH($A98,Data!$B$127:$I$127,0))=0,2,0))))</f>
        <v>2</v>
      </c>
      <c r="J98" s="69">
        <f>IF(I98=1,1,IF(I$25=$A98,1,IF(INDEX(Data!$B$128:$I$143,MATCH(J$36,Data!$A$128:$A$143,0),MATCH($A98,Data!$B$127:$I$127,0))=1,1,IF(INDEX(Data!$B$128:$I$143,MATCH(J$36,Data!$A$128:$A$143,0),MATCH($A98,Data!$B$127:$I$127,0))=0,2,0))))</f>
        <v>2</v>
      </c>
      <c r="K98" s="69">
        <f>IF(J98=1,1,IF(J$25=$A98,1,IF(INDEX(Data!$B$128:$I$143,MATCH(K$36,Data!$A$128:$A$143,0),MATCH($A98,Data!$B$127:$I$127,0))=1,1,IF(INDEX(Data!$B$128:$I$143,MATCH(K$36,Data!$A$128:$A$143,0),MATCH($A98,Data!$B$127:$I$127,0))=0,2,0))))</f>
        <v>2</v>
      </c>
      <c r="L98" s="69">
        <f>IF(K98=1,1,IF(K$25=$A98,1,IF(INDEX(Data!$B$128:$I$143,MATCH(L$36,Data!$A$128:$A$143,0),MATCH($A98,Data!$B$127:$I$127,0))=1,1,IF(INDEX(Data!$B$128:$I$143,MATCH(L$36,Data!$A$128:$A$143,0),MATCH($A98,Data!$B$127:$I$127,0))=0,2,0))))</f>
        <v>2</v>
      </c>
      <c r="M98" s="69">
        <f>IF(L98=1,1,IF(L$25=$A98,1,IF(INDEX(Data!$B$128:$I$143,MATCH(M$36,Data!$A$128:$A$143,0),MATCH($A98,Data!$B$127:$I$127,0))=1,1,IF(INDEX(Data!$B$128:$I$143,MATCH(M$36,Data!$A$128:$A$143,0),MATCH($A98,Data!$B$127:$I$127,0))=0,2,0))))</f>
        <v>2</v>
      </c>
      <c r="N98" s="69">
        <f>IF(M98=1,1,IF(M$25=$A98,1,IF(INDEX(Data!$B$128:$I$143,MATCH(N$36,Data!$A$128:$A$143,0),MATCH($A98,Data!$B$127:$I$127,0))=1,1,IF(INDEX(Data!$B$128:$I$143,MATCH(N$36,Data!$A$128:$A$143,0),MATCH($A98,Data!$B$127:$I$127,0))=0,2,0))))</f>
        <v>2</v>
      </c>
      <c r="O98" s="69">
        <f>IF(N98=1,1,IF(N$25=$A98,1,IF(INDEX(Data!$B$128:$I$143,MATCH(O$36,Data!$A$128:$A$143,0),MATCH($A98,Data!$B$127:$I$127,0))=1,1,IF(INDEX(Data!$B$128:$I$143,MATCH(O$36,Data!$A$128:$A$143,0),MATCH($A98,Data!$B$127:$I$127,0))=0,2,0))))</f>
        <v>2</v>
      </c>
      <c r="P98" s="69">
        <f>IF(O98=1,1,IF(O$25=$A98,1,IF(INDEX(Data!$B$128:$I$143,MATCH(P$36,Data!$A$128:$A$143,0),MATCH($A98,Data!$B$127:$I$127,0))=1,1,IF(INDEX(Data!$B$128:$I$143,MATCH(P$36,Data!$A$128:$A$143,0),MATCH($A98,Data!$B$127:$I$127,0))=0,2,0))))</f>
        <v>2</v>
      </c>
      <c r="Q98" s="69">
        <f>IF(P98=1,1,IF(P$25=$A98,1,IF(INDEX(Data!$B$128:$I$143,MATCH(Q$36,Data!$A$128:$A$143,0),MATCH($A98,Data!$B$127:$I$127,0))=1,1,IF(INDEX(Data!$B$128:$I$143,MATCH(Q$36,Data!$A$128:$A$143,0),MATCH($A98,Data!$B$127:$I$127,0))=0,2,0))))</f>
        <v>2</v>
      </c>
      <c r="R98" s="69">
        <f>IF(Q98=1,1,IF(Q$25=$A98,1,IF(INDEX(Data!$B$128:$I$143,MATCH(R$36,Data!$A$128:$A$143,0),MATCH($A98,Data!$B$127:$I$127,0))=1,1,IF(INDEX(Data!$B$128:$I$143,MATCH(R$36,Data!$A$128:$A$143,0),MATCH($A98,Data!$B$127:$I$127,0))=0,2,0))))</f>
        <v>2</v>
      </c>
      <c r="S98" s="69">
        <f>IF(R98=1,1,IF(R$25=$A98,1,IF(INDEX(Data!$B$128:$I$143,MATCH(S$36,Data!$A$128:$A$143,0),MATCH($A98,Data!$B$127:$I$127,0))=1,1,IF(INDEX(Data!$B$128:$I$143,MATCH(S$36,Data!$A$128:$A$143,0),MATCH($A98,Data!$B$127:$I$127,0))=0,2,0))))</f>
        <v>2</v>
      </c>
      <c r="T98" s="69">
        <f>IF(S98=1,1,IF(S$25=$A98,1,IF(INDEX(Data!$B$128:$I$143,MATCH(T$36,Data!$A$128:$A$143,0),MATCH($A98,Data!$B$127:$I$127,0))=1,1,IF(INDEX(Data!$B$128:$I$143,MATCH(T$36,Data!$A$128:$A$143,0),MATCH($A98,Data!$B$127:$I$127,0))=0,2,0))))</f>
        <v>2</v>
      </c>
      <c r="U98" s="69">
        <f>IF(T98=1,1,IF(T$25=$A98,1,IF(INDEX(Data!$B$128:$I$143,MATCH(U$36,Data!$A$128:$A$143,0),MATCH($A98,Data!$B$127:$I$127,0))=1,1,IF(INDEX(Data!$B$128:$I$143,MATCH(U$36,Data!$A$128:$A$143,0),MATCH($A98,Data!$B$127:$I$127,0))=0,2,0))))</f>
        <v>2</v>
      </c>
      <c r="V98" s="69">
        <f>IF(U98=1,1,IF(U$25=$A98,1,IF(INDEX(Data!$B$128:$I$143,MATCH(V$36,Data!$A$128:$A$143,0),MATCH($A98,Data!$B$127:$I$127,0))=1,1,IF(INDEX(Data!$B$128:$I$143,MATCH(V$36,Data!$A$128:$A$143,0),MATCH($A98,Data!$B$127:$I$127,0))=0,2,0))))</f>
        <v>2</v>
      </c>
      <c r="W98" s="69">
        <f>IF(V98=1,1,IF(V$25=$A98,1,IF(INDEX(Data!$B$128:$I$143,MATCH(W$36,Data!$A$128:$A$143,0),MATCH($A98,Data!$B$127:$I$127,0))=1,1,IF(INDEX(Data!$B$128:$I$143,MATCH(W$36,Data!$A$128:$A$143,0),MATCH($A98,Data!$B$127:$I$127,0))=0,2,0))))</f>
        <v>2</v>
      </c>
      <c r="X98" s="69">
        <f>IF(W98=1,1,IF(W$25=$A98,1,IF(INDEX(Data!$B$128:$I$143,MATCH(X$36,Data!$A$128:$A$143,0),MATCH($A98,Data!$B$127:$I$127,0))=1,1,IF(INDEX(Data!$B$128:$I$143,MATCH(X$36,Data!$A$128:$A$143,0),MATCH($A98,Data!$B$127:$I$127,0))=0,2,0))))</f>
        <v>2</v>
      </c>
      <c r="Y98" s="69">
        <f>IF(X98=1,1,IF(X$25=$A98,1,IF(INDEX(Data!$B$128:$I$143,MATCH(Y$36,Data!$A$128:$A$143,0),MATCH($A98,Data!$B$127:$I$127,0))=1,1,IF(INDEX(Data!$B$128:$I$143,MATCH(Y$36,Data!$A$128:$A$143,0),MATCH($A98,Data!$B$127:$I$127,0))=0,2,0))))</f>
        <v>2</v>
      </c>
      <c r="Z98" s="69">
        <f>IF(Y98=1,1,IF(Y$25=$A98,1,IF(INDEX(Data!$B$128:$I$143,MATCH(Z$36,Data!$A$128:$A$143,0),MATCH($A98,Data!$B$127:$I$127,0))=1,1,IF(INDEX(Data!$B$128:$I$143,MATCH(Z$36,Data!$A$128:$A$143,0),MATCH($A98,Data!$B$127:$I$127,0))=0,2,0))))</f>
        <v>2</v>
      </c>
      <c r="AA98" s="69">
        <f>IF(Z98=1,1,IF(Z$25=$A98,1,IF(INDEX(Data!$B$128:$I$143,MATCH(AA$36,Data!$A$128:$A$143,0),MATCH($A98,Data!$B$127:$I$127,0))=1,1,IF(INDEX(Data!$B$128:$I$143,MATCH(AA$36,Data!$A$128:$A$143,0),MATCH($A98,Data!$B$127:$I$127,0))=0,2,0))))</f>
        <v>2</v>
      </c>
      <c r="AB98" s="69">
        <f>IF(AA98=1,1,IF(AA$25=$A98,1,IF(INDEX(Data!$B$128:$I$143,MATCH(AB$36,Data!$A$128:$A$143,0),MATCH($A98,Data!$B$127:$I$127,0))=1,1,IF(INDEX(Data!$B$128:$I$143,MATCH(AB$36,Data!$A$128:$A$143,0),MATCH($A98,Data!$B$127:$I$127,0))=0,2,0))))</f>
        <v>2</v>
      </c>
      <c r="AC98" s="69">
        <f>IF(AB98=1,1,IF(AB$25=$A98,1,IF(INDEX(Data!$B$128:$I$143,MATCH(AC$36,Data!$A$128:$A$143,0),MATCH($A98,Data!$B$127:$I$127,0))=1,1,IF(INDEX(Data!$B$128:$I$143,MATCH(AC$36,Data!$A$128:$A$143,0),MATCH($A98,Data!$B$127:$I$127,0))=0,2,0))))</f>
        <v>2</v>
      </c>
      <c r="AD98" s="69">
        <f>IF(AC98=1,1,IF(AC$25=$A98,1,IF(INDEX(Data!$B$128:$I$143,MATCH(AD$36,Data!$A$128:$A$143,0),MATCH($A98,Data!$B$127:$I$127,0))=1,1,IF(INDEX(Data!$B$128:$I$143,MATCH(AD$36,Data!$A$128:$A$143,0),MATCH($A98,Data!$B$127:$I$127,0))=0,2,0))))</f>
        <v>2</v>
      </c>
      <c r="AE98" s="69">
        <f>IF(AD98=1,1,IF(AD$25=$A98,1,IF(INDEX(Data!$B$128:$I$143,MATCH(AE$36,Data!$A$128:$A$143,0),MATCH($A98,Data!$B$127:$I$127,0))=1,1,IF(INDEX(Data!$B$128:$I$143,MATCH(AE$36,Data!$A$128:$A$143,0),MATCH($A98,Data!$B$127:$I$127,0))=0,2,0))))</f>
        <v>2</v>
      </c>
      <c r="AF98" s="69">
        <f>IF(AE98=1,1,IF(AE$25=$A98,1,IF(INDEX(Data!$B$128:$I$143,MATCH(AF$36,Data!$A$128:$A$143,0),MATCH($A98,Data!$B$127:$I$127,0))=1,1,IF(INDEX(Data!$B$128:$I$143,MATCH(AF$36,Data!$A$128:$A$143,0),MATCH($A98,Data!$B$127:$I$127,0))=0,2,0))))</f>
        <v>2</v>
      </c>
      <c r="AG98" s="69">
        <f>IF(AF98=1,1,IF(AF$25=$A98,1,IF(INDEX(Data!$B$128:$I$143,MATCH(AG$36,Data!$A$128:$A$143,0),MATCH($A98,Data!$B$127:$I$127,0))=1,1,IF(INDEX(Data!$B$128:$I$143,MATCH(AG$36,Data!$A$128:$A$143,0),MATCH($A98,Data!$B$127:$I$127,0))=0,2,0))))</f>
        <v>2</v>
      </c>
      <c r="AH98" s="69">
        <f>IF(AG98=1,1,IF(AG$25=$A98,1,IF(INDEX(Data!$B$128:$I$143,MATCH(AH$36,Data!$A$128:$A$143,0),MATCH($A98,Data!$B$127:$I$127,0))=1,1,IF(INDEX(Data!$B$128:$I$143,MATCH(AH$36,Data!$A$128:$A$143,0),MATCH($A98,Data!$B$127:$I$127,0))=0,2,0))))</f>
        <v>2</v>
      </c>
      <c r="AI98" s="69">
        <f>IF(AH98=1,1,IF(AH$25=$A98,1,IF(INDEX(Data!$B$128:$I$143,MATCH(AI$36,Data!$A$128:$A$143,0),MATCH($A98,Data!$B$127:$I$127,0))=1,1,IF(INDEX(Data!$B$128:$I$143,MATCH(AI$36,Data!$A$128:$A$143,0),MATCH($A98,Data!$B$127:$I$127,0))=0,2,0))))</f>
        <v>2</v>
      </c>
      <c r="AJ98" s="69">
        <f>IF(AI98=1,1,IF(AI$25=$A98,1,IF(INDEX(Data!$B$128:$I$143,MATCH(AJ$36,Data!$A$128:$A$143,0),MATCH($A98,Data!$B$127:$I$127,0))=1,1,IF(INDEX(Data!$B$128:$I$143,MATCH(AJ$36,Data!$A$128:$A$143,0),MATCH($A98,Data!$B$127:$I$127,0))=0,2,0))))</f>
        <v>2</v>
      </c>
      <c r="AK98" s="69">
        <f>IF(AJ98=1,1,IF(AJ$25=$A98,1,IF(INDEX(Data!$B$128:$I$143,MATCH(AK$36,Data!$A$128:$A$143,0),MATCH($A98,Data!$B$127:$I$127,0))=1,1,IF(INDEX(Data!$B$128:$I$143,MATCH(AK$36,Data!$A$128:$A$143,0),MATCH($A98,Data!$B$127:$I$127,0))=0,2,0))))</f>
        <v>2</v>
      </c>
      <c r="AL98" s="69">
        <f>IF(AK98=1,1,IF(AK$25=$A98,1,IF(INDEX(Data!$B$128:$I$143,MATCH(AL$36,Data!$A$128:$A$143,0),MATCH($A98,Data!$B$127:$I$127,0))=1,1,IF(INDEX(Data!$B$128:$I$143,MATCH(AL$36,Data!$A$128:$A$143,0),MATCH($A98,Data!$B$127:$I$127,0))=0,2,0))))</f>
        <v>2</v>
      </c>
      <c r="AM98" s="69">
        <f>IF(AL98=1,1,IF(AL$25=$A98,1,IF(INDEX(Data!$B$128:$I$143,MATCH(AM$36,Data!$A$128:$A$143,0),MATCH($A98,Data!$B$127:$I$127,0))=1,1,IF(INDEX(Data!$B$128:$I$143,MATCH(AM$36,Data!$A$128:$A$143,0),MATCH($A98,Data!$B$127:$I$127,0))=0,2,0))))</f>
        <v>2</v>
      </c>
      <c r="AN98" s="69">
        <f>IF(AM98=1,1,IF(AM$25=$A98,1,IF(INDEX(Data!$B$128:$I$143,MATCH(AN$36,Data!$A$128:$A$143,0),MATCH($A98,Data!$B$127:$I$127,0))=1,1,IF(INDEX(Data!$B$128:$I$143,MATCH(AN$36,Data!$A$128:$A$143,0),MATCH($A98,Data!$B$127:$I$127,0))=0,2,0))))</f>
        <v>2</v>
      </c>
      <c r="AO98" s="69">
        <f>IF(AN98=1,1,IF(AN$25=$A98,1,IF(INDEX(Data!$B$128:$I$143,MATCH(AO$36,Data!$A$128:$A$143,0),MATCH($A98,Data!$B$127:$I$127,0))=1,1,IF(INDEX(Data!$B$128:$I$143,MATCH(AO$36,Data!$A$128:$A$143,0),MATCH($A98,Data!$B$127:$I$127,0))=0,2,0))))</f>
        <v>2</v>
      </c>
      <c r="AP98" s="69">
        <f>IF(AO98=1,1,IF(AO$25=$A98,1,IF(INDEX(Data!$B$128:$I$143,MATCH(AP$36,Data!$A$128:$A$143,0),MATCH($A98,Data!$B$127:$I$127,0))=1,1,IF(INDEX(Data!$B$128:$I$143,MATCH(AP$36,Data!$A$128:$A$143,0),MATCH($A98,Data!$B$127:$I$127,0))=0,2,0))))</f>
        <v>2</v>
      </c>
      <c r="AQ98" s="69">
        <f>IF(AP98=1,1,IF(AP$25=$A98,1,IF(INDEX(Data!$B$128:$I$143,MATCH(AQ$36,Data!$A$128:$A$143,0),MATCH($A98,Data!$B$127:$I$127,0))=1,1,IF(INDEX(Data!$B$128:$I$143,MATCH(AQ$36,Data!$A$128:$A$143,0),MATCH($A98,Data!$B$127:$I$127,0))=0,2,0))))</f>
        <v>2</v>
      </c>
      <c r="AR98" s="69">
        <f>IF(AQ98=1,1,IF(AQ$25=$A98,1,IF(INDEX(Data!$B$128:$I$143,MATCH(AR$36,Data!$A$128:$A$143,0),MATCH($A98,Data!$B$127:$I$127,0))=1,1,IF(INDEX(Data!$B$128:$I$143,MATCH(AR$36,Data!$A$128:$A$143,0),MATCH($A98,Data!$B$127:$I$127,0))=0,2,0))))</f>
        <v>2</v>
      </c>
      <c r="AS98" s="69">
        <f>IF(AR98=1,1,IF(AR$25=$A98,1,IF(INDEX(Data!$B$128:$I$143,MATCH(AS$36,Data!$A$128:$A$143,0),MATCH($A98,Data!$B$127:$I$127,0))=1,1,IF(INDEX(Data!$B$128:$I$143,MATCH(AS$36,Data!$A$128:$A$143,0),MATCH($A98,Data!$B$127:$I$127,0))=0,2,0))))</f>
        <v>2</v>
      </c>
      <c r="AT98" s="69">
        <f>IF(AS98=1,1,IF(AS$25=$A98,1,IF(INDEX(Data!$B$128:$I$143,MATCH(AT$36,Data!$A$128:$A$143,0),MATCH($A98,Data!$B$127:$I$127,0))=1,1,IF(INDEX(Data!$B$128:$I$143,MATCH(AT$36,Data!$A$128:$A$143,0),MATCH($A98,Data!$B$127:$I$127,0))=0,2,0))))</f>
        <v>2</v>
      </c>
      <c r="AU98" s="69">
        <f>IF(AT98=1,1,IF(AT$25=$A98,1,IF(INDEX(Data!$B$128:$I$143,MATCH(AU$36,Data!$A$128:$A$143,0),MATCH($A98,Data!$B$127:$I$127,0))=1,1,IF(INDEX(Data!$B$128:$I$143,MATCH(AU$36,Data!$A$128:$A$143,0),MATCH($A98,Data!$B$127:$I$127,0))=0,2,0))))</f>
        <v>2</v>
      </c>
      <c r="AV98" s="69">
        <f>IF(AU98=1,1,IF(AU$25=$A98,1,IF(INDEX(Data!$B$128:$I$143,MATCH(AV$36,Data!$A$128:$A$143,0),MATCH($A98,Data!$B$127:$I$127,0))=1,1,IF(INDEX(Data!$B$128:$I$143,MATCH(AV$36,Data!$A$128:$A$143,0),MATCH($A98,Data!$B$127:$I$127,0))=0,2,0))))</f>
        <v>2</v>
      </c>
      <c r="AW98" s="69">
        <f>IF(AV98=1,1,IF(AV$25=$A98,1,IF(INDEX(Data!$B$128:$I$143,MATCH(AW$36,Data!$A$128:$A$143,0),MATCH($A98,Data!$B$127:$I$127,0))=1,1,IF(INDEX(Data!$B$128:$I$143,MATCH(AW$36,Data!$A$128:$A$143,0),MATCH($A98,Data!$B$127:$I$127,0))=0,2,0))))</f>
        <v>2</v>
      </c>
      <c r="AX98" s="69">
        <f>IF(AW98=1,1,IF(AW$25=$A98,1,IF(INDEX(Data!$B$128:$I$143,MATCH(AX$36,Data!$A$128:$A$143,0),MATCH($A98,Data!$B$127:$I$127,0))=1,1,IF(INDEX(Data!$B$128:$I$143,MATCH(AX$36,Data!$A$128:$A$143,0),MATCH($A98,Data!$B$127:$I$127,0))=0,2,0))))</f>
        <v>2</v>
      </c>
      <c r="AY98" s="69">
        <f>IF(AX98=1,1,IF(AX$25=$A98,1,IF(INDEX(Data!$B$128:$I$143,MATCH(AY$36,Data!$A$128:$A$143,0),MATCH($A98,Data!$B$127:$I$127,0))=1,1,IF(INDEX(Data!$B$128:$I$143,MATCH(AY$36,Data!$A$128:$A$143,0),MATCH($A98,Data!$B$127:$I$127,0))=0,2,0))))</f>
        <v>2</v>
      </c>
    </row>
    <row r="99" spans="1:51">
      <c r="A99" s="63" t="s">
        <v>16</v>
      </c>
      <c r="B99" s="69">
        <f>IF(A99=1,1,IF(A$25=$A99,1,IF(INDEX(Data!$B$128:$I$143,MATCH(B$36,Data!$A$128:$A$143,0),MATCH($A99,Data!$B$127:$I$127,0))=1,1,IF(INDEX(Data!$B$128:$I$143,MATCH(B$36,Data!$A$128:$A$143,0),MATCH($A99,Data!$B$127:$I$127,0))=0,2,0))))</f>
        <v>1</v>
      </c>
      <c r="C99" s="69">
        <f>IF(B99=1,1,IF(B$25=$A99,1,IF(INDEX(Data!$B$128:$I$143,MATCH(C$36,Data!$A$128:$A$143,0),MATCH($A99,Data!$B$127:$I$127,0))=1,1,IF(INDEX(Data!$B$128:$I$143,MATCH(C$36,Data!$A$128:$A$143,0),MATCH($A99,Data!$B$127:$I$127,0))=0,2,0))))</f>
        <v>1</v>
      </c>
      <c r="D99" s="69">
        <f>IF(C99=1,1,IF(C$25=$A99,1,IF(INDEX(Data!$B$128:$I$143,MATCH(D$36,Data!$A$128:$A$143,0),MATCH($A99,Data!$B$127:$I$127,0))=1,1,IF(INDEX(Data!$B$128:$I$143,MATCH(D$36,Data!$A$128:$A$143,0),MATCH($A99,Data!$B$127:$I$127,0))=0,2,0))))</f>
        <v>1</v>
      </c>
      <c r="E99" s="69">
        <f>IF(D99=1,1,IF(D$25=$A99,1,IF(INDEX(Data!$B$128:$I$143,MATCH(E$36,Data!$A$128:$A$143,0),MATCH($A99,Data!$B$127:$I$127,0))=1,1,IF(INDEX(Data!$B$128:$I$143,MATCH(E$36,Data!$A$128:$A$143,0),MATCH($A99,Data!$B$127:$I$127,0))=0,2,0))))</f>
        <v>1</v>
      </c>
      <c r="F99" s="69">
        <f>IF(E99=1,1,IF(E$25=$A99,1,IF(INDEX(Data!$B$128:$I$143,MATCH(F$36,Data!$A$128:$A$143,0),MATCH($A99,Data!$B$127:$I$127,0))=1,1,IF(INDEX(Data!$B$128:$I$143,MATCH(F$36,Data!$A$128:$A$143,0),MATCH($A99,Data!$B$127:$I$127,0))=0,2,0))))</f>
        <v>1</v>
      </c>
      <c r="G99" s="69">
        <f>IF(F99=1,1,IF(F$25=$A99,1,IF(INDEX(Data!$B$128:$I$143,MATCH(G$36,Data!$A$128:$A$143,0),MATCH($A99,Data!$B$127:$I$127,0))=1,1,IF(INDEX(Data!$B$128:$I$143,MATCH(G$36,Data!$A$128:$A$143,0),MATCH($A99,Data!$B$127:$I$127,0))=0,2,0))))</f>
        <v>1</v>
      </c>
      <c r="H99" s="69">
        <f>IF(G99=1,1,IF(G$25=$A99,1,IF(INDEX(Data!$B$128:$I$143,MATCH(H$36,Data!$A$128:$A$143,0),MATCH($A99,Data!$B$127:$I$127,0))=1,1,IF(INDEX(Data!$B$128:$I$143,MATCH(H$36,Data!$A$128:$A$143,0),MATCH($A99,Data!$B$127:$I$127,0))=0,2,0))))</f>
        <v>1</v>
      </c>
      <c r="I99" s="69">
        <f>IF(H99=1,1,IF(H$25=$A99,1,IF(INDEX(Data!$B$128:$I$143,MATCH(I$36,Data!$A$128:$A$143,0),MATCH($A99,Data!$B$127:$I$127,0))=1,1,IF(INDEX(Data!$B$128:$I$143,MATCH(I$36,Data!$A$128:$A$143,0),MATCH($A99,Data!$B$127:$I$127,0))=0,2,0))))</f>
        <v>1</v>
      </c>
      <c r="J99" s="69">
        <f>IF(I99=1,1,IF(I$25=$A99,1,IF(INDEX(Data!$B$128:$I$143,MATCH(J$36,Data!$A$128:$A$143,0),MATCH($A99,Data!$B$127:$I$127,0))=1,1,IF(INDEX(Data!$B$128:$I$143,MATCH(J$36,Data!$A$128:$A$143,0),MATCH($A99,Data!$B$127:$I$127,0))=0,2,0))))</f>
        <v>1</v>
      </c>
      <c r="K99" s="69">
        <f>IF(J99=1,1,IF(J$25=$A99,1,IF(INDEX(Data!$B$128:$I$143,MATCH(K$36,Data!$A$128:$A$143,0),MATCH($A99,Data!$B$127:$I$127,0))=1,1,IF(INDEX(Data!$B$128:$I$143,MATCH(K$36,Data!$A$128:$A$143,0),MATCH($A99,Data!$B$127:$I$127,0))=0,2,0))))</f>
        <v>1</v>
      </c>
      <c r="L99" s="69">
        <f>IF(K99=1,1,IF(K$25=$A99,1,IF(INDEX(Data!$B$128:$I$143,MATCH(L$36,Data!$A$128:$A$143,0),MATCH($A99,Data!$B$127:$I$127,0))=1,1,IF(INDEX(Data!$B$128:$I$143,MATCH(L$36,Data!$A$128:$A$143,0),MATCH($A99,Data!$B$127:$I$127,0))=0,2,0))))</f>
        <v>1</v>
      </c>
      <c r="M99" s="69">
        <f>IF(L99=1,1,IF(L$25=$A99,1,IF(INDEX(Data!$B$128:$I$143,MATCH(M$36,Data!$A$128:$A$143,0),MATCH($A99,Data!$B$127:$I$127,0))=1,1,IF(INDEX(Data!$B$128:$I$143,MATCH(M$36,Data!$A$128:$A$143,0),MATCH($A99,Data!$B$127:$I$127,0))=0,2,0))))</f>
        <v>1</v>
      </c>
      <c r="N99" s="69">
        <f>IF(M99=1,1,IF(M$25=$A99,1,IF(INDEX(Data!$B$128:$I$143,MATCH(N$36,Data!$A$128:$A$143,0),MATCH($A99,Data!$B$127:$I$127,0))=1,1,IF(INDEX(Data!$B$128:$I$143,MATCH(N$36,Data!$A$128:$A$143,0),MATCH($A99,Data!$B$127:$I$127,0))=0,2,0))))</f>
        <v>1</v>
      </c>
      <c r="O99" s="69">
        <f>IF(N99=1,1,IF(N$25=$A99,1,IF(INDEX(Data!$B$128:$I$143,MATCH(O$36,Data!$A$128:$A$143,0),MATCH($A99,Data!$B$127:$I$127,0))=1,1,IF(INDEX(Data!$B$128:$I$143,MATCH(O$36,Data!$A$128:$A$143,0),MATCH($A99,Data!$B$127:$I$127,0))=0,2,0))))</f>
        <v>1</v>
      </c>
      <c r="P99" s="69">
        <f>IF(O99=1,1,IF(O$25=$A99,1,IF(INDEX(Data!$B$128:$I$143,MATCH(P$36,Data!$A$128:$A$143,0),MATCH($A99,Data!$B$127:$I$127,0))=1,1,IF(INDEX(Data!$B$128:$I$143,MATCH(P$36,Data!$A$128:$A$143,0),MATCH($A99,Data!$B$127:$I$127,0))=0,2,0))))</f>
        <v>1</v>
      </c>
      <c r="Q99" s="69">
        <f>IF(P99=1,1,IF(P$25=$A99,1,IF(INDEX(Data!$B$128:$I$143,MATCH(Q$36,Data!$A$128:$A$143,0),MATCH($A99,Data!$B$127:$I$127,0))=1,1,IF(INDEX(Data!$B$128:$I$143,MATCH(Q$36,Data!$A$128:$A$143,0),MATCH($A99,Data!$B$127:$I$127,0))=0,2,0))))</f>
        <v>1</v>
      </c>
      <c r="R99" s="69">
        <f>IF(Q99=1,1,IF(Q$25=$A99,1,IF(INDEX(Data!$B$128:$I$143,MATCH(R$36,Data!$A$128:$A$143,0),MATCH($A99,Data!$B$127:$I$127,0))=1,1,IF(INDEX(Data!$B$128:$I$143,MATCH(R$36,Data!$A$128:$A$143,0),MATCH($A99,Data!$B$127:$I$127,0))=0,2,0))))</f>
        <v>1</v>
      </c>
      <c r="S99" s="69">
        <f>IF(R99=1,1,IF(R$25=$A99,1,IF(INDEX(Data!$B$128:$I$143,MATCH(S$36,Data!$A$128:$A$143,0),MATCH($A99,Data!$B$127:$I$127,0))=1,1,IF(INDEX(Data!$B$128:$I$143,MATCH(S$36,Data!$A$128:$A$143,0),MATCH($A99,Data!$B$127:$I$127,0))=0,2,0))))</f>
        <v>1</v>
      </c>
      <c r="T99" s="69">
        <f>IF(S99=1,1,IF(S$25=$A99,1,IF(INDEX(Data!$B$128:$I$143,MATCH(T$36,Data!$A$128:$A$143,0),MATCH($A99,Data!$B$127:$I$127,0))=1,1,IF(INDEX(Data!$B$128:$I$143,MATCH(T$36,Data!$A$128:$A$143,0),MATCH($A99,Data!$B$127:$I$127,0))=0,2,0))))</f>
        <v>1</v>
      </c>
      <c r="U99" s="69">
        <f>IF(T99=1,1,IF(T$25=$A99,1,IF(INDEX(Data!$B$128:$I$143,MATCH(U$36,Data!$A$128:$A$143,0),MATCH($A99,Data!$B$127:$I$127,0))=1,1,IF(INDEX(Data!$B$128:$I$143,MATCH(U$36,Data!$A$128:$A$143,0),MATCH($A99,Data!$B$127:$I$127,0))=0,2,0))))</f>
        <v>1</v>
      </c>
      <c r="V99" s="69">
        <f>IF(U99=1,1,IF(U$25=$A99,1,IF(INDEX(Data!$B$128:$I$143,MATCH(V$36,Data!$A$128:$A$143,0),MATCH($A99,Data!$B$127:$I$127,0))=1,1,IF(INDEX(Data!$B$128:$I$143,MATCH(V$36,Data!$A$128:$A$143,0),MATCH($A99,Data!$B$127:$I$127,0))=0,2,0))))</f>
        <v>1</v>
      </c>
      <c r="W99" s="69">
        <f>IF(V99=1,1,IF(V$25=$A99,1,IF(INDEX(Data!$B$128:$I$143,MATCH(W$36,Data!$A$128:$A$143,0),MATCH($A99,Data!$B$127:$I$127,0))=1,1,IF(INDEX(Data!$B$128:$I$143,MATCH(W$36,Data!$A$128:$A$143,0),MATCH($A99,Data!$B$127:$I$127,0))=0,2,0))))</f>
        <v>1</v>
      </c>
      <c r="X99" s="69">
        <f>IF(W99=1,1,IF(W$25=$A99,1,IF(INDEX(Data!$B$128:$I$143,MATCH(X$36,Data!$A$128:$A$143,0),MATCH($A99,Data!$B$127:$I$127,0))=1,1,IF(INDEX(Data!$B$128:$I$143,MATCH(X$36,Data!$A$128:$A$143,0),MATCH($A99,Data!$B$127:$I$127,0))=0,2,0))))</f>
        <v>1</v>
      </c>
      <c r="Y99" s="69">
        <f>IF(X99=1,1,IF(X$25=$A99,1,IF(INDEX(Data!$B$128:$I$143,MATCH(Y$36,Data!$A$128:$A$143,0),MATCH($A99,Data!$B$127:$I$127,0))=1,1,IF(INDEX(Data!$B$128:$I$143,MATCH(Y$36,Data!$A$128:$A$143,0),MATCH($A99,Data!$B$127:$I$127,0))=0,2,0))))</f>
        <v>1</v>
      </c>
      <c r="Z99" s="69">
        <f>IF(Y99=1,1,IF(Y$25=$A99,1,IF(INDEX(Data!$B$128:$I$143,MATCH(Z$36,Data!$A$128:$A$143,0),MATCH($A99,Data!$B$127:$I$127,0))=1,1,IF(INDEX(Data!$B$128:$I$143,MATCH(Z$36,Data!$A$128:$A$143,0),MATCH($A99,Data!$B$127:$I$127,0))=0,2,0))))</f>
        <v>1</v>
      </c>
      <c r="AA99" s="69">
        <f>IF(Z99=1,1,IF(Z$25=$A99,1,IF(INDEX(Data!$B$128:$I$143,MATCH(AA$36,Data!$A$128:$A$143,0),MATCH($A99,Data!$B$127:$I$127,0))=1,1,IF(INDEX(Data!$B$128:$I$143,MATCH(AA$36,Data!$A$128:$A$143,0),MATCH($A99,Data!$B$127:$I$127,0))=0,2,0))))</f>
        <v>1</v>
      </c>
      <c r="AB99" s="69">
        <f>IF(AA99=1,1,IF(AA$25=$A99,1,IF(INDEX(Data!$B$128:$I$143,MATCH(AB$36,Data!$A$128:$A$143,0),MATCH($A99,Data!$B$127:$I$127,0))=1,1,IF(INDEX(Data!$B$128:$I$143,MATCH(AB$36,Data!$A$128:$A$143,0),MATCH($A99,Data!$B$127:$I$127,0))=0,2,0))))</f>
        <v>1</v>
      </c>
      <c r="AC99" s="69">
        <f>IF(AB99=1,1,IF(AB$25=$A99,1,IF(INDEX(Data!$B$128:$I$143,MATCH(AC$36,Data!$A$128:$A$143,0),MATCH($A99,Data!$B$127:$I$127,0))=1,1,IF(INDEX(Data!$B$128:$I$143,MATCH(AC$36,Data!$A$128:$A$143,0),MATCH($A99,Data!$B$127:$I$127,0))=0,2,0))))</f>
        <v>1</v>
      </c>
      <c r="AD99" s="69">
        <f>IF(AC99=1,1,IF(AC$25=$A99,1,IF(INDEX(Data!$B$128:$I$143,MATCH(AD$36,Data!$A$128:$A$143,0),MATCH($A99,Data!$B$127:$I$127,0))=1,1,IF(INDEX(Data!$B$128:$I$143,MATCH(AD$36,Data!$A$128:$A$143,0),MATCH($A99,Data!$B$127:$I$127,0))=0,2,0))))</f>
        <v>1</v>
      </c>
      <c r="AE99" s="69">
        <f>IF(AD99=1,1,IF(AD$25=$A99,1,IF(INDEX(Data!$B$128:$I$143,MATCH(AE$36,Data!$A$128:$A$143,0),MATCH($A99,Data!$B$127:$I$127,0))=1,1,IF(INDEX(Data!$B$128:$I$143,MATCH(AE$36,Data!$A$128:$A$143,0),MATCH($A99,Data!$B$127:$I$127,0))=0,2,0))))</f>
        <v>1</v>
      </c>
      <c r="AF99" s="69">
        <f>IF(AE99=1,1,IF(AE$25=$A99,1,IF(INDEX(Data!$B$128:$I$143,MATCH(AF$36,Data!$A$128:$A$143,0),MATCH($A99,Data!$B$127:$I$127,0))=1,1,IF(INDEX(Data!$B$128:$I$143,MATCH(AF$36,Data!$A$128:$A$143,0),MATCH($A99,Data!$B$127:$I$127,0))=0,2,0))))</f>
        <v>1</v>
      </c>
      <c r="AG99" s="69">
        <f>IF(AF99=1,1,IF(AF$25=$A99,1,IF(INDEX(Data!$B$128:$I$143,MATCH(AG$36,Data!$A$128:$A$143,0),MATCH($A99,Data!$B$127:$I$127,0))=1,1,IF(INDEX(Data!$B$128:$I$143,MATCH(AG$36,Data!$A$128:$A$143,0),MATCH($A99,Data!$B$127:$I$127,0))=0,2,0))))</f>
        <v>1</v>
      </c>
      <c r="AH99" s="69">
        <f>IF(AG99=1,1,IF(AG$25=$A99,1,IF(INDEX(Data!$B$128:$I$143,MATCH(AH$36,Data!$A$128:$A$143,0),MATCH($A99,Data!$B$127:$I$127,0))=1,1,IF(INDEX(Data!$B$128:$I$143,MATCH(AH$36,Data!$A$128:$A$143,0),MATCH($A99,Data!$B$127:$I$127,0))=0,2,0))))</f>
        <v>1</v>
      </c>
      <c r="AI99" s="69">
        <f>IF(AH99=1,1,IF(AH$25=$A99,1,IF(INDEX(Data!$B$128:$I$143,MATCH(AI$36,Data!$A$128:$A$143,0),MATCH($A99,Data!$B$127:$I$127,0))=1,1,IF(INDEX(Data!$B$128:$I$143,MATCH(AI$36,Data!$A$128:$A$143,0),MATCH($A99,Data!$B$127:$I$127,0))=0,2,0))))</f>
        <v>1</v>
      </c>
      <c r="AJ99" s="69">
        <f>IF(AI99=1,1,IF(AI$25=$A99,1,IF(INDEX(Data!$B$128:$I$143,MATCH(AJ$36,Data!$A$128:$A$143,0),MATCH($A99,Data!$B$127:$I$127,0))=1,1,IF(INDEX(Data!$B$128:$I$143,MATCH(AJ$36,Data!$A$128:$A$143,0),MATCH($A99,Data!$B$127:$I$127,0))=0,2,0))))</f>
        <v>1</v>
      </c>
      <c r="AK99" s="69">
        <f>IF(AJ99=1,1,IF(AJ$25=$A99,1,IF(INDEX(Data!$B$128:$I$143,MATCH(AK$36,Data!$A$128:$A$143,0),MATCH($A99,Data!$B$127:$I$127,0))=1,1,IF(INDEX(Data!$B$128:$I$143,MATCH(AK$36,Data!$A$128:$A$143,0),MATCH($A99,Data!$B$127:$I$127,0))=0,2,0))))</f>
        <v>1</v>
      </c>
      <c r="AL99" s="69">
        <f>IF(AK99=1,1,IF(AK$25=$A99,1,IF(INDEX(Data!$B$128:$I$143,MATCH(AL$36,Data!$A$128:$A$143,0),MATCH($A99,Data!$B$127:$I$127,0))=1,1,IF(INDEX(Data!$B$128:$I$143,MATCH(AL$36,Data!$A$128:$A$143,0),MATCH($A99,Data!$B$127:$I$127,0))=0,2,0))))</f>
        <v>1</v>
      </c>
      <c r="AM99" s="69">
        <f>IF(AL99=1,1,IF(AL$25=$A99,1,IF(INDEX(Data!$B$128:$I$143,MATCH(AM$36,Data!$A$128:$A$143,0),MATCH($A99,Data!$B$127:$I$127,0))=1,1,IF(INDEX(Data!$B$128:$I$143,MATCH(AM$36,Data!$A$128:$A$143,0),MATCH($A99,Data!$B$127:$I$127,0))=0,2,0))))</f>
        <v>1</v>
      </c>
      <c r="AN99" s="69">
        <f>IF(AM99=1,1,IF(AM$25=$A99,1,IF(INDEX(Data!$B$128:$I$143,MATCH(AN$36,Data!$A$128:$A$143,0),MATCH($A99,Data!$B$127:$I$127,0))=1,1,IF(INDEX(Data!$B$128:$I$143,MATCH(AN$36,Data!$A$128:$A$143,0),MATCH($A99,Data!$B$127:$I$127,0))=0,2,0))))</f>
        <v>1</v>
      </c>
      <c r="AO99" s="69">
        <f>IF(AN99=1,1,IF(AN$25=$A99,1,IF(INDEX(Data!$B$128:$I$143,MATCH(AO$36,Data!$A$128:$A$143,0),MATCH($A99,Data!$B$127:$I$127,0))=1,1,IF(INDEX(Data!$B$128:$I$143,MATCH(AO$36,Data!$A$128:$A$143,0),MATCH($A99,Data!$B$127:$I$127,0))=0,2,0))))</f>
        <v>1</v>
      </c>
      <c r="AP99" s="69">
        <f>IF(AO99=1,1,IF(AO$25=$A99,1,IF(INDEX(Data!$B$128:$I$143,MATCH(AP$36,Data!$A$128:$A$143,0),MATCH($A99,Data!$B$127:$I$127,0))=1,1,IF(INDEX(Data!$B$128:$I$143,MATCH(AP$36,Data!$A$128:$A$143,0),MATCH($A99,Data!$B$127:$I$127,0))=0,2,0))))</f>
        <v>1</v>
      </c>
      <c r="AQ99" s="69">
        <f>IF(AP99=1,1,IF(AP$25=$A99,1,IF(INDEX(Data!$B$128:$I$143,MATCH(AQ$36,Data!$A$128:$A$143,0),MATCH($A99,Data!$B$127:$I$127,0))=1,1,IF(INDEX(Data!$B$128:$I$143,MATCH(AQ$36,Data!$A$128:$A$143,0),MATCH($A99,Data!$B$127:$I$127,0))=0,2,0))))</f>
        <v>1</v>
      </c>
      <c r="AR99" s="69">
        <f>IF(AQ99=1,1,IF(AQ$25=$A99,1,IF(INDEX(Data!$B$128:$I$143,MATCH(AR$36,Data!$A$128:$A$143,0),MATCH($A99,Data!$B$127:$I$127,0))=1,1,IF(INDEX(Data!$B$128:$I$143,MATCH(AR$36,Data!$A$128:$A$143,0),MATCH($A99,Data!$B$127:$I$127,0))=0,2,0))))</f>
        <v>1</v>
      </c>
      <c r="AS99" s="69">
        <f>IF(AR99=1,1,IF(AR$25=$A99,1,IF(INDEX(Data!$B$128:$I$143,MATCH(AS$36,Data!$A$128:$A$143,0),MATCH($A99,Data!$B$127:$I$127,0))=1,1,IF(INDEX(Data!$B$128:$I$143,MATCH(AS$36,Data!$A$128:$A$143,0),MATCH($A99,Data!$B$127:$I$127,0))=0,2,0))))</f>
        <v>1</v>
      </c>
      <c r="AT99" s="69">
        <f>IF(AS99=1,1,IF(AS$25=$A99,1,IF(INDEX(Data!$B$128:$I$143,MATCH(AT$36,Data!$A$128:$A$143,0),MATCH($A99,Data!$B$127:$I$127,0))=1,1,IF(INDEX(Data!$B$128:$I$143,MATCH(AT$36,Data!$A$128:$A$143,0),MATCH($A99,Data!$B$127:$I$127,0))=0,2,0))))</f>
        <v>1</v>
      </c>
      <c r="AU99" s="69">
        <f>IF(AT99=1,1,IF(AT$25=$A99,1,IF(INDEX(Data!$B$128:$I$143,MATCH(AU$36,Data!$A$128:$A$143,0),MATCH($A99,Data!$B$127:$I$127,0))=1,1,IF(INDEX(Data!$B$128:$I$143,MATCH(AU$36,Data!$A$128:$A$143,0),MATCH($A99,Data!$B$127:$I$127,0))=0,2,0))))</f>
        <v>1</v>
      </c>
      <c r="AV99" s="69">
        <f>IF(AU99=1,1,IF(AU$25=$A99,1,IF(INDEX(Data!$B$128:$I$143,MATCH(AV$36,Data!$A$128:$A$143,0),MATCH($A99,Data!$B$127:$I$127,0))=1,1,IF(INDEX(Data!$B$128:$I$143,MATCH(AV$36,Data!$A$128:$A$143,0),MATCH($A99,Data!$B$127:$I$127,0))=0,2,0))))</f>
        <v>1</v>
      </c>
      <c r="AW99" s="69">
        <f>IF(AV99=1,1,IF(AV$25=$A99,1,IF(INDEX(Data!$B$128:$I$143,MATCH(AW$36,Data!$A$128:$A$143,0),MATCH($A99,Data!$B$127:$I$127,0))=1,1,IF(INDEX(Data!$B$128:$I$143,MATCH(AW$36,Data!$A$128:$A$143,0),MATCH($A99,Data!$B$127:$I$127,0))=0,2,0))))</f>
        <v>1</v>
      </c>
      <c r="AX99" s="69">
        <f>IF(AW99=1,1,IF(AW$25=$A99,1,IF(INDEX(Data!$B$128:$I$143,MATCH(AX$36,Data!$A$128:$A$143,0),MATCH($A99,Data!$B$127:$I$127,0))=1,1,IF(INDEX(Data!$B$128:$I$143,MATCH(AX$36,Data!$A$128:$A$143,0),MATCH($A99,Data!$B$127:$I$127,0))=0,2,0))))</f>
        <v>1</v>
      </c>
      <c r="AY99" s="69">
        <f>IF(AX99=1,1,IF(AX$25=$A99,1,IF(INDEX(Data!$B$128:$I$143,MATCH(AY$36,Data!$A$128:$A$143,0),MATCH($A99,Data!$B$127:$I$127,0))=1,1,IF(INDEX(Data!$B$128:$I$143,MATCH(AY$36,Data!$A$128:$A$143,0),MATCH($A99,Data!$B$127:$I$127,0))=0,2,0))))</f>
        <v>1</v>
      </c>
    </row>
    <row r="114" spans="1:52" ht="21">
      <c r="A114" s="103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7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41" xml:space="preserve"> IF((1 - (B258 - 1)/20)*100 &lt;= 100, IF((1 - (B258 - 1)/20)*100 &gt;= 0, (1 - (B258 - 1)/20)*100, 0), 100)</f>
        <v>0</v>
      </c>
      <c r="C118" s="8">
        <f t="shared" si="41"/>
        <v>0</v>
      </c>
      <c r="D118" s="8">
        <f t="shared" si="41"/>
        <v>80</v>
      </c>
      <c r="E118" s="8">
        <f t="shared" si="41"/>
        <v>90</v>
      </c>
      <c r="F118" s="8">
        <f t="shared" si="41"/>
        <v>95</v>
      </c>
      <c r="G118" s="8">
        <f t="shared" si="41"/>
        <v>100</v>
      </c>
      <c r="H118" s="8">
        <f t="shared" si="41"/>
        <v>100</v>
      </c>
      <c r="I118" s="8">
        <f t="shared" si="41"/>
        <v>100</v>
      </c>
      <c r="J118" s="26">
        <f t="shared" si="41"/>
        <v>100</v>
      </c>
      <c r="K118" s="8">
        <f t="shared" si="41"/>
        <v>100</v>
      </c>
      <c r="L118" s="28">
        <f t="shared" si="41"/>
        <v>100</v>
      </c>
      <c r="M118" s="8">
        <f t="shared" si="41"/>
        <v>100</v>
      </c>
      <c r="N118" s="8">
        <f t="shared" si="41"/>
        <v>100</v>
      </c>
      <c r="O118" s="8">
        <f t="shared" si="41"/>
        <v>100</v>
      </c>
      <c r="P118" s="8">
        <f t="shared" si="41"/>
        <v>100</v>
      </c>
      <c r="Q118" s="8">
        <f t="shared" si="41"/>
        <v>100</v>
      </c>
      <c r="R118" s="8">
        <f t="shared" si="41"/>
        <v>100</v>
      </c>
      <c r="S118" s="8">
        <f t="shared" si="41"/>
        <v>100</v>
      </c>
      <c r="T118" s="8">
        <f t="shared" si="41"/>
        <v>100</v>
      </c>
      <c r="U118" s="8">
        <f t="shared" si="41"/>
        <v>100</v>
      </c>
      <c r="V118" s="8">
        <f t="shared" si="41"/>
        <v>100</v>
      </c>
      <c r="W118" s="8">
        <f t="shared" si="41"/>
        <v>100</v>
      </c>
      <c r="X118" s="8">
        <f t="shared" si="41"/>
        <v>100</v>
      </c>
      <c r="Y118" s="8">
        <f t="shared" si="41"/>
        <v>100</v>
      </c>
      <c r="Z118" s="8">
        <f t="shared" si="41"/>
        <v>100</v>
      </c>
      <c r="AA118" s="8">
        <f t="shared" si="41"/>
        <v>100</v>
      </c>
      <c r="AB118" s="8">
        <f t="shared" si="41"/>
        <v>100</v>
      </c>
      <c r="AC118" s="8">
        <f t="shared" si="41"/>
        <v>100</v>
      </c>
      <c r="AD118" s="8">
        <f t="shared" si="41"/>
        <v>100</v>
      </c>
      <c r="AE118" s="8">
        <f t="shared" si="41"/>
        <v>100</v>
      </c>
      <c r="AF118" s="8">
        <f t="shared" si="41"/>
        <v>100</v>
      </c>
      <c r="AG118" s="8">
        <f t="shared" si="41"/>
        <v>100</v>
      </c>
      <c r="AH118" s="8">
        <f t="shared" si="41"/>
        <v>100</v>
      </c>
      <c r="AI118" s="8">
        <f t="shared" si="41"/>
        <v>100</v>
      </c>
      <c r="AJ118" s="8">
        <f t="shared" si="41"/>
        <v>100</v>
      </c>
      <c r="AK118" s="8">
        <f t="shared" si="41"/>
        <v>100</v>
      </c>
      <c r="AL118" s="8">
        <f t="shared" si="41"/>
        <v>100</v>
      </c>
      <c r="AM118" s="8">
        <f t="shared" si="41"/>
        <v>100</v>
      </c>
      <c r="AN118" s="8">
        <f t="shared" si="41"/>
        <v>100</v>
      </c>
      <c r="AO118" s="8">
        <f t="shared" si="41"/>
        <v>100</v>
      </c>
      <c r="AP118" s="8">
        <f t="shared" si="41"/>
        <v>100</v>
      </c>
      <c r="AQ118" s="8">
        <f t="shared" si="41"/>
        <v>100</v>
      </c>
      <c r="AR118" s="8">
        <f t="shared" si="41"/>
        <v>100</v>
      </c>
      <c r="AS118" s="8">
        <f t="shared" si="41"/>
        <v>100</v>
      </c>
      <c r="AT118" s="8">
        <f t="shared" si="41"/>
        <v>100</v>
      </c>
      <c r="AU118" s="8">
        <f t="shared" si="41"/>
        <v>100</v>
      </c>
      <c r="AV118" s="8">
        <f t="shared" si="41"/>
        <v>100</v>
      </c>
      <c r="AW118" s="8">
        <f t="shared" si="41"/>
        <v>100</v>
      </c>
      <c r="AX118" s="8">
        <f t="shared" si="41"/>
        <v>100</v>
      </c>
      <c r="AY118" s="8">
        <f t="shared" si="41"/>
        <v>100</v>
      </c>
      <c r="AZ118" s="8"/>
    </row>
    <row r="119" spans="1:52">
      <c r="A119" s="8" t="s">
        <v>57</v>
      </c>
      <c r="B119" s="8">
        <f t="shared" si="41"/>
        <v>0</v>
      </c>
      <c r="C119" s="8">
        <f t="shared" si="41"/>
        <v>0</v>
      </c>
      <c r="D119" s="8">
        <f t="shared" si="41"/>
        <v>80</v>
      </c>
      <c r="E119" s="8">
        <f t="shared" si="41"/>
        <v>90</v>
      </c>
      <c r="F119" s="8">
        <f t="shared" si="41"/>
        <v>95</v>
      </c>
      <c r="G119" s="8">
        <f t="shared" si="41"/>
        <v>100</v>
      </c>
      <c r="H119" s="8">
        <f t="shared" si="41"/>
        <v>100</v>
      </c>
      <c r="I119" s="8">
        <f t="shared" si="41"/>
        <v>100</v>
      </c>
      <c r="J119" s="26">
        <f t="shared" si="41"/>
        <v>100</v>
      </c>
      <c r="K119" s="8">
        <f t="shared" si="41"/>
        <v>100</v>
      </c>
      <c r="L119" s="28">
        <f t="shared" si="41"/>
        <v>100</v>
      </c>
      <c r="M119" s="8">
        <f t="shared" si="41"/>
        <v>100</v>
      </c>
      <c r="N119" s="8">
        <f t="shared" si="41"/>
        <v>100</v>
      </c>
      <c r="O119" s="8">
        <f t="shared" si="41"/>
        <v>100</v>
      </c>
      <c r="P119" s="8">
        <f t="shared" si="41"/>
        <v>100</v>
      </c>
      <c r="Q119" s="8">
        <f t="shared" si="41"/>
        <v>100</v>
      </c>
      <c r="R119" s="8">
        <f t="shared" si="41"/>
        <v>100</v>
      </c>
      <c r="S119" s="8">
        <f t="shared" si="41"/>
        <v>100</v>
      </c>
      <c r="T119" s="8">
        <f t="shared" si="41"/>
        <v>100</v>
      </c>
      <c r="U119" s="8">
        <f t="shared" si="41"/>
        <v>100</v>
      </c>
      <c r="V119" s="8">
        <f t="shared" si="41"/>
        <v>100</v>
      </c>
      <c r="W119" s="8">
        <f t="shared" si="41"/>
        <v>100</v>
      </c>
      <c r="X119" s="8">
        <f t="shared" si="41"/>
        <v>100</v>
      </c>
      <c r="Y119" s="8">
        <f t="shared" si="41"/>
        <v>100</v>
      </c>
      <c r="Z119" s="8">
        <f t="shared" si="41"/>
        <v>100</v>
      </c>
      <c r="AA119" s="8">
        <f t="shared" si="41"/>
        <v>100</v>
      </c>
      <c r="AB119" s="8">
        <f t="shared" si="41"/>
        <v>100</v>
      </c>
      <c r="AC119" s="8">
        <f t="shared" si="41"/>
        <v>100</v>
      </c>
      <c r="AD119" s="8">
        <f t="shared" si="41"/>
        <v>100</v>
      </c>
      <c r="AE119" s="8">
        <f t="shared" si="41"/>
        <v>100</v>
      </c>
      <c r="AF119" s="8">
        <f t="shared" si="41"/>
        <v>100</v>
      </c>
      <c r="AG119" s="8">
        <f t="shared" si="41"/>
        <v>100</v>
      </c>
      <c r="AH119" s="8">
        <f t="shared" si="41"/>
        <v>100</v>
      </c>
      <c r="AI119" s="8">
        <f t="shared" si="41"/>
        <v>100</v>
      </c>
      <c r="AJ119" s="8">
        <f t="shared" si="41"/>
        <v>100</v>
      </c>
      <c r="AK119" s="8">
        <f t="shared" si="41"/>
        <v>100</v>
      </c>
      <c r="AL119" s="8">
        <f t="shared" si="41"/>
        <v>100</v>
      </c>
      <c r="AM119" s="8">
        <f t="shared" si="41"/>
        <v>100</v>
      </c>
      <c r="AN119" s="8">
        <f t="shared" si="41"/>
        <v>100</v>
      </c>
      <c r="AO119" s="8">
        <f t="shared" si="41"/>
        <v>100</v>
      </c>
      <c r="AP119" s="8">
        <f t="shared" si="41"/>
        <v>100</v>
      </c>
      <c r="AQ119" s="8">
        <f t="shared" si="41"/>
        <v>100</v>
      </c>
      <c r="AR119" s="8">
        <f t="shared" si="41"/>
        <v>100</v>
      </c>
      <c r="AS119" s="8">
        <f t="shared" si="41"/>
        <v>100</v>
      </c>
      <c r="AT119" s="8">
        <f t="shared" si="41"/>
        <v>100</v>
      </c>
      <c r="AU119" s="8">
        <f t="shared" si="41"/>
        <v>100</v>
      </c>
      <c r="AV119" s="8">
        <f t="shared" si="41"/>
        <v>100</v>
      </c>
      <c r="AW119" s="8">
        <f t="shared" si="41"/>
        <v>100</v>
      </c>
      <c r="AX119" s="8">
        <f t="shared" si="41"/>
        <v>100</v>
      </c>
      <c r="AY119" s="8">
        <f t="shared" si="41"/>
        <v>100</v>
      </c>
      <c r="AZ119" s="8"/>
    </row>
    <row r="120" spans="1:52">
      <c r="A120" s="8" t="s">
        <v>58</v>
      </c>
      <c r="B120" s="8">
        <f t="shared" si="41"/>
        <v>0</v>
      </c>
      <c r="C120" s="8">
        <f t="shared" si="41"/>
        <v>0</v>
      </c>
      <c r="D120" s="8">
        <f t="shared" si="41"/>
        <v>80</v>
      </c>
      <c r="E120" s="8">
        <f t="shared" si="41"/>
        <v>90</v>
      </c>
      <c r="F120" s="8">
        <f t="shared" si="41"/>
        <v>95</v>
      </c>
      <c r="G120" s="8">
        <f t="shared" si="41"/>
        <v>100</v>
      </c>
      <c r="H120" s="8">
        <f t="shared" si="41"/>
        <v>100</v>
      </c>
      <c r="I120" s="8">
        <f t="shared" si="41"/>
        <v>100</v>
      </c>
      <c r="J120" s="26">
        <f t="shared" si="41"/>
        <v>100</v>
      </c>
      <c r="K120" s="8">
        <f t="shared" si="41"/>
        <v>100</v>
      </c>
      <c r="L120" s="28">
        <f t="shared" si="41"/>
        <v>100</v>
      </c>
      <c r="M120" s="8">
        <f t="shared" si="41"/>
        <v>100</v>
      </c>
      <c r="N120" s="8">
        <f t="shared" si="41"/>
        <v>100</v>
      </c>
      <c r="O120" s="8">
        <f t="shared" si="41"/>
        <v>100</v>
      </c>
      <c r="P120" s="8">
        <f t="shared" si="41"/>
        <v>100</v>
      </c>
      <c r="Q120" s="8">
        <f t="shared" si="41"/>
        <v>100</v>
      </c>
      <c r="R120" s="8">
        <f t="shared" si="41"/>
        <v>100</v>
      </c>
      <c r="S120" s="8">
        <f t="shared" si="41"/>
        <v>100</v>
      </c>
      <c r="T120" s="8">
        <f t="shared" si="41"/>
        <v>100</v>
      </c>
      <c r="U120" s="8">
        <f t="shared" si="41"/>
        <v>100</v>
      </c>
      <c r="V120" s="8">
        <f t="shared" si="41"/>
        <v>100</v>
      </c>
      <c r="W120" s="8">
        <f t="shared" si="41"/>
        <v>100</v>
      </c>
      <c r="X120" s="8">
        <f t="shared" si="41"/>
        <v>100</v>
      </c>
      <c r="Y120" s="8">
        <f t="shared" si="41"/>
        <v>100</v>
      </c>
      <c r="Z120" s="8">
        <f t="shared" si="41"/>
        <v>100</v>
      </c>
      <c r="AA120" s="8">
        <f t="shared" si="41"/>
        <v>100</v>
      </c>
      <c r="AB120" s="8">
        <f t="shared" si="41"/>
        <v>100</v>
      </c>
      <c r="AC120" s="8">
        <f t="shared" si="41"/>
        <v>100</v>
      </c>
      <c r="AD120" s="8">
        <f t="shared" si="41"/>
        <v>100</v>
      </c>
      <c r="AE120" s="8">
        <f t="shared" si="41"/>
        <v>100</v>
      </c>
      <c r="AF120" s="8">
        <f t="shared" si="41"/>
        <v>100</v>
      </c>
      <c r="AG120" s="8">
        <f t="shared" si="41"/>
        <v>100</v>
      </c>
      <c r="AH120" s="8">
        <f t="shared" si="41"/>
        <v>100</v>
      </c>
      <c r="AI120" s="8">
        <f t="shared" si="41"/>
        <v>100</v>
      </c>
      <c r="AJ120" s="8">
        <f t="shared" si="41"/>
        <v>100</v>
      </c>
      <c r="AK120" s="8">
        <f t="shared" si="41"/>
        <v>100</v>
      </c>
      <c r="AL120" s="8">
        <f t="shared" si="41"/>
        <v>100</v>
      </c>
      <c r="AM120" s="8">
        <f t="shared" si="41"/>
        <v>100</v>
      </c>
      <c r="AN120" s="8">
        <f t="shared" si="41"/>
        <v>100</v>
      </c>
      <c r="AO120" s="8">
        <f t="shared" si="41"/>
        <v>100</v>
      </c>
      <c r="AP120" s="8">
        <f t="shared" si="41"/>
        <v>100</v>
      </c>
      <c r="AQ120" s="8">
        <f t="shared" si="41"/>
        <v>100</v>
      </c>
      <c r="AR120" s="8">
        <f t="shared" si="41"/>
        <v>100</v>
      </c>
      <c r="AS120" s="8">
        <f t="shared" si="41"/>
        <v>100</v>
      </c>
      <c r="AT120" s="8">
        <f t="shared" si="41"/>
        <v>100</v>
      </c>
      <c r="AU120" s="8">
        <f t="shared" si="41"/>
        <v>100</v>
      </c>
      <c r="AV120" s="8">
        <f t="shared" si="41"/>
        <v>100</v>
      </c>
      <c r="AW120" s="8">
        <f t="shared" si="41"/>
        <v>100</v>
      </c>
      <c r="AX120" s="8">
        <f t="shared" si="41"/>
        <v>100</v>
      </c>
      <c r="AY120" s="8">
        <f t="shared" si="41"/>
        <v>100</v>
      </c>
      <c r="AZ120" s="8"/>
    </row>
    <row r="121" spans="1:52">
      <c r="A121" s="8" t="s">
        <v>59</v>
      </c>
      <c r="B121" s="8">
        <f t="shared" si="41"/>
        <v>0</v>
      </c>
      <c r="C121" s="8">
        <f t="shared" si="41"/>
        <v>0</v>
      </c>
      <c r="D121" s="8">
        <f t="shared" si="41"/>
        <v>80</v>
      </c>
      <c r="E121" s="8">
        <f t="shared" si="41"/>
        <v>90</v>
      </c>
      <c r="F121" s="8">
        <f t="shared" si="41"/>
        <v>95</v>
      </c>
      <c r="G121" s="8">
        <f t="shared" si="41"/>
        <v>100</v>
      </c>
      <c r="H121" s="8">
        <f t="shared" si="41"/>
        <v>100</v>
      </c>
      <c r="I121" s="8">
        <f t="shared" si="41"/>
        <v>100</v>
      </c>
      <c r="J121" s="26">
        <f t="shared" si="41"/>
        <v>100</v>
      </c>
      <c r="K121" s="8">
        <f t="shared" si="41"/>
        <v>100</v>
      </c>
      <c r="L121" s="28">
        <f t="shared" si="41"/>
        <v>100</v>
      </c>
      <c r="M121" s="8">
        <f t="shared" si="41"/>
        <v>100</v>
      </c>
      <c r="N121" s="8">
        <f t="shared" si="41"/>
        <v>100</v>
      </c>
      <c r="O121" s="8">
        <f t="shared" si="41"/>
        <v>100</v>
      </c>
      <c r="P121" s="8">
        <f t="shared" si="41"/>
        <v>100</v>
      </c>
      <c r="Q121" s="8">
        <f t="shared" si="41"/>
        <v>100</v>
      </c>
      <c r="R121" s="8">
        <f t="shared" si="41"/>
        <v>100</v>
      </c>
      <c r="S121" s="8">
        <f t="shared" si="41"/>
        <v>100</v>
      </c>
      <c r="T121" s="8">
        <f t="shared" si="41"/>
        <v>100</v>
      </c>
      <c r="U121" s="8">
        <f t="shared" si="41"/>
        <v>100</v>
      </c>
      <c r="V121" s="8">
        <f t="shared" si="41"/>
        <v>100</v>
      </c>
      <c r="W121" s="8">
        <f t="shared" si="41"/>
        <v>100</v>
      </c>
      <c r="X121" s="8">
        <f t="shared" si="41"/>
        <v>100</v>
      </c>
      <c r="Y121" s="8">
        <f t="shared" si="41"/>
        <v>100</v>
      </c>
      <c r="Z121" s="8">
        <f t="shared" si="41"/>
        <v>100</v>
      </c>
      <c r="AA121" s="8">
        <f t="shared" si="41"/>
        <v>100</v>
      </c>
      <c r="AB121" s="8">
        <f t="shared" si="41"/>
        <v>100</v>
      </c>
      <c r="AC121" s="8">
        <f t="shared" si="41"/>
        <v>100</v>
      </c>
      <c r="AD121" s="8">
        <f t="shared" si="41"/>
        <v>100</v>
      </c>
      <c r="AE121" s="8">
        <f t="shared" si="41"/>
        <v>100</v>
      </c>
      <c r="AF121" s="8">
        <f t="shared" si="41"/>
        <v>100</v>
      </c>
      <c r="AG121" s="8">
        <f t="shared" si="41"/>
        <v>100</v>
      </c>
      <c r="AH121" s="8">
        <f t="shared" si="41"/>
        <v>100</v>
      </c>
      <c r="AI121" s="8">
        <f t="shared" si="41"/>
        <v>100</v>
      </c>
      <c r="AJ121" s="8">
        <f t="shared" si="41"/>
        <v>100</v>
      </c>
      <c r="AK121" s="8">
        <f t="shared" si="41"/>
        <v>100</v>
      </c>
      <c r="AL121" s="8">
        <f t="shared" si="41"/>
        <v>100</v>
      </c>
      <c r="AM121" s="8">
        <f t="shared" si="41"/>
        <v>100</v>
      </c>
      <c r="AN121" s="8">
        <f t="shared" si="41"/>
        <v>100</v>
      </c>
      <c r="AO121" s="8">
        <f t="shared" si="41"/>
        <v>100</v>
      </c>
      <c r="AP121" s="8">
        <f t="shared" si="41"/>
        <v>100</v>
      </c>
      <c r="AQ121" s="8">
        <f t="shared" si="41"/>
        <v>100</v>
      </c>
      <c r="AR121" s="8">
        <f t="shared" si="41"/>
        <v>100</v>
      </c>
      <c r="AS121" s="8">
        <f t="shared" si="41"/>
        <v>100</v>
      </c>
      <c r="AT121" s="8">
        <f t="shared" si="41"/>
        <v>100</v>
      </c>
      <c r="AU121" s="8">
        <f t="shared" si="41"/>
        <v>100</v>
      </c>
      <c r="AV121" s="8">
        <f t="shared" si="41"/>
        <v>100</v>
      </c>
      <c r="AW121" s="8">
        <f t="shared" si="41"/>
        <v>100</v>
      </c>
      <c r="AX121" s="8">
        <f t="shared" si="41"/>
        <v>100</v>
      </c>
      <c r="AY121" s="8">
        <f t="shared" si="41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42" xml:space="preserve"> IF((1 - (B263 - 1)/20)*100 &lt;= 100, IF((1 - (B263 - 1)/20)*100 &gt;= 0, (1 - (B263 - 1)/20)*100, 0), 100)</f>
        <v>0</v>
      </c>
      <c r="C123" s="8">
        <f t="shared" si="42"/>
        <v>0</v>
      </c>
      <c r="D123" s="8">
        <f t="shared" si="42"/>
        <v>30.000000000000004</v>
      </c>
      <c r="E123" s="8">
        <f t="shared" si="42"/>
        <v>40</v>
      </c>
      <c r="F123" s="8">
        <f t="shared" si="42"/>
        <v>44.999999999999993</v>
      </c>
      <c r="G123" s="8">
        <f t="shared" si="42"/>
        <v>60</v>
      </c>
      <c r="H123" s="8">
        <f t="shared" si="42"/>
        <v>65</v>
      </c>
      <c r="I123" s="8">
        <f t="shared" si="42"/>
        <v>75</v>
      </c>
      <c r="J123" s="26">
        <f t="shared" si="42"/>
        <v>80</v>
      </c>
      <c r="K123" s="8">
        <f t="shared" si="42"/>
        <v>90</v>
      </c>
      <c r="L123" s="28">
        <f t="shared" si="42"/>
        <v>100</v>
      </c>
      <c r="M123" s="8">
        <f t="shared" si="42"/>
        <v>100</v>
      </c>
      <c r="N123" s="8">
        <f t="shared" si="42"/>
        <v>100</v>
      </c>
      <c r="O123" s="8">
        <f t="shared" si="42"/>
        <v>100</v>
      </c>
      <c r="P123" s="8">
        <f t="shared" si="42"/>
        <v>100</v>
      </c>
      <c r="Q123" s="8">
        <f t="shared" si="42"/>
        <v>100</v>
      </c>
      <c r="R123" s="8">
        <f t="shared" si="42"/>
        <v>100</v>
      </c>
      <c r="S123" s="8">
        <f t="shared" si="42"/>
        <v>100</v>
      </c>
      <c r="T123" s="8">
        <f t="shared" si="42"/>
        <v>100</v>
      </c>
      <c r="U123" s="8">
        <f t="shared" si="42"/>
        <v>100</v>
      </c>
      <c r="V123" s="8">
        <f t="shared" si="42"/>
        <v>100</v>
      </c>
      <c r="W123" s="8">
        <f t="shared" si="42"/>
        <v>100</v>
      </c>
      <c r="X123" s="8">
        <f t="shared" si="42"/>
        <v>100</v>
      </c>
      <c r="Y123" s="8">
        <f t="shared" si="42"/>
        <v>100</v>
      </c>
      <c r="Z123" s="8">
        <f t="shared" si="42"/>
        <v>100</v>
      </c>
      <c r="AA123" s="8">
        <f t="shared" si="42"/>
        <v>100</v>
      </c>
      <c r="AB123" s="8">
        <f t="shared" si="42"/>
        <v>100</v>
      </c>
      <c r="AC123" s="8">
        <f t="shared" si="42"/>
        <v>100</v>
      </c>
      <c r="AD123" s="8">
        <f t="shared" si="42"/>
        <v>100</v>
      </c>
      <c r="AE123" s="8">
        <f t="shared" si="42"/>
        <v>100</v>
      </c>
      <c r="AF123" s="8">
        <f t="shared" si="42"/>
        <v>100</v>
      </c>
      <c r="AG123" s="8">
        <f t="shared" si="42"/>
        <v>100</v>
      </c>
      <c r="AH123" s="8">
        <f t="shared" si="42"/>
        <v>100</v>
      </c>
      <c r="AI123" s="8">
        <f t="shared" si="42"/>
        <v>100</v>
      </c>
      <c r="AJ123" s="8">
        <f t="shared" si="42"/>
        <v>100</v>
      </c>
      <c r="AK123" s="8">
        <f t="shared" si="42"/>
        <v>100</v>
      </c>
      <c r="AL123" s="8">
        <f t="shared" si="42"/>
        <v>100</v>
      </c>
      <c r="AM123" s="8">
        <f t="shared" si="42"/>
        <v>100</v>
      </c>
      <c r="AN123" s="8">
        <f t="shared" si="42"/>
        <v>100</v>
      </c>
      <c r="AO123" s="8">
        <f t="shared" si="42"/>
        <v>100</v>
      </c>
      <c r="AP123" s="8">
        <f t="shared" si="42"/>
        <v>100</v>
      </c>
      <c r="AQ123" s="8">
        <f t="shared" si="42"/>
        <v>100</v>
      </c>
      <c r="AR123" s="8">
        <f t="shared" si="42"/>
        <v>100</v>
      </c>
      <c r="AS123" s="8">
        <f t="shared" si="42"/>
        <v>100</v>
      </c>
      <c r="AT123" s="8">
        <f t="shared" si="42"/>
        <v>100</v>
      </c>
      <c r="AU123" s="8">
        <f t="shared" si="42"/>
        <v>100</v>
      </c>
      <c r="AV123" s="8">
        <f t="shared" si="42"/>
        <v>100</v>
      </c>
      <c r="AW123" s="8">
        <f t="shared" si="42"/>
        <v>100</v>
      </c>
      <c r="AX123" s="8">
        <f t="shared" si="42"/>
        <v>100</v>
      </c>
      <c r="AY123" s="8">
        <f t="shared" si="42"/>
        <v>100</v>
      </c>
      <c r="AZ123" s="8"/>
    </row>
    <row r="124" spans="1:52">
      <c r="A124" s="8" t="s">
        <v>57</v>
      </c>
      <c r="B124" s="8">
        <f t="shared" si="42"/>
        <v>0</v>
      </c>
      <c r="C124" s="8">
        <f t="shared" si="42"/>
        <v>0</v>
      </c>
      <c r="D124" s="8">
        <f t="shared" si="42"/>
        <v>30.000000000000004</v>
      </c>
      <c r="E124" s="8">
        <f t="shared" si="42"/>
        <v>40</v>
      </c>
      <c r="F124" s="8">
        <f t="shared" si="42"/>
        <v>44.999999999999993</v>
      </c>
      <c r="G124" s="8">
        <f t="shared" si="42"/>
        <v>60</v>
      </c>
      <c r="H124" s="8">
        <f t="shared" si="42"/>
        <v>65</v>
      </c>
      <c r="I124" s="8">
        <f t="shared" si="42"/>
        <v>75</v>
      </c>
      <c r="J124" s="26">
        <f t="shared" si="42"/>
        <v>80</v>
      </c>
      <c r="K124" s="8">
        <f t="shared" si="42"/>
        <v>95</v>
      </c>
      <c r="L124" s="28">
        <f t="shared" si="42"/>
        <v>100</v>
      </c>
      <c r="M124" s="8">
        <f t="shared" si="42"/>
        <v>100</v>
      </c>
      <c r="N124" s="8">
        <f t="shared" si="42"/>
        <v>100</v>
      </c>
      <c r="O124" s="8">
        <f t="shared" si="42"/>
        <v>100</v>
      </c>
      <c r="P124" s="8">
        <f t="shared" si="42"/>
        <v>100</v>
      </c>
      <c r="Q124" s="8">
        <f t="shared" si="42"/>
        <v>100</v>
      </c>
      <c r="R124" s="8">
        <f t="shared" si="42"/>
        <v>100</v>
      </c>
      <c r="S124" s="8">
        <f t="shared" si="42"/>
        <v>100</v>
      </c>
      <c r="T124" s="8">
        <f t="shared" si="42"/>
        <v>100</v>
      </c>
      <c r="U124" s="8">
        <f t="shared" si="42"/>
        <v>100</v>
      </c>
      <c r="V124" s="8">
        <f t="shared" si="42"/>
        <v>100</v>
      </c>
      <c r="W124" s="8">
        <f t="shared" si="42"/>
        <v>100</v>
      </c>
      <c r="X124" s="8">
        <f t="shared" si="42"/>
        <v>100</v>
      </c>
      <c r="Y124" s="8">
        <f t="shared" si="42"/>
        <v>100</v>
      </c>
      <c r="Z124" s="8">
        <f t="shared" si="42"/>
        <v>100</v>
      </c>
      <c r="AA124" s="8">
        <f t="shared" si="42"/>
        <v>100</v>
      </c>
      <c r="AB124" s="8">
        <f t="shared" si="42"/>
        <v>100</v>
      </c>
      <c r="AC124" s="8">
        <f t="shared" si="42"/>
        <v>100</v>
      </c>
      <c r="AD124" s="8">
        <f t="shared" si="42"/>
        <v>100</v>
      </c>
      <c r="AE124" s="8">
        <f t="shared" si="42"/>
        <v>100</v>
      </c>
      <c r="AF124" s="8">
        <f t="shared" si="42"/>
        <v>100</v>
      </c>
      <c r="AG124" s="8">
        <f t="shared" si="42"/>
        <v>100</v>
      </c>
      <c r="AH124" s="8">
        <f t="shared" si="42"/>
        <v>100</v>
      </c>
      <c r="AI124" s="8">
        <f t="shared" si="42"/>
        <v>100</v>
      </c>
      <c r="AJ124" s="8">
        <f t="shared" si="42"/>
        <v>100</v>
      </c>
      <c r="AK124" s="8">
        <f t="shared" si="42"/>
        <v>100</v>
      </c>
      <c r="AL124" s="8">
        <f t="shared" si="42"/>
        <v>100</v>
      </c>
      <c r="AM124" s="8">
        <f t="shared" si="42"/>
        <v>100</v>
      </c>
      <c r="AN124" s="8">
        <f t="shared" si="42"/>
        <v>100</v>
      </c>
      <c r="AO124" s="8">
        <f t="shared" si="42"/>
        <v>100</v>
      </c>
      <c r="AP124" s="8">
        <f t="shared" si="42"/>
        <v>100</v>
      </c>
      <c r="AQ124" s="8">
        <f t="shared" si="42"/>
        <v>100</v>
      </c>
      <c r="AR124" s="8">
        <f t="shared" si="42"/>
        <v>100</v>
      </c>
      <c r="AS124" s="8">
        <f t="shared" si="42"/>
        <v>100</v>
      </c>
      <c r="AT124" s="8">
        <f t="shared" si="42"/>
        <v>100</v>
      </c>
      <c r="AU124" s="8">
        <f t="shared" si="42"/>
        <v>100</v>
      </c>
      <c r="AV124" s="8">
        <f t="shared" si="42"/>
        <v>100</v>
      </c>
      <c r="AW124" s="8">
        <f t="shared" si="42"/>
        <v>100</v>
      </c>
      <c r="AX124" s="8">
        <f t="shared" si="42"/>
        <v>100</v>
      </c>
      <c r="AY124" s="8">
        <f t="shared" si="42"/>
        <v>100</v>
      </c>
      <c r="AZ124" s="8"/>
    </row>
    <row r="125" spans="1:52">
      <c r="A125" s="8" t="s">
        <v>58</v>
      </c>
      <c r="B125" s="8">
        <f t="shared" si="42"/>
        <v>0</v>
      </c>
      <c r="C125" s="8">
        <f t="shared" si="42"/>
        <v>0</v>
      </c>
      <c r="D125" s="8">
        <f t="shared" si="42"/>
        <v>30.000000000000004</v>
      </c>
      <c r="E125" s="8">
        <f t="shared" si="42"/>
        <v>40</v>
      </c>
      <c r="F125" s="8">
        <f t="shared" si="42"/>
        <v>44.999999999999993</v>
      </c>
      <c r="G125" s="8">
        <f t="shared" si="42"/>
        <v>60</v>
      </c>
      <c r="H125" s="8">
        <f t="shared" si="42"/>
        <v>65</v>
      </c>
      <c r="I125" s="8">
        <f t="shared" si="42"/>
        <v>75</v>
      </c>
      <c r="J125" s="26">
        <f t="shared" si="42"/>
        <v>80</v>
      </c>
      <c r="K125" s="8">
        <f t="shared" si="42"/>
        <v>95</v>
      </c>
      <c r="L125" s="28">
        <f t="shared" si="42"/>
        <v>100</v>
      </c>
      <c r="M125" s="8">
        <f t="shared" si="42"/>
        <v>100</v>
      </c>
      <c r="N125" s="8">
        <f t="shared" si="42"/>
        <v>100</v>
      </c>
      <c r="O125" s="8">
        <f t="shared" si="42"/>
        <v>100</v>
      </c>
      <c r="P125" s="8">
        <f t="shared" si="42"/>
        <v>100</v>
      </c>
      <c r="Q125" s="8">
        <f t="shared" si="42"/>
        <v>100</v>
      </c>
      <c r="R125" s="8">
        <f t="shared" si="42"/>
        <v>100</v>
      </c>
      <c r="S125" s="8">
        <f t="shared" si="42"/>
        <v>100</v>
      </c>
      <c r="T125" s="8">
        <f t="shared" si="42"/>
        <v>100</v>
      </c>
      <c r="U125" s="8">
        <f t="shared" si="42"/>
        <v>100</v>
      </c>
      <c r="V125" s="8">
        <f t="shared" si="42"/>
        <v>100</v>
      </c>
      <c r="W125" s="8">
        <f t="shared" si="42"/>
        <v>100</v>
      </c>
      <c r="X125" s="8">
        <f t="shared" si="42"/>
        <v>100</v>
      </c>
      <c r="Y125" s="8">
        <f t="shared" si="42"/>
        <v>100</v>
      </c>
      <c r="Z125" s="8">
        <f t="shared" si="42"/>
        <v>100</v>
      </c>
      <c r="AA125" s="8">
        <f t="shared" si="42"/>
        <v>100</v>
      </c>
      <c r="AB125" s="8">
        <f t="shared" si="42"/>
        <v>100</v>
      </c>
      <c r="AC125" s="8">
        <f t="shared" si="42"/>
        <v>100</v>
      </c>
      <c r="AD125" s="8">
        <f t="shared" si="42"/>
        <v>100</v>
      </c>
      <c r="AE125" s="8">
        <f t="shared" si="42"/>
        <v>100</v>
      </c>
      <c r="AF125" s="8">
        <f t="shared" si="42"/>
        <v>100</v>
      </c>
      <c r="AG125" s="8">
        <f t="shared" si="42"/>
        <v>100</v>
      </c>
      <c r="AH125" s="8">
        <f t="shared" si="42"/>
        <v>100</v>
      </c>
      <c r="AI125" s="8">
        <f t="shared" si="42"/>
        <v>100</v>
      </c>
      <c r="AJ125" s="8">
        <f t="shared" si="42"/>
        <v>100</v>
      </c>
      <c r="AK125" s="8">
        <f t="shared" si="42"/>
        <v>100</v>
      </c>
      <c r="AL125" s="8">
        <f t="shared" si="42"/>
        <v>100</v>
      </c>
      <c r="AM125" s="8">
        <f t="shared" si="42"/>
        <v>100</v>
      </c>
      <c r="AN125" s="8">
        <f t="shared" si="42"/>
        <v>100</v>
      </c>
      <c r="AO125" s="8">
        <f t="shared" si="42"/>
        <v>100</v>
      </c>
      <c r="AP125" s="8">
        <f t="shared" si="42"/>
        <v>100</v>
      </c>
      <c r="AQ125" s="8">
        <f t="shared" si="42"/>
        <v>100</v>
      </c>
      <c r="AR125" s="8">
        <f t="shared" si="42"/>
        <v>100</v>
      </c>
      <c r="AS125" s="8">
        <f t="shared" si="42"/>
        <v>100</v>
      </c>
      <c r="AT125" s="8">
        <f t="shared" si="42"/>
        <v>100</v>
      </c>
      <c r="AU125" s="8">
        <f t="shared" si="42"/>
        <v>100</v>
      </c>
      <c r="AV125" s="8">
        <f t="shared" si="42"/>
        <v>100</v>
      </c>
      <c r="AW125" s="8">
        <f t="shared" si="42"/>
        <v>100</v>
      </c>
      <c r="AX125" s="8">
        <f t="shared" si="42"/>
        <v>100</v>
      </c>
      <c r="AY125" s="8">
        <f t="shared" si="42"/>
        <v>100</v>
      </c>
      <c r="AZ125" s="8"/>
    </row>
    <row r="126" spans="1:52">
      <c r="A126" s="8" t="s">
        <v>59</v>
      </c>
      <c r="B126" s="8">
        <f t="shared" si="42"/>
        <v>0</v>
      </c>
      <c r="C126" s="8">
        <f t="shared" si="42"/>
        <v>0</v>
      </c>
      <c r="D126" s="8">
        <f t="shared" si="42"/>
        <v>30.000000000000004</v>
      </c>
      <c r="E126" s="8">
        <f t="shared" si="42"/>
        <v>40</v>
      </c>
      <c r="F126" s="8">
        <f t="shared" si="42"/>
        <v>44.999999999999993</v>
      </c>
      <c r="G126" s="8">
        <f t="shared" si="42"/>
        <v>60</v>
      </c>
      <c r="H126" s="8">
        <f t="shared" si="42"/>
        <v>65</v>
      </c>
      <c r="I126" s="8">
        <f t="shared" si="42"/>
        <v>75</v>
      </c>
      <c r="J126" s="26">
        <f t="shared" si="42"/>
        <v>80</v>
      </c>
      <c r="K126" s="8">
        <f t="shared" si="42"/>
        <v>95</v>
      </c>
      <c r="L126" s="28">
        <f t="shared" si="42"/>
        <v>100</v>
      </c>
      <c r="M126" s="8">
        <f t="shared" si="42"/>
        <v>100</v>
      </c>
      <c r="N126" s="8">
        <f t="shared" si="42"/>
        <v>100</v>
      </c>
      <c r="O126" s="8">
        <f t="shared" si="42"/>
        <v>100</v>
      </c>
      <c r="P126" s="8">
        <f t="shared" si="42"/>
        <v>100</v>
      </c>
      <c r="Q126" s="8">
        <f t="shared" si="42"/>
        <v>100</v>
      </c>
      <c r="R126" s="8">
        <f t="shared" si="42"/>
        <v>100</v>
      </c>
      <c r="S126" s="8">
        <f t="shared" si="42"/>
        <v>100</v>
      </c>
      <c r="T126" s="8">
        <f t="shared" si="42"/>
        <v>100</v>
      </c>
      <c r="U126" s="8">
        <f t="shared" si="42"/>
        <v>100</v>
      </c>
      <c r="V126" s="8">
        <f t="shared" si="42"/>
        <v>100</v>
      </c>
      <c r="W126" s="8">
        <f t="shared" si="42"/>
        <v>100</v>
      </c>
      <c r="X126" s="8">
        <f t="shared" si="42"/>
        <v>100</v>
      </c>
      <c r="Y126" s="8">
        <f t="shared" si="42"/>
        <v>100</v>
      </c>
      <c r="Z126" s="8">
        <f t="shared" si="42"/>
        <v>100</v>
      </c>
      <c r="AA126" s="8">
        <f t="shared" si="42"/>
        <v>100</v>
      </c>
      <c r="AB126" s="8">
        <f t="shared" si="42"/>
        <v>100</v>
      </c>
      <c r="AC126" s="8">
        <f t="shared" si="42"/>
        <v>100</v>
      </c>
      <c r="AD126" s="8">
        <f t="shared" si="42"/>
        <v>100</v>
      </c>
      <c r="AE126" s="8">
        <f t="shared" si="42"/>
        <v>100</v>
      </c>
      <c r="AF126" s="8">
        <f t="shared" si="42"/>
        <v>100</v>
      </c>
      <c r="AG126" s="8">
        <f t="shared" si="42"/>
        <v>100</v>
      </c>
      <c r="AH126" s="8">
        <f t="shared" si="42"/>
        <v>100</v>
      </c>
      <c r="AI126" s="8">
        <f t="shared" si="42"/>
        <v>100</v>
      </c>
      <c r="AJ126" s="8">
        <f t="shared" si="42"/>
        <v>100</v>
      </c>
      <c r="AK126" s="8">
        <f t="shared" si="42"/>
        <v>100</v>
      </c>
      <c r="AL126" s="8">
        <f t="shared" si="42"/>
        <v>100</v>
      </c>
      <c r="AM126" s="8">
        <f t="shared" si="42"/>
        <v>100</v>
      </c>
      <c r="AN126" s="8">
        <f t="shared" si="42"/>
        <v>100</v>
      </c>
      <c r="AO126" s="8">
        <f t="shared" si="42"/>
        <v>100</v>
      </c>
      <c r="AP126" s="8">
        <f t="shared" si="42"/>
        <v>100</v>
      </c>
      <c r="AQ126" s="8">
        <f t="shared" si="42"/>
        <v>100</v>
      </c>
      <c r="AR126" s="8">
        <f t="shared" si="42"/>
        <v>100</v>
      </c>
      <c r="AS126" s="8">
        <f t="shared" si="42"/>
        <v>100</v>
      </c>
      <c r="AT126" s="8">
        <f t="shared" si="42"/>
        <v>100</v>
      </c>
      <c r="AU126" s="8">
        <f t="shared" si="42"/>
        <v>100</v>
      </c>
      <c r="AV126" s="8">
        <f t="shared" si="42"/>
        <v>100</v>
      </c>
      <c r="AW126" s="8">
        <f t="shared" si="42"/>
        <v>100</v>
      </c>
      <c r="AX126" s="8">
        <f t="shared" si="42"/>
        <v>100</v>
      </c>
      <c r="AY126" s="8">
        <f t="shared" si="42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43" xml:space="preserve"> IF((1 - (B268 - 1)/20)*100 &lt;= 100, IF((1 - (B268 - 1)/20)*100 &gt;= 0, (1 - (B268 - 1)/20)*100, 0), 100)</f>
        <v>0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9.9999999999999982</v>
      </c>
      <c r="H128" s="8">
        <f t="shared" si="43"/>
        <v>15.000000000000002</v>
      </c>
      <c r="I128" s="8">
        <f t="shared" si="43"/>
        <v>25</v>
      </c>
      <c r="J128" s="26">
        <f t="shared" si="43"/>
        <v>30.000000000000004</v>
      </c>
      <c r="K128" s="8">
        <f t="shared" si="43"/>
        <v>40</v>
      </c>
      <c r="L128" s="28">
        <f t="shared" si="43"/>
        <v>50</v>
      </c>
      <c r="M128" s="8">
        <f t="shared" si="43"/>
        <v>50</v>
      </c>
      <c r="N128" s="8">
        <f t="shared" si="43"/>
        <v>50</v>
      </c>
      <c r="O128" s="8">
        <f t="shared" si="43"/>
        <v>55.000000000000007</v>
      </c>
      <c r="P128" s="8">
        <f t="shared" si="43"/>
        <v>55.000000000000007</v>
      </c>
      <c r="Q128" s="8">
        <f t="shared" si="43"/>
        <v>60</v>
      </c>
      <c r="R128" s="8">
        <f t="shared" si="43"/>
        <v>60</v>
      </c>
      <c r="S128" s="8">
        <f t="shared" si="43"/>
        <v>60</v>
      </c>
      <c r="T128" s="8">
        <f t="shared" si="43"/>
        <v>65</v>
      </c>
      <c r="U128" s="8">
        <f t="shared" si="43"/>
        <v>65</v>
      </c>
      <c r="V128" s="8">
        <f t="shared" si="43"/>
        <v>70</v>
      </c>
      <c r="W128" s="8">
        <f t="shared" si="43"/>
        <v>70</v>
      </c>
      <c r="X128" s="8">
        <f t="shared" si="43"/>
        <v>70</v>
      </c>
      <c r="Y128" s="8">
        <f t="shared" si="43"/>
        <v>75</v>
      </c>
      <c r="Z128" s="8">
        <f t="shared" si="43"/>
        <v>75</v>
      </c>
      <c r="AA128" s="8">
        <f t="shared" si="43"/>
        <v>80</v>
      </c>
      <c r="AB128" s="8">
        <f t="shared" si="43"/>
        <v>80</v>
      </c>
      <c r="AC128" s="8">
        <f t="shared" si="43"/>
        <v>80</v>
      </c>
      <c r="AD128" s="8">
        <f t="shared" si="43"/>
        <v>85</v>
      </c>
      <c r="AE128" s="8">
        <f t="shared" si="43"/>
        <v>85</v>
      </c>
      <c r="AF128" s="8">
        <f t="shared" si="43"/>
        <v>90</v>
      </c>
      <c r="AG128" s="8">
        <f t="shared" si="43"/>
        <v>90</v>
      </c>
      <c r="AH128" s="8">
        <f t="shared" si="43"/>
        <v>90</v>
      </c>
      <c r="AI128" s="8">
        <f t="shared" si="43"/>
        <v>95</v>
      </c>
      <c r="AJ128" s="8">
        <f t="shared" si="43"/>
        <v>95</v>
      </c>
      <c r="AK128" s="8">
        <f t="shared" si="43"/>
        <v>100</v>
      </c>
      <c r="AL128" s="8">
        <f t="shared" si="43"/>
        <v>100</v>
      </c>
      <c r="AM128" s="8">
        <f t="shared" si="43"/>
        <v>100</v>
      </c>
      <c r="AN128" s="8">
        <f t="shared" si="43"/>
        <v>100</v>
      </c>
      <c r="AO128" s="8">
        <f t="shared" si="43"/>
        <v>100</v>
      </c>
      <c r="AP128" s="8">
        <f t="shared" si="43"/>
        <v>100</v>
      </c>
      <c r="AQ128" s="8">
        <f t="shared" si="43"/>
        <v>100</v>
      </c>
      <c r="AR128" s="8">
        <f t="shared" si="43"/>
        <v>100</v>
      </c>
      <c r="AS128" s="8">
        <f t="shared" si="43"/>
        <v>100</v>
      </c>
      <c r="AT128" s="8">
        <f t="shared" si="43"/>
        <v>100</v>
      </c>
      <c r="AU128" s="8">
        <f t="shared" si="43"/>
        <v>100</v>
      </c>
      <c r="AV128" s="8">
        <f t="shared" si="43"/>
        <v>100</v>
      </c>
      <c r="AW128" s="8">
        <f t="shared" si="43"/>
        <v>100</v>
      </c>
      <c r="AX128" s="8">
        <f t="shared" si="43"/>
        <v>100</v>
      </c>
      <c r="AY128" s="8">
        <f t="shared" si="43"/>
        <v>100</v>
      </c>
      <c r="AZ128" s="8"/>
    </row>
    <row r="129" spans="1:52">
      <c r="A129" s="8" t="s">
        <v>57</v>
      </c>
      <c r="B129" s="8">
        <f t="shared" si="43"/>
        <v>0</v>
      </c>
      <c r="C129" s="8">
        <f t="shared" si="43"/>
        <v>0</v>
      </c>
      <c r="D129" s="8">
        <f t="shared" si="43"/>
        <v>0</v>
      </c>
      <c r="E129" s="8">
        <f t="shared" si="43"/>
        <v>0</v>
      </c>
      <c r="F129" s="8">
        <f t="shared" si="43"/>
        <v>0</v>
      </c>
      <c r="G129" s="8">
        <f t="shared" si="43"/>
        <v>9.9999999999999982</v>
      </c>
      <c r="H129" s="8">
        <f t="shared" si="43"/>
        <v>15.000000000000002</v>
      </c>
      <c r="I129" s="8">
        <f t="shared" si="43"/>
        <v>25</v>
      </c>
      <c r="J129" s="26">
        <f t="shared" si="43"/>
        <v>30.000000000000004</v>
      </c>
      <c r="K129" s="8">
        <f t="shared" si="43"/>
        <v>44.999999999999993</v>
      </c>
      <c r="L129" s="28">
        <f t="shared" si="43"/>
        <v>55.000000000000007</v>
      </c>
      <c r="M129" s="8">
        <f t="shared" si="43"/>
        <v>55.000000000000007</v>
      </c>
      <c r="N129" s="8">
        <f t="shared" si="43"/>
        <v>60</v>
      </c>
      <c r="O129" s="8">
        <f t="shared" si="43"/>
        <v>60</v>
      </c>
      <c r="P129" s="8">
        <f t="shared" si="43"/>
        <v>65</v>
      </c>
      <c r="Q129" s="8">
        <f t="shared" si="43"/>
        <v>65</v>
      </c>
      <c r="R129" s="8">
        <f t="shared" si="43"/>
        <v>70</v>
      </c>
      <c r="S129" s="8">
        <f t="shared" si="43"/>
        <v>70</v>
      </c>
      <c r="T129" s="8">
        <f t="shared" si="43"/>
        <v>75</v>
      </c>
      <c r="U129" s="8">
        <f t="shared" si="43"/>
        <v>75</v>
      </c>
      <c r="V129" s="8">
        <f t="shared" si="43"/>
        <v>80</v>
      </c>
      <c r="W129" s="8">
        <f t="shared" si="43"/>
        <v>80</v>
      </c>
      <c r="X129" s="8">
        <f t="shared" si="43"/>
        <v>85</v>
      </c>
      <c r="Y129" s="8">
        <f t="shared" si="43"/>
        <v>85</v>
      </c>
      <c r="Z129" s="8">
        <f t="shared" si="43"/>
        <v>90</v>
      </c>
      <c r="AA129" s="8">
        <f t="shared" si="43"/>
        <v>90</v>
      </c>
      <c r="AB129" s="8">
        <f t="shared" si="43"/>
        <v>95</v>
      </c>
      <c r="AC129" s="8">
        <f t="shared" si="43"/>
        <v>95</v>
      </c>
      <c r="AD129" s="8">
        <f t="shared" si="43"/>
        <v>100</v>
      </c>
      <c r="AE129" s="8">
        <f t="shared" si="43"/>
        <v>100</v>
      </c>
      <c r="AF129" s="8">
        <f t="shared" si="43"/>
        <v>100</v>
      </c>
      <c r="AG129" s="8">
        <f t="shared" si="43"/>
        <v>100</v>
      </c>
      <c r="AH129" s="8">
        <f t="shared" si="43"/>
        <v>100</v>
      </c>
      <c r="AI129" s="8">
        <f t="shared" si="43"/>
        <v>100</v>
      </c>
      <c r="AJ129" s="8">
        <f t="shared" si="43"/>
        <v>100</v>
      </c>
      <c r="AK129" s="8">
        <f t="shared" si="43"/>
        <v>100</v>
      </c>
      <c r="AL129" s="8">
        <f t="shared" si="43"/>
        <v>100</v>
      </c>
      <c r="AM129" s="8">
        <f t="shared" si="43"/>
        <v>100</v>
      </c>
      <c r="AN129" s="8">
        <f t="shared" si="43"/>
        <v>100</v>
      </c>
      <c r="AO129" s="8">
        <f t="shared" si="43"/>
        <v>100</v>
      </c>
      <c r="AP129" s="8">
        <f t="shared" si="43"/>
        <v>100</v>
      </c>
      <c r="AQ129" s="8">
        <f t="shared" si="43"/>
        <v>100</v>
      </c>
      <c r="AR129" s="8">
        <f t="shared" si="43"/>
        <v>100</v>
      </c>
      <c r="AS129" s="8">
        <f t="shared" si="43"/>
        <v>100</v>
      </c>
      <c r="AT129" s="8">
        <f t="shared" si="43"/>
        <v>100</v>
      </c>
      <c r="AU129" s="8">
        <f t="shared" si="43"/>
        <v>100</v>
      </c>
      <c r="AV129" s="8">
        <f t="shared" si="43"/>
        <v>100</v>
      </c>
      <c r="AW129" s="8">
        <f t="shared" si="43"/>
        <v>100</v>
      </c>
      <c r="AX129" s="8">
        <f t="shared" si="43"/>
        <v>100</v>
      </c>
      <c r="AY129" s="8">
        <f t="shared" si="43"/>
        <v>100</v>
      </c>
      <c r="AZ129" s="8"/>
    </row>
    <row r="130" spans="1:52">
      <c r="A130" s="8" t="s">
        <v>58</v>
      </c>
      <c r="B130" s="8">
        <f t="shared" si="43"/>
        <v>0</v>
      </c>
      <c r="C130" s="8">
        <f t="shared" si="43"/>
        <v>0</v>
      </c>
      <c r="D130" s="8">
        <f t="shared" si="43"/>
        <v>0</v>
      </c>
      <c r="E130" s="8">
        <f t="shared" si="43"/>
        <v>0</v>
      </c>
      <c r="F130" s="8">
        <f t="shared" si="43"/>
        <v>0</v>
      </c>
      <c r="G130" s="8">
        <f t="shared" si="43"/>
        <v>9.9999999999999982</v>
      </c>
      <c r="H130" s="8">
        <f t="shared" si="43"/>
        <v>15.000000000000002</v>
      </c>
      <c r="I130" s="8">
        <f t="shared" si="43"/>
        <v>25</v>
      </c>
      <c r="J130" s="26">
        <f t="shared" si="43"/>
        <v>30.000000000000004</v>
      </c>
      <c r="K130" s="8">
        <f t="shared" si="43"/>
        <v>44.999999999999993</v>
      </c>
      <c r="L130" s="28">
        <f t="shared" si="43"/>
        <v>55.000000000000007</v>
      </c>
      <c r="M130" s="8">
        <f t="shared" si="43"/>
        <v>55.000000000000007</v>
      </c>
      <c r="N130" s="8">
        <f t="shared" si="43"/>
        <v>60</v>
      </c>
      <c r="O130" s="8">
        <f t="shared" si="43"/>
        <v>60</v>
      </c>
      <c r="P130" s="8">
        <f t="shared" si="43"/>
        <v>65</v>
      </c>
      <c r="Q130" s="8">
        <f t="shared" si="43"/>
        <v>65</v>
      </c>
      <c r="R130" s="8">
        <f t="shared" si="43"/>
        <v>70</v>
      </c>
      <c r="S130" s="8">
        <f t="shared" si="43"/>
        <v>70</v>
      </c>
      <c r="T130" s="8">
        <f t="shared" si="43"/>
        <v>75</v>
      </c>
      <c r="U130" s="8">
        <f t="shared" si="43"/>
        <v>75</v>
      </c>
      <c r="V130" s="8">
        <f t="shared" si="43"/>
        <v>80</v>
      </c>
      <c r="W130" s="8">
        <f t="shared" si="43"/>
        <v>80</v>
      </c>
      <c r="X130" s="8">
        <f t="shared" si="43"/>
        <v>85</v>
      </c>
      <c r="Y130" s="8">
        <f t="shared" si="43"/>
        <v>85</v>
      </c>
      <c r="Z130" s="8">
        <f t="shared" si="43"/>
        <v>90</v>
      </c>
      <c r="AA130" s="8">
        <f t="shared" si="43"/>
        <v>90</v>
      </c>
      <c r="AB130" s="8">
        <f t="shared" si="43"/>
        <v>95</v>
      </c>
      <c r="AC130" s="8">
        <f t="shared" si="43"/>
        <v>95</v>
      </c>
      <c r="AD130" s="8">
        <f t="shared" si="43"/>
        <v>100</v>
      </c>
      <c r="AE130" s="8">
        <f t="shared" si="43"/>
        <v>100</v>
      </c>
      <c r="AF130" s="8">
        <f t="shared" si="43"/>
        <v>100</v>
      </c>
      <c r="AG130" s="8">
        <f t="shared" si="43"/>
        <v>100</v>
      </c>
      <c r="AH130" s="8">
        <f t="shared" si="43"/>
        <v>100</v>
      </c>
      <c r="AI130" s="8">
        <f t="shared" si="43"/>
        <v>100</v>
      </c>
      <c r="AJ130" s="8">
        <f t="shared" si="43"/>
        <v>100</v>
      </c>
      <c r="AK130" s="8">
        <f t="shared" si="43"/>
        <v>100</v>
      </c>
      <c r="AL130" s="8">
        <f t="shared" si="43"/>
        <v>100</v>
      </c>
      <c r="AM130" s="8">
        <f t="shared" si="43"/>
        <v>100</v>
      </c>
      <c r="AN130" s="8">
        <f t="shared" si="43"/>
        <v>100</v>
      </c>
      <c r="AO130" s="8">
        <f t="shared" si="43"/>
        <v>100</v>
      </c>
      <c r="AP130" s="8">
        <f t="shared" si="43"/>
        <v>100</v>
      </c>
      <c r="AQ130" s="8">
        <f t="shared" si="43"/>
        <v>100</v>
      </c>
      <c r="AR130" s="8">
        <f t="shared" si="43"/>
        <v>100</v>
      </c>
      <c r="AS130" s="8">
        <f t="shared" si="43"/>
        <v>100</v>
      </c>
      <c r="AT130" s="8">
        <f t="shared" si="43"/>
        <v>100</v>
      </c>
      <c r="AU130" s="8">
        <f t="shared" si="43"/>
        <v>100</v>
      </c>
      <c r="AV130" s="8">
        <f t="shared" si="43"/>
        <v>100</v>
      </c>
      <c r="AW130" s="8">
        <f t="shared" si="43"/>
        <v>100</v>
      </c>
      <c r="AX130" s="8">
        <f t="shared" si="43"/>
        <v>100</v>
      </c>
      <c r="AY130" s="8">
        <f t="shared" si="43"/>
        <v>100</v>
      </c>
      <c r="AZ130" s="8"/>
    </row>
    <row r="131" spans="1:52">
      <c r="A131" s="8" t="s">
        <v>59</v>
      </c>
      <c r="B131" s="8">
        <f t="shared" si="43"/>
        <v>0</v>
      </c>
      <c r="C131" s="8">
        <f t="shared" si="43"/>
        <v>0</v>
      </c>
      <c r="D131" s="8">
        <f t="shared" si="43"/>
        <v>0</v>
      </c>
      <c r="E131" s="8">
        <f t="shared" si="43"/>
        <v>0</v>
      </c>
      <c r="F131" s="8">
        <f t="shared" si="43"/>
        <v>0</v>
      </c>
      <c r="G131" s="8">
        <f t="shared" si="43"/>
        <v>9.9999999999999982</v>
      </c>
      <c r="H131" s="8">
        <f t="shared" si="43"/>
        <v>15.000000000000002</v>
      </c>
      <c r="I131" s="8">
        <f t="shared" si="43"/>
        <v>25</v>
      </c>
      <c r="J131" s="26">
        <f t="shared" si="43"/>
        <v>30.000000000000004</v>
      </c>
      <c r="K131" s="8">
        <f t="shared" si="43"/>
        <v>44.999999999999993</v>
      </c>
      <c r="L131" s="28">
        <f t="shared" si="43"/>
        <v>55.000000000000007</v>
      </c>
      <c r="M131" s="8">
        <f t="shared" si="43"/>
        <v>55.000000000000007</v>
      </c>
      <c r="N131" s="8">
        <f t="shared" si="43"/>
        <v>60</v>
      </c>
      <c r="O131" s="8">
        <f t="shared" si="43"/>
        <v>60</v>
      </c>
      <c r="P131" s="8">
        <f t="shared" si="43"/>
        <v>65</v>
      </c>
      <c r="Q131" s="8">
        <f t="shared" si="43"/>
        <v>65</v>
      </c>
      <c r="R131" s="8">
        <f t="shared" si="43"/>
        <v>70</v>
      </c>
      <c r="S131" s="8">
        <f t="shared" si="43"/>
        <v>70</v>
      </c>
      <c r="T131" s="8">
        <f t="shared" si="43"/>
        <v>75</v>
      </c>
      <c r="U131" s="8">
        <f t="shared" si="43"/>
        <v>75</v>
      </c>
      <c r="V131" s="8">
        <f t="shared" si="43"/>
        <v>80</v>
      </c>
      <c r="W131" s="8">
        <f t="shared" si="43"/>
        <v>80</v>
      </c>
      <c r="X131" s="8">
        <f t="shared" si="43"/>
        <v>85</v>
      </c>
      <c r="Y131" s="8">
        <f t="shared" si="43"/>
        <v>85</v>
      </c>
      <c r="Z131" s="8">
        <f t="shared" si="43"/>
        <v>90</v>
      </c>
      <c r="AA131" s="8">
        <f t="shared" si="43"/>
        <v>90</v>
      </c>
      <c r="AB131" s="8">
        <f t="shared" si="43"/>
        <v>95</v>
      </c>
      <c r="AC131" s="8">
        <f t="shared" si="43"/>
        <v>95</v>
      </c>
      <c r="AD131" s="8">
        <f t="shared" si="43"/>
        <v>100</v>
      </c>
      <c r="AE131" s="8">
        <f t="shared" si="43"/>
        <v>100</v>
      </c>
      <c r="AF131" s="8">
        <f t="shared" si="43"/>
        <v>100</v>
      </c>
      <c r="AG131" s="8">
        <f t="shared" si="43"/>
        <v>100</v>
      </c>
      <c r="AH131" s="8">
        <f t="shared" si="43"/>
        <v>100</v>
      </c>
      <c r="AI131" s="8">
        <f t="shared" si="43"/>
        <v>100</v>
      </c>
      <c r="AJ131" s="8">
        <f t="shared" si="43"/>
        <v>100</v>
      </c>
      <c r="AK131" s="8">
        <f t="shared" si="43"/>
        <v>100</v>
      </c>
      <c r="AL131" s="8">
        <f t="shared" si="43"/>
        <v>100</v>
      </c>
      <c r="AM131" s="8">
        <f t="shared" si="43"/>
        <v>100</v>
      </c>
      <c r="AN131" s="8">
        <f t="shared" si="43"/>
        <v>100</v>
      </c>
      <c r="AO131" s="8">
        <f t="shared" si="43"/>
        <v>100</v>
      </c>
      <c r="AP131" s="8">
        <f t="shared" si="43"/>
        <v>100</v>
      </c>
      <c r="AQ131" s="8">
        <f t="shared" si="43"/>
        <v>100</v>
      </c>
      <c r="AR131" s="8">
        <f t="shared" si="43"/>
        <v>100</v>
      </c>
      <c r="AS131" s="8">
        <f t="shared" si="43"/>
        <v>100</v>
      </c>
      <c r="AT131" s="8">
        <f t="shared" si="43"/>
        <v>100</v>
      </c>
      <c r="AU131" s="8">
        <f t="shared" si="43"/>
        <v>100</v>
      </c>
      <c r="AV131" s="8">
        <f t="shared" si="43"/>
        <v>100</v>
      </c>
      <c r="AW131" s="8">
        <f t="shared" si="43"/>
        <v>100</v>
      </c>
      <c r="AX131" s="8">
        <f t="shared" si="43"/>
        <v>100</v>
      </c>
      <c r="AY131" s="8">
        <f t="shared" si="43"/>
        <v>100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4" xml:space="preserve"> IF((1 - (B275 - 1)/20)*100 &lt;= 100, IF((1 - (B275 - 1)/20)*100 &gt;= 0, (1 - (B275 - 1)/20)*100, 0), 100)</f>
        <v>0</v>
      </c>
      <c r="C135" s="8">
        <f t="shared" si="44"/>
        <v>0</v>
      </c>
      <c r="D135" s="8">
        <f t="shared" si="44"/>
        <v>70</v>
      </c>
      <c r="E135" s="8">
        <f t="shared" si="44"/>
        <v>75</v>
      </c>
      <c r="F135" s="8">
        <f t="shared" si="44"/>
        <v>75</v>
      </c>
      <c r="G135" s="8">
        <f t="shared" si="44"/>
        <v>80</v>
      </c>
      <c r="H135" s="8">
        <f t="shared" si="44"/>
        <v>80</v>
      </c>
      <c r="I135" s="8">
        <f t="shared" si="44"/>
        <v>90</v>
      </c>
      <c r="J135" s="26">
        <f t="shared" si="44"/>
        <v>90</v>
      </c>
      <c r="K135" s="8">
        <f t="shared" si="44"/>
        <v>95</v>
      </c>
      <c r="L135" s="28">
        <f t="shared" si="44"/>
        <v>100</v>
      </c>
      <c r="M135" s="8">
        <f t="shared" si="44"/>
        <v>100</v>
      </c>
      <c r="N135" s="8">
        <f t="shared" si="44"/>
        <v>100</v>
      </c>
      <c r="O135" s="8">
        <f t="shared" si="44"/>
        <v>100</v>
      </c>
      <c r="P135" s="8">
        <f t="shared" si="44"/>
        <v>100</v>
      </c>
      <c r="Q135" s="8">
        <f t="shared" si="44"/>
        <v>100</v>
      </c>
      <c r="R135" s="8">
        <f t="shared" si="44"/>
        <v>100</v>
      </c>
      <c r="S135" s="8">
        <f t="shared" si="44"/>
        <v>100</v>
      </c>
      <c r="T135" s="8">
        <f t="shared" si="44"/>
        <v>100</v>
      </c>
      <c r="U135" s="8">
        <f t="shared" si="44"/>
        <v>100</v>
      </c>
      <c r="V135" s="8">
        <f t="shared" si="44"/>
        <v>100</v>
      </c>
      <c r="W135" s="8">
        <f t="shared" si="44"/>
        <v>100</v>
      </c>
      <c r="X135" s="8">
        <f t="shared" si="44"/>
        <v>100</v>
      </c>
      <c r="Y135" s="8">
        <f t="shared" si="44"/>
        <v>100</v>
      </c>
      <c r="Z135" s="8">
        <f t="shared" si="44"/>
        <v>100</v>
      </c>
      <c r="AA135" s="8">
        <f t="shared" si="44"/>
        <v>100</v>
      </c>
      <c r="AB135" s="8">
        <f t="shared" si="44"/>
        <v>100</v>
      </c>
      <c r="AC135" s="8">
        <f t="shared" si="44"/>
        <v>100</v>
      </c>
      <c r="AD135" s="8">
        <f t="shared" si="44"/>
        <v>100</v>
      </c>
      <c r="AE135" s="8">
        <f t="shared" si="44"/>
        <v>100</v>
      </c>
      <c r="AF135" s="8">
        <f t="shared" si="44"/>
        <v>100</v>
      </c>
      <c r="AG135" s="8">
        <f t="shared" si="44"/>
        <v>100</v>
      </c>
      <c r="AH135" s="8">
        <f t="shared" si="44"/>
        <v>100</v>
      </c>
      <c r="AI135" s="8">
        <f t="shared" si="44"/>
        <v>100</v>
      </c>
      <c r="AJ135" s="8">
        <f t="shared" si="44"/>
        <v>100</v>
      </c>
      <c r="AK135" s="8">
        <f t="shared" si="44"/>
        <v>100</v>
      </c>
      <c r="AL135" s="8">
        <f t="shared" si="44"/>
        <v>100</v>
      </c>
      <c r="AM135" s="8">
        <f t="shared" si="44"/>
        <v>100</v>
      </c>
      <c r="AN135" s="8">
        <f t="shared" si="44"/>
        <v>100</v>
      </c>
      <c r="AO135" s="8">
        <f t="shared" si="44"/>
        <v>100</v>
      </c>
      <c r="AP135" s="8">
        <f t="shared" si="44"/>
        <v>100</v>
      </c>
      <c r="AQ135" s="8">
        <f t="shared" si="44"/>
        <v>100</v>
      </c>
      <c r="AR135" s="8">
        <f t="shared" si="44"/>
        <v>100</v>
      </c>
      <c r="AS135" s="8">
        <f t="shared" si="44"/>
        <v>100</v>
      </c>
      <c r="AT135" s="8">
        <f t="shared" si="44"/>
        <v>100</v>
      </c>
      <c r="AU135" s="8">
        <f t="shared" si="44"/>
        <v>100</v>
      </c>
      <c r="AV135" s="8">
        <f t="shared" si="44"/>
        <v>100</v>
      </c>
      <c r="AW135" s="8">
        <f t="shared" si="44"/>
        <v>100</v>
      </c>
      <c r="AX135" s="8">
        <f t="shared" si="44"/>
        <v>100</v>
      </c>
      <c r="AY135" s="8">
        <f t="shared" si="44"/>
        <v>100</v>
      </c>
      <c r="AZ135" s="8"/>
    </row>
    <row r="136" spans="1:52">
      <c r="A136" s="8" t="s">
        <v>57</v>
      </c>
      <c r="B136" s="8">
        <f t="shared" si="44"/>
        <v>0</v>
      </c>
      <c r="C136" s="8">
        <f t="shared" si="44"/>
        <v>0</v>
      </c>
      <c r="D136" s="8">
        <f t="shared" si="44"/>
        <v>70</v>
      </c>
      <c r="E136" s="8">
        <f t="shared" si="44"/>
        <v>75</v>
      </c>
      <c r="F136" s="8">
        <f t="shared" si="44"/>
        <v>75</v>
      </c>
      <c r="G136" s="8">
        <f t="shared" si="44"/>
        <v>80</v>
      </c>
      <c r="H136" s="8">
        <f t="shared" si="44"/>
        <v>80</v>
      </c>
      <c r="I136" s="8">
        <f t="shared" si="44"/>
        <v>90</v>
      </c>
      <c r="J136" s="26">
        <f t="shared" si="44"/>
        <v>90</v>
      </c>
      <c r="K136" s="8">
        <f t="shared" si="44"/>
        <v>100</v>
      </c>
      <c r="L136" s="28">
        <f t="shared" si="44"/>
        <v>100</v>
      </c>
      <c r="M136" s="8">
        <f t="shared" si="44"/>
        <v>100</v>
      </c>
      <c r="N136" s="8">
        <f t="shared" si="44"/>
        <v>100</v>
      </c>
      <c r="O136" s="8">
        <f t="shared" si="44"/>
        <v>100</v>
      </c>
      <c r="P136" s="8">
        <f t="shared" si="44"/>
        <v>100</v>
      </c>
      <c r="Q136" s="8">
        <f t="shared" si="44"/>
        <v>100</v>
      </c>
      <c r="R136" s="8">
        <f t="shared" si="44"/>
        <v>100</v>
      </c>
      <c r="S136" s="8">
        <f t="shared" si="44"/>
        <v>100</v>
      </c>
      <c r="T136" s="8">
        <f t="shared" si="44"/>
        <v>100</v>
      </c>
      <c r="U136" s="8">
        <f t="shared" si="44"/>
        <v>100</v>
      </c>
      <c r="V136" s="8">
        <f t="shared" si="44"/>
        <v>100</v>
      </c>
      <c r="W136" s="8">
        <f t="shared" si="44"/>
        <v>100</v>
      </c>
      <c r="X136" s="8">
        <f t="shared" si="44"/>
        <v>100</v>
      </c>
      <c r="Y136" s="8">
        <f t="shared" si="44"/>
        <v>100</v>
      </c>
      <c r="Z136" s="8">
        <f t="shared" si="44"/>
        <v>100</v>
      </c>
      <c r="AA136" s="8">
        <f t="shared" si="44"/>
        <v>100</v>
      </c>
      <c r="AB136" s="8">
        <f t="shared" si="44"/>
        <v>100</v>
      </c>
      <c r="AC136" s="8">
        <f t="shared" si="44"/>
        <v>100</v>
      </c>
      <c r="AD136" s="8">
        <f t="shared" si="44"/>
        <v>100</v>
      </c>
      <c r="AE136" s="8">
        <f t="shared" si="44"/>
        <v>100</v>
      </c>
      <c r="AF136" s="8">
        <f t="shared" si="44"/>
        <v>100</v>
      </c>
      <c r="AG136" s="8">
        <f t="shared" si="44"/>
        <v>100</v>
      </c>
      <c r="AH136" s="8">
        <f t="shared" si="44"/>
        <v>100</v>
      </c>
      <c r="AI136" s="8">
        <f t="shared" si="44"/>
        <v>100</v>
      </c>
      <c r="AJ136" s="8">
        <f t="shared" si="44"/>
        <v>100</v>
      </c>
      <c r="AK136" s="8">
        <f t="shared" si="44"/>
        <v>100</v>
      </c>
      <c r="AL136" s="8">
        <f t="shared" si="44"/>
        <v>100</v>
      </c>
      <c r="AM136" s="8">
        <f t="shared" si="44"/>
        <v>100</v>
      </c>
      <c r="AN136" s="8">
        <f t="shared" si="44"/>
        <v>100</v>
      </c>
      <c r="AO136" s="8">
        <f t="shared" si="44"/>
        <v>100</v>
      </c>
      <c r="AP136" s="8">
        <f t="shared" si="44"/>
        <v>100</v>
      </c>
      <c r="AQ136" s="8">
        <f t="shared" si="44"/>
        <v>100</v>
      </c>
      <c r="AR136" s="8">
        <f t="shared" si="44"/>
        <v>100</v>
      </c>
      <c r="AS136" s="8">
        <f t="shared" si="44"/>
        <v>100</v>
      </c>
      <c r="AT136" s="8">
        <f t="shared" si="44"/>
        <v>100</v>
      </c>
      <c r="AU136" s="8">
        <f t="shared" si="44"/>
        <v>100</v>
      </c>
      <c r="AV136" s="8">
        <f t="shared" si="44"/>
        <v>100</v>
      </c>
      <c r="AW136" s="8">
        <f t="shared" si="44"/>
        <v>100</v>
      </c>
      <c r="AX136" s="8">
        <f t="shared" si="44"/>
        <v>100</v>
      </c>
      <c r="AY136" s="8">
        <f t="shared" si="44"/>
        <v>100</v>
      </c>
      <c r="AZ136" s="8"/>
    </row>
    <row r="137" spans="1:52">
      <c r="A137" s="8" t="s">
        <v>58</v>
      </c>
      <c r="B137" s="8">
        <f t="shared" si="44"/>
        <v>0</v>
      </c>
      <c r="C137" s="8">
        <f t="shared" si="44"/>
        <v>0</v>
      </c>
      <c r="D137" s="8">
        <f t="shared" si="44"/>
        <v>70</v>
      </c>
      <c r="E137" s="8">
        <f t="shared" si="44"/>
        <v>75</v>
      </c>
      <c r="F137" s="8">
        <f t="shared" si="44"/>
        <v>75</v>
      </c>
      <c r="G137" s="8">
        <f t="shared" si="44"/>
        <v>80</v>
      </c>
      <c r="H137" s="8">
        <f t="shared" si="44"/>
        <v>80</v>
      </c>
      <c r="I137" s="8">
        <f t="shared" si="44"/>
        <v>90</v>
      </c>
      <c r="J137" s="26">
        <f t="shared" si="44"/>
        <v>90</v>
      </c>
      <c r="K137" s="8">
        <f t="shared" si="44"/>
        <v>100</v>
      </c>
      <c r="L137" s="28">
        <f t="shared" si="44"/>
        <v>100</v>
      </c>
      <c r="M137" s="8">
        <f t="shared" si="44"/>
        <v>100</v>
      </c>
      <c r="N137" s="8">
        <f t="shared" si="44"/>
        <v>100</v>
      </c>
      <c r="O137" s="8">
        <f t="shared" si="44"/>
        <v>100</v>
      </c>
      <c r="P137" s="8">
        <f t="shared" si="44"/>
        <v>100</v>
      </c>
      <c r="Q137" s="8">
        <f t="shared" si="44"/>
        <v>100</v>
      </c>
      <c r="R137" s="8">
        <f t="shared" si="44"/>
        <v>100</v>
      </c>
      <c r="S137" s="8">
        <f t="shared" si="44"/>
        <v>100</v>
      </c>
      <c r="T137" s="8">
        <f t="shared" si="44"/>
        <v>100</v>
      </c>
      <c r="U137" s="8">
        <f t="shared" si="44"/>
        <v>100</v>
      </c>
      <c r="V137" s="8">
        <f t="shared" si="44"/>
        <v>100</v>
      </c>
      <c r="W137" s="8">
        <f t="shared" si="44"/>
        <v>100</v>
      </c>
      <c r="X137" s="8">
        <f t="shared" si="44"/>
        <v>100</v>
      </c>
      <c r="Y137" s="8">
        <f t="shared" si="44"/>
        <v>100</v>
      </c>
      <c r="Z137" s="8">
        <f t="shared" si="44"/>
        <v>100</v>
      </c>
      <c r="AA137" s="8">
        <f t="shared" si="44"/>
        <v>100</v>
      </c>
      <c r="AB137" s="8">
        <f t="shared" si="44"/>
        <v>100</v>
      </c>
      <c r="AC137" s="8">
        <f t="shared" si="44"/>
        <v>100</v>
      </c>
      <c r="AD137" s="8">
        <f t="shared" si="44"/>
        <v>100</v>
      </c>
      <c r="AE137" s="8">
        <f t="shared" si="44"/>
        <v>100</v>
      </c>
      <c r="AF137" s="8">
        <f t="shared" si="44"/>
        <v>100</v>
      </c>
      <c r="AG137" s="8">
        <f t="shared" si="44"/>
        <v>100</v>
      </c>
      <c r="AH137" s="8">
        <f t="shared" si="44"/>
        <v>100</v>
      </c>
      <c r="AI137" s="8">
        <f t="shared" si="44"/>
        <v>100</v>
      </c>
      <c r="AJ137" s="8">
        <f t="shared" si="44"/>
        <v>100</v>
      </c>
      <c r="AK137" s="8">
        <f t="shared" si="44"/>
        <v>100</v>
      </c>
      <c r="AL137" s="8">
        <f t="shared" si="44"/>
        <v>100</v>
      </c>
      <c r="AM137" s="8">
        <f t="shared" si="44"/>
        <v>100</v>
      </c>
      <c r="AN137" s="8">
        <f t="shared" si="44"/>
        <v>100</v>
      </c>
      <c r="AO137" s="8">
        <f t="shared" si="44"/>
        <v>100</v>
      </c>
      <c r="AP137" s="8">
        <f t="shared" si="44"/>
        <v>100</v>
      </c>
      <c r="AQ137" s="8">
        <f t="shared" si="44"/>
        <v>100</v>
      </c>
      <c r="AR137" s="8">
        <f t="shared" si="44"/>
        <v>100</v>
      </c>
      <c r="AS137" s="8">
        <f t="shared" si="44"/>
        <v>100</v>
      </c>
      <c r="AT137" s="8">
        <f t="shared" si="44"/>
        <v>100</v>
      </c>
      <c r="AU137" s="8">
        <f t="shared" si="44"/>
        <v>100</v>
      </c>
      <c r="AV137" s="8">
        <f t="shared" si="44"/>
        <v>100</v>
      </c>
      <c r="AW137" s="8">
        <f t="shared" si="44"/>
        <v>100</v>
      </c>
      <c r="AX137" s="8">
        <f t="shared" si="44"/>
        <v>100</v>
      </c>
      <c r="AY137" s="8">
        <f t="shared" si="44"/>
        <v>100</v>
      </c>
      <c r="AZ137" s="8"/>
    </row>
    <row r="138" spans="1:52">
      <c r="A138" s="8" t="s">
        <v>59</v>
      </c>
      <c r="B138" s="8">
        <f t="shared" si="44"/>
        <v>0</v>
      </c>
      <c r="C138" s="8">
        <f t="shared" si="44"/>
        <v>0</v>
      </c>
      <c r="D138" s="8">
        <f t="shared" si="44"/>
        <v>70</v>
      </c>
      <c r="E138" s="8">
        <f t="shared" si="44"/>
        <v>75</v>
      </c>
      <c r="F138" s="8">
        <f t="shared" si="44"/>
        <v>75</v>
      </c>
      <c r="G138" s="8">
        <f t="shared" si="44"/>
        <v>80</v>
      </c>
      <c r="H138" s="8">
        <f t="shared" si="44"/>
        <v>80</v>
      </c>
      <c r="I138" s="8">
        <f t="shared" si="44"/>
        <v>90</v>
      </c>
      <c r="J138" s="26">
        <f t="shared" si="44"/>
        <v>90</v>
      </c>
      <c r="K138" s="8">
        <f t="shared" si="44"/>
        <v>100</v>
      </c>
      <c r="L138" s="28">
        <f t="shared" si="44"/>
        <v>100</v>
      </c>
      <c r="M138" s="8">
        <f t="shared" si="44"/>
        <v>100</v>
      </c>
      <c r="N138" s="8">
        <f t="shared" si="44"/>
        <v>100</v>
      </c>
      <c r="O138" s="8">
        <f t="shared" si="44"/>
        <v>100</v>
      </c>
      <c r="P138" s="8">
        <f t="shared" si="44"/>
        <v>100</v>
      </c>
      <c r="Q138" s="8">
        <f t="shared" si="44"/>
        <v>100</v>
      </c>
      <c r="R138" s="8">
        <f t="shared" si="44"/>
        <v>100</v>
      </c>
      <c r="S138" s="8">
        <f t="shared" si="44"/>
        <v>100</v>
      </c>
      <c r="T138" s="8">
        <f t="shared" si="44"/>
        <v>100</v>
      </c>
      <c r="U138" s="8">
        <f t="shared" si="44"/>
        <v>100</v>
      </c>
      <c r="V138" s="8">
        <f t="shared" si="44"/>
        <v>100</v>
      </c>
      <c r="W138" s="8">
        <f t="shared" si="44"/>
        <v>100</v>
      </c>
      <c r="X138" s="8">
        <f t="shared" si="44"/>
        <v>100</v>
      </c>
      <c r="Y138" s="8">
        <f t="shared" si="44"/>
        <v>100</v>
      </c>
      <c r="Z138" s="8">
        <f t="shared" si="44"/>
        <v>100</v>
      </c>
      <c r="AA138" s="8">
        <f t="shared" si="44"/>
        <v>100</v>
      </c>
      <c r="AB138" s="8">
        <f t="shared" si="44"/>
        <v>100</v>
      </c>
      <c r="AC138" s="8">
        <f t="shared" si="44"/>
        <v>100</v>
      </c>
      <c r="AD138" s="8">
        <f t="shared" si="44"/>
        <v>100</v>
      </c>
      <c r="AE138" s="8">
        <f t="shared" si="44"/>
        <v>100</v>
      </c>
      <c r="AF138" s="8">
        <f t="shared" si="44"/>
        <v>100</v>
      </c>
      <c r="AG138" s="8">
        <f t="shared" si="44"/>
        <v>100</v>
      </c>
      <c r="AH138" s="8">
        <f t="shared" si="44"/>
        <v>100</v>
      </c>
      <c r="AI138" s="8">
        <f t="shared" si="44"/>
        <v>100</v>
      </c>
      <c r="AJ138" s="8">
        <f t="shared" si="44"/>
        <v>100</v>
      </c>
      <c r="AK138" s="8">
        <f t="shared" si="44"/>
        <v>100</v>
      </c>
      <c r="AL138" s="8">
        <f t="shared" si="44"/>
        <v>100</v>
      </c>
      <c r="AM138" s="8">
        <f t="shared" si="44"/>
        <v>100</v>
      </c>
      <c r="AN138" s="8">
        <f t="shared" si="44"/>
        <v>100</v>
      </c>
      <c r="AO138" s="8">
        <f t="shared" si="44"/>
        <v>100</v>
      </c>
      <c r="AP138" s="8">
        <f t="shared" si="44"/>
        <v>100</v>
      </c>
      <c r="AQ138" s="8">
        <f t="shared" si="44"/>
        <v>100</v>
      </c>
      <c r="AR138" s="8">
        <f t="shared" si="44"/>
        <v>100</v>
      </c>
      <c r="AS138" s="8">
        <f t="shared" si="44"/>
        <v>100</v>
      </c>
      <c r="AT138" s="8">
        <f t="shared" si="44"/>
        <v>100</v>
      </c>
      <c r="AU138" s="8">
        <f t="shared" si="44"/>
        <v>100</v>
      </c>
      <c r="AV138" s="8">
        <f t="shared" si="44"/>
        <v>100</v>
      </c>
      <c r="AW138" s="8">
        <f t="shared" si="44"/>
        <v>100</v>
      </c>
      <c r="AX138" s="8">
        <f t="shared" si="44"/>
        <v>100</v>
      </c>
      <c r="AY138" s="8">
        <f t="shared" si="44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5" xml:space="preserve"> IF((1 - (B280 - 1)/20)*100 &lt;= 100, IF((1 - (B280 - 1)/20)*100 &gt;= 0, (1 - (B280 - 1)/20)*100, 0), 100)</f>
        <v>0</v>
      </c>
      <c r="C140" s="8">
        <f t="shared" si="45"/>
        <v>0</v>
      </c>
      <c r="D140" s="8">
        <f t="shared" si="45"/>
        <v>44.999999999999993</v>
      </c>
      <c r="E140" s="8">
        <f t="shared" si="45"/>
        <v>50</v>
      </c>
      <c r="F140" s="8">
        <f t="shared" si="45"/>
        <v>50</v>
      </c>
      <c r="G140" s="8">
        <f t="shared" si="45"/>
        <v>55.000000000000007</v>
      </c>
      <c r="H140" s="8">
        <f t="shared" si="45"/>
        <v>55.000000000000007</v>
      </c>
      <c r="I140" s="8">
        <f t="shared" si="45"/>
        <v>65</v>
      </c>
      <c r="J140" s="26">
        <f t="shared" si="45"/>
        <v>65</v>
      </c>
      <c r="K140" s="8">
        <f t="shared" si="45"/>
        <v>70</v>
      </c>
      <c r="L140" s="28">
        <f t="shared" si="45"/>
        <v>75</v>
      </c>
      <c r="M140" s="8">
        <f t="shared" si="45"/>
        <v>75</v>
      </c>
      <c r="N140" s="8">
        <f t="shared" si="45"/>
        <v>75</v>
      </c>
      <c r="O140" s="8">
        <f t="shared" si="45"/>
        <v>80</v>
      </c>
      <c r="P140" s="8">
        <f t="shared" si="45"/>
        <v>80</v>
      </c>
      <c r="Q140" s="8">
        <f t="shared" si="45"/>
        <v>85</v>
      </c>
      <c r="R140" s="8">
        <f t="shared" si="45"/>
        <v>85</v>
      </c>
      <c r="S140" s="8">
        <f t="shared" si="45"/>
        <v>85</v>
      </c>
      <c r="T140" s="8">
        <f t="shared" si="45"/>
        <v>90</v>
      </c>
      <c r="U140" s="8">
        <f t="shared" si="45"/>
        <v>90</v>
      </c>
      <c r="V140" s="8">
        <f t="shared" si="45"/>
        <v>95</v>
      </c>
      <c r="W140" s="8">
        <f t="shared" si="45"/>
        <v>95</v>
      </c>
      <c r="X140" s="8">
        <f t="shared" si="45"/>
        <v>95</v>
      </c>
      <c r="Y140" s="8">
        <f t="shared" si="45"/>
        <v>100</v>
      </c>
      <c r="Z140" s="8">
        <f t="shared" si="45"/>
        <v>100</v>
      </c>
      <c r="AA140" s="8">
        <f t="shared" si="45"/>
        <v>100</v>
      </c>
      <c r="AB140" s="8">
        <f t="shared" si="45"/>
        <v>100</v>
      </c>
      <c r="AC140" s="8">
        <f t="shared" si="45"/>
        <v>100</v>
      </c>
      <c r="AD140" s="8">
        <f t="shared" si="45"/>
        <v>100</v>
      </c>
      <c r="AE140" s="8">
        <f t="shared" si="45"/>
        <v>100</v>
      </c>
      <c r="AF140" s="8">
        <f t="shared" si="45"/>
        <v>100</v>
      </c>
      <c r="AG140" s="8">
        <f t="shared" si="45"/>
        <v>100</v>
      </c>
      <c r="AH140" s="8">
        <f t="shared" si="45"/>
        <v>100</v>
      </c>
      <c r="AI140" s="8">
        <f t="shared" si="45"/>
        <v>100</v>
      </c>
      <c r="AJ140" s="8">
        <f t="shared" si="45"/>
        <v>100</v>
      </c>
      <c r="AK140" s="8">
        <f t="shared" si="45"/>
        <v>100</v>
      </c>
      <c r="AL140" s="8">
        <f t="shared" si="45"/>
        <v>100</v>
      </c>
      <c r="AM140" s="8">
        <f t="shared" si="45"/>
        <v>100</v>
      </c>
      <c r="AN140" s="8">
        <f t="shared" si="45"/>
        <v>100</v>
      </c>
      <c r="AO140" s="8">
        <f t="shared" si="45"/>
        <v>100</v>
      </c>
      <c r="AP140" s="8">
        <f t="shared" si="45"/>
        <v>100</v>
      </c>
      <c r="AQ140" s="8">
        <f t="shared" si="45"/>
        <v>100</v>
      </c>
      <c r="AR140" s="8">
        <f t="shared" si="45"/>
        <v>100</v>
      </c>
      <c r="AS140" s="8">
        <f t="shared" si="45"/>
        <v>100</v>
      </c>
      <c r="AT140" s="8">
        <f t="shared" si="45"/>
        <v>100</v>
      </c>
      <c r="AU140" s="8">
        <f t="shared" si="45"/>
        <v>100</v>
      </c>
      <c r="AV140" s="8">
        <f t="shared" si="45"/>
        <v>100</v>
      </c>
      <c r="AW140" s="8">
        <f t="shared" si="45"/>
        <v>100</v>
      </c>
      <c r="AX140" s="8">
        <f t="shared" si="45"/>
        <v>100</v>
      </c>
      <c r="AY140" s="8">
        <f t="shared" si="45"/>
        <v>100</v>
      </c>
      <c r="AZ140" s="8"/>
    </row>
    <row r="141" spans="1:52">
      <c r="A141" s="8" t="s">
        <v>57</v>
      </c>
      <c r="B141" s="8">
        <f t="shared" si="45"/>
        <v>0</v>
      </c>
      <c r="C141" s="8">
        <f t="shared" si="45"/>
        <v>0</v>
      </c>
      <c r="D141" s="8">
        <f t="shared" si="45"/>
        <v>44.999999999999993</v>
      </c>
      <c r="E141" s="8">
        <f t="shared" si="45"/>
        <v>50</v>
      </c>
      <c r="F141" s="8">
        <f t="shared" si="45"/>
        <v>50</v>
      </c>
      <c r="G141" s="8">
        <f t="shared" si="45"/>
        <v>55.000000000000007</v>
      </c>
      <c r="H141" s="8">
        <f t="shared" si="45"/>
        <v>55.000000000000007</v>
      </c>
      <c r="I141" s="8">
        <f t="shared" si="45"/>
        <v>65</v>
      </c>
      <c r="J141" s="26">
        <f t="shared" si="45"/>
        <v>65</v>
      </c>
      <c r="K141" s="8">
        <f t="shared" si="45"/>
        <v>75</v>
      </c>
      <c r="L141" s="28">
        <f t="shared" si="45"/>
        <v>80</v>
      </c>
      <c r="M141" s="8">
        <f t="shared" si="45"/>
        <v>80</v>
      </c>
      <c r="N141" s="8">
        <f t="shared" si="45"/>
        <v>85</v>
      </c>
      <c r="O141" s="8">
        <f t="shared" si="45"/>
        <v>85</v>
      </c>
      <c r="P141" s="8">
        <f t="shared" si="45"/>
        <v>90</v>
      </c>
      <c r="Q141" s="8">
        <f t="shared" si="45"/>
        <v>90</v>
      </c>
      <c r="R141" s="8">
        <f t="shared" si="45"/>
        <v>95</v>
      </c>
      <c r="S141" s="8">
        <f t="shared" si="45"/>
        <v>95</v>
      </c>
      <c r="T141" s="8">
        <f t="shared" si="45"/>
        <v>100</v>
      </c>
      <c r="U141" s="8">
        <f t="shared" si="45"/>
        <v>100</v>
      </c>
      <c r="V141" s="8">
        <f t="shared" si="45"/>
        <v>100</v>
      </c>
      <c r="W141" s="8">
        <f t="shared" si="45"/>
        <v>100</v>
      </c>
      <c r="X141" s="8">
        <f t="shared" si="45"/>
        <v>100</v>
      </c>
      <c r="Y141" s="8">
        <f t="shared" si="45"/>
        <v>100</v>
      </c>
      <c r="Z141" s="8">
        <f t="shared" si="45"/>
        <v>100</v>
      </c>
      <c r="AA141" s="8">
        <f t="shared" si="45"/>
        <v>100</v>
      </c>
      <c r="AB141" s="8">
        <f t="shared" si="45"/>
        <v>100</v>
      </c>
      <c r="AC141" s="8">
        <f t="shared" si="45"/>
        <v>100</v>
      </c>
      <c r="AD141" s="8">
        <f t="shared" si="45"/>
        <v>100</v>
      </c>
      <c r="AE141" s="8">
        <f t="shared" si="45"/>
        <v>100</v>
      </c>
      <c r="AF141" s="8">
        <f t="shared" si="45"/>
        <v>100</v>
      </c>
      <c r="AG141" s="8">
        <f t="shared" si="45"/>
        <v>100</v>
      </c>
      <c r="AH141" s="8">
        <f t="shared" si="45"/>
        <v>100</v>
      </c>
      <c r="AI141" s="8">
        <f t="shared" si="45"/>
        <v>100</v>
      </c>
      <c r="AJ141" s="8">
        <f t="shared" si="45"/>
        <v>100</v>
      </c>
      <c r="AK141" s="8">
        <f t="shared" si="45"/>
        <v>100</v>
      </c>
      <c r="AL141" s="8">
        <f t="shared" si="45"/>
        <v>100</v>
      </c>
      <c r="AM141" s="8">
        <f t="shared" si="45"/>
        <v>100</v>
      </c>
      <c r="AN141" s="8">
        <f t="shared" si="45"/>
        <v>100</v>
      </c>
      <c r="AO141" s="8">
        <f t="shared" si="45"/>
        <v>100</v>
      </c>
      <c r="AP141" s="8">
        <f t="shared" si="45"/>
        <v>100</v>
      </c>
      <c r="AQ141" s="8">
        <f t="shared" si="45"/>
        <v>100</v>
      </c>
      <c r="AR141" s="8">
        <f t="shared" si="45"/>
        <v>100</v>
      </c>
      <c r="AS141" s="8">
        <f t="shared" si="45"/>
        <v>100</v>
      </c>
      <c r="AT141" s="8">
        <f t="shared" si="45"/>
        <v>100</v>
      </c>
      <c r="AU141" s="8">
        <f t="shared" si="45"/>
        <v>100</v>
      </c>
      <c r="AV141" s="8">
        <f t="shared" si="45"/>
        <v>100</v>
      </c>
      <c r="AW141" s="8">
        <f t="shared" si="45"/>
        <v>100</v>
      </c>
      <c r="AX141" s="8">
        <f t="shared" si="45"/>
        <v>100</v>
      </c>
      <c r="AY141" s="8">
        <f t="shared" si="45"/>
        <v>100</v>
      </c>
      <c r="AZ141" s="8"/>
    </row>
    <row r="142" spans="1:52">
      <c r="A142" s="8" t="s">
        <v>58</v>
      </c>
      <c r="B142" s="8">
        <f t="shared" si="45"/>
        <v>0</v>
      </c>
      <c r="C142" s="8">
        <f t="shared" si="45"/>
        <v>0</v>
      </c>
      <c r="D142" s="8">
        <f t="shared" si="45"/>
        <v>44.999999999999993</v>
      </c>
      <c r="E142" s="8">
        <f t="shared" si="45"/>
        <v>50</v>
      </c>
      <c r="F142" s="8">
        <f t="shared" si="45"/>
        <v>50</v>
      </c>
      <c r="G142" s="8">
        <f t="shared" si="45"/>
        <v>55.000000000000007</v>
      </c>
      <c r="H142" s="8">
        <f t="shared" si="45"/>
        <v>55.000000000000007</v>
      </c>
      <c r="I142" s="8">
        <f t="shared" si="45"/>
        <v>65</v>
      </c>
      <c r="J142" s="26">
        <f t="shared" si="45"/>
        <v>65</v>
      </c>
      <c r="K142" s="8">
        <f t="shared" si="45"/>
        <v>75</v>
      </c>
      <c r="L142" s="28">
        <f t="shared" si="45"/>
        <v>80</v>
      </c>
      <c r="M142" s="8">
        <f t="shared" si="45"/>
        <v>80</v>
      </c>
      <c r="N142" s="8">
        <f t="shared" si="45"/>
        <v>85</v>
      </c>
      <c r="O142" s="8">
        <f t="shared" si="45"/>
        <v>85</v>
      </c>
      <c r="P142" s="8">
        <f t="shared" si="45"/>
        <v>90</v>
      </c>
      <c r="Q142" s="8">
        <f t="shared" si="45"/>
        <v>90</v>
      </c>
      <c r="R142" s="8">
        <f t="shared" si="45"/>
        <v>95</v>
      </c>
      <c r="S142" s="8">
        <f t="shared" si="45"/>
        <v>95</v>
      </c>
      <c r="T142" s="8">
        <f t="shared" si="45"/>
        <v>100</v>
      </c>
      <c r="U142" s="8">
        <f t="shared" si="45"/>
        <v>100</v>
      </c>
      <c r="V142" s="8">
        <f t="shared" si="45"/>
        <v>100</v>
      </c>
      <c r="W142" s="8">
        <f t="shared" si="45"/>
        <v>100</v>
      </c>
      <c r="X142" s="8">
        <f t="shared" si="45"/>
        <v>100</v>
      </c>
      <c r="Y142" s="8">
        <f t="shared" si="45"/>
        <v>100</v>
      </c>
      <c r="Z142" s="8">
        <f t="shared" si="45"/>
        <v>100</v>
      </c>
      <c r="AA142" s="8">
        <f t="shared" si="45"/>
        <v>100</v>
      </c>
      <c r="AB142" s="8">
        <f t="shared" si="45"/>
        <v>100</v>
      </c>
      <c r="AC142" s="8">
        <f t="shared" si="45"/>
        <v>100</v>
      </c>
      <c r="AD142" s="8">
        <f t="shared" si="45"/>
        <v>100</v>
      </c>
      <c r="AE142" s="8">
        <f t="shared" si="45"/>
        <v>100</v>
      </c>
      <c r="AF142" s="8">
        <f t="shared" si="45"/>
        <v>100</v>
      </c>
      <c r="AG142" s="8">
        <f t="shared" si="45"/>
        <v>100</v>
      </c>
      <c r="AH142" s="8">
        <f t="shared" si="45"/>
        <v>100</v>
      </c>
      <c r="AI142" s="8">
        <f t="shared" si="45"/>
        <v>100</v>
      </c>
      <c r="AJ142" s="8">
        <f t="shared" si="45"/>
        <v>100</v>
      </c>
      <c r="AK142" s="8">
        <f t="shared" si="45"/>
        <v>100</v>
      </c>
      <c r="AL142" s="8">
        <f t="shared" si="45"/>
        <v>100</v>
      </c>
      <c r="AM142" s="8">
        <f t="shared" si="45"/>
        <v>100</v>
      </c>
      <c r="AN142" s="8">
        <f t="shared" si="45"/>
        <v>100</v>
      </c>
      <c r="AO142" s="8">
        <f t="shared" si="45"/>
        <v>100</v>
      </c>
      <c r="AP142" s="8">
        <f t="shared" si="45"/>
        <v>100</v>
      </c>
      <c r="AQ142" s="8">
        <f t="shared" si="45"/>
        <v>100</v>
      </c>
      <c r="AR142" s="8">
        <f t="shared" si="45"/>
        <v>100</v>
      </c>
      <c r="AS142" s="8">
        <f t="shared" si="45"/>
        <v>100</v>
      </c>
      <c r="AT142" s="8">
        <f t="shared" si="45"/>
        <v>100</v>
      </c>
      <c r="AU142" s="8">
        <f t="shared" si="45"/>
        <v>100</v>
      </c>
      <c r="AV142" s="8">
        <f t="shared" si="45"/>
        <v>100</v>
      </c>
      <c r="AW142" s="8">
        <f t="shared" si="45"/>
        <v>100</v>
      </c>
      <c r="AX142" s="8">
        <f t="shared" si="45"/>
        <v>100</v>
      </c>
      <c r="AY142" s="8">
        <f t="shared" si="45"/>
        <v>100</v>
      </c>
      <c r="AZ142" s="8"/>
    </row>
    <row r="143" spans="1:52">
      <c r="A143" s="8" t="s">
        <v>59</v>
      </c>
      <c r="B143" s="8">
        <f t="shared" si="45"/>
        <v>0</v>
      </c>
      <c r="C143" s="8">
        <f t="shared" si="45"/>
        <v>0</v>
      </c>
      <c r="D143" s="8">
        <f t="shared" si="45"/>
        <v>44.999999999999993</v>
      </c>
      <c r="E143" s="8">
        <f t="shared" si="45"/>
        <v>50</v>
      </c>
      <c r="F143" s="8">
        <f t="shared" si="45"/>
        <v>50</v>
      </c>
      <c r="G143" s="8">
        <f t="shared" si="45"/>
        <v>55.000000000000007</v>
      </c>
      <c r="H143" s="8">
        <f t="shared" si="45"/>
        <v>55.000000000000007</v>
      </c>
      <c r="I143" s="8">
        <f t="shared" si="45"/>
        <v>65</v>
      </c>
      <c r="J143" s="26">
        <f t="shared" si="45"/>
        <v>65</v>
      </c>
      <c r="K143" s="8">
        <f t="shared" si="45"/>
        <v>75</v>
      </c>
      <c r="L143" s="28">
        <f t="shared" si="45"/>
        <v>80</v>
      </c>
      <c r="M143" s="8">
        <f t="shared" si="45"/>
        <v>80</v>
      </c>
      <c r="N143" s="8">
        <f t="shared" si="45"/>
        <v>85</v>
      </c>
      <c r="O143" s="8">
        <f t="shared" si="45"/>
        <v>85</v>
      </c>
      <c r="P143" s="8">
        <f t="shared" si="45"/>
        <v>90</v>
      </c>
      <c r="Q143" s="8">
        <f t="shared" si="45"/>
        <v>90</v>
      </c>
      <c r="R143" s="8">
        <f t="shared" si="45"/>
        <v>95</v>
      </c>
      <c r="S143" s="8">
        <f t="shared" si="45"/>
        <v>95</v>
      </c>
      <c r="T143" s="8">
        <f t="shared" si="45"/>
        <v>100</v>
      </c>
      <c r="U143" s="8">
        <f t="shared" si="45"/>
        <v>100</v>
      </c>
      <c r="V143" s="8">
        <f t="shared" si="45"/>
        <v>100</v>
      </c>
      <c r="W143" s="8">
        <f t="shared" si="45"/>
        <v>100</v>
      </c>
      <c r="X143" s="8">
        <f t="shared" si="45"/>
        <v>100</v>
      </c>
      <c r="Y143" s="8">
        <f t="shared" si="45"/>
        <v>100</v>
      </c>
      <c r="Z143" s="8">
        <f t="shared" si="45"/>
        <v>100</v>
      </c>
      <c r="AA143" s="8">
        <f t="shared" si="45"/>
        <v>100</v>
      </c>
      <c r="AB143" s="8">
        <f t="shared" si="45"/>
        <v>100</v>
      </c>
      <c r="AC143" s="8">
        <f t="shared" si="45"/>
        <v>100</v>
      </c>
      <c r="AD143" s="8">
        <f t="shared" si="45"/>
        <v>100</v>
      </c>
      <c r="AE143" s="8">
        <f t="shared" si="45"/>
        <v>100</v>
      </c>
      <c r="AF143" s="8">
        <f t="shared" si="45"/>
        <v>100</v>
      </c>
      <c r="AG143" s="8">
        <f t="shared" si="45"/>
        <v>100</v>
      </c>
      <c r="AH143" s="8">
        <f t="shared" si="45"/>
        <v>100</v>
      </c>
      <c r="AI143" s="8">
        <f t="shared" si="45"/>
        <v>100</v>
      </c>
      <c r="AJ143" s="8">
        <f t="shared" si="45"/>
        <v>100</v>
      </c>
      <c r="AK143" s="8">
        <f t="shared" si="45"/>
        <v>100</v>
      </c>
      <c r="AL143" s="8">
        <f t="shared" si="45"/>
        <v>100</v>
      </c>
      <c r="AM143" s="8">
        <f t="shared" si="45"/>
        <v>100</v>
      </c>
      <c r="AN143" s="8">
        <f t="shared" si="45"/>
        <v>100</v>
      </c>
      <c r="AO143" s="8">
        <f t="shared" si="45"/>
        <v>100</v>
      </c>
      <c r="AP143" s="8">
        <f t="shared" si="45"/>
        <v>100</v>
      </c>
      <c r="AQ143" s="8">
        <f t="shared" si="45"/>
        <v>100</v>
      </c>
      <c r="AR143" s="8">
        <f t="shared" si="45"/>
        <v>100</v>
      </c>
      <c r="AS143" s="8">
        <f t="shared" si="45"/>
        <v>100</v>
      </c>
      <c r="AT143" s="8">
        <f t="shared" si="45"/>
        <v>100</v>
      </c>
      <c r="AU143" s="8">
        <f t="shared" si="45"/>
        <v>100</v>
      </c>
      <c r="AV143" s="8">
        <f t="shared" si="45"/>
        <v>100</v>
      </c>
      <c r="AW143" s="8">
        <f t="shared" si="45"/>
        <v>100</v>
      </c>
      <c r="AX143" s="8">
        <f t="shared" si="45"/>
        <v>100</v>
      </c>
      <c r="AY143" s="8">
        <f t="shared" si="45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6" xml:space="preserve"> IF((1 - (B285 - 1)/20)*100 &lt;= 100, IF((1 - (B285 - 1)/20)*100 &gt;= 0, (1 - (B285 - 1)/20)*100, 0), 100)</f>
        <v>0</v>
      </c>
      <c r="C145" s="8">
        <f t="shared" si="46"/>
        <v>0</v>
      </c>
      <c r="D145" s="8">
        <f t="shared" si="46"/>
        <v>19.999999999999996</v>
      </c>
      <c r="E145" s="8">
        <f t="shared" si="46"/>
        <v>25</v>
      </c>
      <c r="F145" s="8">
        <f t="shared" si="46"/>
        <v>25</v>
      </c>
      <c r="G145" s="8">
        <f t="shared" si="46"/>
        <v>30.000000000000004</v>
      </c>
      <c r="H145" s="8">
        <f t="shared" si="46"/>
        <v>30.000000000000004</v>
      </c>
      <c r="I145" s="8">
        <f t="shared" si="46"/>
        <v>40</v>
      </c>
      <c r="J145" s="26">
        <f t="shared" si="46"/>
        <v>40</v>
      </c>
      <c r="K145" s="8">
        <f t="shared" si="46"/>
        <v>44.999999999999993</v>
      </c>
      <c r="L145" s="28">
        <f t="shared" si="46"/>
        <v>50</v>
      </c>
      <c r="M145" s="8">
        <f t="shared" si="46"/>
        <v>50</v>
      </c>
      <c r="N145" s="8">
        <f t="shared" si="46"/>
        <v>50</v>
      </c>
      <c r="O145" s="8">
        <f t="shared" si="46"/>
        <v>55.000000000000007</v>
      </c>
      <c r="P145" s="8">
        <f t="shared" si="46"/>
        <v>55.000000000000007</v>
      </c>
      <c r="Q145" s="8">
        <f t="shared" si="46"/>
        <v>60</v>
      </c>
      <c r="R145" s="8">
        <f t="shared" si="46"/>
        <v>60</v>
      </c>
      <c r="S145" s="8">
        <f t="shared" si="46"/>
        <v>60</v>
      </c>
      <c r="T145" s="8">
        <f t="shared" si="46"/>
        <v>65</v>
      </c>
      <c r="U145" s="8">
        <f t="shared" si="46"/>
        <v>65</v>
      </c>
      <c r="V145" s="8">
        <f t="shared" si="46"/>
        <v>70</v>
      </c>
      <c r="W145" s="8">
        <f t="shared" si="46"/>
        <v>70</v>
      </c>
      <c r="X145" s="8">
        <f t="shared" si="46"/>
        <v>70</v>
      </c>
      <c r="Y145" s="8">
        <f t="shared" si="46"/>
        <v>75</v>
      </c>
      <c r="Z145" s="8">
        <f t="shared" si="46"/>
        <v>75</v>
      </c>
      <c r="AA145" s="8">
        <f t="shared" si="46"/>
        <v>80</v>
      </c>
      <c r="AB145" s="8">
        <f t="shared" si="46"/>
        <v>80</v>
      </c>
      <c r="AC145" s="8">
        <f t="shared" si="46"/>
        <v>80</v>
      </c>
      <c r="AD145" s="8">
        <f t="shared" si="46"/>
        <v>85</v>
      </c>
      <c r="AE145" s="8">
        <f t="shared" si="46"/>
        <v>85</v>
      </c>
      <c r="AF145" s="8">
        <f t="shared" si="46"/>
        <v>90</v>
      </c>
      <c r="AG145" s="8">
        <f t="shared" si="46"/>
        <v>90</v>
      </c>
      <c r="AH145" s="8">
        <f t="shared" si="46"/>
        <v>90</v>
      </c>
      <c r="AI145" s="8">
        <f t="shared" si="46"/>
        <v>95</v>
      </c>
      <c r="AJ145" s="8">
        <f t="shared" si="46"/>
        <v>95</v>
      </c>
      <c r="AK145" s="8">
        <f t="shared" si="46"/>
        <v>100</v>
      </c>
      <c r="AL145" s="8">
        <f t="shared" si="46"/>
        <v>100</v>
      </c>
      <c r="AM145" s="8">
        <f t="shared" si="46"/>
        <v>100</v>
      </c>
      <c r="AN145" s="8">
        <f t="shared" si="46"/>
        <v>100</v>
      </c>
      <c r="AO145" s="8">
        <f t="shared" si="46"/>
        <v>100</v>
      </c>
      <c r="AP145" s="8">
        <f t="shared" si="46"/>
        <v>100</v>
      </c>
      <c r="AQ145" s="8">
        <f t="shared" si="46"/>
        <v>100</v>
      </c>
      <c r="AR145" s="8">
        <f t="shared" si="46"/>
        <v>100</v>
      </c>
      <c r="AS145" s="8">
        <f t="shared" si="46"/>
        <v>100</v>
      </c>
      <c r="AT145" s="8">
        <f t="shared" si="46"/>
        <v>100</v>
      </c>
      <c r="AU145" s="8">
        <f t="shared" si="46"/>
        <v>100</v>
      </c>
      <c r="AV145" s="8">
        <f t="shared" si="46"/>
        <v>100</v>
      </c>
      <c r="AW145" s="8">
        <f t="shared" si="46"/>
        <v>100</v>
      </c>
      <c r="AX145" s="8">
        <f t="shared" si="46"/>
        <v>100</v>
      </c>
      <c r="AY145" s="8">
        <f t="shared" si="46"/>
        <v>100</v>
      </c>
      <c r="AZ145" s="8"/>
    </row>
    <row r="146" spans="1:52">
      <c r="A146" s="8" t="s">
        <v>57</v>
      </c>
      <c r="B146" s="8">
        <f t="shared" si="46"/>
        <v>0</v>
      </c>
      <c r="C146" s="8">
        <f t="shared" si="46"/>
        <v>0</v>
      </c>
      <c r="D146" s="8">
        <f t="shared" si="46"/>
        <v>19.999999999999996</v>
      </c>
      <c r="E146" s="8">
        <f t="shared" si="46"/>
        <v>25</v>
      </c>
      <c r="F146" s="8">
        <f t="shared" si="46"/>
        <v>25</v>
      </c>
      <c r="G146" s="8">
        <f t="shared" si="46"/>
        <v>30.000000000000004</v>
      </c>
      <c r="H146" s="8">
        <f t="shared" si="46"/>
        <v>30.000000000000004</v>
      </c>
      <c r="I146" s="8">
        <f t="shared" si="46"/>
        <v>40</v>
      </c>
      <c r="J146" s="26">
        <f t="shared" si="46"/>
        <v>40</v>
      </c>
      <c r="K146" s="8">
        <f t="shared" si="46"/>
        <v>50</v>
      </c>
      <c r="L146" s="28">
        <f t="shared" si="46"/>
        <v>55.000000000000007</v>
      </c>
      <c r="M146" s="8">
        <f t="shared" si="46"/>
        <v>55.000000000000007</v>
      </c>
      <c r="N146" s="8">
        <f t="shared" si="46"/>
        <v>60</v>
      </c>
      <c r="O146" s="8">
        <f t="shared" si="46"/>
        <v>60</v>
      </c>
      <c r="P146" s="8">
        <f t="shared" si="46"/>
        <v>65</v>
      </c>
      <c r="Q146" s="8">
        <f t="shared" si="46"/>
        <v>65</v>
      </c>
      <c r="R146" s="8">
        <f t="shared" si="46"/>
        <v>70</v>
      </c>
      <c r="S146" s="8">
        <f t="shared" si="46"/>
        <v>70</v>
      </c>
      <c r="T146" s="8">
        <f t="shared" si="46"/>
        <v>75</v>
      </c>
      <c r="U146" s="8">
        <f t="shared" si="46"/>
        <v>75</v>
      </c>
      <c r="V146" s="8">
        <f t="shared" si="46"/>
        <v>80</v>
      </c>
      <c r="W146" s="8">
        <f t="shared" si="46"/>
        <v>80</v>
      </c>
      <c r="X146" s="8">
        <f t="shared" si="46"/>
        <v>85</v>
      </c>
      <c r="Y146" s="8">
        <f t="shared" si="46"/>
        <v>85</v>
      </c>
      <c r="Z146" s="8">
        <f t="shared" si="46"/>
        <v>90</v>
      </c>
      <c r="AA146" s="8">
        <f t="shared" si="46"/>
        <v>90</v>
      </c>
      <c r="AB146" s="8">
        <f t="shared" si="46"/>
        <v>95</v>
      </c>
      <c r="AC146" s="8">
        <f t="shared" si="46"/>
        <v>95</v>
      </c>
      <c r="AD146" s="8">
        <f t="shared" si="46"/>
        <v>100</v>
      </c>
      <c r="AE146" s="8">
        <f t="shared" si="46"/>
        <v>100</v>
      </c>
      <c r="AF146" s="8">
        <f t="shared" si="46"/>
        <v>100</v>
      </c>
      <c r="AG146" s="8">
        <f t="shared" si="46"/>
        <v>100</v>
      </c>
      <c r="AH146" s="8">
        <f t="shared" si="46"/>
        <v>100</v>
      </c>
      <c r="AI146" s="8">
        <f t="shared" si="46"/>
        <v>100</v>
      </c>
      <c r="AJ146" s="8">
        <f t="shared" si="46"/>
        <v>100</v>
      </c>
      <c r="AK146" s="8">
        <f t="shared" si="46"/>
        <v>100</v>
      </c>
      <c r="AL146" s="8">
        <f t="shared" si="46"/>
        <v>100</v>
      </c>
      <c r="AM146" s="8">
        <f t="shared" si="46"/>
        <v>100</v>
      </c>
      <c r="AN146" s="8">
        <f t="shared" si="46"/>
        <v>100</v>
      </c>
      <c r="AO146" s="8">
        <f t="shared" si="46"/>
        <v>100</v>
      </c>
      <c r="AP146" s="8">
        <f t="shared" si="46"/>
        <v>100</v>
      </c>
      <c r="AQ146" s="8">
        <f t="shared" si="46"/>
        <v>100</v>
      </c>
      <c r="AR146" s="8">
        <f t="shared" si="46"/>
        <v>100</v>
      </c>
      <c r="AS146" s="8">
        <f t="shared" si="46"/>
        <v>100</v>
      </c>
      <c r="AT146" s="8">
        <f t="shared" si="46"/>
        <v>100</v>
      </c>
      <c r="AU146" s="8">
        <f t="shared" si="46"/>
        <v>100</v>
      </c>
      <c r="AV146" s="8">
        <f t="shared" si="46"/>
        <v>100</v>
      </c>
      <c r="AW146" s="8">
        <f t="shared" si="46"/>
        <v>100</v>
      </c>
      <c r="AX146" s="8">
        <f t="shared" si="46"/>
        <v>100</v>
      </c>
      <c r="AY146" s="8">
        <f t="shared" si="46"/>
        <v>100</v>
      </c>
      <c r="AZ146" s="8"/>
    </row>
    <row r="147" spans="1:52">
      <c r="A147" s="8" t="s">
        <v>58</v>
      </c>
      <c r="B147" s="8">
        <f t="shared" si="46"/>
        <v>0</v>
      </c>
      <c r="C147" s="8">
        <f t="shared" si="46"/>
        <v>0</v>
      </c>
      <c r="D147" s="8">
        <f t="shared" si="46"/>
        <v>19.999999999999996</v>
      </c>
      <c r="E147" s="8">
        <f t="shared" si="46"/>
        <v>25</v>
      </c>
      <c r="F147" s="8">
        <f t="shared" si="46"/>
        <v>25</v>
      </c>
      <c r="G147" s="8">
        <f t="shared" si="46"/>
        <v>30.000000000000004</v>
      </c>
      <c r="H147" s="8">
        <f t="shared" si="46"/>
        <v>30.000000000000004</v>
      </c>
      <c r="I147" s="8">
        <f t="shared" si="46"/>
        <v>40</v>
      </c>
      <c r="J147" s="26">
        <f t="shared" si="46"/>
        <v>40</v>
      </c>
      <c r="K147" s="8">
        <f t="shared" si="46"/>
        <v>50</v>
      </c>
      <c r="L147" s="28">
        <f t="shared" si="46"/>
        <v>55.000000000000007</v>
      </c>
      <c r="M147" s="8">
        <f t="shared" si="46"/>
        <v>55.000000000000007</v>
      </c>
      <c r="N147" s="8">
        <f t="shared" si="46"/>
        <v>60</v>
      </c>
      <c r="O147" s="8">
        <f t="shared" si="46"/>
        <v>60</v>
      </c>
      <c r="P147" s="8">
        <f t="shared" si="46"/>
        <v>65</v>
      </c>
      <c r="Q147" s="8">
        <f t="shared" si="46"/>
        <v>65</v>
      </c>
      <c r="R147" s="8">
        <f t="shared" si="46"/>
        <v>70</v>
      </c>
      <c r="S147" s="8">
        <f t="shared" si="46"/>
        <v>70</v>
      </c>
      <c r="T147" s="8">
        <f t="shared" si="46"/>
        <v>75</v>
      </c>
      <c r="U147" s="8">
        <f t="shared" si="46"/>
        <v>75</v>
      </c>
      <c r="V147" s="8">
        <f t="shared" si="46"/>
        <v>80</v>
      </c>
      <c r="W147" s="8">
        <f t="shared" si="46"/>
        <v>80</v>
      </c>
      <c r="X147" s="8">
        <f t="shared" si="46"/>
        <v>85</v>
      </c>
      <c r="Y147" s="8">
        <f t="shared" si="46"/>
        <v>85</v>
      </c>
      <c r="Z147" s="8">
        <f t="shared" si="46"/>
        <v>90</v>
      </c>
      <c r="AA147" s="8">
        <f t="shared" si="46"/>
        <v>90</v>
      </c>
      <c r="AB147" s="8">
        <f t="shared" si="46"/>
        <v>95</v>
      </c>
      <c r="AC147" s="8">
        <f t="shared" si="46"/>
        <v>95</v>
      </c>
      <c r="AD147" s="8">
        <f t="shared" si="46"/>
        <v>100</v>
      </c>
      <c r="AE147" s="8">
        <f t="shared" si="46"/>
        <v>100</v>
      </c>
      <c r="AF147" s="8">
        <f t="shared" si="46"/>
        <v>100</v>
      </c>
      <c r="AG147" s="8">
        <f t="shared" si="46"/>
        <v>100</v>
      </c>
      <c r="AH147" s="8">
        <f t="shared" si="46"/>
        <v>100</v>
      </c>
      <c r="AI147" s="8">
        <f t="shared" si="46"/>
        <v>100</v>
      </c>
      <c r="AJ147" s="8">
        <f t="shared" si="46"/>
        <v>100</v>
      </c>
      <c r="AK147" s="8">
        <f t="shared" si="46"/>
        <v>100</v>
      </c>
      <c r="AL147" s="8">
        <f t="shared" si="46"/>
        <v>100</v>
      </c>
      <c r="AM147" s="8">
        <f t="shared" si="46"/>
        <v>100</v>
      </c>
      <c r="AN147" s="8">
        <f t="shared" si="46"/>
        <v>100</v>
      </c>
      <c r="AO147" s="8">
        <f t="shared" si="46"/>
        <v>100</v>
      </c>
      <c r="AP147" s="8">
        <f t="shared" si="46"/>
        <v>100</v>
      </c>
      <c r="AQ147" s="8">
        <f t="shared" si="46"/>
        <v>100</v>
      </c>
      <c r="AR147" s="8">
        <f t="shared" si="46"/>
        <v>100</v>
      </c>
      <c r="AS147" s="8">
        <f t="shared" si="46"/>
        <v>100</v>
      </c>
      <c r="AT147" s="8">
        <f t="shared" si="46"/>
        <v>100</v>
      </c>
      <c r="AU147" s="8">
        <f t="shared" si="46"/>
        <v>100</v>
      </c>
      <c r="AV147" s="8">
        <f t="shared" si="46"/>
        <v>100</v>
      </c>
      <c r="AW147" s="8">
        <f t="shared" si="46"/>
        <v>100</v>
      </c>
      <c r="AX147" s="8">
        <f t="shared" si="46"/>
        <v>100</v>
      </c>
      <c r="AY147" s="8">
        <f t="shared" si="46"/>
        <v>100</v>
      </c>
      <c r="AZ147" s="8"/>
    </row>
    <row r="148" spans="1:52">
      <c r="A148" s="8" t="s">
        <v>59</v>
      </c>
      <c r="B148" s="8">
        <f t="shared" si="46"/>
        <v>0</v>
      </c>
      <c r="C148" s="8">
        <f t="shared" si="46"/>
        <v>0</v>
      </c>
      <c r="D148" s="8">
        <f t="shared" si="46"/>
        <v>19.999999999999996</v>
      </c>
      <c r="E148" s="8">
        <f t="shared" si="46"/>
        <v>25</v>
      </c>
      <c r="F148" s="8">
        <f t="shared" si="46"/>
        <v>25</v>
      </c>
      <c r="G148" s="8">
        <f t="shared" si="46"/>
        <v>30.000000000000004</v>
      </c>
      <c r="H148" s="8">
        <f t="shared" si="46"/>
        <v>30.000000000000004</v>
      </c>
      <c r="I148" s="8">
        <f t="shared" si="46"/>
        <v>40</v>
      </c>
      <c r="J148" s="26">
        <f t="shared" si="46"/>
        <v>40</v>
      </c>
      <c r="K148" s="8">
        <f t="shared" si="46"/>
        <v>50</v>
      </c>
      <c r="L148" s="28">
        <f t="shared" si="46"/>
        <v>55.000000000000007</v>
      </c>
      <c r="M148" s="8">
        <f t="shared" si="46"/>
        <v>55.000000000000007</v>
      </c>
      <c r="N148" s="8">
        <f t="shared" si="46"/>
        <v>60</v>
      </c>
      <c r="O148" s="8">
        <f t="shared" si="46"/>
        <v>60</v>
      </c>
      <c r="P148" s="8">
        <f t="shared" si="46"/>
        <v>65</v>
      </c>
      <c r="Q148" s="8">
        <f t="shared" si="46"/>
        <v>65</v>
      </c>
      <c r="R148" s="8">
        <f t="shared" si="46"/>
        <v>70</v>
      </c>
      <c r="S148" s="8">
        <f t="shared" si="46"/>
        <v>70</v>
      </c>
      <c r="T148" s="8">
        <f t="shared" si="46"/>
        <v>75</v>
      </c>
      <c r="U148" s="8">
        <f t="shared" si="46"/>
        <v>75</v>
      </c>
      <c r="V148" s="8">
        <f t="shared" si="46"/>
        <v>80</v>
      </c>
      <c r="W148" s="8">
        <f t="shared" si="46"/>
        <v>80</v>
      </c>
      <c r="X148" s="8">
        <f t="shared" si="46"/>
        <v>85</v>
      </c>
      <c r="Y148" s="8">
        <f t="shared" si="46"/>
        <v>85</v>
      </c>
      <c r="Z148" s="8">
        <f t="shared" si="46"/>
        <v>90</v>
      </c>
      <c r="AA148" s="8">
        <f t="shared" si="46"/>
        <v>90</v>
      </c>
      <c r="AB148" s="8">
        <f t="shared" si="46"/>
        <v>95</v>
      </c>
      <c r="AC148" s="8">
        <f t="shared" si="46"/>
        <v>95</v>
      </c>
      <c r="AD148" s="8">
        <f t="shared" si="46"/>
        <v>100</v>
      </c>
      <c r="AE148" s="8">
        <f t="shared" si="46"/>
        <v>100</v>
      </c>
      <c r="AF148" s="8">
        <f t="shared" si="46"/>
        <v>100</v>
      </c>
      <c r="AG148" s="8">
        <f t="shared" si="46"/>
        <v>100</v>
      </c>
      <c r="AH148" s="8">
        <f t="shared" si="46"/>
        <v>100</v>
      </c>
      <c r="AI148" s="8">
        <f t="shared" si="46"/>
        <v>100</v>
      </c>
      <c r="AJ148" s="8">
        <f t="shared" si="46"/>
        <v>100</v>
      </c>
      <c r="AK148" s="8">
        <f t="shared" si="46"/>
        <v>100</v>
      </c>
      <c r="AL148" s="8">
        <f t="shared" si="46"/>
        <v>100</v>
      </c>
      <c r="AM148" s="8">
        <f t="shared" si="46"/>
        <v>100</v>
      </c>
      <c r="AN148" s="8">
        <f t="shared" si="46"/>
        <v>100</v>
      </c>
      <c r="AO148" s="8">
        <f t="shared" si="46"/>
        <v>100</v>
      </c>
      <c r="AP148" s="8">
        <f t="shared" si="46"/>
        <v>100</v>
      </c>
      <c r="AQ148" s="8">
        <f t="shared" si="46"/>
        <v>100</v>
      </c>
      <c r="AR148" s="8">
        <f t="shared" si="46"/>
        <v>100</v>
      </c>
      <c r="AS148" s="8">
        <f t="shared" si="46"/>
        <v>100</v>
      </c>
      <c r="AT148" s="8">
        <f t="shared" si="46"/>
        <v>100</v>
      </c>
      <c r="AU148" s="8">
        <f t="shared" si="46"/>
        <v>100</v>
      </c>
      <c r="AV148" s="8">
        <f t="shared" si="46"/>
        <v>100</v>
      </c>
      <c r="AW148" s="8">
        <f t="shared" si="46"/>
        <v>100</v>
      </c>
      <c r="AX148" s="8">
        <f t="shared" si="46"/>
        <v>100</v>
      </c>
      <c r="AY148" s="8">
        <f t="shared" si="46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7" xml:space="preserve"> IF((1 - (B292 - 1)/20)*100 &lt;= 100, IF((1 - (B292 - 1)/20)*100 &gt;= 0, (1 - (B292 - 1)/20)*100, 0), 100)</f>
        <v>0</v>
      </c>
      <c r="C152" s="8">
        <f t="shared" si="47"/>
        <v>0</v>
      </c>
      <c r="D152" s="8">
        <f t="shared" si="47"/>
        <v>44.999999999999993</v>
      </c>
      <c r="E152" s="8">
        <f t="shared" si="47"/>
        <v>50</v>
      </c>
      <c r="F152" s="8">
        <f t="shared" si="47"/>
        <v>50</v>
      </c>
      <c r="G152" s="8">
        <f t="shared" si="47"/>
        <v>55.000000000000007</v>
      </c>
      <c r="H152" s="8">
        <f t="shared" si="47"/>
        <v>55.000000000000007</v>
      </c>
      <c r="I152" s="8">
        <f t="shared" si="47"/>
        <v>65</v>
      </c>
      <c r="J152" s="26">
        <f t="shared" si="47"/>
        <v>65</v>
      </c>
      <c r="K152" s="8">
        <f t="shared" si="47"/>
        <v>70</v>
      </c>
      <c r="L152" s="28">
        <f t="shared" si="47"/>
        <v>75</v>
      </c>
      <c r="M152" s="8">
        <f t="shared" si="47"/>
        <v>75</v>
      </c>
      <c r="N152" s="8">
        <f t="shared" si="47"/>
        <v>75</v>
      </c>
      <c r="O152" s="8">
        <f t="shared" si="47"/>
        <v>80</v>
      </c>
      <c r="P152" s="8">
        <f t="shared" si="47"/>
        <v>80</v>
      </c>
      <c r="Q152" s="8">
        <f t="shared" si="47"/>
        <v>85</v>
      </c>
      <c r="R152" s="8">
        <f t="shared" si="47"/>
        <v>85</v>
      </c>
      <c r="S152" s="8">
        <f t="shared" si="47"/>
        <v>85</v>
      </c>
      <c r="T152" s="8">
        <f t="shared" si="47"/>
        <v>90</v>
      </c>
      <c r="U152" s="8">
        <f t="shared" si="47"/>
        <v>90</v>
      </c>
      <c r="V152" s="8">
        <f t="shared" si="47"/>
        <v>95</v>
      </c>
      <c r="W152" s="8">
        <f t="shared" si="47"/>
        <v>95</v>
      </c>
      <c r="X152" s="8">
        <f t="shared" si="47"/>
        <v>95</v>
      </c>
      <c r="Y152" s="8">
        <f t="shared" si="47"/>
        <v>100</v>
      </c>
      <c r="Z152" s="8">
        <f t="shared" si="47"/>
        <v>100</v>
      </c>
      <c r="AA152" s="8">
        <f t="shared" si="47"/>
        <v>100</v>
      </c>
      <c r="AB152" s="8">
        <f t="shared" si="47"/>
        <v>100</v>
      </c>
      <c r="AC152" s="8">
        <f t="shared" si="47"/>
        <v>100</v>
      </c>
      <c r="AD152" s="8">
        <f t="shared" si="47"/>
        <v>100</v>
      </c>
      <c r="AE152" s="8">
        <f t="shared" si="47"/>
        <v>100</v>
      </c>
      <c r="AF152" s="8">
        <f t="shared" si="47"/>
        <v>100</v>
      </c>
      <c r="AG152" s="8">
        <f t="shared" si="47"/>
        <v>100</v>
      </c>
      <c r="AH152" s="8">
        <f t="shared" si="47"/>
        <v>100</v>
      </c>
      <c r="AI152" s="8">
        <f t="shared" si="47"/>
        <v>100</v>
      </c>
      <c r="AJ152" s="8">
        <f t="shared" si="47"/>
        <v>100</v>
      </c>
      <c r="AK152" s="8">
        <f t="shared" si="47"/>
        <v>100</v>
      </c>
      <c r="AL152" s="8">
        <f t="shared" si="47"/>
        <v>100</v>
      </c>
      <c r="AM152" s="8">
        <f t="shared" si="47"/>
        <v>100</v>
      </c>
      <c r="AN152" s="8">
        <f t="shared" si="47"/>
        <v>100</v>
      </c>
      <c r="AO152" s="8">
        <f t="shared" si="47"/>
        <v>100</v>
      </c>
      <c r="AP152" s="8">
        <f t="shared" si="47"/>
        <v>100</v>
      </c>
      <c r="AQ152" s="8">
        <f t="shared" si="47"/>
        <v>100</v>
      </c>
      <c r="AR152" s="8">
        <f t="shared" si="47"/>
        <v>100</v>
      </c>
      <c r="AS152" s="8">
        <f t="shared" si="47"/>
        <v>100</v>
      </c>
      <c r="AT152" s="8">
        <f t="shared" si="47"/>
        <v>100</v>
      </c>
      <c r="AU152" s="8">
        <f t="shared" si="47"/>
        <v>100</v>
      </c>
      <c r="AV152" s="8">
        <f t="shared" si="47"/>
        <v>100</v>
      </c>
      <c r="AW152" s="8">
        <f t="shared" si="47"/>
        <v>100</v>
      </c>
      <c r="AX152" s="8">
        <f t="shared" si="47"/>
        <v>100</v>
      </c>
      <c r="AY152" s="8">
        <f t="shared" si="47"/>
        <v>100</v>
      </c>
      <c r="AZ152" s="8"/>
    </row>
    <row r="153" spans="1:52">
      <c r="A153" s="8" t="s">
        <v>57</v>
      </c>
      <c r="B153" s="8">
        <f t="shared" si="47"/>
        <v>0</v>
      </c>
      <c r="C153" s="8">
        <f t="shared" si="47"/>
        <v>0</v>
      </c>
      <c r="D153" s="8">
        <f t="shared" si="47"/>
        <v>44.999999999999993</v>
      </c>
      <c r="E153" s="8">
        <f t="shared" si="47"/>
        <v>50</v>
      </c>
      <c r="F153" s="8">
        <f t="shared" si="47"/>
        <v>50</v>
      </c>
      <c r="G153" s="8">
        <f t="shared" si="47"/>
        <v>55.000000000000007</v>
      </c>
      <c r="H153" s="8">
        <f t="shared" si="47"/>
        <v>55.000000000000007</v>
      </c>
      <c r="I153" s="8">
        <f t="shared" si="47"/>
        <v>65</v>
      </c>
      <c r="J153" s="26">
        <f t="shared" si="47"/>
        <v>65</v>
      </c>
      <c r="K153" s="8">
        <f t="shared" si="47"/>
        <v>75</v>
      </c>
      <c r="L153" s="28">
        <f t="shared" si="47"/>
        <v>80</v>
      </c>
      <c r="M153" s="8">
        <f t="shared" si="47"/>
        <v>80</v>
      </c>
      <c r="N153" s="8">
        <f t="shared" si="47"/>
        <v>85</v>
      </c>
      <c r="O153" s="8">
        <f t="shared" si="47"/>
        <v>85</v>
      </c>
      <c r="P153" s="8">
        <f t="shared" si="47"/>
        <v>90</v>
      </c>
      <c r="Q153" s="8">
        <f t="shared" si="47"/>
        <v>90</v>
      </c>
      <c r="R153" s="8">
        <f t="shared" si="47"/>
        <v>95</v>
      </c>
      <c r="S153" s="8">
        <f t="shared" si="47"/>
        <v>95</v>
      </c>
      <c r="T153" s="8">
        <f t="shared" si="47"/>
        <v>100</v>
      </c>
      <c r="U153" s="8">
        <f t="shared" si="47"/>
        <v>100</v>
      </c>
      <c r="V153" s="8">
        <f t="shared" si="47"/>
        <v>100</v>
      </c>
      <c r="W153" s="8">
        <f t="shared" si="47"/>
        <v>100</v>
      </c>
      <c r="X153" s="8">
        <f t="shared" si="47"/>
        <v>100</v>
      </c>
      <c r="Y153" s="8">
        <f t="shared" si="47"/>
        <v>100</v>
      </c>
      <c r="Z153" s="8">
        <f t="shared" si="47"/>
        <v>100</v>
      </c>
      <c r="AA153" s="8">
        <f t="shared" si="47"/>
        <v>100</v>
      </c>
      <c r="AB153" s="8">
        <f t="shared" si="47"/>
        <v>100</v>
      </c>
      <c r="AC153" s="8">
        <f t="shared" si="47"/>
        <v>100</v>
      </c>
      <c r="AD153" s="8">
        <f t="shared" si="47"/>
        <v>100</v>
      </c>
      <c r="AE153" s="8">
        <f t="shared" si="47"/>
        <v>100</v>
      </c>
      <c r="AF153" s="8">
        <f t="shared" si="47"/>
        <v>100</v>
      </c>
      <c r="AG153" s="8">
        <f t="shared" si="47"/>
        <v>100</v>
      </c>
      <c r="AH153" s="8">
        <f t="shared" si="47"/>
        <v>100</v>
      </c>
      <c r="AI153" s="8">
        <f t="shared" si="47"/>
        <v>100</v>
      </c>
      <c r="AJ153" s="8">
        <f t="shared" si="47"/>
        <v>100</v>
      </c>
      <c r="AK153" s="8">
        <f t="shared" si="47"/>
        <v>100</v>
      </c>
      <c r="AL153" s="8">
        <f t="shared" si="47"/>
        <v>100</v>
      </c>
      <c r="AM153" s="8">
        <f t="shared" si="47"/>
        <v>100</v>
      </c>
      <c r="AN153" s="8">
        <f t="shared" si="47"/>
        <v>100</v>
      </c>
      <c r="AO153" s="8">
        <f t="shared" si="47"/>
        <v>100</v>
      </c>
      <c r="AP153" s="8">
        <f t="shared" si="47"/>
        <v>100</v>
      </c>
      <c r="AQ153" s="8">
        <f t="shared" si="47"/>
        <v>100</v>
      </c>
      <c r="AR153" s="8">
        <f t="shared" si="47"/>
        <v>100</v>
      </c>
      <c r="AS153" s="8">
        <f t="shared" si="47"/>
        <v>100</v>
      </c>
      <c r="AT153" s="8">
        <f t="shared" si="47"/>
        <v>100</v>
      </c>
      <c r="AU153" s="8">
        <f t="shared" si="47"/>
        <v>100</v>
      </c>
      <c r="AV153" s="8">
        <f t="shared" si="47"/>
        <v>100</v>
      </c>
      <c r="AW153" s="8">
        <f t="shared" si="47"/>
        <v>100</v>
      </c>
      <c r="AX153" s="8">
        <f t="shared" si="47"/>
        <v>100</v>
      </c>
      <c r="AY153" s="8">
        <f t="shared" si="47"/>
        <v>100</v>
      </c>
      <c r="AZ153" s="8"/>
    </row>
    <row r="154" spans="1:52">
      <c r="A154" s="8" t="s">
        <v>58</v>
      </c>
      <c r="B154" s="8">
        <f t="shared" si="47"/>
        <v>0</v>
      </c>
      <c r="C154" s="8">
        <f t="shared" si="47"/>
        <v>0</v>
      </c>
      <c r="D154" s="8">
        <f t="shared" si="47"/>
        <v>44.999999999999993</v>
      </c>
      <c r="E154" s="8">
        <f t="shared" si="47"/>
        <v>50</v>
      </c>
      <c r="F154" s="8">
        <f t="shared" si="47"/>
        <v>50</v>
      </c>
      <c r="G154" s="8">
        <f t="shared" si="47"/>
        <v>55.000000000000007</v>
      </c>
      <c r="H154" s="8">
        <f t="shared" si="47"/>
        <v>55.000000000000007</v>
      </c>
      <c r="I154" s="8">
        <f t="shared" si="47"/>
        <v>65</v>
      </c>
      <c r="J154" s="26">
        <f t="shared" si="47"/>
        <v>65</v>
      </c>
      <c r="K154" s="8">
        <f t="shared" si="47"/>
        <v>75</v>
      </c>
      <c r="L154" s="28">
        <f t="shared" si="47"/>
        <v>80</v>
      </c>
      <c r="M154" s="8">
        <f t="shared" si="47"/>
        <v>80</v>
      </c>
      <c r="N154" s="8">
        <f t="shared" si="47"/>
        <v>85</v>
      </c>
      <c r="O154" s="8">
        <f t="shared" si="47"/>
        <v>85</v>
      </c>
      <c r="P154" s="8">
        <f t="shared" si="47"/>
        <v>90</v>
      </c>
      <c r="Q154" s="8">
        <f t="shared" si="47"/>
        <v>90</v>
      </c>
      <c r="R154" s="8">
        <f t="shared" si="47"/>
        <v>95</v>
      </c>
      <c r="S154" s="8">
        <f t="shared" si="47"/>
        <v>95</v>
      </c>
      <c r="T154" s="8">
        <f t="shared" si="47"/>
        <v>100</v>
      </c>
      <c r="U154" s="8">
        <f t="shared" si="47"/>
        <v>100</v>
      </c>
      <c r="V154" s="8">
        <f t="shared" si="47"/>
        <v>100</v>
      </c>
      <c r="W154" s="8">
        <f t="shared" si="47"/>
        <v>100</v>
      </c>
      <c r="X154" s="8">
        <f t="shared" si="47"/>
        <v>100</v>
      </c>
      <c r="Y154" s="8">
        <f t="shared" si="47"/>
        <v>100</v>
      </c>
      <c r="Z154" s="8">
        <f t="shared" si="47"/>
        <v>100</v>
      </c>
      <c r="AA154" s="8">
        <f t="shared" si="47"/>
        <v>100</v>
      </c>
      <c r="AB154" s="8">
        <f t="shared" si="47"/>
        <v>100</v>
      </c>
      <c r="AC154" s="8">
        <f t="shared" si="47"/>
        <v>100</v>
      </c>
      <c r="AD154" s="8">
        <f t="shared" si="47"/>
        <v>100</v>
      </c>
      <c r="AE154" s="8">
        <f t="shared" si="47"/>
        <v>100</v>
      </c>
      <c r="AF154" s="8">
        <f t="shared" si="47"/>
        <v>100</v>
      </c>
      <c r="AG154" s="8">
        <f t="shared" si="47"/>
        <v>100</v>
      </c>
      <c r="AH154" s="8">
        <f t="shared" si="47"/>
        <v>100</v>
      </c>
      <c r="AI154" s="8">
        <f t="shared" si="47"/>
        <v>100</v>
      </c>
      <c r="AJ154" s="8">
        <f t="shared" si="47"/>
        <v>100</v>
      </c>
      <c r="AK154" s="8">
        <f t="shared" si="47"/>
        <v>100</v>
      </c>
      <c r="AL154" s="8">
        <f t="shared" si="47"/>
        <v>100</v>
      </c>
      <c r="AM154" s="8">
        <f t="shared" si="47"/>
        <v>100</v>
      </c>
      <c r="AN154" s="8">
        <f t="shared" si="47"/>
        <v>100</v>
      </c>
      <c r="AO154" s="8">
        <f t="shared" si="47"/>
        <v>100</v>
      </c>
      <c r="AP154" s="8">
        <f t="shared" si="47"/>
        <v>100</v>
      </c>
      <c r="AQ154" s="8">
        <f t="shared" si="47"/>
        <v>100</v>
      </c>
      <c r="AR154" s="8">
        <f t="shared" si="47"/>
        <v>100</v>
      </c>
      <c r="AS154" s="8">
        <f t="shared" si="47"/>
        <v>100</v>
      </c>
      <c r="AT154" s="8">
        <f t="shared" si="47"/>
        <v>100</v>
      </c>
      <c r="AU154" s="8">
        <f t="shared" si="47"/>
        <v>100</v>
      </c>
      <c r="AV154" s="8">
        <f t="shared" si="47"/>
        <v>100</v>
      </c>
      <c r="AW154" s="8">
        <f t="shared" si="47"/>
        <v>100</v>
      </c>
      <c r="AX154" s="8">
        <f t="shared" si="47"/>
        <v>100</v>
      </c>
      <c r="AY154" s="8">
        <f t="shared" si="47"/>
        <v>100</v>
      </c>
      <c r="AZ154" s="8"/>
    </row>
    <row r="155" spans="1:52">
      <c r="A155" s="8" t="s">
        <v>59</v>
      </c>
      <c r="B155" s="8">
        <f t="shared" si="47"/>
        <v>0</v>
      </c>
      <c r="C155" s="8">
        <f t="shared" si="47"/>
        <v>0</v>
      </c>
      <c r="D155" s="8">
        <f t="shared" si="47"/>
        <v>44.999999999999993</v>
      </c>
      <c r="E155" s="8">
        <f t="shared" si="47"/>
        <v>50</v>
      </c>
      <c r="F155" s="8">
        <f t="shared" si="47"/>
        <v>50</v>
      </c>
      <c r="G155" s="8">
        <f t="shared" si="47"/>
        <v>55.000000000000007</v>
      </c>
      <c r="H155" s="8">
        <f t="shared" si="47"/>
        <v>55.000000000000007</v>
      </c>
      <c r="I155" s="8">
        <f t="shared" si="47"/>
        <v>65</v>
      </c>
      <c r="J155" s="26">
        <f t="shared" si="47"/>
        <v>65</v>
      </c>
      <c r="K155" s="8">
        <f t="shared" si="47"/>
        <v>75</v>
      </c>
      <c r="L155" s="28">
        <f t="shared" si="47"/>
        <v>80</v>
      </c>
      <c r="M155" s="8">
        <f t="shared" si="47"/>
        <v>80</v>
      </c>
      <c r="N155" s="8">
        <f t="shared" si="47"/>
        <v>85</v>
      </c>
      <c r="O155" s="8">
        <f t="shared" si="47"/>
        <v>85</v>
      </c>
      <c r="P155" s="8">
        <f t="shared" si="47"/>
        <v>90</v>
      </c>
      <c r="Q155" s="8">
        <f t="shared" si="47"/>
        <v>90</v>
      </c>
      <c r="R155" s="8">
        <f t="shared" si="47"/>
        <v>95</v>
      </c>
      <c r="S155" s="8">
        <f t="shared" si="47"/>
        <v>95</v>
      </c>
      <c r="T155" s="8">
        <f t="shared" si="47"/>
        <v>100</v>
      </c>
      <c r="U155" s="8">
        <f t="shared" si="47"/>
        <v>100</v>
      </c>
      <c r="V155" s="8">
        <f t="shared" si="47"/>
        <v>100</v>
      </c>
      <c r="W155" s="8">
        <f t="shared" si="47"/>
        <v>100</v>
      </c>
      <c r="X155" s="8">
        <f t="shared" si="47"/>
        <v>100</v>
      </c>
      <c r="Y155" s="8">
        <f t="shared" si="47"/>
        <v>100</v>
      </c>
      <c r="Z155" s="8">
        <f t="shared" si="47"/>
        <v>100</v>
      </c>
      <c r="AA155" s="8">
        <f t="shared" si="47"/>
        <v>100</v>
      </c>
      <c r="AB155" s="8">
        <f t="shared" si="47"/>
        <v>100</v>
      </c>
      <c r="AC155" s="8">
        <f t="shared" si="47"/>
        <v>100</v>
      </c>
      <c r="AD155" s="8">
        <f t="shared" si="47"/>
        <v>100</v>
      </c>
      <c r="AE155" s="8">
        <f t="shared" si="47"/>
        <v>100</v>
      </c>
      <c r="AF155" s="8">
        <f t="shared" si="47"/>
        <v>100</v>
      </c>
      <c r="AG155" s="8">
        <f t="shared" si="47"/>
        <v>100</v>
      </c>
      <c r="AH155" s="8">
        <f t="shared" si="47"/>
        <v>100</v>
      </c>
      <c r="AI155" s="8">
        <f t="shared" si="47"/>
        <v>100</v>
      </c>
      <c r="AJ155" s="8">
        <f t="shared" si="47"/>
        <v>100</v>
      </c>
      <c r="AK155" s="8">
        <f t="shared" si="47"/>
        <v>100</v>
      </c>
      <c r="AL155" s="8">
        <f t="shared" si="47"/>
        <v>100</v>
      </c>
      <c r="AM155" s="8">
        <f t="shared" si="47"/>
        <v>100</v>
      </c>
      <c r="AN155" s="8">
        <f t="shared" si="47"/>
        <v>100</v>
      </c>
      <c r="AO155" s="8">
        <f t="shared" si="47"/>
        <v>100</v>
      </c>
      <c r="AP155" s="8">
        <f t="shared" si="47"/>
        <v>100</v>
      </c>
      <c r="AQ155" s="8">
        <f t="shared" si="47"/>
        <v>100</v>
      </c>
      <c r="AR155" s="8">
        <f t="shared" si="47"/>
        <v>100</v>
      </c>
      <c r="AS155" s="8">
        <f t="shared" si="47"/>
        <v>100</v>
      </c>
      <c r="AT155" s="8">
        <f t="shared" si="47"/>
        <v>100</v>
      </c>
      <c r="AU155" s="8">
        <f t="shared" si="47"/>
        <v>100</v>
      </c>
      <c r="AV155" s="8">
        <f t="shared" si="47"/>
        <v>100</v>
      </c>
      <c r="AW155" s="8">
        <f t="shared" si="47"/>
        <v>100</v>
      </c>
      <c r="AX155" s="8">
        <f t="shared" si="47"/>
        <v>100</v>
      </c>
      <c r="AY155" s="8">
        <f t="shared" si="47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8" xml:space="preserve"> IF((1 - (B297 - 1)/20)*100 &lt;= 100, IF((1 - (B297 - 1)/20)*100 &gt;= 0, (1 - (B297 - 1)/20)*100, 0), 100)</f>
        <v>0</v>
      </c>
      <c r="C157" s="8">
        <f t="shared" si="48"/>
        <v>0</v>
      </c>
      <c r="D157" s="8">
        <f t="shared" si="48"/>
        <v>19.999999999999996</v>
      </c>
      <c r="E157" s="8">
        <f t="shared" si="48"/>
        <v>25</v>
      </c>
      <c r="F157" s="8">
        <f t="shared" si="48"/>
        <v>25</v>
      </c>
      <c r="G157" s="8">
        <f t="shared" si="48"/>
        <v>30.000000000000004</v>
      </c>
      <c r="H157" s="8">
        <f t="shared" si="48"/>
        <v>30.000000000000004</v>
      </c>
      <c r="I157" s="8">
        <f t="shared" si="48"/>
        <v>40</v>
      </c>
      <c r="J157" s="26">
        <f t="shared" si="48"/>
        <v>40</v>
      </c>
      <c r="K157" s="8">
        <f t="shared" si="48"/>
        <v>44.999999999999993</v>
      </c>
      <c r="L157" s="28">
        <f t="shared" si="48"/>
        <v>50</v>
      </c>
      <c r="M157" s="8">
        <f t="shared" si="48"/>
        <v>50</v>
      </c>
      <c r="N157" s="8">
        <f t="shared" si="48"/>
        <v>50</v>
      </c>
      <c r="O157" s="8">
        <f t="shared" si="48"/>
        <v>55.000000000000007</v>
      </c>
      <c r="P157" s="8">
        <f t="shared" si="48"/>
        <v>55.000000000000007</v>
      </c>
      <c r="Q157" s="8">
        <f t="shared" si="48"/>
        <v>60</v>
      </c>
      <c r="R157" s="8">
        <f t="shared" si="48"/>
        <v>60</v>
      </c>
      <c r="S157" s="8">
        <f t="shared" si="48"/>
        <v>60</v>
      </c>
      <c r="T157" s="8">
        <f t="shared" si="48"/>
        <v>65</v>
      </c>
      <c r="U157" s="8">
        <f t="shared" si="48"/>
        <v>65</v>
      </c>
      <c r="V157" s="8">
        <f t="shared" si="48"/>
        <v>70</v>
      </c>
      <c r="W157" s="8">
        <f t="shared" si="48"/>
        <v>70</v>
      </c>
      <c r="X157" s="8">
        <f t="shared" si="48"/>
        <v>70</v>
      </c>
      <c r="Y157" s="8">
        <f t="shared" si="48"/>
        <v>75</v>
      </c>
      <c r="Z157" s="8">
        <f t="shared" si="48"/>
        <v>75</v>
      </c>
      <c r="AA157" s="8">
        <f t="shared" si="48"/>
        <v>80</v>
      </c>
      <c r="AB157" s="8">
        <f t="shared" si="48"/>
        <v>80</v>
      </c>
      <c r="AC157" s="8">
        <f t="shared" si="48"/>
        <v>80</v>
      </c>
      <c r="AD157" s="8">
        <f t="shared" si="48"/>
        <v>85</v>
      </c>
      <c r="AE157" s="8">
        <f t="shared" si="48"/>
        <v>85</v>
      </c>
      <c r="AF157" s="8">
        <f t="shared" si="48"/>
        <v>90</v>
      </c>
      <c r="AG157" s="8">
        <f t="shared" si="48"/>
        <v>90</v>
      </c>
      <c r="AH157" s="8">
        <f t="shared" si="48"/>
        <v>90</v>
      </c>
      <c r="AI157" s="8">
        <f t="shared" si="48"/>
        <v>95</v>
      </c>
      <c r="AJ157" s="8">
        <f t="shared" si="48"/>
        <v>95</v>
      </c>
      <c r="AK157" s="8">
        <f t="shared" si="48"/>
        <v>100</v>
      </c>
      <c r="AL157" s="8">
        <f t="shared" si="48"/>
        <v>100</v>
      </c>
      <c r="AM157" s="8">
        <f t="shared" si="48"/>
        <v>100</v>
      </c>
      <c r="AN157" s="8">
        <f t="shared" si="48"/>
        <v>100</v>
      </c>
      <c r="AO157" s="8">
        <f t="shared" si="48"/>
        <v>100</v>
      </c>
      <c r="AP157" s="8">
        <f t="shared" si="48"/>
        <v>100</v>
      </c>
      <c r="AQ157" s="8">
        <f t="shared" si="48"/>
        <v>100</v>
      </c>
      <c r="AR157" s="8">
        <f t="shared" si="48"/>
        <v>100</v>
      </c>
      <c r="AS157" s="8">
        <f t="shared" si="48"/>
        <v>100</v>
      </c>
      <c r="AT157" s="8">
        <f t="shared" si="48"/>
        <v>100</v>
      </c>
      <c r="AU157" s="8">
        <f t="shared" si="48"/>
        <v>100</v>
      </c>
      <c r="AV157" s="8">
        <f t="shared" si="48"/>
        <v>100</v>
      </c>
      <c r="AW157" s="8">
        <f t="shared" si="48"/>
        <v>100</v>
      </c>
      <c r="AX157" s="8">
        <f t="shared" si="48"/>
        <v>100</v>
      </c>
      <c r="AY157" s="8">
        <f t="shared" si="48"/>
        <v>100</v>
      </c>
      <c r="AZ157" s="8"/>
    </row>
    <row r="158" spans="1:52">
      <c r="A158" s="8" t="s">
        <v>57</v>
      </c>
      <c r="B158" s="8">
        <f t="shared" si="48"/>
        <v>0</v>
      </c>
      <c r="C158" s="8">
        <f t="shared" si="48"/>
        <v>0</v>
      </c>
      <c r="D158" s="8">
        <f t="shared" si="48"/>
        <v>19.999999999999996</v>
      </c>
      <c r="E158" s="8">
        <f t="shared" si="48"/>
        <v>25</v>
      </c>
      <c r="F158" s="8">
        <f t="shared" si="48"/>
        <v>25</v>
      </c>
      <c r="G158" s="8">
        <f t="shared" si="48"/>
        <v>30.000000000000004</v>
      </c>
      <c r="H158" s="8">
        <f t="shared" si="48"/>
        <v>30.000000000000004</v>
      </c>
      <c r="I158" s="8">
        <f t="shared" si="48"/>
        <v>40</v>
      </c>
      <c r="J158" s="26">
        <f t="shared" si="48"/>
        <v>40</v>
      </c>
      <c r="K158" s="8">
        <f t="shared" si="48"/>
        <v>50</v>
      </c>
      <c r="L158" s="28">
        <f t="shared" si="48"/>
        <v>55.000000000000007</v>
      </c>
      <c r="M158" s="8">
        <f t="shared" si="48"/>
        <v>55.000000000000007</v>
      </c>
      <c r="N158" s="8">
        <f t="shared" si="48"/>
        <v>60</v>
      </c>
      <c r="O158" s="8">
        <f t="shared" si="48"/>
        <v>60</v>
      </c>
      <c r="P158" s="8">
        <f t="shared" si="48"/>
        <v>65</v>
      </c>
      <c r="Q158" s="8">
        <f t="shared" si="48"/>
        <v>65</v>
      </c>
      <c r="R158" s="8">
        <f t="shared" si="48"/>
        <v>70</v>
      </c>
      <c r="S158" s="8">
        <f t="shared" si="48"/>
        <v>70</v>
      </c>
      <c r="T158" s="8">
        <f t="shared" si="48"/>
        <v>75</v>
      </c>
      <c r="U158" s="8">
        <f t="shared" si="48"/>
        <v>75</v>
      </c>
      <c r="V158" s="8">
        <f t="shared" si="48"/>
        <v>80</v>
      </c>
      <c r="W158" s="8">
        <f t="shared" si="48"/>
        <v>80</v>
      </c>
      <c r="X158" s="8">
        <f t="shared" si="48"/>
        <v>85</v>
      </c>
      <c r="Y158" s="8">
        <f t="shared" si="48"/>
        <v>85</v>
      </c>
      <c r="Z158" s="8">
        <f t="shared" si="48"/>
        <v>90</v>
      </c>
      <c r="AA158" s="8">
        <f t="shared" si="48"/>
        <v>90</v>
      </c>
      <c r="AB158" s="8">
        <f t="shared" si="48"/>
        <v>95</v>
      </c>
      <c r="AC158" s="8">
        <f t="shared" si="48"/>
        <v>95</v>
      </c>
      <c r="AD158" s="8">
        <f t="shared" si="48"/>
        <v>100</v>
      </c>
      <c r="AE158" s="8">
        <f t="shared" si="48"/>
        <v>100</v>
      </c>
      <c r="AF158" s="8">
        <f t="shared" si="48"/>
        <v>100</v>
      </c>
      <c r="AG158" s="8">
        <f t="shared" si="48"/>
        <v>100</v>
      </c>
      <c r="AH158" s="8">
        <f t="shared" si="48"/>
        <v>100</v>
      </c>
      <c r="AI158" s="8">
        <f t="shared" si="48"/>
        <v>100</v>
      </c>
      <c r="AJ158" s="8">
        <f t="shared" si="48"/>
        <v>100</v>
      </c>
      <c r="AK158" s="8">
        <f t="shared" si="48"/>
        <v>100</v>
      </c>
      <c r="AL158" s="8">
        <f t="shared" si="48"/>
        <v>100</v>
      </c>
      <c r="AM158" s="8">
        <f t="shared" si="48"/>
        <v>100</v>
      </c>
      <c r="AN158" s="8">
        <f t="shared" si="48"/>
        <v>100</v>
      </c>
      <c r="AO158" s="8">
        <f t="shared" si="48"/>
        <v>100</v>
      </c>
      <c r="AP158" s="8">
        <f t="shared" si="48"/>
        <v>100</v>
      </c>
      <c r="AQ158" s="8">
        <f t="shared" si="48"/>
        <v>100</v>
      </c>
      <c r="AR158" s="8">
        <f t="shared" si="48"/>
        <v>100</v>
      </c>
      <c r="AS158" s="8">
        <f t="shared" si="48"/>
        <v>100</v>
      </c>
      <c r="AT158" s="8">
        <f t="shared" si="48"/>
        <v>100</v>
      </c>
      <c r="AU158" s="8">
        <f t="shared" si="48"/>
        <v>100</v>
      </c>
      <c r="AV158" s="8">
        <f t="shared" si="48"/>
        <v>100</v>
      </c>
      <c r="AW158" s="8">
        <f t="shared" si="48"/>
        <v>100</v>
      </c>
      <c r="AX158" s="8">
        <f t="shared" si="48"/>
        <v>100</v>
      </c>
      <c r="AY158" s="8">
        <f t="shared" si="48"/>
        <v>100</v>
      </c>
      <c r="AZ158" s="8"/>
    </row>
    <row r="159" spans="1:52">
      <c r="A159" s="8" t="s">
        <v>58</v>
      </c>
      <c r="B159" s="8">
        <f t="shared" si="48"/>
        <v>0</v>
      </c>
      <c r="C159" s="8">
        <f t="shared" si="48"/>
        <v>0</v>
      </c>
      <c r="D159" s="8">
        <f t="shared" si="48"/>
        <v>19.999999999999996</v>
      </c>
      <c r="E159" s="8">
        <f t="shared" si="48"/>
        <v>25</v>
      </c>
      <c r="F159" s="8">
        <f t="shared" si="48"/>
        <v>25</v>
      </c>
      <c r="G159" s="8">
        <f t="shared" si="48"/>
        <v>30.000000000000004</v>
      </c>
      <c r="H159" s="8">
        <f t="shared" si="48"/>
        <v>30.000000000000004</v>
      </c>
      <c r="I159" s="8">
        <f t="shared" si="48"/>
        <v>40</v>
      </c>
      <c r="J159" s="26">
        <f t="shared" si="48"/>
        <v>40</v>
      </c>
      <c r="K159" s="8">
        <f t="shared" si="48"/>
        <v>50</v>
      </c>
      <c r="L159" s="28">
        <f t="shared" si="48"/>
        <v>55.000000000000007</v>
      </c>
      <c r="M159" s="8">
        <f t="shared" si="48"/>
        <v>55.000000000000007</v>
      </c>
      <c r="N159" s="8">
        <f t="shared" si="48"/>
        <v>60</v>
      </c>
      <c r="O159" s="8">
        <f t="shared" si="48"/>
        <v>60</v>
      </c>
      <c r="P159" s="8">
        <f t="shared" si="48"/>
        <v>65</v>
      </c>
      <c r="Q159" s="8">
        <f t="shared" si="48"/>
        <v>65</v>
      </c>
      <c r="R159" s="8">
        <f t="shared" si="48"/>
        <v>70</v>
      </c>
      <c r="S159" s="8">
        <f t="shared" si="48"/>
        <v>70</v>
      </c>
      <c r="T159" s="8">
        <f t="shared" si="48"/>
        <v>75</v>
      </c>
      <c r="U159" s="8">
        <f t="shared" si="48"/>
        <v>75</v>
      </c>
      <c r="V159" s="8">
        <f t="shared" si="48"/>
        <v>80</v>
      </c>
      <c r="W159" s="8">
        <f t="shared" si="48"/>
        <v>80</v>
      </c>
      <c r="X159" s="8">
        <f t="shared" si="48"/>
        <v>85</v>
      </c>
      <c r="Y159" s="8">
        <f t="shared" si="48"/>
        <v>85</v>
      </c>
      <c r="Z159" s="8">
        <f t="shared" si="48"/>
        <v>90</v>
      </c>
      <c r="AA159" s="8">
        <f t="shared" si="48"/>
        <v>90</v>
      </c>
      <c r="AB159" s="8">
        <f t="shared" si="48"/>
        <v>95</v>
      </c>
      <c r="AC159" s="8">
        <f t="shared" si="48"/>
        <v>95</v>
      </c>
      <c r="AD159" s="8">
        <f t="shared" si="48"/>
        <v>100</v>
      </c>
      <c r="AE159" s="8">
        <f t="shared" si="48"/>
        <v>100</v>
      </c>
      <c r="AF159" s="8">
        <f t="shared" si="48"/>
        <v>100</v>
      </c>
      <c r="AG159" s="8">
        <f t="shared" si="48"/>
        <v>100</v>
      </c>
      <c r="AH159" s="8">
        <f t="shared" si="48"/>
        <v>100</v>
      </c>
      <c r="AI159" s="8">
        <f t="shared" si="48"/>
        <v>100</v>
      </c>
      <c r="AJ159" s="8">
        <f t="shared" si="48"/>
        <v>100</v>
      </c>
      <c r="AK159" s="8">
        <f t="shared" si="48"/>
        <v>100</v>
      </c>
      <c r="AL159" s="8">
        <f t="shared" si="48"/>
        <v>100</v>
      </c>
      <c r="AM159" s="8">
        <f t="shared" si="48"/>
        <v>100</v>
      </c>
      <c r="AN159" s="8">
        <f t="shared" si="48"/>
        <v>100</v>
      </c>
      <c r="AO159" s="8">
        <f t="shared" si="48"/>
        <v>100</v>
      </c>
      <c r="AP159" s="8">
        <f t="shared" si="48"/>
        <v>100</v>
      </c>
      <c r="AQ159" s="8">
        <f t="shared" si="48"/>
        <v>100</v>
      </c>
      <c r="AR159" s="8">
        <f t="shared" si="48"/>
        <v>100</v>
      </c>
      <c r="AS159" s="8">
        <f t="shared" si="48"/>
        <v>100</v>
      </c>
      <c r="AT159" s="8">
        <f t="shared" si="48"/>
        <v>100</v>
      </c>
      <c r="AU159" s="8">
        <f t="shared" si="48"/>
        <v>100</v>
      </c>
      <c r="AV159" s="8">
        <f t="shared" si="48"/>
        <v>100</v>
      </c>
      <c r="AW159" s="8">
        <f t="shared" si="48"/>
        <v>100</v>
      </c>
      <c r="AX159" s="8">
        <f t="shared" si="48"/>
        <v>100</v>
      </c>
      <c r="AY159" s="8">
        <f t="shared" si="48"/>
        <v>100</v>
      </c>
      <c r="AZ159" s="8"/>
    </row>
    <row r="160" spans="1:52">
      <c r="A160" s="8" t="s">
        <v>59</v>
      </c>
      <c r="B160" s="8">
        <f t="shared" si="48"/>
        <v>0</v>
      </c>
      <c r="C160" s="8">
        <f t="shared" si="48"/>
        <v>0</v>
      </c>
      <c r="D160" s="8">
        <f t="shared" si="48"/>
        <v>19.999999999999996</v>
      </c>
      <c r="E160" s="8">
        <f t="shared" si="48"/>
        <v>25</v>
      </c>
      <c r="F160" s="8">
        <f t="shared" si="48"/>
        <v>25</v>
      </c>
      <c r="G160" s="8">
        <f t="shared" si="48"/>
        <v>30.000000000000004</v>
      </c>
      <c r="H160" s="8">
        <f t="shared" si="48"/>
        <v>30.000000000000004</v>
      </c>
      <c r="I160" s="8">
        <f t="shared" si="48"/>
        <v>40</v>
      </c>
      <c r="J160" s="26">
        <f t="shared" si="48"/>
        <v>40</v>
      </c>
      <c r="K160" s="8">
        <f t="shared" si="48"/>
        <v>50</v>
      </c>
      <c r="L160" s="28">
        <f t="shared" si="48"/>
        <v>55.000000000000007</v>
      </c>
      <c r="M160" s="8">
        <f t="shared" si="48"/>
        <v>55.000000000000007</v>
      </c>
      <c r="N160" s="8">
        <f t="shared" si="48"/>
        <v>60</v>
      </c>
      <c r="O160" s="8">
        <f t="shared" si="48"/>
        <v>60</v>
      </c>
      <c r="P160" s="8">
        <f t="shared" si="48"/>
        <v>65</v>
      </c>
      <c r="Q160" s="8">
        <f t="shared" si="48"/>
        <v>65</v>
      </c>
      <c r="R160" s="8">
        <f t="shared" si="48"/>
        <v>70</v>
      </c>
      <c r="S160" s="8">
        <f t="shared" si="48"/>
        <v>70</v>
      </c>
      <c r="T160" s="8">
        <f t="shared" si="48"/>
        <v>75</v>
      </c>
      <c r="U160" s="8">
        <f t="shared" si="48"/>
        <v>75</v>
      </c>
      <c r="V160" s="8">
        <f t="shared" si="48"/>
        <v>80</v>
      </c>
      <c r="W160" s="8">
        <f t="shared" si="48"/>
        <v>80</v>
      </c>
      <c r="X160" s="8">
        <f t="shared" si="48"/>
        <v>85</v>
      </c>
      <c r="Y160" s="8">
        <f t="shared" si="48"/>
        <v>85</v>
      </c>
      <c r="Z160" s="8">
        <f t="shared" si="48"/>
        <v>90</v>
      </c>
      <c r="AA160" s="8">
        <f t="shared" si="48"/>
        <v>90</v>
      </c>
      <c r="AB160" s="8">
        <f t="shared" si="48"/>
        <v>95</v>
      </c>
      <c r="AC160" s="8">
        <f t="shared" si="48"/>
        <v>95</v>
      </c>
      <c r="AD160" s="8">
        <f t="shared" si="48"/>
        <v>100</v>
      </c>
      <c r="AE160" s="8">
        <f t="shared" si="48"/>
        <v>100</v>
      </c>
      <c r="AF160" s="8">
        <f t="shared" si="48"/>
        <v>100</v>
      </c>
      <c r="AG160" s="8">
        <f t="shared" si="48"/>
        <v>100</v>
      </c>
      <c r="AH160" s="8">
        <f t="shared" si="48"/>
        <v>100</v>
      </c>
      <c r="AI160" s="8">
        <f t="shared" si="48"/>
        <v>100</v>
      </c>
      <c r="AJ160" s="8">
        <f t="shared" si="48"/>
        <v>100</v>
      </c>
      <c r="AK160" s="8">
        <f t="shared" si="48"/>
        <v>100</v>
      </c>
      <c r="AL160" s="8">
        <f t="shared" si="48"/>
        <v>100</v>
      </c>
      <c r="AM160" s="8">
        <f t="shared" si="48"/>
        <v>100</v>
      </c>
      <c r="AN160" s="8">
        <f t="shared" si="48"/>
        <v>100</v>
      </c>
      <c r="AO160" s="8">
        <f t="shared" si="48"/>
        <v>100</v>
      </c>
      <c r="AP160" s="8">
        <f t="shared" si="48"/>
        <v>100</v>
      </c>
      <c r="AQ160" s="8">
        <f t="shared" si="48"/>
        <v>100</v>
      </c>
      <c r="AR160" s="8">
        <f t="shared" si="48"/>
        <v>100</v>
      </c>
      <c r="AS160" s="8">
        <f t="shared" si="48"/>
        <v>100</v>
      </c>
      <c r="AT160" s="8">
        <f t="shared" si="48"/>
        <v>100</v>
      </c>
      <c r="AU160" s="8">
        <f t="shared" si="48"/>
        <v>100</v>
      </c>
      <c r="AV160" s="8">
        <f t="shared" si="48"/>
        <v>100</v>
      </c>
      <c r="AW160" s="8">
        <f t="shared" si="48"/>
        <v>100</v>
      </c>
      <c r="AX160" s="8">
        <f t="shared" si="48"/>
        <v>100</v>
      </c>
      <c r="AY160" s="8">
        <f t="shared" si="48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9" xml:space="preserve"> IF((1 - (B302 - 1)/20)*100 &lt;= 100, IF((1 - (B302 - 1)/20)*100 &gt;= 0, (1 - (B302 - 1)/20)*100, 0), 100)</f>
        <v>0</v>
      </c>
      <c r="C162" s="8">
        <f t="shared" si="49"/>
        <v>0</v>
      </c>
      <c r="D162" s="8">
        <f t="shared" si="49"/>
        <v>0</v>
      </c>
      <c r="E162" s="8">
        <f t="shared" si="49"/>
        <v>0</v>
      </c>
      <c r="F162" s="8">
        <f t="shared" si="49"/>
        <v>0</v>
      </c>
      <c r="G162" s="8">
        <f t="shared" si="49"/>
        <v>5.0000000000000044</v>
      </c>
      <c r="H162" s="8">
        <f t="shared" si="49"/>
        <v>5.0000000000000044</v>
      </c>
      <c r="I162" s="8">
        <f t="shared" si="49"/>
        <v>15.000000000000002</v>
      </c>
      <c r="J162" s="26">
        <f t="shared" si="49"/>
        <v>15.000000000000002</v>
      </c>
      <c r="K162" s="8">
        <f t="shared" si="49"/>
        <v>19.999999999999996</v>
      </c>
      <c r="L162" s="28">
        <f t="shared" si="49"/>
        <v>25</v>
      </c>
      <c r="M162" s="8">
        <f t="shared" si="49"/>
        <v>25</v>
      </c>
      <c r="N162" s="8">
        <f t="shared" si="49"/>
        <v>25</v>
      </c>
      <c r="O162" s="8">
        <f t="shared" si="49"/>
        <v>30.000000000000004</v>
      </c>
      <c r="P162" s="8">
        <f t="shared" si="49"/>
        <v>30.000000000000004</v>
      </c>
      <c r="Q162" s="8">
        <f t="shared" si="49"/>
        <v>35</v>
      </c>
      <c r="R162" s="8">
        <f t="shared" si="49"/>
        <v>35</v>
      </c>
      <c r="S162" s="8">
        <f t="shared" si="49"/>
        <v>35</v>
      </c>
      <c r="T162" s="8">
        <f t="shared" si="49"/>
        <v>40</v>
      </c>
      <c r="U162" s="8">
        <f t="shared" si="49"/>
        <v>40</v>
      </c>
      <c r="V162" s="8">
        <f t="shared" si="49"/>
        <v>44.999999999999993</v>
      </c>
      <c r="W162" s="8">
        <f t="shared" si="49"/>
        <v>44.999999999999993</v>
      </c>
      <c r="X162" s="8">
        <f t="shared" si="49"/>
        <v>44.999999999999993</v>
      </c>
      <c r="Y162" s="8">
        <f t="shared" si="49"/>
        <v>50</v>
      </c>
      <c r="Z162" s="8">
        <f t="shared" si="49"/>
        <v>50</v>
      </c>
      <c r="AA162" s="8">
        <f t="shared" si="49"/>
        <v>55.000000000000007</v>
      </c>
      <c r="AB162" s="8">
        <f t="shared" si="49"/>
        <v>55.000000000000007</v>
      </c>
      <c r="AC162" s="8">
        <f t="shared" si="49"/>
        <v>55.000000000000007</v>
      </c>
      <c r="AD162" s="8">
        <f t="shared" si="49"/>
        <v>60</v>
      </c>
      <c r="AE162" s="8">
        <f t="shared" si="49"/>
        <v>60</v>
      </c>
      <c r="AF162" s="8">
        <f t="shared" si="49"/>
        <v>65</v>
      </c>
      <c r="AG162" s="8">
        <f t="shared" si="49"/>
        <v>65</v>
      </c>
      <c r="AH162" s="8">
        <f t="shared" si="49"/>
        <v>65</v>
      </c>
      <c r="AI162" s="8">
        <f t="shared" si="49"/>
        <v>70</v>
      </c>
      <c r="AJ162" s="8">
        <f t="shared" si="49"/>
        <v>70</v>
      </c>
      <c r="AK162" s="8">
        <f t="shared" si="49"/>
        <v>75</v>
      </c>
      <c r="AL162" s="8">
        <f t="shared" si="49"/>
        <v>75</v>
      </c>
      <c r="AM162" s="8">
        <f t="shared" si="49"/>
        <v>75</v>
      </c>
      <c r="AN162" s="8">
        <f t="shared" si="49"/>
        <v>80</v>
      </c>
      <c r="AO162" s="8">
        <f t="shared" si="49"/>
        <v>80</v>
      </c>
      <c r="AP162" s="8">
        <f t="shared" si="49"/>
        <v>85</v>
      </c>
      <c r="AQ162" s="8">
        <f t="shared" si="49"/>
        <v>85</v>
      </c>
      <c r="AR162" s="8">
        <f t="shared" si="49"/>
        <v>85</v>
      </c>
      <c r="AS162" s="8">
        <f t="shared" si="49"/>
        <v>90</v>
      </c>
      <c r="AT162" s="8">
        <f t="shared" si="49"/>
        <v>90</v>
      </c>
      <c r="AU162" s="8">
        <f t="shared" si="49"/>
        <v>95</v>
      </c>
      <c r="AV162" s="8">
        <f t="shared" si="49"/>
        <v>95</v>
      </c>
      <c r="AW162" s="8">
        <f t="shared" si="49"/>
        <v>95</v>
      </c>
      <c r="AX162" s="8">
        <f t="shared" si="49"/>
        <v>100</v>
      </c>
      <c r="AY162" s="8">
        <f t="shared" si="49"/>
        <v>100</v>
      </c>
      <c r="AZ162" s="8"/>
    </row>
    <row r="163" spans="1:52">
      <c r="A163" s="8" t="s">
        <v>57</v>
      </c>
      <c r="B163" s="8">
        <f t="shared" si="49"/>
        <v>0</v>
      </c>
      <c r="C163" s="8">
        <f t="shared" si="49"/>
        <v>0</v>
      </c>
      <c r="D163" s="8">
        <f t="shared" si="49"/>
        <v>0</v>
      </c>
      <c r="E163" s="8">
        <f t="shared" si="49"/>
        <v>0</v>
      </c>
      <c r="F163" s="8">
        <f t="shared" si="49"/>
        <v>0</v>
      </c>
      <c r="G163" s="8">
        <f t="shared" si="49"/>
        <v>5.0000000000000044</v>
      </c>
      <c r="H163" s="8">
        <f t="shared" si="49"/>
        <v>5.0000000000000044</v>
      </c>
      <c r="I163" s="8">
        <f t="shared" si="49"/>
        <v>15.000000000000002</v>
      </c>
      <c r="J163" s="26">
        <f t="shared" si="49"/>
        <v>15.000000000000002</v>
      </c>
      <c r="K163" s="8">
        <f t="shared" si="49"/>
        <v>25</v>
      </c>
      <c r="L163" s="28">
        <f t="shared" si="49"/>
        <v>30.000000000000004</v>
      </c>
      <c r="M163" s="8">
        <f t="shared" si="49"/>
        <v>30.000000000000004</v>
      </c>
      <c r="N163" s="8">
        <f t="shared" si="49"/>
        <v>35</v>
      </c>
      <c r="O163" s="8">
        <f t="shared" si="49"/>
        <v>35</v>
      </c>
      <c r="P163" s="8">
        <f t="shared" si="49"/>
        <v>40</v>
      </c>
      <c r="Q163" s="8">
        <f t="shared" si="49"/>
        <v>40</v>
      </c>
      <c r="R163" s="8">
        <f t="shared" si="49"/>
        <v>44.999999999999993</v>
      </c>
      <c r="S163" s="8">
        <f t="shared" si="49"/>
        <v>44.999999999999993</v>
      </c>
      <c r="T163" s="8">
        <f t="shared" si="49"/>
        <v>50</v>
      </c>
      <c r="U163" s="8">
        <f t="shared" si="49"/>
        <v>50</v>
      </c>
      <c r="V163" s="8">
        <f t="shared" si="49"/>
        <v>55.000000000000007</v>
      </c>
      <c r="W163" s="8">
        <f t="shared" si="49"/>
        <v>55.000000000000007</v>
      </c>
      <c r="X163" s="8">
        <f t="shared" si="49"/>
        <v>60</v>
      </c>
      <c r="Y163" s="8">
        <f t="shared" si="49"/>
        <v>60</v>
      </c>
      <c r="Z163" s="8">
        <f t="shared" si="49"/>
        <v>65</v>
      </c>
      <c r="AA163" s="8">
        <f t="shared" si="49"/>
        <v>65</v>
      </c>
      <c r="AB163" s="8">
        <f t="shared" si="49"/>
        <v>70</v>
      </c>
      <c r="AC163" s="8">
        <f t="shared" si="49"/>
        <v>70</v>
      </c>
      <c r="AD163" s="8">
        <f t="shared" si="49"/>
        <v>75</v>
      </c>
      <c r="AE163" s="8">
        <f t="shared" si="49"/>
        <v>75</v>
      </c>
      <c r="AF163" s="8">
        <f t="shared" si="49"/>
        <v>80</v>
      </c>
      <c r="AG163" s="8">
        <f t="shared" si="49"/>
        <v>80</v>
      </c>
      <c r="AH163" s="8">
        <f t="shared" si="49"/>
        <v>85</v>
      </c>
      <c r="AI163" s="8">
        <f t="shared" si="49"/>
        <v>85</v>
      </c>
      <c r="AJ163" s="8">
        <f t="shared" si="49"/>
        <v>90</v>
      </c>
      <c r="AK163" s="8">
        <f t="shared" si="49"/>
        <v>90</v>
      </c>
      <c r="AL163" s="8">
        <f t="shared" si="49"/>
        <v>95</v>
      </c>
      <c r="AM163" s="8">
        <f t="shared" si="49"/>
        <v>95</v>
      </c>
      <c r="AN163" s="8">
        <f t="shared" si="49"/>
        <v>100</v>
      </c>
      <c r="AO163" s="8">
        <f t="shared" si="49"/>
        <v>100</v>
      </c>
      <c r="AP163" s="8">
        <f t="shared" si="49"/>
        <v>100</v>
      </c>
      <c r="AQ163" s="8">
        <f t="shared" si="49"/>
        <v>100</v>
      </c>
      <c r="AR163" s="8">
        <f t="shared" si="49"/>
        <v>100</v>
      </c>
      <c r="AS163" s="8">
        <f t="shared" si="49"/>
        <v>100</v>
      </c>
      <c r="AT163" s="8">
        <f t="shared" si="49"/>
        <v>100</v>
      </c>
      <c r="AU163" s="8">
        <f t="shared" si="49"/>
        <v>100</v>
      </c>
      <c r="AV163" s="8">
        <f t="shared" si="49"/>
        <v>100</v>
      </c>
      <c r="AW163" s="8">
        <f t="shared" si="49"/>
        <v>100</v>
      </c>
      <c r="AX163" s="8">
        <f t="shared" si="49"/>
        <v>100</v>
      </c>
      <c r="AY163" s="8">
        <f t="shared" si="49"/>
        <v>100</v>
      </c>
      <c r="AZ163" s="8"/>
    </row>
    <row r="164" spans="1:52">
      <c r="A164" s="8" t="s">
        <v>58</v>
      </c>
      <c r="B164" s="8">
        <f t="shared" si="49"/>
        <v>0</v>
      </c>
      <c r="C164" s="8">
        <f t="shared" si="49"/>
        <v>0</v>
      </c>
      <c r="D164" s="8">
        <f t="shared" si="49"/>
        <v>0</v>
      </c>
      <c r="E164" s="8">
        <f t="shared" si="49"/>
        <v>0</v>
      </c>
      <c r="F164" s="8">
        <f t="shared" si="49"/>
        <v>0</v>
      </c>
      <c r="G164" s="8">
        <f t="shared" si="49"/>
        <v>5.0000000000000044</v>
      </c>
      <c r="H164" s="8">
        <f t="shared" si="49"/>
        <v>5.0000000000000044</v>
      </c>
      <c r="I164" s="8">
        <f t="shared" si="49"/>
        <v>15.000000000000002</v>
      </c>
      <c r="J164" s="26">
        <f t="shared" si="49"/>
        <v>15.000000000000002</v>
      </c>
      <c r="K164" s="8">
        <f t="shared" si="49"/>
        <v>25</v>
      </c>
      <c r="L164" s="28">
        <f t="shared" si="49"/>
        <v>30.000000000000004</v>
      </c>
      <c r="M164" s="8">
        <f t="shared" si="49"/>
        <v>30.000000000000004</v>
      </c>
      <c r="N164" s="8">
        <f t="shared" si="49"/>
        <v>35</v>
      </c>
      <c r="O164" s="8">
        <f t="shared" si="49"/>
        <v>35</v>
      </c>
      <c r="P164" s="8">
        <f t="shared" si="49"/>
        <v>40</v>
      </c>
      <c r="Q164" s="8">
        <f t="shared" si="49"/>
        <v>40</v>
      </c>
      <c r="R164" s="8">
        <f t="shared" si="49"/>
        <v>44.999999999999993</v>
      </c>
      <c r="S164" s="8">
        <f t="shared" si="49"/>
        <v>44.999999999999993</v>
      </c>
      <c r="T164" s="8">
        <f t="shared" si="49"/>
        <v>50</v>
      </c>
      <c r="U164" s="8">
        <f t="shared" si="49"/>
        <v>50</v>
      </c>
      <c r="V164" s="8">
        <f t="shared" si="49"/>
        <v>55.000000000000007</v>
      </c>
      <c r="W164" s="8">
        <f t="shared" si="49"/>
        <v>55.000000000000007</v>
      </c>
      <c r="X164" s="8">
        <f t="shared" si="49"/>
        <v>60</v>
      </c>
      <c r="Y164" s="8">
        <f t="shared" si="49"/>
        <v>60</v>
      </c>
      <c r="Z164" s="8">
        <f t="shared" si="49"/>
        <v>65</v>
      </c>
      <c r="AA164" s="8">
        <f t="shared" si="49"/>
        <v>65</v>
      </c>
      <c r="AB164" s="8">
        <f t="shared" si="49"/>
        <v>70</v>
      </c>
      <c r="AC164" s="8">
        <f t="shared" si="49"/>
        <v>70</v>
      </c>
      <c r="AD164" s="8">
        <f t="shared" si="49"/>
        <v>75</v>
      </c>
      <c r="AE164" s="8">
        <f t="shared" si="49"/>
        <v>75</v>
      </c>
      <c r="AF164" s="8">
        <f t="shared" si="49"/>
        <v>80</v>
      </c>
      <c r="AG164" s="8">
        <f t="shared" si="49"/>
        <v>80</v>
      </c>
      <c r="AH164" s="8">
        <f t="shared" si="49"/>
        <v>85</v>
      </c>
      <c r="AI164" s="8">
        <f t="shared" si="49"/>
        <v>85</v>
      </c>
      <c r="AJ164" s="8">
        <f t="shared" si="49"/>
        <v>90</v>
      </c>
      <c r="AK164" s="8">
        <f t="shared" si="49"/>
        <v>90</v>
      </c>
      <c r="AL164" s="8">
        <f t="shared" si="49"/>
        <v>95</v>
      </c>
      <c r="AM164" s="8">
        <f t="shared" si="49"/>
        <v>95</v>
      </c>
      <c r="AN164" s="8">
        <f t="shared" si="49"/>
        <v>100</v>
      </c>
      <c r="AO164" s="8">
        <f t="shared" si="49"/>
        <v>100</v>
      </c>
      <c r="AP164" s="8">
        <f t="shared" si="49"/>
        <v>100</v>
      </c>
      <c r="AQ164" s="8">
        <f t="shared" si="49"/>
        <v>100</v>
      </c>
      <c r="AR164" s="8">
        <f t="shared" si="49"/>
        <v>100</v>
      </c>
      <c r="AS164" s="8">
        <f t="shared" si="49"/>
        <v>100</v>
      </c>
      <c r="AT164" s="8">
        <f t="shared" si="49"/>
        <v>100</v>
      </c>
      <c r="AU164" s="8">
        <f t="shared" si="49"/>
        <v>100</v>
      </c>
      <c r="AV164" s="8">
        <f t="shared" si="49"/>
        <v>100</v>
      </c>
      <c r="AW164" s="8">
        <f t="shared" si="49"/>
        <v>100</v>
      </c>
      <c r="AX164" s="8">
        <f t="shared" si="49"/>
        <v>100</v>
      </c>
      <c r="AY164" s="8">
        <f t="shared" si="49"/>
        <v>100</v>
      </c>
      <c r="AZ164" s="8"/>
    </row>
    <row r="165" spans="1:52">
      <c r="A165" s="8" t="s">
        <v>59</v>
      </c>
      <c r="B165" s="8">
        <f t="shared" si="49"/>
        <v>0</v>
      </c>
      <c r="C165" s="8">
        <f t="shared" si="49"/>
        <v>0</v>
      </c>
      <c r="D165" s="8">
        <f t="shared" si="49"/>
        <v>0</v>
      </c>
      <c r="E165" s="8">
        <f t="shared" si="49"/>
        <v>0</v>
      </c>
      <c r="F165" s="8">
        <f t="shared" si="49"/>
        <v>0</v>
      </c>
      <c r="G165" s="8">
        <f t="shared" si="49"/>
        <v>5.0000000000000044</v>
      </c>
      <c r="H165" s="8">
        <f t="shared" si="49"/>
        <v>5.0000000000000044</v>
      </c>
      <c r="I165" s="8">
        <f t="shared" si="49"/>
        <v>15.000000000000002</v>
      </c>
      <c r="J165" s="26">
        <f t="shared" si="49"/>
        <v>15.000000000000002</v>
      </c>
      <c r="K165" s="8">
        <f t="shared" si="49"/>
        <v>25</v>
      </c>
      <c r="L165" s="28">
        <f t="shared" si="49"/>
        <v>30.000000000000004</v>
      </c>
      <c r="M165" s="8">
        <f t="shared" si="49"/>
        <v>30.000000000000004</v>
      </c>
      <c r="N165" s="8">
        <f t="shared" si="49"/>
        <v>35</v>
      </c>
      <c r="O165" s="8">
        <f t="shared" si="49"/>
        <v>35</v>
      </c>
      <c r="P165" s="8">
        <f t="shared" si="49"/>
        <v>40</v>
      </c>
      <c r="Q165" s="8">
        <f t="shared" si="49"/>
        <v>40</v>
      </c>
      <c r="R165" s="8">
        <f t="shared" si="49"/>
        <v>44.999999999999993</v>
      </c>
      <c r="S165" s="8">
        <f t="shared" si="49"/>
        <v>44.999999999999993</v>
      </c>
      <c r="T165" s="8">
        <f t="shared" si="49"/>
        <v>50</v>
      </c>
      <c r="U165" s="8">
        <f t="shared" si="49"/>
        <v>50</v>
      </c>
      <c r="V165" s="8">
        <f t="shared" si="49"/>
        <v>55.000000000000007</v>
      </c>
      <c r="W165" s="8">
        <f t="shared" si="49"/>
        <v>55.000000000000007</v>
      </c>
      <c r="X165" s="8">
        <f t="shared" si="49"/>
        <v>60</v>
      </c>
      <c r="Y165" s="8">
        <f t="shared" si="49"/>
        <v>60</v>
      </c>
      <c r="Z165" s="8">
        <f t="shared" si="49"/>
        <v>65</v>
      </c>
      <c r="AA165" s="8">
        <f t="shared" si="49"/>
        <v>65</v>
      </c>
      <c r="AB165" s="8">
        <f t="shared" si="49"/>
        <v>70</v>
      </c>
      <c r="AC165" s="8">
        <f t="shared" si="49"/>
        <v>70</v>
      </c>
      <c r="AD165" s="8">
        <f t="shared" si="49"/>
        <v>75</v>
      </c>
      <c r="AE165" s="8">
        <f t="shared" si="49"/>
        <v>75</v>
      </c>
      <c r="AF165" s="8">
        <f t="shared" si="49"/>
        <v>80</v>
      </c>
      <c r="AG165" s="8">
        <f t="shared" si="49"/>
        <v>80</v>
      </c>
      <c r="AH165" s="8">
        <f t="shared" si="49"/>
        <v>85</v>
      </c>
      <c r="AI165" s="8">
        <f t="shared" si="49"/>
        <v>85</v>
      </c>
      <c r="AJ165" s="8">
        <f t="shared" si="49"/>
        <v>90</v>
      </c>
      <c r="AK165" s="8">
        <f t="shared" si="49"/>
        <v>90</v>
      </c>
      <c r="AL165" s="8">
        <f t="shared" si="49"/>
        <v>95</v>
      </c>
      <c r="AM165" s="8">
        <f t="shared" si="49"/>
        <v>95</v>
      </c>
      <c r="AN165" s="8">
        <f t="shared" si="49"/>
        <v>100</v>
      </c>
      <c r="AO165" s="8">
        <f t="shared" si="49"/>
        <v>100</v>
      </c>
      <c r="AP165" s="8">
        <f t="shared" si="49"/>
        <v>100</v>
      </c>
      <c r="AQ165" s="8">
        <f t="shared" si="49"/>
        <v>100</v>
      </c>
      <c r="AR165" s="8">
        <f t="shared" si="49"/>
        <v>100</v>
      </c>
      <c r="AS165" s="8">
        <f t="shared" si="49"/>
        <v>100</v>
      </c>
      <c r="AT165" s="8">
        <f t="shared" si="49"/>
        <v>100</v>
      </c>
      <c r="AU165" s="8">
        <f t="shared" si="49"/>
        <v>100</v>
      </c>
      <c r="AV165" s="8">
        <f t="shared" si="49"/>
        <v>100</v>
      </c>
      <c r="AW165" s="8">
        <f t="shared" si="49"/>
        <v>100</v>
      </c>
      <c r="AX165" s="8">
        <f t="shared" si="49"/>
        <v>100</v>
      </c>
      <c r="AY165" s="8">
        <f t="shared" si="49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50" xml:space="preserve"> IF((1 - (B309 - 1)/20)*100 &lt;= 100, IF((1 - (B309 - 1)/20)*100 &gt;= 0, (1 - (B309 - 1)/20)*100, 0), 100)</f>
        <v>0</v>
      </c>
      <c r="C169" s="8">
        <f t="shared" si="50"/>
        <v>0</v>
      </c>
      <c r="D169" s="8">
        <f t="shared" si="50"/>
        <v>0</v>
      </c>
      <c r="E169" s="8">
        <f t="shared" si="50"/>
        <v>0</v>
      </c>
      <c r="F169" s="8">
        <f t="shared" si="50"/>
        <v>0</v>
      </c>
      <c r="G169" s="8">
        <f t="shared" si="50"/>
        <v>5.0000000000000044</v>
      </c>
      <c r="H169" s="8">
        <f t="shared" si="50"/>
        <v>5.0000000000000044</v>
      </c>
      <c r="I169" s="8">
        <f t="shared" si="50"/>
        <v>15.000000000000002</v>
      </c>
      <c r="J169" s="26">
        <f t="shared" si="50"/>
        <v>15.000000000000002</v>
      </c>
      <c r="K169" s="8">
        <f t="shared" si="50"/>
        <v>19.999999999999996</v>
      </c>
      <c r="L169" s="28">
        <f t="shared" si="50"/>
        <v>25</v>
      </c>
      <c r="M169" s="8">
        <f t="shared" si="50"/>
        <v>25</v>
      </c>
      <c r="N169" s="8">
        <f t="shared" si="50"/>
        <v>25</v>
      </c>
      <c r="O169" s="8">
        <f t="shared" si="50"/>
        <v>30.000000000000004</v>
      </c>
      <c r="P169" s="8">
        <f t="shared" si="50"/>
        <v>30.000000000000004</v>
      </c>
      <c r="Q169" s="8">
        <f t="shared" si="50"/>
        <v>35</v>
      </c>
      <c r="R169" s="8">
        <f t="shared" si="50"/>
        <v>35</v>
      </c>
      <c r="S169" s="8">
        <f t="shared" si="50"/>
        <v>35</v>
      </c>
      <c r="T169" s="8">
        <f t="shared" si="50"/>
        <v>40</v>
      </c>
      <c r="U169" s="8">
        <f t="shared" si="50"/>
        <v>40</v>
      </c>
      <c r="V169" s="8">
        <f t="shared" si="50"/>
        <v>44.999999999999993</v>
      </c>
      <c r="W169" s="8">
        <f t="shared" si="50"/>
        <v>44.999999999999993</v>
      </c>
      <c r="X169" s="8">
        <f t="shared" si="50"/>
        <v>44.999999999999993</v>
      </c>
      <c r="Y169" s="8">
        <f t="shared" si="50"/>
        <v>50</v>
      </c>
      <c r="Z169" s="8">
        <f t="shared" si="50"/>
        <v>50</v>
      </c>
      <c r="AA169" s="8">
        <f t="shared" si="50"/>
        <v>55.000000000000007</v>
      </c>
      <c r="AB169" s="8">
        <f t="shared" si="50"/>
        <v>55.000000000000007</v>
      </c>
      <c r="AC169" s="8">
        <f t="shared" si="50"/>
        <v>55.000000000000007</v>
      </c>
      <c r="AD169" s="8">
        <f t="shared" si="50"/>
        <v>60</v>
      </c>
      <c r="AE169" s="8">
        <f t="shared" si="50"/>
        <v>60</v>
      </c>
      <c r="AF169" s="8">
        <f t="shared" si="50"/>
        <v>65</v>
      </c>
      <c r="AG169" s="8">
        <f t="shared" si="50"/>
        <v>65</v>
      </c>
      <c r="AH169" s="8">
        <f t="shared" si="50"/>
        <v>65</v>
      </c>
      <c r="AI169" s="8">
        <f t="shared" si="50"/>
        <v>70</v>
      </c>
      <c r="AJ169" s="8">
        <f t="shared" si="50"/>
        <v>70</v>
      </c>
      <c r="AK169" s="8">
        <f t="shared" si="50"/>
        <v>75</v>
      </c>
      <c r="AL169" s="8">
        <f t="shared" si="50"/>
        <v>75</v>
      </c>
      <c r="AM169" s="8">
        <f t="shared" si="50"/>
        <v>75</v>
      </c>
      <c r="AN169" s="8">
        <f t="shared" si="50"/>
        <v>80</v>
      </c>
      <c r="AO169" s="8">
        <f t="shared" si="50"/>
        <v>80</v>
      </c>
      <c r="AP169" s="8">
        <f t="shared" si="50"/>
        <v>85</v>
      </c>
      <c r="AQ169" s="8">
        <f t="shared" si="50"/>
        <v>85</v>
      </c>
      <c r="AR169" s="8">
        <f t="shared" si="50"/>
        <v>85</v>
      </c>
      <c r="AS169" s="8">
        <f t="shared" si="50"/>
        <v>90</v>
      </c>
      <c r="AT169" s="8">
        <f t="shared" si="50"/>
        <v>90</v>
      </c>
      <c r="AU169" s="8">
        <f t="shared" si="50"/>
        <v>95</v>
      </c>
      <c r="AV169" s="8">
        <f t="shared" si="50"/>
        <v>95</v>
      </c>
      <c r="AW169" s="8">
        <f t="shared" si="50"/>
        <v>95</v>
      </c>
      <c r="AX169" s="8">
        <f t="shared" si="50"/>
        <v>100</v>
      </c>
      <c r="AY169" s="8">
        <f t="shared" si="50"/>
        <v>100</v>
      </c>
      <c r="AZ169" s="8"/>
    </row>
    <row r="170" spans="1:52">
      <c r="A170" s="8" t="s">
        <v>57</v>
      </c>
      <c r="B170" s="8">
        <f t="shared" si="50"/>
        <v>0</v>
      </c>
      <c r="C170" s="8">
        <f t="shared" si="50"/>
        <v>0</v>
      </c>
      <c r="D170" s="8">
        <f t="shared" si="50"/>
        <v>0</v>
      </c>
      <c r="E170" s="8">
        <f t="shared" si="50"/>
        <v>0</v>
      </c>
      <c r="F170" s="8">
        <f t="shared" si="50"/>
        <v>0</v>
      </c>
      <c r="G170" s="8">
        <f t="shared" si="50"/>
        <v>5.0000000000000044</v>
      </c>
      <c r="H170" s="8">
        <f t="shared" si="50"/>
        <v>5.0000000000000044</v>
      </c>
      <c r="I170" s="8">
        <f t="shared" si="50"/>
        <v>15.000000000000002</v>
      </c>
      <c r="J170" s="26">
        <f t="shared" si="50"/>
        <v>15.000000000000002</v>
      </c>
      <c r="K170" s="8">
        <f t="shared" si="50"/>
        <v>25</v>
      </c>
      <c r="L170" s="28">
        <f t="shared" si="50"/>
        <v>30.000000000000004</v>
      </c>
      <c r="M170" s="8">
        <f t="shared" si="50"/>
        <v>30.000000000000004</v>
      </c>
      <c r="N170" s="8">
        <f t="shared" si="50"/>
        <v>35</v>
      </c>
      <c r="O170" s="8">
        <f t="shared" si="50"/>
        <v>35</v>
      </c>
      <c r="P170" s="8">
        <f t="shared" si="50"/>
        <v>40</v>
      </c>
      <c r="Q170" s="8">
        <f t="shared" si="50"/>
        <v>40</v>
      </c>
      <c r="R170" s="8">
        <f t="shared" si="50"/>
        <v>44.999999999999993</v>
      </c>
      <c r="S170" s="8">
        <f t="shared" si="50"/>
        <v>44.999999999999993</v>
      </c>
      <c r="T170" s="8">
        <f t="shared" si="50"/>
        <v>50</v>
      </c>
      <c r="U170" s="8">
        <f t="shared" si="50"/>
        <v>50</v>
      </c>
      <c r="V170" s="8">
        <f t="shared" si="50"/>
        <v>55.000000000000007</v>
      </c>
      <c r="W170" s="8">
        <f t="shared" si="50"/>
        <v>55.000000000000007</v>
      </c>
      <c r="X170" s="8">
        <f t="shared" si="50"/>
        <v>60</v>
      </c>
      <c r="Y170" s="8">
        <f t="shared" si="50"/>
        <v>60</v>
      </c>
      <c r="Z170" s="8">
        <f t="shared" si="50"/>
        <v>65</v>
      </c>
      <c r="AA170" s="8">
        <f t="shared" si="50"/>
        <v>65</v>
      </c>
      <c r="AB170" s="8">
        <f t="shared" si="50"/>
        <v>70</v>
      </c>
      <c r="AC170" s="8">
        <f t="shared" si="50"/>
        <v>70</v>
      </c>
      <c r="AD170" s="8">
        <f t="shared" si="50"/>
        <v>75</v>
      </c>
      <c r="AE170" s="8">
        <f t="shared" si="50"/>
        <v>75</v>
      </c>
      <c r="AF170" s="8">
        <f t="shared" si="50"/>
        <v>80</v>
      </c>
      <c r="AG170" s="8">
        <f t="shared" si="50"/>
        <v>80</v>
      </c>
      <c r="AH170" s="8">
        <f t="shared" si="50"/>
        <v>85</v>
      </c>
      <c r="AI170" s="8">
        <f t="shared" si="50"/>
        <v>85</v>
      </c>
      <c r="AJ170" s="8">
        <f t="shared" si="50"/>
        <v>90</v>
      </c>
      <c r="AK170" s="8">
        <f t="shared" si="50"/>
        <v>90</v>
      </c>
      <c r="AL170" s="8">
        <f t="shared" si="50"/>
        <v>95</v>
      </c>
      <c r="AM170" s="8">
        <f t="shared" si="50"/>
        <v>95</v>
      </c>
      <c r="AN170" s="8">
        <f t="shared" si="50"/>
        <v>100</v>
      </c>
      <c r="AO170" s="8">
        <f t="shared" si="50"/>
        <v>100</v>
      </c>
      <c r="AP170" s="8">
        <f t="shared" si="50"/>
        <v>100</v>
      </c>
      <c r="AQ170" s="8">
        <f t="shared" si="50"/>
        <v>100</v>
      </c>
      <c r="AR170" s="8">
        <f t="shared" si="50"/>
        <v>100</v>
      </c>
      <c r="AS170" s="8">
        <f t="shared" si="50"/>
        <v>100</v>
      </c>
      <c r="AT170" s="8">
        <f t="shared" si="50"/>
        <v>100</v>
      </c>
      <c r="AU170" s="8">
        <f t="shared" si="50"/>
        <v>100</v>
      </c>
      <c r="AV170" s="8">
        <f t="shared" si="50"/>
        <v>100</v>
      </c>
      <c r="AW170" s="8">
        <f t="shared" si="50"/>
        <v>100</v>
      </c>
      <c r="AX170" s="8">
        <f t="shared" si="50"/>
        <v>100</v>
      </c>
      <c r="AY170" s="8">
        <f t="shared" si="50"/>
        <v>100</v>
      </c>
      <c r="AZ170" s="8"/>
    </row>
    <row r="171" spans="1:52">
      <c r="A171" s="8" t="s">
        <v>58</v>
      </c>
      <c r="B171" s="8">
        <f t="shared" si="50"/>
        <v>0</v>
      </c>
      <c r="C171" s="8">
        <f t="shared" si="50"/>
        <v>0</v>
      </c>
      <c r="D171" s="8">
        <f t="shared" si="50"/>
        <v>0</v>
      </c>
      <c r="E171" s="8">
        <f t="shared" si="50"/>
        <v>0</v>
      </c>
      <c r="F171" s="8">
        <f t="shared" si="50"/>
        <v>0</v>
      </c>
      <c r="G171" s="8">
        <f t="shared" si="50"/>
        <v>5.0000000000000044</v>
      </c>
      <c r="H171" s="8">
        <f t="shared" si="50"/>
        <v>5.0000000000000044</v>
      </c>
      <c r="I171" s="8">
        <f t="shared" si="50"/>
        <v>15.000000000000002</v>
      </c>
      <c r="J171" s="26">
        <f t="shared" si="50"/>
        <v>15.000000000000002</v>
      </c>
      <c r="K171" s="8">
        <f t="shared" si="50"/>
        <v>25</v>
      </c>
      <c r="L171" s="28">
        <f t="shared" si="50"/>
        <v>30.000000000000004</v>
      </c>
      <c r="M171" s="8">
        <f t="shared" si="50"/>
        <v>30.000000000000004</v>
      </c>
      <c r="N171" s="8">
        <f t="shared" si="50"/>
        <v>35</v>
      </c>
      <c r="O171" s="8">
        <f t="shared" si="50"/>
        <v>35</v>
      </c>
      <c r="P171" s="8">
        <f t="shared" si="50"/>
        <v>40</v>
      </c>
      <c r="Q171" s="8">
        <f t="shared" si="50"/>
        <v>40</v>
      </c>
      <c r="R171" s="8">
        <f t="shared" si="50"/>
        <v>44.999999999999993</v>
      </c>
      <c r="S171" s="8">
        <f t="shared" si="50"/>
        <v>44.999999999999993</v>
      </c>
      <c r="T171" s="8">
        <f t="shared" si="50"/>
        <v>50</v>
      </c>
      <c r="U171" s="8">
        <f t="shared" si="50"/>
        <v>50</v>
      </c>
      <c r="V171" s="8">
        <f t="shared" si="50"/>
        <v>55.000000000000007</v>
      </c>
      <c r="W171" s="8">
        <f t="shared" si="50"/>
        <v>55.000000000000007</v>
      </c>
      <c r="X171" s="8">
        <f t="shared" si="50"/>
        <v>60</v>
      </c>
      <c r="Y171" s="8">
        <f t="shared" si="50"/>
        <v>60</v>
      </c>
      <c r="Z171" s="8">
        <f t="shared" si="50"/>
        <v>65</v>
      </c>
      <c r="AA171" s="8">
        <f t="shared" si="50"/>
        <v>65</v>
      </c>
      <c r="AB171" s="8">
        <f t="shared" si="50"/>
        <v>70</v>
      </c>
      <c r="AC171" s="8">
        <f t="shared" si="50"/>
        <v>70</v>
      </c>
      <c r="AD171" s="8">
        <f t="shared" si="50"/>
        <v>75</v>
      </c>
      <c r="AE171" s="8">
        <f t="shared" si="50"/>
        <v>75</v>
      </c>
      <c r="AF171" s="8">
        <f t="shared" si="50"/>
        <v>80</v>
      </c>
      <c r="AG171" s="8">
        <f t="shared" si="50"/>
        <v>80</v>
      </c>
      <c r="AH171" s="8">
        <f t="shared" si="50"/>
        <v>85</v>
      </c>
      <c r="AI171" s="8">
        <f t="shared" si="50"/>
        <v>85</v>
      </c>
      <c r="AJ171" s="8">
        <f t="shared" si="50"/>
        <v>90</v>
      </c>
      <c r="AK171" s="8">
        <f t="shared" si="50"/>
        <v>90</v>
      </c>
      <c r="AL171" s="8">
        <f t="shared" si="50"/>
        <v>95</v>
      </c>
      <c r="AM171" s="8">
        <f t="shared" si="50"/>
        <v>95</v>
      </c>
      <c r="AN171" s="8">
        <f t="shared" si="50"/>
        <v>100</v>
      </c>
      <c r="AO171" s="8">
        <f t="shared" si="50"/>
        <v>100</v>
      </c>
      <c r="AP171" s="8">
        <f t="shared" si="50"/>
        <v>100</v>
      </c>
      <c r="AQ171" s="8">
        <f t="shared" si="50"/>
        <v>100</v>
      </c>
      <c r="AR171" s="8">
        <f t="shared" si="50"/>
        <v>100</v>
      </c>
      <c r="AS171" s="8">
        <f t="shared" si="50"/>
        <v>100</v>
      </c>
      <c r="AT171" s="8">
        <f t="shared" si="50"/>
        <v>100</v>
      </c>
      <c r="AU171" s="8">
        <f t="shared" si="50"/>
        <v>100</v>
      </c>
      <c r="AV171" s="8">
        <f t="shared" si="50"/>
        <v>100</v>
      </c>
      <c r="AW171" s="8">
        <f t="shared" si="50"/>
        <v>100</v>
      </c>
      <c r="AX171" s="8">
        <f t="shared" si="50"/>
        <v>100</v>
      </c>
      <c r="AY171" s="8">
        <f t="shared" si="50"/>
        <v>100</v>
      </c>
      <c r="AZ171" s="8"/>
    </row>
    <row r="172" spans="1:52">
      <c r="A172" s="8" t="s">
        <v>59</v>
      </c>
      <c r="B172" s="8">
        <f t="shared" si="50"/>
        <v>0</v>
      </c>
      <c r="C172" s="8">
        <f t="shared" si="50"/>
        <v>0</v>
      </c>
      <c r="D172" s="8">
        <f t="shared" si="50"/>
        <v>0</v>
      </c>
      <c r="E172" s="8">
        <f t="shared" si="50"/>
        <v>0</v>
      </c>
      <c r="F172" s="8">
        <f t="shared" si="50"/>
        <v>0</v>
      </c>
      <c r="G172" s="8">
        <f t="shared" si="50"/>
        <v>5.0000000000000044</v>
      </c>
      <c r="H172" s="8">
        <f t="shared" si="50"/>
        <v>5.0000000000000044</v>
      </c>
      <c r="I172" s="8">
        <f t="shared" si="50"/>
        <v>15.000000000000002</v>
      </c>
      <c r="J172" s="26">
        <f t="shared" si="50"/>
        <v>15.000000000000002</v>
      </c>
      <c r="K172" s="8">
        <f t="shared" si="50"/>
        <v>25</v>
      </c>
      <c r="L172" s="28">
        <f t="shared" si="50"/>
        <v>30.000000000000004</v>
      </c>
      <c r="M172" s="8">
        <f t="shared" si="50"/>
        <v>30.000000000000004</v>
      </c>
      <c r="N172" s="8">
        <f t="shared" si="50"/>
        <v>35</v>
      </c>
      <c r="O172" s="8">
        <f t="shared" si="50"/>
        <v>35</v>
      </c>
      <c r="P172" s="8">
        <f t="shared" si="50"/>
        <v>40</v>
      </c>
      <c r="Q172" s="8">
        <f t="shared" si="50"/>
        <v>40</v>
      </c>
      <c r="R172" s="8">
        <f t="shared" si="50"/>
        <v>44.999999999999993</v>
      </c>
      <c r="S172" s="8">
        <f t="shared" si="50"/>
        <v>44.999999999999993</v>
      </c>
      <c r="T172" s="8">
        <f t="shared" si="50"/>
        <v>50</v>
      </c>
      <c r="U172" s="8">
        <f t="shared" si="50"/>
        <v>50</v>
      </c>
      <c r="V172" s="8">
        <f t="shared" si="50"/>
        <v>55.000000000000007</v>
      </c>
      <c r="W172" s="8">
        <f t="shared" si="50"/>
        <v>55.000000000000007</v>
      </c>
      <c r="X172" s="8">
        <f t="shared" si="50"/>
        <v>60</v>
      </c>
      <c r="Y172" s="8">
        <f t="shared" si="50"/>
        <v>60</v>
      </c>
      <c r="Z172" s="8">
        <f t="shared" si="50"/>
        <v>65</v>
      </c>
      <c r="AA172" s="8">
        <f t="shared" si="50"/>
        <v>65</v>
      </c>
      <c r="AB172" s="8">
        <f t="shared" si="50"/>
        <v>70</v>
      </c>
      <c r="AC172" s="8">
        <f t="shared" si="50"/>
        <v>70</v>
      </c>
      <c r="AD172" s="8">
        <f t="shared" si="50"/>
        <v>75</v>
      </c>
      <c r="AE172" s="8">
        <f t="shared" si="50"/>
        <v>75</v>
      </c>
      <c r="AF172" s="8">
        <f t="shared" si="50"/>
        <v>80</v>
      </c>
      <c r="AG172" s="8">
        <f t="shared" si="50"/>
        <v>80</v>
      </c>
      <c r="AH172" s="8">
        <f t="shared" si="50"/>
        <v>85</v>
      </c>
      <c r="AI172" s="8">
        <f t="shared" si="50"/>
        <v>85</v>
      </c>
      <c r="AJ172" s="8">
        <f t="shared" si="50"/>
        <v>90</v>
      </c>
      <c r="AK172" s="8">
        <f t="shared" si="50"/>
        <v>90</v>
      </c>
      <c r="AL172" s="8">
        <f t="shared" si="50"/>
        <v>95</v>
      </c>
      <c r="AM172" s="8">
        <f t="shared" si="50"/>
        <v>95</v>
      </c>
      <c r="AN172" s="8">
        <f t="shared" si="50"/>
        <v>100</v>
      </c>
      <c r="AO172" s="8">
        <f t="shared" si="50"/>
        <v>100</v>
      </c>
      <c r="AP172" s="8">
        <f t="shared" si="50"/>
        <v>100</v>
      </c>
      <c r="AQ172" s="8">
        <f t="shared" si="50"/>
        <v>100</v>
      </c>
      <c r="AR172" s="8">
        <f t="shared" si="50"/>
        <v>100</v>
      </c>
      <c r="AS172" s="8">
        <f t="shared" si="50"/>
        <v>100</v>
      </c>
      <c r="AT172" s="8">
        <f t="shared" si="50"/>
        <v>100</v>
      </c>
      <c r="AU172" s="8">
        <f t="shared" si="50"/>
        <v>100</v>
      </c>
      <c r="AV172" s="8">
        <f t="shared" si="50"/>
        <v>100</v>
      </c>
      <c r="AW172" s="8">
        <f t="shared" si="50"/>
        <v>100</v>
      </c>
      <c r="AX172" s="8">
        <f t="shared" si="50"/>
        <v>100</v>
      </c>
      <c r="AY172" s="8">
        <f t="shared" si="50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51" xml:space="preserve"> IF((1 - (B314 - 1)/20)*100 &lt;= 100, IF((1 - (B314 - 1)/20)*100 &gt;= 0, (1 - (B314 - 1)/20)*100, 0), 100)</f>
        <v>0</v>
      </c>
      <c r="C174" s="8">
        <f t="shared" si="51"/>
        <v>0</v>
      </c>
      <c r="D174" s="8">
        <f t="shared" si="51"/>
        <v>0</v>
      </c>
      <c r="E174" s="8">
        <f t="shared" si="51"/>
        <v>0</v>
      </c>
      <c r="F174" s="8">
        <f t="shared" si="51"/>
        <v>0</v>
      </c>
      <c r="G174" s="8">
        <f t="shared" si="51"/>
        <v>0</v>
      </c>
      <c r="H174" s="8">
        <f t="shared" si="51"/>
        <v>0</v>
      </c>
      <c r="I174" s="8">
        <f t="shared" si="51"/>
        <v>0</v>
      </c>
      <c r="J174" s="26">
        <f t="shared" si="51"/>
        <v>0</v>
      </c>
      <c r="K174" s="8">
        <f t="shared" si="51"/>
        <v>0</v>
      </c>
      <c r="L174" s="28">
        <f t="shared" si="51"/>
        <v>0</v>
      </c>
      <c r="M174" s="8">
        <f t="shared" si="51"/>
        <v>0</v>
      </c>
      <c r="N174" s="8">
        <f t="shared" si="51"/>
        <v>0</v>
      </c>
      <c r="O174" s="8">
        <f t="shared" si="51"/>
        <v>5.0000000000000044</v>
      </c>
      <c r="P174" s="8">
        <f t="shared" si="51"/>
        <v>5.0000000000000044</v>
      </c>
      <c r="Q174" s="8">
        <f t="shared" si="51"/>
        <v>9.9999999999999982</v>
      </c>
      <c r="R174" s="8">
        <f t="shared" si="51"/>
        <v>9.9999999999999982</v>
      </c>
      <c r="S174" s="8">
        <f t="shared" si="51"/>
        <v>9.9999999999999982</v>
      </c>
      <c r="T174" s="8">
        <f t="shared" si="51"/>
        <v>15.000000000000002</v>
      </c>
      <c r="U174" s="8">
        <f t="shared" si="51"/>
        <v>15.000000000000002</v>
      </c>
      <c r="V174" s="8">
        <f t="shared" si="51"/>
        <v>19.999999999999996</v>
      </c>
      <c r="W174" s="8">
        <f t="shared" si="51"/>
        <v>19.999999999999996</v>
      </c>
      <c r="X174" s="8">
        <f t="shared" si="51"/>
        <v>19.999999999999996</v>
      </c>
      <c r="Y174" s="8">
        <f t="shared" si="51"/>
        <v>25</v>
      </c>
      <c r="Z174" s="8">
        <f t="shared" si="51"/>
        <v>25</v>
      </c>
      <c r="AA174" s="8">
        <f t="shared" si="51"/>
        <v>30.000000000000004</v>
      </c>
      <c r="AB174" s="8">
        <f t="shared" si="51"/>
        <v>30.000000000000004</v>
      </c>
      <c r="AC174" s="8">
        <f t="shared" si="51"/>
        <v>30.000000000000004</v>
      </c>
      <c r="AD174" s="8">
        <f t="shared" si="51"/>
        <v>35</v>
      </c>
      <c r="AE174" s="8">
        <f t="shared" si="51"/>
        <v>35</v>
      </c>
      <c r="AF174" s="8">
        <f t="shared" si="51"/>
        <v>40</v>
      </c>
      <c r="AG174" s="8">
        <f t="shared" si="51"/>
        <v>40</v>
      </c>
      <c r="AH174" s="8">
        <f t="shared" si="51"/>
        <v>40</v>
      </c>
      <c r="AI174" s="8">
        <f t="shared" si="51"/>
        <v>44.999999999999993</v>
      </c>
      <c r="AJ174" s="8">
        <f t="shared" si="51"/>
        <v>44.999999999999993</v>
      </c>
      <c r="AK174" s="8">
        <f t="shared" si="51"/>
        <v>50</v>
      </c>
      <c r="AL174" s="8">
        <f t="shared" si="51"/>
        <v>50</v>
      </c>
      <c r="AM174" s="8">
        <f t="shared" si="51"/>
        <v>50</v>
      </c>
      <c r="AN174" s="8">
        <f t="shared" si="51"/>
        <v>55.000000000000007</v>
      </c>
      <c r="AO174" s="8">
        <f t="shared" si="51"/>
        <v>55.000000000000007</v>
      </c>
      <c r="AP174" s="8">
        <f t="shared" si="51"/>
        <v>60</v>
      </c>
      <c r="AQ174" s="8">
        <f t="shared" si="51"/>
        <v>60</v>
      </c>
      <c r="AR174" s="8">
        <f t="shared" si="51"/>
        <v>60</v>
      </c>
      <c r="AS174" s="8">
        <f t="shared" si="51"/>
        <v>65</v>
      </c>
      <c r="AT174" s="8">
        <f t="shared" si="51"/>
        <v>65</v>
      </c>
      <c r="AU174" s="8">
        <f t="shared" si="51"/>
        <v>70</v>
      </c>
      <c r="AV174" s="8">
        <f t="shared" si="51"/>
        <v>70</v>
      </c>
      <c r="AW174" s="8">
        <f t="shared" si="51"/>
        <v>70</v>
      </c>
      <c r="AX174" s="8">
        <f t="shared" si="51"/>
        <v>75</v>
      </c>
      <c r="AY174" s="8">
        <f t="shared" si="51"/>
        <v>75</v>
      </c>
      <c r="AZ174" s="8"/>
    </row>
    <row r="175" spans="1:52">
      <c r="A175" s="8" t="s">
        <v>57</v>
      </c>
      <c r="B175" s="8">
        <f t="shared" si="51"/>
        <v>0</v>
      </c>
      <c r="C175" s="8">
        <f t="shared" si="51"/>
        <v>0</v>
      </c>
      <c r="D175" s="8">
        <f t="shared" si="51"/>
        <v>0</v>
      </c>
      <c r="E175" s="8">
        <f t="shared" si="51"/>
        <v>0</v>
      </c>
      <c r="F175" s="8">
        <f t="shared" si="51"/>
        <v>0</v>
      </c>
      <c r="G175" s="8">
        <f t="shared" si="51"/>
        <v>0</v>
      </c>
      <c r="H175" s="8">
        <f t="shared" si="51"/>
        <v>0</v>
      </c>
      <c r="I175" s="8">
        <f t="shared" si="51"/>
        <v>0</v>
      </c>
      <c r="J175" s="26">
        <f t="shared" si="51"/>
        <v>0</v>
      </c>
      <c r="K175" s="8">
        <f t="shared" si="51"/>
        <v>0</v>
      </c>
      <c r="L175" s="28">
        <f t="shared" si="51"/>
        <v>5.0000000000000044</v>
      </c>
      <c r="M175" s="8">
        <f t="shared" si="51"/>
        <v>5.0000000000000044</v>
      </c>
      <c r="N175" s="8">
        <f t="shared" si="51"/>
        <v>9.9999999999999982</v>
      </c>
      <c r="O175" s="8">
        <f t="shared" si="51"/>
        <v>9.9999999999999982</v>
      </c>
      <c r="P175" s="8">
        <f t="shared" si="51"/>
        <v>15.000000000000002</v>
      </c>
      <c r="Q175" s="8">
        <f t="shared" si="51"/>
        <v>15.000000000000002</v>
      </c>
      <c r="R175" s="8">
        <f t="shared" si="51"/>
        <v>19.999999999999996</v>
      </c>
      <c r="S175" s="8">
        <f t="shared" si="51"/>
        <v>19.999999999999996</v>
      </c>
      <c r="T175" s="8">
        <f t="shared" si="51"/>
        <v>25</v>
      </c>
      <c r="U175" s="8">
        <f t="shared" si="51"/>
        <v>25</v>
      </c>
      <c r="V175" s="8">
        <f t="shared" si="51"/>
        <v>30.000000000000004</v>
      </c>
      <c r="W175" s="8">
        <f t="shared" si="51"/>
        <v>30.000000000000004</v>
      </c>
      <c r="X175" s="8">
        <f t="shared" si="51"/>
        <v>35</v>
      </c>
      <c r="Y175" s="8">
        <f t="shared" si="51"/>
        <v>35</v>
      </c>
      <c r="Z175" s="8">
        <f t="shared" si="51"/>
        <v>40</v>
      </c>
      <c r="AA175" s="8">
        <f t="shared" si="51"/>
        <v>40</v>
      </c>
      <c r="AB175" s="8">
        <f t="shared" si="51"/>
        <v>44.999999999999993</v>
      </c>
      <c r="AC175" s="8">
        <f t="shared" si="51"/>
        <v>44.999999999999993</v>
      </c>
      <c r="AD175" s="8">
        <f t="shared" si="51"/>
        <v>50</v>
      </c>
      <c r="AE175" s="8">
        <f t="shared" si="51"/>
        <v>50</v>
      </c>
      <c r="AF175" s="8">
        <f t="shared" si="51"/>
        <v>55.000000000000007</v>
      </c>
      <c r="AG175" s="8">
        <f t="shared" si="51"/>
        <v>55.000000000000007</v>
      </c>
      <c r="AH175" s="8">
        <f t="shared" si="51"/>
        <v>60</v>
      </c>
      <c r="AI175" s="8">
        <f t="shared" si="51"/>
        <v>60</v>
      </c>
      <c r="AJ175" s="8">
        <f t="shared" si="51"/>
        <v>65</v>
      </c>
      <c r="AK175" s="8">
        <f t="shared" si="51"/>
        <v>65</v>
      </c>
      <c r="AL175" s="8">
        <f t="shared" si="51"/>
        <v>70</v>
      </c>
      <c r="AM175" s="8">
        <f t="shared" si="51"/>
        <v>70</v>
      </c>
      <c r="AN175" s="8">
        <f t="shared" si="51"/>
        <v>75</v>
      </c>
      <c r="AO175" s="8">
        <f t="shared" si="51"/>
        <v>75</v>
      </c>
      <c r="AP175" s="8">
        <f t="shared" si="51"/>
        <v>80</v>
      </c>
      <c r="AQ175" s="8">
        <f t="shared" si="51"/>
        <v>80</v>
      </c>
      <c r="AR175" s="8">
        <f t="shared" si="51"/>
        <v>85</v>
      </c>
      <c r="AS175" s="8">
        <f t="shared" si="51"/>
        <v>85</v>
      </c>
      <c r="AT175" s="8">
        <f t="shared" si="51"/>
        <v>90</v>
      </c>
      <c r="AU175" s="8">
        <f t="shared" si="51"/>
        <v>90</v>
      </c>
      <c r="AV175" s="8">
        <f t="shared" si="51"/>
        <v>95</v>
      </c>
      <c r="AW175" s="8">
        <f t="shared" si="51"/>
        <v>95</v>
      </c>
      <c r="AX175" s="8">
        <f t="shared" si="51"/>
        <v>100</v>
      </c>
      <c r="AY175" s="8">
        <f t="shared" si="51"/>
        <v>100</v>
      </c>
      <c r="AZ175" s="8"/>
    </row>
    <row r="176" spans="1:52">
      <c r="A176" s="8" t="s">
        <v>58</v>
      </c>
      <c r="B176" s="8">
        <f t="shared" si="51"/>
        <v>0</v>
      </c>
      <c r="C176" s="8">
        <f t="shared" si="51"/>
        <v>0</v>
      </c>
      <c r="D176" s="8">
        <f t="shared" si="51"/>
        <v>0</v>
      </c>
      <c r="E176" s="8">
        <f t="shared" si="51"/>
        <v>0</v>
      </c>
      <c r="F176" s="8">
        <f t="shared" si="51"/>
        <v>0</v>
      </c>
      <c r="G176" s="8">
        <f t="shared" si="51"/>
        <v>0</v>
      </c>
      <c r="H176" s="8">
        <f t="shared" si="51"/>
        <v>0</v>
      </c>
      <c r="I176" s="8">
        <f t="shared" si="51"/>
        <v>0</v>
      </c>
      <c r="J176" s="26">
        <f t="shared" si="51"/>
        <v>0</v>
      </c>
      <c r="K176" s="8">
        <f t="shared" si="51"/>
        <v>0</v>
      </c>
      <c r="L176" s="28">
        <f t="shared" si="51"/>
        <v>5.0000000000000044</v>
      </c>
      <c r="M176" s="8">
        <f t="shared" si="51"/>
        <v>5.0000000000000044</v>
      </c>
      <c r="N176" s="8">
        <f t="shared" si="51"/>
        <v>9.9999999999999982</v>
      </c>
      <c r="O176" s="8">
        <f t="shared" si="51"/>
        <v>9.9999999999999982</v>
      </c>
      <c r="P176" s="8">
        <f t="shared" si="51"/>
        <v>15.000000000000002</v>
      </c>
      <c r="Q176" s="8">
        <f t="shared" si="51"/>
        <v>15.000000000000002</v>
      </c>
      <c r="R176" s="8">
        <f t="shared" si="51"/>
        <v>19.999999999999996</v>
      </c>
      <c r="S176" s="8">
        <f t="shared" si="51"/>
        <v>19.999999999999996</v>
      </c>
      <c r="T176" s="8">
        <f t="shared" si="51"/>
        <v>25</v>
      </c>
      <c r="U176" s="8">
        <f t="shared" si="51"/>
        <v>25</v>
      </c>
      <c r="V176" s="8">
        <f t="shared" si="51"/>
        <v>30.000000000000004</v>
      </c>
      <c r="W176" s="8">
        <f t="shared" si="51"/>
        <v>30.000000000000004</v>
      </c>
      <c r="X176" s="8">
        <f t="shared" si="51"/>
        <v>35</v>
      </c>
      <c r="Y176" s="8">
        <f t="shared" si="51"/>
        <v>35</v>
      </c>
      <c r="Z176" s="8">
        <f t="shared" si="51"/>
        <v>40</v>
      </c>
      <c r="AA176" s="8">
        <f t="shared" si="51"/>
        <v>40</v>
      </c>
      <c r="AB176" s="8">
        <f t="shared" si="51"/>
        <v>44.999999999999993</v>
      </c>
      <c r="AC176" s="8">
        <f t="shared" si="51"/>
        <v>44.999999999999993</v>
      </c>
      <c r="AD176" s="8">
        <f t="shared" si="51"/>
        <v>50</v>
      </c>
      <c r="AE176" s="8">
        <f t="shared" si="51"/>
        <v>50</v>
      </c>
      <c r="AF176" s="8">
        <f t="shared" si="51"/>
        <v>55.000000000000007</v>
      </c>
      <c r="AG176" s="8">
        <f t="shared" si="51"/>
        <v>55.000000000000007</v>
      </c>
      <c r="AH176" s="8">
        <f t="shared" si="51"/>
        <v>60</v>
      </c>
      <c r="AI176" s="8">
        <f t="shared" si="51"/>
        <v>60</v>
      </c>
      <c r="AJ176" s="8">
        <f t="shared" si="51"/>
        <v>65</v>
      </c>
      <c r="AK176" s="8">
        <f t="shared" si="51"/>
        <v>65</v>
      </c>
      <c r="AL176" s="8">
        <f t="shared" si="51"/>
        <v>70</v>
      </c>
      <c r="AM176" s="8">
        <f t="shared" si="51"/>
        <v>70</v>
      </c>
      <c r="AN176" s="8">
        <f t="shared" si="51"/>
        <v>75</v>
      </c>
      <c r="AO176" s="8">
        <f t="shared" si="51"/>
        <v>75</v>
      </c>
      <c r="AP176" s="8">
        <f t="shared" si="51"/>
        <v>80</v>
      </c>
      <c r="AQ176" s="8">
        <f t="shared" si="51"/>
        <v>80</v>
      </c>
      <c r="AR176" s="8">
        <f t="shared" si="51"/>
        <v>85</v>
      </c>
      <c r="AS176" s="8">
        <f t="shared" si="51"/>
        <v>85</v>
      </c>
      <c r="AT176" s="8">
        <f t="shared" si="51"/>
        <v>90</v>
      </c>
      <c r="AU176" s="8">
        <f t="shared" si="51"/>
        <v>90</v>
      </c>
      <c r="AV176" s="8">
        <f t="shared" si="51"/>
        <v>95</v>
      </c>
      <c r="AW176" s="8">
        <f t="shared" si="51"/>
        <v>95</v>
      </c>
      <c r="AX176" s="8">
        <f t="shared" si="51"/>
        <v>100</v>
      </c>
      <c r="AY176" s="8">
        <f t="shared" si="51"/>
        <v>100</v>
      </c>
      <c r="AZ176" s="8"/>
    </row>
    <row r="177" spans="1:52">
      <c r="A177" s="8" t="s">
        <v>59</v>
      </c>
      <c r="B177" s="8">
        <f t="shared" si="51"/>
        <v>0</v>
      </c>
      <c r="C177" s="8">
        <f t="shared" si="51"/>
        <v>0</v>
      </c>
      <c r="D177" s="8">
        <f t="shared" si="51"/>
        <v>0</v>
      </c>
      <c r="E177" s="8">
        <f t="shared" si="51"/>
        <v>0</v>
      </c>
      <c r="F177" s="8">
        <f t="shared" si="51"/>
        <v>0</v>
      </c>
      <c r="G177" s="8">
        <f t="shared" si="51"/>
        <v>0</v>
      </c>
      <c r="H177" s="8">
        <f t="shared" si="51"/>
        <v>0</v>
      </c>
      <c r="I177" s="8">
        <f t="shared" si="51"/>
        <v>0</v>
      </c>
      <c r="J177" s="26">
        <f t="shared" si="51"/>
        <v>0</v>
      </c>
      <c r="K177" s="8">
        <f t="shared" si="51"/>
        <v>0</v>
      </c>
      <c r="L177" s="28">
        <f t="shared" si="51"/>
        <v>5.0000000000000044</v>
      </c>
      <c r="M177" s="8">
        <f t="shared" si="51"/>
        <v>5.0000000000000044</v>
      </c>
      <c r="N177" s="8">
        <f t="shared" si="51"/>
        <v>9.9999999999999982</v>
      </c>
      <c r="O177" s="8">
        <f t="shared" si="51"/>
        <v>9.9999999999999982</v>
      </c>
      <c r="P177" s="8">
        <f t="shared" si="51"/>
        <v>15.000000000000002</v>
      </c>
      <c r="Q177" s="8">
        <f t="shared" si="51"/>
        <v>15.000000000000002</v>
      </c>
      <c r="R177" s="8">
        <f t="shared" si="51"/>
        <v>19.999999999999996</v>
      </c>
      <c r="S177" s="8">
        <f t="shared" si="51"/>
        <v>19.999999999999996</v>
      </c>
      <c r="T177" s="8">
        <f t="shared" si="51"/>
        <v>25</v>
      </c>
      <c r="U177" s="8">
        <f t="shared" si="51"/>
        <v>25</v>
      </c>
      <c r="V177" s="8">
        <f t="shared" si="51"/>
        <v>30.000000000000004</v>
      </c>
      <c r="W177" s="8">
        <f t="shared" si="51"/>
        <v>30.000000000000004</v>
      </c>
      <c r="X177" s="8">
        <f t="shared" si="51"/>
        <v>35</v>
      </c>
      <c r="Y177" s="8">
        <f t="shared" si="51"/>
        <v>35</v>
      </c>
      <c r="Z177" s="8">
        <f t="shared" si="51"/>
        <v>40</v>
      </c>
      <c r="AA177" s="8">
        <f t="shared" si="51"/>
        <v>40</v>
      </c>
      <c r="AB177" s="8">
        <f t="shared" si="51"/>
        <v>44.999999999999993</v>
      </c>
      <c r="AC177" s="8">
        <f t="shared" si="51"/>
        <v>44.999999999999993</v>
      </c>
      <c r="AD177" s="8">
        <f t="shared" si="51"/>
        <v>50</v>
      </c>
      <c r="AE177" s="8">
        <f t="shared" si="51"/>
        <v>50</v>
      </c>
      <c r="AF177" s="8">
        <f t="shared" si="51"/>
        <v>55.000000000000007</v>
      </c>
      <c r="AG177" s="8">
        <f t="shared" si="51"/>
        <v>55.000000000000007</v>
      </c>
      <c r="AH177" s="8">
        <f t="shared" si="51"/>
        <v>60</v>
      </c>
      <c r="AI177" s="8">
        <f t="shared" si="51"/>
        <v>60</v>
      </c>
      <c r="AJ177" s="8">
        <f t="shared" si="51"/>
        <v>65</v>
      </c>
      <c r="AK177" s="8">
        <f t="shared" si="51"/>
        <v>65</v>
      </c>
      <c r="AL177" s="8">
        <f t="shared" si="51"/>
        <v>70</v>
      </c>
      <c r="AM177" s="8">
        <f t="shared" si="51"/>
        <v>70</v>
      </c>
      <c r="AN177" s="8">
        <f t="shared" si="51"/>
        <v>75</v>
      </c>
      <c r="AO177" s="8">
        <f t="shared" si="51"/>
        <v>75</v>
      </c>
      <c r="AP177" s="8">
        <f t="shared" si="51"/>
        <v>80</v>
      </c>
      <c r="AQ177" s="8">
        <f t="shared" si="51"/>
        <v>80</v>
      </c>
      <c r="AR177" s="8">
        <f t="shared" si="51"/>
        <v>85</v>
      </c>
      <c r="AS177" s="8">
        <f t="shared" si="51"/>
        <v>85</v>
      </c>
      <c r="AT177" s="8">
        <f t="shared" si="51"/>
        <v>90</v>
      </c>
      <c r="AU177" s="8">
        <f t="shared" si="51"/>
        <v>90</v>
      </c>
      <c r="AV177" s="8">
        <f t="shared" si="51"/>
        <v>95</v>
      </c>
      <c r="AW177" s="8">
        <f t="shared" si="51"/>
        <v>95</v>
      </c>
      <c r="AX177" s="8">
        <f t="shared" si="51"/>
        <v>100</v>
      </c>
      <c r="AY177" s="8">
        <f t="shared" si="51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52" xml:space="preserve"> IF((1 - (B319 - 1)/20)*100 &lt;= 100, IF((1 - (B319 - 1)/20)*100 &gt;= 0, (1 - (B319 - 1)/20)*100, 0), 100)</f>
        <v>0</v>
      </c>
      <c r="C179" s="8">
        <f t="shared" si="52"/>
        <v>0</v>
      </c>
      <c r="D179" s="8">
        <f t="shared" si="52"/>
        <v>0</v>
      </c>
      <c r="E179" s="8">
        <f t="shared" si="52"/>
        <v>0</v>
      </c>
      <c r="F179" s="8">
        <f t="shared" si="52"/>
        <v>0</v>
      </c>
      <c r="G179" s="8">
        <f t="shared" si="52"/>
        <v>0</v>
      </c>
      <c r="H179" s="8">
        <f t="shared" si="52"/>
        <v>0</v>
      </c>
      <c r="I179" s="8">
        <f t="shared" si="52"/>
        <v>0</v>
      </c>
      <c r="J179" s="26">
        <f t="shared" si="52"/>
        <v>0</v>
      </c>
      <c r="K179" s="8">
        <f t="shared" si="52"/>
        <v>0</v>
      </c>
      <c r="L179" s="28">
        <f t="shared" si="52"/>
        <v>0</v>
      </c>
      <c r="M179" s="8">
        <f t="shared" si="52"/>
        <v>0</v>
      </c>
      <c r="N179" s="8">
        <f t="shared" si="52"/>
        <v>0</v>
      </c>
      <c r="O179" s="8">
        <f t="shared" si="52"/>
        <v>0</v>
      </c>
      <c r="P179" s="8">
        <f t="shared" si="52"/>
        <v>0</v>
      </c>
      <c r="Q179" s="8">
        <f t="shared" si="52"/>
        <v>0</v>
      </c>
      <c r="R179" s="8">
        <f t="shared" si="52"/>
        <v>0</v>
      </c>
      <c r="S179" s="8">
        <f t="shared" si="52"/>
        <v>0</v>
      </c>
      <c r="T179" s="8">
        <f t="shared" si="52"/>
        <v>0</v>
      </c>
      <c r="U179" s="8">
        <f t="shared" si="52"/>
        <v>0</v>
      </c>
      <c r="V179" s="8">
        <f t="shared" si="52"/>
        <v>0</v>
      </c>
      <c r="W179" s="8">
        <f t="shared" si="52"/>
        <v>0</v>
      </c>
      <c r="X179" s="8">
        <f t="shared" si="52"/>
        <v>0</v>
      </c>
      <c r="Y179" s="8">
        <f t="shared" si="52"/>
        <v>0</v>
      </c>
      <c r="Z179" s="8">
        <f t="shared" si="52"/>
        <v>0</v>
      </c>
      <c r="AA179" s="8">
        <f t="shared" si="52"/>
        <v>5.0000000000000044</v>
      </c>
      <c r="AB179" s="8">
        <f t="shared" si="52"/>
        <v>5.0000000000000044</v>
      </c>
      <c r="AC179" s="8">
        <f t="shared" si="52"/>
        <v>5.0000000000000044</v>
      </c>
      <c r="AD179" s="8">
        <f t="shared" si="52"/>
        <v>9.9999999999999982</v>
      </c>
      <c r="AE179" s="8">
        <f t="shared" si="52"/>
        <v>9.9999999999999982</v>
      </c>
      <c r="AF179" s="8">
        <f t="shared" si="52"/>
        <v>15.000000000000002</v>
      </c>
      <c r="AG179" s="8">
        <f t="shared" si="52"/>
        <v>15.000000000000002</v>
      </c>
      <c r="AH179" s="8">
        <f t="shared" si="52"/>
        <v>15.000000000000002</v>
      </c>
      <c r="AI179" s="8">
        <f t="shared" si="52"/>
        <v>19.999999999999996</v>
      </c>
      <c r="AJ179" s="8">
        <f t="shared" si="52"/>
        <v>19.999999999999996</v>
      </c>
      <c r="AK179" s="8">
        <f t="shared" si="52"/>
        <v>25</v>
      </c>
      <c r="AL179" s="8">
        <f t="shared" si="52"/>
        <v>25</v>
      </c>
      <c r="AM179" s="8">
        <f t="shared" si="52"/>
        <v>25</v>
      </c>
      <c r="AN179" s="8">
        <f t="shared" si="52"/>
        <v>30.000000000000004</v>
      </c>
      <c r="AO179" s="8">
        <f t="shared" si="52"/>
        <v>30.000000000000004</v>
      </c>
      <c r="AP179" s="8">
        <f t="shared" si="52"/>
        <v>35</v>
      </c>
      <c r="AQ179" s="8">
        <f t="shared" si="52"/>
        <v>35</v>
      </c>
      <c r="AR179" s="8">
        <f t="shared" si="52"/>
        <v>35</v>
      </c>
      <c r="AS179" s="8">
        <f t="shared" si="52"/>
        <v>40</v>
      </c>
      <c r="AT179" s="8">
        <f t="shared" si="52"/>
        <v>40</v>
      </c>
      <c r="AU179" s="8">
        <f t="shared" si="52"/>
        <v>44.999999999999993</v>
      </c>
      <c r="AV179" s="8">
        <f t="shared" si="52"/>
        <v>44.999999999999993</v>
      </c>
      <c r="AW179" s="8">
        <f t="shared" si="52"/>
        <v>44.999999999999993</v>
      </c>
      <c r="AX179" s="8">
        <f t="shared" si="52"/>
        <v>50</v>
      </c>
      <c r="AY179" s="8">
        <f t="shared" si="52"/>
        <v>50</v>
      </c>
      <c r="AZ179" s="8"/>
    </row>
    <row r="180" spans="1:52">
      <c r="A180" s="8" t="s">
        <v>57</v>
      </c>
      <c r="B180" s="8">
        <f t="shared" si="52"/>
        <v>0</v>
      </c>
      <c r="C180" s="8">
        <f t="shared" si="52"/>
        <v>0</v>
      </c>
      <c r="D180" s="8">
        <f t="shared" si="52"/>
        <v>0</v>
      </c>
      <c r="E180" s="8">
        <f t="shared" si="52"/>
        <v>0</v>
      </c>
      <c r="F180" s="8">
        <f t="shared" si="52"/>
        <v>0</v>
      </c>
      <c r="G180" s="8">
        <f t="shared" si="52"/>
        <v>0</v>
      </c>
      <c r="H180" s="8">
        <f t="shared" si="52"/>
        <v>0</v>
      </c>
      <c r="I180" s="8">
        <f t="shared" si="52"/>
        <v>0</v>
      </c>
      <c r="J180" s="26">
        <f t="shared" si="52"/>
        <v>0</v>
      </c>
      <c r="K180" s="8">
        <f t="shared" si="52"/>
        <v>0</v>
      </c>
      <c r="L180" s="28">
        <f t="shared" si="52"/>
        <v>0</v>
      </c>
      <c r="M180" s="8">
        <f t="shared" si="52"/>
        <v>0</v>
      </c>
      <c r="N180" s="8">
        <f t="shared" si="52"/>
        <v>0</v>
      </c>
      <c r="O180" s="8">
        <f t="shared" si="52"/>
        <v>0</v>
      </c>
      <c r="P180" s="8">
        <f t="shared" si="52"/>
        <v>0</v>
      </c>
      <c r="Q180" s="8">
        <f t="shared" si="52"/>
        <v>0</v>
      </c>
      <c r="R180" s="8">
        <f t="shared" si="52"/>
        <v>0</v>
      </c>
      <c r="S180" s="8">
        <f t="shared" si="52"/>
        <v>0</v>
      </c>
      <c r="T180" s="8">
        <f t="shared" si="52"/>
        <v>0</v>
      </c>
      <c r="U180" s="8">
        <f t="shared" si="52"/>
        <v>0</v>
      </c>
      <c r="V180" s="8">
        <f t="shared" si="52"/>
        <v>5.0000000000000044</v>
      </c>
      <c r="W180" s="8">
        <f t="shared" si="52"/>
        <v>5.0000000000000044</v>
      </c>
      <c r="X180" s="8">
        <f t="shared" si="52"/>
        <v>9.9999999999999982</v>
      </c>
      <c r="Y180" s="8">
        <f t="shared" si="52"/>
        <v>9.9999999999999982</v>
      </c>
      <c r="Z180" s="8">
        <f t="shared" si="52"/>
        <v>15.000000000000002</v>
      </c>
      <c r="AA180" s="8">
        <f t="shared" si="52"/>
        <v>15.000000000000002</v>
      </c>
      <c r="AB180" s="8">
        <f t="shared" si="52"/>
        <v>19.999999999999996</v>
      </c>
      <c r="AC180" s="8">
        <f t="shared" si="52"/>
        <v>19.999999999999996</v>
      </c>
      <c r="AD180" s="8">
        <f t="shared" si="52"/>
        <v>25</v>
      </c>
      <c r="AE180" s="8">
        <f t="shared" si="52"/>
        <v>25</v>
      </c>
      <c r="AF180" s="8">
        <f t="shared" si="52"/>
        <v>30.000000000000004</v>
      </c>
      <c r="AG180" s="8">
        <f t="shared" si="52"/>
        <v>30.000000000000004</v>
      </c>
      <c r="AH180" s="8">
        <f t="shared" si="52"/>
        <v>35</v>
      </c>
      <c r="AI180" s="8">
        <f t="shared" si="52"/>
        <v>35</v>
      </c>
      <c r="AJ180" s="8">
        <f t="shared" si="52"/>
        <v>40</v>
      </c>
      <c r="AK180" s="8">
        <f t="shared" si="52"/>
        <v>40</v>
      </c>
      <c r="AL180" s="8">
        <f t="shared" si="52"/>
        <v>44.999999999999993</v>
      </c>
      <c r="AM180" s="8">
        <f t="shared" si="52"/>
        <v>44.999999999999993</v>
      </c>
      <c r="AN180" s="8">
        <f t="shared" si="52"/>
        <v>50</v>
      </c>
      <c r="AO180" s="8">
        <f t="shared" si="52"/>
        <v>50</v>
      </c>
      <c r="AP180" s="8">
        <f t="shared" si="52"/>
        <v>55.000000000000007</v>
      </c>
      <c r="AQ180" s="8">
        <f t="shared" si="52"/>
        <v>55.000000000000007</v>
      </c>
      <c r="AR180" s="8">
        <f t="shared" si="52"/>
        <v>60</v>
      </c>
      <c r="AS180" s="8">
        <f t="shared" si="52"/>
        <v>60</v>
      </c>
      <c r="AT180" s="8">
        <f t="shared" si="52"/>
        <v>65</v>
      </c>
      <c r="AU180" s="8">
        <f t="shared" si="52"/>
        <v>65</v>
      </c>
      <c r="AV180" s="8">
        <f t="shared" si="52"/>
        <v>70</v>
      </c>
      <c r="AW180" s="8">
        <f t="shared" si="52"/>
        <v>70</v>
      </c>
      <c r="AX180" s="8">
        <f t="shared" si="52"/>
        <v>75</v>
      </c>
      <c r="AY180" s="8">
        <f t="shared" si="52"/>
        <v>75</v>
      </c>
      <c r="AZ180" s="8"/>
    </row>
    <row r="181" spans="1:52">
      <c r="A181" s="8" t="s">
        <v>58</v>
      </c>
      <c r="B181" s="8">
        <f t="shared" si="52"/>
        <v>0</v>
      </c>
      <c r="C181" s="8">
        <f t="shared" si="52"/>
        <v>0</v>
      </c>
      <c r="D181" s="8">
        <f t="shared" si="52"/>
        <v>0</v>
      </c>
      <c r="E181" s="8">
        <f t="shared" si="52"/>
        <v>0</v>
      </c>
      <c r="F181" s="8">
        <f t="shared" si="52"/>
        <v>0</v>
      </c>
      <c r="G181" s="8">
        <f t="shared" si="52"/>
        <v>0</v>
      </c>
      <c r="H181" s="8">
        <f t="shared" si="52"/>
        <v>0</v>
      </c>
      <c r="I181" s="8">
        <f t="shared" si="52"/>
        <v>0</v>
      </c>
      <c r="J181" s="26">
        <f t="shared" si="52"/>
        <v>0</v>
      </c>
      <c r="K181" s="8">
        <f t="shared" si="52"/>
        <v>0</v>
      </c>
      <c r="L181" s="28">
        <f t="shared" si="52"/>
        <v>0</v>
      </c>
      <c r="M181" s="8">
        <f t="shared" si="52"/>
        <v>0</v>
      </c>
      <c r="N181" s="8">
        <f t="shared" si="52"/>
        <v>0</v>
      </c>
      <c r="O181" s="8">
        <f t="shared" si="52"/>
        <v>0</v>
      </c>
      <c r="P181" s="8">
        <f t="shared" si="52"/>
        <v>0</v>
      </c>
      <c r="Q181" s="8">
        <f t="shared" si="52"/>
        <v>0</v>
      </c>
      <c r="R181" s="8">
        <f t="shared" si="52"/>
        <v>0</v>
      </c>
      <c r="S181" s="8">
        <f t="shared" si="52"/>
        <v>0</v>
      </c>
      <c r="T181" s="8">
        <f t="shared" si="52"/>
        <v>0</v>
      </c>
      <c r="U181" s="8">
        <f t="shared" si="52"/>
        <v>0</v>
      </c>
      <c r="V181" s="8">
        <f t="shared" si="52"/>
        <v>5.0000000000000044</v>
      </c>
      <c r="W181" s="8">
        <f t="shared" si="52"/>
        <v>5.0000000000000044</v>
      </c>
      <c r="X181" s="8">
        <f t="shared" si="52"/>
        <v>9.9999999999999982</v>
      </c>
      <c r="Y181" s="8">
        <f t="shared" si="52"/>
        <v>9.9999999999999982</v>
      </c>
      <c r="Z181" s="8">
        <f t="shared" si="52"/>
        <v>15.000000000000002</v>
      </c>
      <c r="AA181" s="8">
        <f t="shared" si="52"/>
        <v>15.000000000000002</v>
      </c>
      <c r="AB181" s="8">
        <f t="shared" si="52"/>
        <v>19.999999999999996</v>
      </c>
      <c r="AC181" s="8">
        <f t="shared" si="52"/>
        <v>19.999999999999996</v>
      </c>
      <c r="AD181" s="8">
        <f t="shared" si="52"/>
        <v>25</v>
      </c>
      <c r="AE181" s="8">
        <f t="shared" si="52"/>
        <v>25</v>
      </c>
      <c r="AF181" s="8">
        <f t="shared" si="52"/>
        <v>30.000000000000004</v>
      </c>
      <c r="AG181" s="8">
        <f t="shared" si="52"/>
        <v>30.000000000000004</v>
      </c>
      <c r="AH181" s="8">
        <f t="shared" si="52"/>
        <v>35</v>
      </c>
      <c r="AI181" s="8">
        <f t="shared" si="52"/>
        <v>35</v>
      </c>
      <c r="AJ181" s="8">
        <f t="shared" si="52"/>
        <v>40</v>
      </c>
      <c r="AK181" s="8">
        <f t="shared" si="52"/>
        <v>40</v>
      </c>
      <c r="AL181" s="8">
        <f t="shared" si="52"/>
        <v>44.999999999999993</v>
      </c>
      <c r="AM181" s="8">
        <f t="shared" si="52"/>
        <v>44.999999999999993</v>
      </c>
      <c r="AN181" s="8">
        <f t="shared" si="52"/>
        <v>50</v>
      </c>
      <c r="AO181" s="8">
        <f t="shared" si="52"/>
        <v>50</v>
      </c>
      <c r="AP181" s="8">
        <f t="shared" si="52"/>
        <v>55.000000000000007</v>
      </c>
      <c r="AQ181" s="8">
        <f t="shared" si="52"/>
        <v>55.000000000000007</v>
      </c>
      <c r="AR181" s="8">
        <f t="shared" si="52"/>
        <v>60</v>
      </c>
      <c r="AS181" s="8">
        <f t="shared" si="52"/>
        <v>60</v>
      </c>
      <c r="AT181" s="8">
        <f t="shared" si="52"/>
        <v>65</v>
      </c>
      <c r="AU181" s="8">
        <f t="shared" si="52"/>
        <v>65</v>
      </c>
      <c r="AV181" s="8">
        <f t="shared" si="52"/>
        <v>70</v>
      </c>
      <c r="AW181" s="8">
        <f t="shared" si="52"/>
        <v>70</v>
      </c>
      <c r="AX181" s="8">
        <f t="shared" si="52"/>
        <v>75</v>
      </c>
      <c r="AY181" s="8">
        <f t="shared" si="52"/>
        <v>75</v>
      </c>
      <c r="AZ181" s="8"/>
    </row>
    <row r="182" spans="1:52">
      <c r="A182" s="8" t="s">
        <v>59</v>
      </c>
      <c r="B182" s="8">
        <f t="shared" si="52"/>
        <v>0</v>
      </c>
      <c r="C182" s="8">
        <f t="shared" si="52"/>
        <v>0</v>
      </c>
      <c r="D182" s="8">
        <f t="shared" si="52"/>
        <v>0</v>
      </c>
      <c r="E182" s="8">
        <f t="shared" si="52"/>
        <v>0</v>
      </c>
      <c r="F182" s="8">
        <f t="shared" si="52"/>
        <v>0</v>
      </c>
      <c r="G182" s="8">
        <f t="shared" si="52"/>
        <v>0</v>
      </c>
      <c r="H182" s="8">
        <f t="shared" si="52"/>
        <v>0</v>
      </c>
      <c r="I182" s="8">
        <f t="shared" si="52"/>
        <v>0</v>
      </c>
      <c r="J182" s="26">
        <f t="shared" si="52"/>
        <v>0</v>
      </c>
      <c r="K182" s="8">
        <f t="shared" si="52"/>
        <v>0</v>
      </c>
      <c r="L182" s="28">
        <f t="shared" si="52"/>
        <v>0</v>
      </c>
      <c r="M182" s="8">
        <f t="shared" si="52"/>
        <v>0</v>
      </c>
      <c r="N182" s="8">
        <f t="shared" si="52"/>
        <v>0</v>
      </c>
      <c r="O182" s="8">
        <f t="shared" si="52"/>
        <v>0</v>
      </c>
      <c r="P182" s="8">
        <f t="shared" si="52"/>
        <v>0</v>
      </c>
      <c r="Q182" s="8">
        <f t="shared" si="52"/>
        <v>0</v>
      </c>
      <c r="R182" s="8">
        <f t="shared" si="52"/>
        <v>0</v>
      </c>
      <c r="S182" s="8">
        <f t="shared" si="52"/>
        <v>0</v>
      </c>
      <c r="T182" s="8">
        <f t="shared" si="52"/>
        <v>0</v>
      </c>
      <c r="U182" s="8">
        <f t="shared" si="52"/>
        <v>0</v>
      </c>
      <c r="V182" s="8">
        <f t="shared" si="52"/>
        <v>5.0000000000000044</v>
      </c>
      <c r="W182" s="8">
        <f t="shared" si="52"/>
        <v>5.0000000000000044</v>
      </c>
      <c r="X182" s="8">
        <f t="shared" si="52"/>
        <v>9.9999999999999982</v>
      </c>
      <c r="Y182" s="8">
        <f t="shared" si="52"/>
        <v>9.9999999999999982</v>
      </c>
      <c r="Z182" s="8">
        <f t="shared" si="52"/>
        <v>15.000000000000002</v>
      </c>
      <c r="AA182" s="8">
        <f t="shared" si="52"/>
        <v>15.000000000000002</v>
      </c>
      <c r="AB182" s="8">
        <f t="shared" si="52"/>
        <v>19.999999999999996</v>
      </c>
      <c r="AC182" s="8">
        <f t="shared" si="52"/>
        <v>19.999999999999996</v>
      </c>
      <c r="AD182" s="8">
        <f t="shared" si="52"/>
        <v>25</v>
      </c>
      <c r="AE182" s="8">
        <f t="shared" si="52"/>
        <v>25</v>
      </c>
      <c r="AF182" s="8">
        <f t="shared" si="52"/>
        <v>30.000000000000004</v>
      </c>
      <c r="AG182" s="8">
        <f t="shared" si="52"/>
        <v>30.000000000000004</v>
      </c>
      <c r="AH182" s="8">
        <f t="shared" si="52"/>
        <v>35</v>
      </c>
      <c r="AI182" s="8">
        <f t="shared" si="52"/>
        <v>35</v>
      </c>
      <c r="AJ182" s="8">
        <f t="shared" si="52"/>
        <v>40</v>
      </c>
      <c r="AK182" s="8">
        <f t="shared" si="52"/>
        <v>40</v>
      </c>
      <c r="AL182" s="8">
        <f t="shared" si="52"/>
        <v>44.999999999999993</v>
      </c>
      <c r="AM182" s="8">
        <f t="shared" si="52"/>
        <v>44.999999999999993</v>
      </c>
      <c r="AN182" s="8">
        <f t="shared" si="52"/>
        <v>50</v>
      </c>
      <c r="AO182" s="8">
        <f t="shared" si="52"/>
        <v>50</v>
      </c>
      <c r="AP182" s="8">
        <f t="shared" si="52"/>
        <v>55.000000000000007</v>
      </c>
      <c r="AQ182" s="8">
        <f t="shared" si="52"/>
        <v>55.000000000000007</v>
      </c>
      <c r="AR182" s="8">
        <f t="shared" si="52"/>
        <v>60</v>
      </c>
      <c r="AS182" s="8">
        <f t="shared" si="52"/>
        <v>60</v>
      </c>
      <c r="AT182" s="8">
        <f t="shared" si="52"/>
        <v>65</v>
      </c>
      <c r="AU182" s="8">
        <f t="shared" si="52"/>
        <v>65</v>
      </c>
      <c r="AV182" s="8">
        <f t="shared" si="52"/>
        <v>70</v>
      </c>
      <c r="AW182" s="8">
        <f t="shared" si="52"/>
        <v>70</v>
      </c>
      <c r="AX182" s="8">
        <f t="shared" si="52"/>
        <v>75</v>
      </c>
      <c r="AY182" s="8">
        <f t="shared" si="52"/>
        <v>75</v>
      </c>
      <c r="AZ182" s="8"/>
    </row>
    <row r="188" spans="1:52" ht="16.149999999999999" thickBot="1"/>
    <row r="189" spans="1:52" ht="24" thickTop="1" thickBot="1">
      <c r="A189" s="138" t="s">
        <v>101</v>
      </c>
      <c r="B189" s="139"/>
      <c r="C189" s="139"/>
      <c r="D189" s="139"/>
      <c r="E189" s="139"/>
      <c r="F189" s="139"/>
      <c r="G189" s="139"/>
      <c r="H189" s="139"/>
      <c r="I189" s="139"/>
      <c r="J189" s="139"/>
      <c r="K189" s="140"/>
      <c r="L189" s="139"/>
      <c r="M189" s="139"/>
      <c r="N189" s="139"/>
      <c r="O189" s="139"/>
      <c r="P189" s="139"/>
      <c r="Q189" s="139"/>
      <c r="R189" s="139"/>
      <c r="S189" s="139"/>
      <c r="T189" s="139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</row>
    <row r="190" spans="1:52" ht="16.149999999999999" thickTop="1">
      <c r="K190" s="107"/>
    </row>
    <row r="192" spans="1:52" ht="18">
      <c r="A192" s="99" t="s">
        <v>102</v>
      </c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</row>
    <row r="193" spans="1:51">
      <c r="A193" s="54" t="s">
        <v>2</v>
      </c>
      <c r="B193" s="54">
        <f xml:space="preserve"> IF(B$7&lt;$B$5, 0, B9- IF(B$7=$B$5, 0, A9))</f>
        <v>0</v>
      </c>
      <c r="C193" s="54">
        <f t="shared" ref="C193:AY198" si="53" xml:space="preserve"> IF(C$7&lt;$B$5, 0, C9- IF(C$7=$B$5, 0, B9))</f>
        <v>0</v>
      </c>
      <c r="D193" s="54">
        <f t="shared" si="53"/>
        <v>10</v>
      </c>
      <c r="E193" s="54">
        <f t="shared" si="53"/>
        <v>0</v>
      </c>
      <c r="F193" s="54">
        <f t="shared" si="53"/>
        <v>0</v>
      </c>
      <c r="G193" s="54">
        <f t="shared" si="53"/>
        <v>0</v>
      </c>
      <c r="H193" s="54">
        <f t="shared" si="53"/>
        <v>0</v>
      </c>
      <c r="I193" s="54">
        <f t="shared" si="53"/>
        <v>0</v>
      </c>
      <c r="J193" s="54">
        <f t="shared" si="53"/>
        <v>0</v>
      </c>
      <c r="K193" s="54">
        <f t="shared" si="53"/>
        <v>0</v>
      </c>
      <c r="L193" s="54">
        <f t="shared" si="53"/>
        <v>0</v>
      </c>
      <c r="M193" s="54">
        <f t="shared" si="53"/>
        <v>0</v>
      </c>
      <c r="N193" s="54">
        <f t="shared" si="53"/>
        <v>0</v>
      </c>
      <c r="O193" s="54">
        <f t="shared" si="53"/>
        <v>0</v>
      </c>
      <c r="P193" s="54">
        <f t="shared" si="53"/>
        <v>0</v>
      </c>
      <c r="Q193" s="54">
        <f t="shared" si="53"/>
        <v>0</v>
      </c>
      <c r="R193" s="54">
        <f t="shared" si="53"/>
        <v>0</v>
      </c>
      <c r="S193" s="54">
        <f t="shared" si="53"/>
        <v>0</v>
      </c>
      <c r="T193" s="54">
        <f t="shared" si="53"/>
        <v>0</v>
      </c>
      <c r="U193" s="54">
        <f t="shared" si="53"/>
        <v>0</v>
      </c>
      <c r="V193" s="54">
        <f t="shared" si="53"/>
        <v>0</v>
      </c>
      <c r="W193" s="54">
        <f t="shared" si="53"/>
        <v>0</v>
      </c>
      <c r="X193" s="54">
        <f t="shared" si="53"/>
        <v>0</v>
      </c>
      <c r="Y193" s="54">
        <f t="shared" si="53"/>
        <v>0</v>
      </c>
      <c r="Z193" s="54">
        <f t="shared" si="53"/>
        <v>0</v>
      </c>
      <c r="AA193" s="54">
        <f t="shared" si="53"/>
        <v>0</v>
      </c>
      <c r="AB193" s="54">
        <f t="shared" si="53"/>
        <v>0</v>
      </c>
      <c r="AC193" s="54">
        <f t="shared" si="53"/>
        <v>0</v>
      </c>
      <c r="AD193" s="54">
        <f t="shared" si="53"/>
        <v>0</v>
      </c>
      <c r="AE193" s="54">
        <f t="shared" si="53"/>
        <v>0</v>
      </c>
      <c r="AF193" s="54">
        <f t="shared" si="53"/>
        <v>0</v>
      </c>
      <c r="AG193" s="54">
        <f t="shared" si="53"/>
        <v>0</v>
      </c>
      <c r="AH193" s="54">
        <f t="shared" si="53"/>
        <v>0</v>
      </c>
      <c r="AI193" s="54">
        <f t="shared" si="53"/>
        <v>0</v>
      </c>
      <c r="AJ193" s="54">
        <f t="shared" si="53"/>
        <v>0</v>
      </c>
      <c r="AK193" s="54">
        <f t="shared" si="53"/>
        <v>0</v>
      </c>
      <c r="AL193" s="54">
        <f t="shared" si="53"/>
        <v>0</v>
      </c>
      <c r="AM193" s="54">
        <f t="shared" si="53"/>
        <v>0</v>
      </c>
      <c r="AN193" s="54">
        <f t="shared" si="53"/>
        <v>0</v>
      </c>
      <c r="AO193" s="54">
        <f t="shared" si="53"/>
        <v>0</v>
      </c>
      <c r="AP193" s="54">
        <f t="shared" si="53"/>
        <v>0</v>
      </c>
      <c r="AQ193" s="54">
        <f t="shared" si="53"/>
        <v>0</v>
      </c>
      <c r="AR193" s="54">
        <f t="shared" si="53"/>
        <v>0</v>
      </c>
      <c r="AS193" s="54">
        <f t="shared" si="53"/>
        <v>0</v>
      </c>
      <c r="AT193" s="54">
        <f t="shared" si="53"/>
        <v>0</v>
      </c>
      <c r="AU193" s="54">
        <f t="shared" si="53"/>
        <v>0</v>
      </c>
      <c r="AV193" s="54">
        <f t="shared" si="53"/>
        <v>0</v>
      </c>
      <c r="AW193" s="54">
        <f t="shared" si="53"/>
        <v>0</v>
      </c>
      <c r="AX193" s="54">
        <f t="shared" si="53"/>
        <v>0</v>
      </c>
      <c r="AY193" s="54">
        <f t="shared" si="53"/>
        <v>0</v>
      </c>
    </row>
    <row r="194" spans="1:51">
      <c r="A194" s="7" t="s">
        <v>4</v>
      </c>
      <c r="B194" s="54">
        <f t="shared" ref="B194:Q198" si="54" xml:space="preserve"> IF(B$7&lt;$B$5, 0, B10- IF(B$7=$B$5, 0, A10))</f>
        <v>0</v>
      </c>
      <c r="C194" s="54">
        <f t="shared" si="54"/>
        <v>0</v>
      </c>
      <c r="D194" s="54">
        <f t="shared" si="54"/>
        <v>16</v>
      </c>
      <c r="E194" s="54">
        <f t="shared" si="54"/>
        <v>0</v>
      </c>
      <c r="F194" s="54">
        <f t="shared" si="54"/>
        <v>0</v>
      </c>
      <c r="G194" s="54">
        <f t="shared" si="54"/>
        <v>0</v>
      </c>
      <c r="H194" s="54">
        <f t="shared" si="54"/>
        <v>0</v>
      </c>
      <c r="I194" s="54">
        <f t="shared" si="54"/>
        <v>0</v>
      </c>
      <c r="J194" s="54">
        <f t="shared" si="54"/>
        <v>0</v>
      </c>
      <c r="K194" s="54">
        <f t="shared" si="54"/>
        <v>0</v>
      </c>
      <c r="L194" s="54">
        <f t="shared" si="54"/>
        <v>0</v>
      </c>
      <c r="M194" s="54">
        <f t="shared" si="54"/>
        <v>0</v>
      </c>
      <c r="N194" s="54">
        <f t="shared" si="54"/>
        <v>0</v>
      </c>
      <c r="O194" s="54">
        <f t="shared" si="54"/>
        <v>0</v>
      </c>
      <c r="P194" s="54">
        <f t="shared" si="54"/>
        <v>0</v>
      </c>
      <c r="Q194" s="54">
        <f t="shared" si="54"/>
        <v>0</v>
      </c>
      <c r="R194" s="54">
        <f t="shared" si="53"/>
        <v>0</v>
      </c>
      <c r="S194" s="54">
        <f t="shared" si="53"/>
        <v>0</v>
      </c>
      <c r="T194" s="54">
        <f t="shared" si="53"/>
        <v>0</v>
      </c>
      <c r="U194" s="54">
        <f t="shared" si="53"/>
        <v>0</v>
      </c>
      <c r="V194" s="54">
        <f t="shared" si="53"/>
        <v>0</v>
      </c>
      <c r="W194" s="54">
        <f t="shared" si="53"/>
        <v>0</v>
      </c>
      <c r="X194" s="54">
        <f t="shared" si="53"/>
        <v>0</v>
      </c>
      <c r="Y194" s="54">
        <f t="shared" si="53"/>
        <v>0</v>
      </c>
      <c r="Z194" s="54">
        <f t="shared" si="53"/>
        <v>0</v>
      </c>
      <c r="AA194" s="54">
        <f t="shared" si="53"/>
        <v>0</v>
      </c>
      <c r="AB194" s="54">
        <f t="shared" si="53"/>
        <v>0</v>
      </c>
      <c r="AC194" s="54">
        <f t="shared" si="53"/>
        <v>0</v>
      </c>
      <c r="AD194" s="54">
        <f t="shared" si="53"/>
        <v>0</v>
      </c>
      <c r="AE194" s="54">
        <f t="shared" si="53"/>
        <v>0</v>
      </c>
      <c r="AF194" s="54">
        <f t="shared" si="53"/>
        <v>0</v>
      </c>
      <c r="AG194" s="54">
        <f t="shared" si="53"/>
        <v>0</v>
      </c>
      <c r="AH194" s="54">
        <f t="shared" si="53"/>
        <v>0</v>
      </c>
      <c r="AI194" s="54">
        <f t="shared" si="53"/>
        <v>0</v>
      </c>
      <c r="AJ194" s="54">
        <f t="shared" si="53"/>
        <v>0</v>
      </c>
      <c r="AK194" s="54">
        <f t="shared" si="53"/>
        <v>0</v>
      </c>
      <c r="AL194" s="54">
        <f t="shared" si="53"/>
        <v>0</v>
      </c>
      <c r="AM194" s="54">
        <f t="shared" si="53"/>
        <v>0</v>
      </c>
      <c r="AN194" s="54">
        <f t="shared" si="53"/>
        <v>0</v>
      </c>
      <c r="AO194" s="54">
        <f t="shared" si="53"/>
        <v>0</v>
      </c>
      <c r="AP194" s="54">
        <f t="shared" si="53"/>
        <v>0</v>
      </c>
      <c r="AQ194" s="54">
        <f t="shared" si="53"/>
        <v>0</v>
      </c>
      <c r="AR194" s="54">
        <f t="shared" si="53"/>
        <v>0</v>
      </c>
      <c r="AS194" s="54">
        <f t="shared" si="53"/>
        <v>0</v>
      </c>
      <c r="AT194" s="54">
        <f t="shared" si="53"/>
        <v>0</v>
      </c>
      <c r="AU194" s="54">
        <f t="shared" si="53"/>
        <v>0</v>
      </c>
      <c r="AV194" s="54">
        <f t="shared" si="53"/>
        <v>0</v>
      </c>
      <c r="AW194" s="54">
        <f t="shared" si="53"/>
        <v>0</v>
      </c>
      <c r="AX194" s="54">
        <f t="shared" si="53"/>
        <v>0</v>
      </c>
      <c r="AY194" s="54">
        <f t="shared" si="53"/>
        <v>0</v>
      </c>
    </row>
    <row r="195" spans="1:51">
      <c r="A195" s="7" t="s">
        <v>5</v>
      </c>
      <c r="B195" s="54">
        <f t="shared" si="54"/>
        <v>0</v>
      </c>
      <c r="C195" s="54">
        <f t="shared" si="53"/>
        <v>0</v>
      </c>
      <c r="D195" s="54">
        <f t="shared" si="53"/>
        <v>16</v>
      </c>
      <c r="E195" s="54">
        <f t="shared" si="53"/>
        <v>0</v>
      </c>
      <c r="F195" s="54">
        <f t="shared" si="53"/>
        <v>0</v>
      </c>
      <c r="G195" s="54">
        <f t="shared" si="53"/>
        <v>0</v>
      </c>
      <c r="H195" s="54">
        <f t="shared" si="53"/>
        <v>0</v>
      </c>
      <c r="I195" s="54">
        <f t="shared" si="53"/>
        <v>0</v>
      </c>
      <c r="J195" s="54">
        <f t="shared" si="53"/>
        <v>0</v>
      </c>
      <c r="K195" s="54">
        <f t="shared" si="53"/>
        <v>0</v>
      </c>
      <c r="L195" s="54">
        <f t="shared" si="53"/>
        <v>0</v>
      </c>
      <c r="M195" s="54">
        <f t="shared" si="53"/>
        <v>0</v>
      </c>
      <c r="N195" s="54">
        <f t="shared" si="53"/>
        <v>0</v>
      </c>
      <c r="O195" s="54">
        <f t="shared" si="53"/>
        <v>0</v>
      </c>
      <c r="P195" s="54">
        <f t="shared" si="53"/>
        <v>0</v>
      </c>
      <c r="Q195" s="54">
        <f t="shared" si="53"/>
        <v>0</v>
      </c>
      <c r="R195" s="54">
        <f t="shared" si="53"/>
        <v>0</v>
      </c>
      <c r="S195" s="54">
        <f t="shared" si="53"/>
        <v>0</v>
      </c>
      <c r="T195" s="54">
        <f t="shared" si="53"/>
        <v>0</v>
      </c>
      <c r="U195" s="54">
        <f t="shared" si="53"/>
        <v>0</v>
      </c>
      <c r="V195" s="54">
        <f t="shared" si="53"/>
        <v>0</v>
      </c>
      <c r="W195" s="54">
        <f t="shared" si="53"/>
        <v>0</v>
      </c>
      <c r="X195" s="54">
        <f t="shared" si="53"/>
        <v>0</v>
      </c>
      <c r="Y195" s="54">
        <f t="shared" si="53"/>
        <v>0</v>
      </c>
      <c r="Z195" s="54">
        <f t="shared" si="53"/>
        <v>0</v>
      </c>
      <c r="AA195" s="54">
        <f t="shared" si="53"/>
        <v>0</v>
      </c>
      <c r="AB195" s="54">
        <f t="shared" si="53"/>
        <v>0</v>
      </c>
      <c r="AC195" s="54">
        <f t="shared" si="53"/>
        <v>0</v>
      </c>
      <c r="AD195" s="54">
        <f t="shared" si="53"/>
        <v>0</v>
      </c>
      <c r="AE195" s="54">
        <f t="shared" si="53"/>
        <v>0</v>
      </c>
      <c r="AF195" s="54">
        <f t="shared" si="53"/>
        <v>0</v>
      </c>
      <c r="AG195" s="54">
        <f t="shared" si="53"/>
        <v>0</v>
      </c>
      <c r="AH195" s="54">
        <f t="shared" si="53"/>
        <v>0</v>
      </c>
      <c r="AI195" s="54">
        <f t="shared" si="53"/>
        <v>0</v>
      </c>
      <c r="AJ195" s="54">
        <f t="shared" si="53"/>
        <v>0</v>
      </c>
      <c r="AK195" s="54">
        <f t="shared" si="53"/>
        <v>0</v>
      </c>
      <c r="AL195" s="54">
        <f t="shared" si="53"/>
        <v>0</v>
      </c>
      <c r="AM195" s="54">
        <f t="shared" si="53"/>
        <v>0</v>
      </c>
      <c r="AN195" s="54">
        <f t="shared" si="53"/>
        <v>0</v>
      </c>
      <c r="AO195" s="54">
        <f t="shared" si="53"/>
        <v>0</v>
      </c>
      <c r="AP195" s="54">
        <f t="shared" si="53"/>
        <v>0</v>
      </c>
      <c r="AQ195" s="54">
        <f t="shared" si="53"/>
        <v>0</v>
      </c>
      <c r="AR195" s="54">
        <f t="shared" si="53"/>
        <v>0</v>
      </c>
      <c r="AS195" s="54">
        <f t="shared" si="53"/>
        <v>0</v>
      </c>
      <c r="AT195" s="54">
        <f t="shared" si="53"/>
        <v>0</v>
      </c>
      <c r="AU195" s="54">
        <f t="shared" si="53"/>
        <v>0</v>
      </c>
      <c r="AV195" s="54">
        <f t="shared" si="53"/>
        <v>0</v>
      </c>
      <c r="AW195" s="54">
        <f t="shared" si="53"/>
        <v>0</v>
      </c>
      <c r="AX195" s="54">
        <f t="shared" si="53"/>
        <v>0</v>
      </c>
      <c r="AY195" s="54">
        <f t="shared" si="53"/>
        <v>0</v>
      </c>
    </row>
    <row r="196" spans="1:51">
      <c r="A196" s="7" t="s">
        <v>6</v>
      </c>
      <c r="B196" s="54">
        <f t="shared" si="54"/>
        <v>0</v>
      </c>
      <c r="C196" s="54">
        <f t="shared" si="53"/>
        <v>0</v>
      </c>
      <c r="D196" s="54">
        <f t="shared" si="53"/>
        <v>14</v>
      </c>
      <c r="E196" s="54">
        <f t="shared" si="53"/>
        <v>1</v>
      </c>
      <c r="F196" s="54">
        <f t="shared" si="53"/>
        <v>0</v>
      </c>
      <c r="G196" s="54">
        <f t="shared" si="53"/>
        <v>0</v>
      </c>
      <c r="H196" s="54">
        <f t="shared" si="53"/>
        <v>0</v>
      </c>
      <c r="I196" s="54">
        <f t="shared" si="53"/>
        <v>1</v>
      </c>
      <c r="J196" s="54">
        <f t="shared" si="53"/>
        <v>0</v>
      </c>
      <c r="K196" s="54">
        <f t="shared" si="53"/>
        <v>0</v>
      </c>
      <c r="L196" s="54">
        <f t="shared" si="53"/>
        <v>0</v>
      </c>
      <c r="M196" s="54">
        <f t="shared" si="53"/>
        <v>0</v>
      </c>
      <c r="N196" s="54">
        <f t="shared" si="53"/>
        <v>0</v>
      </c>
      <c r="O196" s="54">
        <f t="shared" si="53"/>
        <v>0</v>
      </c>
      <c r="P196" s="54">
        <f t="shared" si="53"/>
        <v>0</v>
      </c>
      <c r="Q196" s="54">
        <f t="shared" si="53"/>
        <v>0</v>
      </c>
      <c r="R196" s="54">
        <f t="shared" si="53"/>
        <v>0</v>
      </c>
      <c r="S196" s="54">
        <f t="shared" si="53"/>
        <v>0</v>
      </c>
      <c r="T196" s="54">
        <f t="shared" si="53"/>
        <v>0</v>
      </c>
      <c r="U196" s="54">
        <f t="shared" si="53"/>
        <v>0</v>
      </c>
      <c r="V196" s="54">
        <f t="shared" si="53"/>
        <v>0</v>
      </c>
      <c r="W196" s="54">
        <f t="shared" si="53"/>
        <v>0</v>
      </c>
      <c r="X196" s="54">
        <f t="shared" si="53"/>
        <v>0</v>
      </c>
      <c r="Y196" s="54">
        <f t="shared" si="53"/>
        <v>0</v>
      </c>
      <c r="Z196" s="54">
        <f t="shared" si="53"/>
        <v>0</v>
      </c>
      <c r="AA196" s="54">
        <f t="shared" si="53"/>
        <v>0</v>
      </c>
      <c r="AB196" s="54">
        <f t="shared" si="53"/>
        <v>0</v>
      </c>
      <c r="AC196" s="54">
        <f t="shared" si="53"/>
        <v>0</v>
      </c>
      <c r="AD196" s="54">
        <f t="shared" si="53"/>
        <v>0</v>
      </c>
      <c r="AE196" s="54">
        <f t="shared" si="53"/>
        <v>0</v>
      </c>
      <c r="AF196" s="54">
        <f t="shared" si="53"/>
        <v>0</v>
      </c>
      <c r="AG196" s="54">
        <f t="shared" si="53"/>
        <v>0</v>
      </c>
      <c r="AH196" s="54">
        <f t="shared" si="53"/>
        <v>0</v>
      </c>
      <c r="AI196" s="54">
        <f t="shared" si="53"/>
        <v>0</v>
      </c>
      <c r="AJ196" s="54">
        <f t="shared" si="53"/>
        <v>0</v>
      </c>
      <c r="AK196" s="54">
        <f t="shared" si="53"/>
        <v>0</v>
      </c>
      <c r="AL196" s="54">
        <f t="shared" si="53"/>
        <v>0</v>
      </c>
      <c r="AM196" s="54">
        <f t="shared" si="53"/>
        <v>0</v>
      </c>
      <c r="AN196" s="54">
        <f t="shared" si="53"/>
        <v>0</v>
      </c>
      <c r="AO196" s="54">
        <f t="shared" si="53"/>
        <v>0</v>
      </c>
      <c r="AP196" s="54">
        <f t="shared" si="53"/>
        <v>0</v>
      </c>
      <c r="AQ196" s="54">
        <f t="shared" si="53"/>
        <v>0</v>
      </c>
      <c r="AR196" s="54">
        <f t="shared" si="53"/>
        <v>0</v>
      </c>
      <c r="AS196" s="54">
        <f t="shared" si="53"/>
        <v>0</v>
      </c>
      <c r="AT196" s="54">
        <f t="shared" si="53"/>
        <v>0</v>
      </c>
      <c r="AU196" s="54">
        <f t="shared" si="53"/>
        <v>0</v>
      </c>
      <c r="AV196" s="54">
        <f t="shared" si="53"/>
        <v>0</v>
      </c>
      <c r="AW196" s="54">
        <f t="shared" si="53"/>
        <v>0</v>
      </c>
      <c r="AX196" s="54">
        <f t="shared" si="53"/>
        <v>0</v>
      </c>
      <c r="AY196" s="54">
        <f t="shared" si="53"/>
        <v>0</v>
      </c>
    </row>
    <row r="197" spans="1:51">
      <c r="A197" s="7" t="s">
        <v>7</v>
      </c>
      <c r="B197" s="54">
        <f t="shared" si="54"/>
        <v>0</v>
      </c>
      <c r="C197" s="54">
        <f t="shared" si="53"/>
        <v>0</v>
      </c>
      <c r="D197" s="54">
        <f t="shared" si="53"/>
        <v>16</v>
      </c>
      <c r="E197" s="54">
        <f t="shared" si="53"/>
        <v>0</v>
      </c>
      <c r="F197" s="54">
        <f t="shared" si="53"/>
        <v>0</v>
      </c>
      <c r="G197" s="54">
        <f t="shared" si="53"/>
        <v>0</v>
      </c>
      <c r="H197" s="54">
        <f t="shared" si="53"/>
        <v>0</v>
      </c>
      <c r="I197" s="54">
        <f t="shared" si="53"/>
        <v>0</v>
      </c>
      <c r="J197" s="54">
        <f t="shared" si="53"/>
        <v>0</v>
      </c>
      <c r="K197" s="54">
        <f t="shared" si="53"/>
        <v>0</v>
      </c>
      <c r="L197" s="54">
        <f t="shared" si="53"/>
        <v>0</v>
      </c>
      <c r="M197" s="54">
        <f t="shared" si="53"/>
        <v>0</v>
      </c>
      <c r="N197" s="54">
        <f t="shared" si="53"/>
        <v>0</v>
      </c>
      <c r="O197" s="54">
        <f t="shared" si="53"/>
        <v>0</v>
      </c>
      <c r="P197" s="54">
        <f t="shared" si="53"/>
        <v>0</v>
      </c>
      <c r="Q197" s="54">
        <f t="shared" si="53"/>
        <v>0</v>
      </c>
      <c r="R197" s="54">
        <f t="shared" si="53"/>
        <v>0</v>
      </c>
      <c r="S197" s="54">
        <f t="shared" si="53"/>
        <v>0</v>
      </c>
      <c r="T197" s="54">
        <f t="shared" si="53"/>
        <v>0</v>
      </c>
      <c r="U197" s="54">
        <f t="shared" si="53"/>
        <v>0</v>
      </c>
      <c r="V197" s="54">
        <f t="shared" si="53"/>
        <v>0</v>
      </c>
      <c r="W197" s="54">
        <f t="shared" si="53"/>
        <v>0</v>
      </c>
      <c r="X197" s="54">
        <f t="shared" si="53"/>
        <v>0</v>
      </c>
      <c r="Y197" s="54">
        <f t="shared" si="53"/>
        <v>0</v>
      </c>
      <c r="Z197" s="54">
        <f t="shared" si="53"/>
        <v>0</v>
      </c>
      <c r="AA197" s="54">
        <f t="shared" si="53"/>
        <v>0</v>
      </c>
      <c r="AB197" s="54">
        <f t="shared" si="53"/>
        <v>0</v>
      </c>
      <c r="AC197" s="54">
        <f t="shared" si="53"/>
        <v>0</v>
      </c>
      <c r="AD197" s="54">
        <f t="shared" si="53"/>
        <v>0</v>
      </c>
      <c r="AE197" s="54">
        <f t="shared" si="53"/>
        <v>0</v>
      </c>
      <c r="AF197" s="54">
        <f t="shared" si="53"/>
        <v>0</v>
      </c>
      <c r="AG197" s="54">
        <f t="shared" si="53"/>
        <v>0</v>
      </c>
      <c r="AH197" s="54">
        <f t="shared" si="53"/>
        <v>0</v>
      </c>
      <c r="AI197" s="54">
        <f t="shared" si="53"/>
        <v>0</v>
      </c>
      <c r="AJ197" s="54">
        <f t="shared" si="53"/>
        <v>0</v>
      </c>
      <c r="AK197" s="54">
        <f t="shared" si="53"/>
        <v>0</v>
      </c>
      <c r="AL197" s="54">
        <f t="shared" si="53"/>
        <v>0</v>
      </c>
      <c r="AM197" s="54">
        <f t="shared" si="53"/>
        <v>0</v>
      </c>
      <c r="AN197" s="54">
        <f t="shared" si="53"/>
        <v>0</v>
      </c>
      <c r="AO197" s="54">
        <f t="shared" si="53"/>
        <v>0</v>
      </c>
      <c r="AP197" s="54">
        <f t="shared" si="53"/>
        <v>0</v>
      </c>
      <c r="AQ197" s="54">
        <f t="shared" si="53"/>
        <v>0</v>
      </c>
      <c r="AR197" s="54">
        <f t="shared" si="53"/>
        <v>0</v>
      </c>
      <c r="AS197" s="54">
        <f t="shared" si="53"/>
        <v>0</v>
      </c>
      <c r="AT197" s="54">
        <f t="shared" si="53"/>
        <v>0</v>
      </c>
      <c r="AU197" s="54">
        <f t="shared" si="53"/>
        <v>0</v>
      </c>
      <c r="AV197" s="54">
        <f t="shared" si="53"/>
        <v>0</v>
      </c>
      <c r="AW197" s="54">
        <f t="shared" si="53"/>
        <v>0</v>
      </c>
      <c r="AX197" s="54">
        <f t="shared" si="53"/>
        <v>0</v>
      </c>
      <c r="AY197" s="54">
        <f t="shared" si="53"/>
        <v>0</v>
      </c>
    </row>
    <row r="198" spans="1:51">
      <c r="A198" s="61" t="s">
        <v>8</v>
      </c>
      <c r="B198" s="54">
        <f t="shared" si="54"/>
        <v>0</v>
      </c>
      <c r="C198" s="54">
        <f t="shared" si="53"/>
        <v>0</v>
      </c>
      <c r="D198" s="54">
        <f t="shared" si="53"/>
        <v>12</v>
      </c>
      <c r="E198" s="54">
        <f t="shared" si="53"/>
        <v>0</v>
      </c>
      <c r="F198" s="54">
        <f t="shared" si="53"/>
        <v>0</v>
      </c>
      <c r="G198" s="54">
        <f t="shared" si="53"/>
        <v>0</v>
      </c>
      <c r="H198" s="54">
        <f t="shared" si="53"/>
        <v>0</v>
      </c>
      <c r="I198" s="54">
        <f t="shared" si="53"/>
        <v>0</v>
      </c>
      <c r="J198" s="54">
        <f t="shared" si="53"/>
        <v>0</v>
      </c>
      <c r="K198" s="54">
        <f t="shared" si="53"/>
        <v>0</v>
      </c>
      <c r="L198" s="54">
        <f t="shared" si="53"/>
        <v>0</v>
      </c>
      <c r="M198" s="54">
        <f t="shared" si="53"/>
        <v>0</v>
      </c>
      <c r="N198" s="54">
        <f t="shared" si="53"/>
        <v>0</v>
      </c>
      <c r="O198" s="54">
        <f t="shared" si="53"/>
        <v>0</v>
      </c>
      <c r="P198" s="54">
        <f t="shared" si="53"/>
        <v>0</v>
      </c>
      <c r="Q198" s="54">
        <f t="shared" si="53"/>
        <v>0</v>
      </c>
      <c r="R198" s="54">
        <f t="shared" si="53"/>
        <v>0</v>
      </c>
      <c r="S198" s="54">
        <f t="shared" si="53"/>
        <v>0</v>
      </c>
      <c r="T198" s="54">
        <f t="shared" si="53"/>
        <v>0</v>
      </c>
      <c r="U198" s="54">
        <f t="shared" si="53"/>
        <v>0</v>
      </c>
      <c r="V198" s="54">
        <f t="shared" si="53"/>
        <v>0</v>
      </c>
      <c r="W198" s="54">
        <f t="shared" si="53"/>
        <v>0</v>
      </c>
      <c r="X198" s="54">
        <f t="shared" si="53"/>
        <v>0</v>
      </c>
      <c r="Y198" s="54">
        <f t="shared" si="53"/>
        <v>0</v>
      </c>
      <c r="Z198" s="54">
        <f t="shared" si="53"/>
        <v>0</v>
      </c>
      <c r="AA198" s="54">
        <f t="shared" si="53"/>
        <v>0</v>
      </c>
      <c r="AB198" s="54">
        <f t="shared" ref="AB198:AY198" si="55" xml:space="preserve"> IF(AB$7&lt;$B$5, 0, AB14- IF(AB$7=$B$5, 0, AA14))</f>
        <v>0</v>
      </c>
      <c r="AC198" s="54">
        <f t="shared" si="55"/>
        <v>0</v>
      </c>
      <c r="AD198" s="54">
        <f t="shared" si="55"/>
        <v>0</v>
      </c>
      <c r="AE198" s="54">
        <f t="shared" si="55"/>
        <v>0</v>
      </c>
      <c r="AF198" s="54">
        <f t="shared" si="55"/>
        <v>0</v>
      </c>
      <c r="AG198" s="54">
        <f t="shared" si="55"/>
        <v>0</v>
      </c>
      <c r="AH198" s="54">
        <f t="shared" si="55"/>
        <v>0</v>
      </c>
      <c r="AI198" s="54">
        <f t="shared" si="55"/>
        <v>0</v>
      </c>
      <c r="AJ198" s="54">
        <f t="shared" si="55"/>
        <v>0</v>
      </c>
      <c r="AK198" s="54">
        <f t="shared" si="55"/>
        <v>0</v>
      </c>
      <c r="AL198" s="54">
        <f t="shared" si="55"/>
        <v>0</v>
      </c>
      <c r="AM198" s="54">
        <f t="shared" si="55"/>
        <v>0</v>
      </c>
      <c r="AN198" s="54">
        <f t="shared" si="55"/>
        <v>0</v>
      </c>
      <c r="AO198" s="54">
        <f t="shared" si="55"/>
        <v>0</v>
      </c>
      <c r="AP198" s="54">
        <f t="shared" si="55"/>
        <v>0</v>
      </c>
      <c r="AQ198" s="54">
        <f t="shared" si="55"/>
        <v>0</v>
      </c>
      <c r="AR198" s="54">
        <f t="shared" si="55"/>
        <v>0</v>
      </c>
      <c r="AS198" s="54">
        <f t="shared" si="55"/>
        <v>0</v>
      </c>
      <c r="AT198" s="54">
        <f t="shared" si="55"/>
        <v>0</v>
      </c>
      <c r="AU198" s="54">
        <f t="shared" si="55"/>
        <v>0</v>
      </c>
      <c r="AV198" s="54">
        <f t="shared" si="55"/>
        <v>0</v>
      </c>
      <c r="AW198" s="54">
        <f t="shared" si="55"/>
        <v>0</v>
      </c>
      <c r="AX198" s="54">
        <f t="shared" si="55"/>
        <v>0</v>
      </c>
      <c r="AY198" s="54">
        <f t="shared" si="55"/>
        <v>0</v>
      </c>
    </row>
    <row r="199" spans="1:51" ht="18">
      <c r="A199" s="99" t="s">
        <v>99</v>
      </c>
      <c r="B199" s="100"/>
      <c r="C199" s="100"/>
      <c r="D199" s="100"/>
      <c r="E199" s="100"/>
      <c r="F199" s="100"/>
      <c r="G199" s="100"/>
      <c r="H199" s="100"/>
      <c r="I199" s="100"/>
      <c r="J199" s="100"/>
      <c r="K199" s="98"/>
      <c r="L199" s="100"/>
      <c r="M199" s="100"/>
      <c r="N199" s="100"/>
      <c r="O199" s="100"/>
      <c r="P199" s="100"/>
      <c r="Q199" s="100"/>
      <c r="R199" s="100"/>
      <c r="S199" s="100"/>
      <c r="T199" s="100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</row>
    <row r="200" spans="1:51">
      <c r="A200" s="62" t="s">
        <v>10</v>
      </c>
      <c r="B200" s="23">
        <f t="shared" ref="B200:B207" si="56" xml:space="preserve"> B16</f>
        <v>0</v>
      </c>
      <c r="C200" s="69">
        <f t="shared" ref="C200:AY205" si="57" xml:space="preserve"> (C16-B16)*C92</f>
        <v>0</v>
      </c>
      <c r="D200" s="69">
        <f t="shared" si="57"/>
        <v>0</v>
      </c>
      <c r="E200" s="69">
        <f t="shared" si="57"/>
        <v>0</v>
      </c>
      <c r="F200" s="69">
        <f t="shared" si="57"/>
        <v>0</v>
      </c>
      <c r="G200" s="69">
        <f t="shared" si="57"/>
        <v>0</v>
      </c>
      <c r="H200" s="69">
        <f t="shared" si="57"/>
        <v>0</v>
      </c>
      <c r="I200" s="69">
        <f t="shared" si="57"/>
        <v>0</v>
      </c>
      <c r="J200" s="116">
        <f t="shared" si="57"/>
        <v>0</v>
      </c>
      <c r="K200" s="23">
        <f t="shared" si="57"/>
        <v>0</v>
      </c>
      <c r="L200" s="133">
        <f t="shared" si="57"/>
        <v>0</v>
      </c>
      <c r="M200" s="69">
        <f t="shared" si="57"/>
        <v>0</v>
      </c>
      <c r="N200" s="69">
        <f t="shared" si="57"/>
        <v>0</v>
      </c>
      <c r="O200" s="69">
        <f t="shared" si="57"/>
        <v>0</v>
      </c>
      <c r="P200" s="69">
        <f t="shared" si="57"/>
        <v>0</v>
      </c>
      <c r="Q200" s="69">
        <f t="shared" si="57"/>
        <v>0</v>
      </c>
      <c r="R200" s="69">
        <f t="shared" si="57"/>
        <v>0</v>
      </c>
      <c r="S200" s="69">
        <f t="shared" si="57"/>
        <v>0</v>
      </c>
      <c r="T200" s="69">
        <f t="shared" si="57"/>
        <v>0</v>
      </c>
      <c r="U200" s="69">
        <f t="shared" si="57"/>
        <v>0</v>
      </c>
      <c r="V200" s="69">
        <f t="shared" si="57"/>
        <v>0</v>
      </c>
      <c r="W200" s="69">
        <f t="shared" si="57"/>
        <v>0</v>
      </c>
      <c r="X200" s="69">
        <f t="shared" si="57"/>
        <v>0</v>
      </c>
      <c r="Y200" s="69">
        <f t="shared" si="57"/>
        <v>0</v>
      </c>
      <c r="Z200" s="69">
        <f t="shared" si="57"/>
        <v>0</v>
      </c>
      <c r="AA200" s="69">
        <f t="shared" si="57"/>
        <v>0</v>
      </c>
      <c r="AB200" s="69">
        <f t="shared" si="57"/>
        <v>0</v>
      </c>
      <c r="AC200" s="69">
        <f t="shared" si="57"/>
        <v>0</v>
      </c>
      <c r="AD200" s="69">
        <f t="shared" si="57"/>
        <v>0</v>
      </c>
      <c r="AE200" s="69">
        <f t="shared" si="57"/>
        <v>0</v>
      </c>
      <c r="AF200" s="69">
        <f t="shared" si="57"/>
        <v>0</v>
      </c>
      <c r="AG200" s="69">
        <f t="shared" si="57"/>
        <v>0</v>
      </c>
      <c r="AH200" s="69">
        <f t="shared" si="57"/>
        <v>0</v>
      </c>
      <c r="AI200" s="69">
        <f t="shared" si="57"/>
        <v>0</v>
      </c>
      <c r="AJ200" s="69">
        <f t="shared" si="57"/>
        <v>0</v>
      </c>
      <c r="AK200" s="69">
        <f t="shared" si="57"/>
        <v>0</v>
      </c>
      <c r="AL200" s="69">
        <f t="shared" si="57"/>
        <v>0</v>
      </c>
      <c r="AM200" s="69">
        <f t="shared" si="57"/>
        <v>0</v>
      </c>
      <c r="AN200" s="69">
        <f t="shared" si="57"/>
        <v>0</v>
      </c>
      <c r="AO200" s="69">
        <f t="shared" si="57"/>
        <v>0</v>
      </c>
      <c r="AP200" s="69">
        <f t="shared" si="57"/>
        <v>0</v>
      </c>
      <c r="AQ200" s="69">
        <f t="shared" si="57"/>
        <v>0</v>
      </c>
      <c r="AR200" s="69">
        <f t="shared" si="57"/>
        <v>0</v>
      </c>
      <c r="AS200" s="69">
        <f t="shared" si="57"/>
        <v>0</v>
      </c>
      <c r="AT200" s="69">
        <f t="shared" si="57"/>
        <v>0</v>
      </c>
      <c r="AU200" s="69">
        <f t="shared" si="57"/>
        <v>0</v>
      </c>
      <c r="AV200" s="69">
        <f t="shared" si="57"/>
        <v>0</v>
      </c>
      <c r="AW200" s="69">
        <f t="shared" si="57"/>
        <v>0</v>
      </c>
      <c r="AX200" s="69">
        <f t="shared" si="57"/>
        <v>0</v>
      </c>
      <c r="AY200" s="69">
        <f t="shared" si="57"/>
        <v>0</v>
      </c>
    </row>
    <row r="201" spans="1:51">
      <c r="A201" s="63" t="s">
        <v>11</v>
      </c>
      <c r="B201" s="23">
        <f t="shared" si="56"/>
        <v>0</v>
      </c>
      <c r="C201" s="69">
        <f t="shared" si="57"/>
        <v>0</v>
      </c>
      <c r="D201" s="69">
        <f t="shared" si="57"/>
        <v>0</v>
      </c>
      <c r="E201" s="69">
        <f t="shared" si="57"/>
        <v>0</v>
      </c>
      <c r="F201" s="69">
        <f t="shared" si="57"/>
        <v>0</v>
      </c>
      <c r="G201" s="69">
        <f t="shared" si="57"/>
        <v>0</v>
      </c>
      <c r="H201" s="69">
        <f t="shared" si="57"/>
        <v>0</v>
      </c>
      <c r="I201" s="69">
        <f t="shared" si="57"/>
        <v>0</v>
      </c>
      <c r="J201" s="116">
        <f t="shared" si="57"/>
        <v>0</v>
      </c>
      <c r="K201" s="23">
        <f t="shared" si="57"/>
        <v>0</v>
      </c>
      <c r="L201" s="133">
        <f t="shared" si="57"/>
        <v>0</v>
      </c>
      <c r="M201" s="69">
        <f t="shared" si="57"/>
        <v>0</v>
      </c>
      <c r="N201" s="69">
        <f t="shared" si="57"/>
        <v>0</v>
      </c>
      <c r="O201" s="69">
        <f t="shared" si="57"/>
        <v>0</v>
      </c>
      <c r="P201" s="69">
        <f t="shared" si="57"/>
        <v>0</v>
      </c>
      <c r="Q201" s="69">
        <f t="shared" si="57"/>
        <v>0</v>
      </c>
      <c r="R201" s="69">
        <f t="shared" si="57"/>
        <v>0</v>
      </c>
      <c r="S201" s="69">
        <f t="shared" si="57"/>
        <v>0</v>
      </c>
      <c r="T201" s="69">
        <f t="shared" si="57"/>
        <v>0</v>
      </c>
      <c r="U201" s="69">
        <f t="shared" si="57"/>
        <v>0</v>
      </c>
      <c r="V201" s="69">
        <f t="shared" si="57"/>
        <v>0</v>
      </c>
      <c r="W201" s="69">
        <f t="shared" si="57"/>
        <v>0</v>
      </c>
      <c r="X201" s="69">
        <f t="shared" si="57"/>
        <v>0</v>
      </c>
      <c r="Y201" s="69">
        <f t="shared" si="57"/>
        <v>0</v>
      </c>
      <c r="Z201" s="69">
        <f t="shared" si="57"/>
        <v>0</v>
      </c>
      <c r="AA201" s="69">
        <f t="shared" si="57"/>
        <v>0</v>
      </c>
      <c r="AB201" s="69">
        <f t="shared" si="57"/>
        <v>0</v>
      </c>
      <c r="AC201" s="69">
        <f t="shared" si="57"/>
        <v>0</v>
      </c>
      <c r="AD201" s="69">
        <f t="shared" si="57"/>
        <v>0</v>
      </c>
      <c r="AE201" s="69">
        <f t="shared" si="57"/>
        <v>0</v>
      </c>
      <c r="AF201" s="69">
        <f t="shared" si="57"/>
        <v>0</v>
      </c>
      <c r="AG201" s="69">
        <f t="shared" si="57"/>
        <v>0</v>
      </c>
      <c r="AH201" s="69">
        <f t="shared" si="57"/>
        <v>0</v>
      </c>
      <c r="AI201" s="69">
        <f t="shared" si="57"/>
        <v>0</v>
      </c>
      <c r="AJ201" s="69">
        <f t="shared" si="57"/>
        <v>0</v>
      </c>
      <c r="AK201" s="69">
        <f t="shared" si="57"/>
        <v>0</v>
      </c>
      <c r="AL201" s="69">
        <f t="shared" si="57"/>
        <v>0</v>
      </c>
      <c r="AM201" s="69">
        <f t="shared" si="57"/>
        <v>0</v>
      </c>
      <c r="AN201" s="69">
        <f t="shared" si="57"/>
        <v>0</v>
      </c>
      <c r="AO201" s="69">
        <f t="shared" si="57"/>
        <v>0</v>
      </c>
      <c r="AP201" s="69">
        <f t="shared" si="57"/>
        <v>0</v>
      </c>
      <c r="AQ201" s="69">
        <f t="shared" si="57"/>
        <v>0</v>
      </c>
      <c r="AR201" s="69">
        <f t="shared" si="57"/>
        <v>0</v>
      </c>
      <c r="AS201" s="69">
        <f t="shared" si="57"/>
        <v>0</v>
      </c>
      <c r="AT201" s="69">
        <f t="shared" si="57"/>
        <v>0</v>
      </c>
      <c r="AU201" s="69">
        <f t="shared" si="57"/>
        <v>0</v>
      </c>
      <c r="AV201" s="69">
        <f t="shared" si="57"/>
        <v>0</v>
      </c>
      <c r="AW201" s="69">
        <f t="shared" si="57"/>
        <v>0</v>
      </c>
      <c r="AX201" s="69">
        <f t="shared" si="57"/>
        <v>0</v>
      </c>
      <c r="AY201" s="69">
        <f t="shared" si="57"/>
        <v>0</v>
      </c>
    </row>
    <row r="202" spans="1:51">
      <c r="A202" s="63" t="s">
        <v>12</v>
      </c>
      <c r="B202" s="23">
        <f t="shared" si="56"/>
        <v>0</v>
      </c>
      <c r="C202" s="69">
        <f t="shared" si="57"/>
        <v>0</v>
      </c>
      <c r="D202" s="69">
        <f t="shared" si="57"/>
        <v>10</v>
      </c>
      <c r="E202" s="69">
        <f t="shared" si="57"/>
        <v>2</v>
      </c>
      <c r="F202" s="69">
        <f t="shared" si="57"/>
        <v>1</v>
      </c>
      <c r="G202" s="69">
        <f t="shared" si="57"/>
        <v>1</v>
      </c>
      <c r="H202" s="69">
        <f t="shared" si="57"/>
        <v>1</v>
      </c>
      <c r="I202" s="69">
        <f t="shared" si="57"/>
        <v>1</v>
      </c>
      <c r="J202" s="116">
        <f t="shared" si="57"/>
        <v>1</v>
      </c>
      <c r="K202" s="23">
        <f t="shared" si="57"/>
        <v>1</v>
      </c>
      <c r="L202" s="133">
        <f t="shared" si="57"/>
        <v>1</v>
      </c>
      <c r="M202" s="69">
        <f t="shared" si="57"/>
        <v>0</v>
      </c>
      <c r="N202" s="69">
        <f t="shared" si="57"/>
        <v>0</v>
      </c>
      <c r="O202" s="69">
        <f t="shared" si="57"/>
        <v>0</v>
      </c>
      <c r="P202" s="69">
        <f t="shared" si="57"/>
        <v>0</v>
      </c>
      <c r="Q202" s="69">
        <f t="shared" si="57"/>
        <v>0</v>
      </c>
      <c r="R202" s="69">
        <f t="shared" si="57"/>
        <v>0</v>
      </c>
      <c r="S202" s="69">
        <f t="shared" si="57"/>
        <v>0</v>
      </c>
      <c r="T202" s="69">
        <f t="shared" si="57"/>
        <v>0</v>
      </c>
      <c r="U202" s="69">
        <f t="shared" si="57"/>
        <v>0</v>
      </c>
      <c r="V202" s="69">
        <f t="shared" si="57"/>
        <v>0</v>
      </c>
      <c r="W202" s="69">
        <f t="shared" si="57"/>
        <v>0</v>
      </c>
      <c r="X202" s="69">
        <f t="shared" si="57"/>
        <v>0</v>
      </c>
      <c r="Y202" s="69">
        <f t="shared" si="57"/>
        <v>0</v>
      </c>
      <c r="Z202" s="69">
        <f t="shared" si="57"/>
        <v>0</v>
      </c>
      <c r="AA202" s="69">
        <f t="shared" si="57"/>
        <v>0</v>
      </c>
      <c r="AB202" s="69">
        <f t="shared" si="57"/>
        <v>0</v>
      </c>
      <c r="AC202" s="69">
        <f t="shared" si="57"/>
        <v>0</v>
      </c>
      <c r="AD202" s="69">
        <f t="shared" si="57"/>
        <v>0</v>
      </c>
      <c r="AE202" s="69">
        <f t="shared" si="57"/>
        <v>0</v>
      </c>
      <c r="AF202" s="69">
        <f t="shared" si="57"/>
        <v>0</v>
      </c>
      <c r="AG202" s="69">
        <f t="shared" si="57"/>
        <v>0</v>
      </c>
      <c r="AH202" s="69">
        <f t="shared" si="57"/>
        <v>0</v>
      </c>
      <c r="AI202" s="69">
        <f t="shared" si="57"/>
        <v>0</v>
      </c>
      <c r="AJ202" s="69">
        <f t="shared" si="57"/>
        <v>0</v>
      </c>
      <c r="AK202" s="69">
        <f t="shared" si="57"/>
        <v>0</v>
      </c>
      <c r="AL202" s="69">
        <f t="shared" si="57"/>
        <v>0</v>
      </c>
      <c r="AM202" s="69">
        <f t="shared" si="57"/>
        <v>0</v>
      </c>
      <c r="AN202" s="69">
        <f t="shared" si="57"/>
        <v>0</v>
      </c>
      <c r="AO202" s="69">
        <f t="shared" si="57"/>
        <v>0</v>
      </c>
      <c r="AP202" s="69">
        <f t="shared" si="57"/>
        <v>0</v>
      </c>
      <c r="AQ202" s="69">
        <f t="shared" si="57"/>
        <v>0</v>
      </c>
      <c r="AR202" s="69">
        <f t="shared" si="57"/>
        <v>0</v>
      </c>
      <c r="AS202" s="69">
        <f t="shared" si="57"/>
        <v>0</v>
      </c>
      <c r="AT202" s="69">
        <f t="shared" si="57"/>
        <v>0</v>
      </c>
      <c r="AU202" s="69">
        <f t="shared" si="57"/>
        <v>0</v>
      </c>
      <c r="AV202" s="69">
        <f t="shared" si="57"/>
        <v>0</v>
      </c>
      <c r="AW202" s="69">
        <f t="shared" si="57"/>
        <v>0</v>
      </c>
      <c r="AX202" s="69">
        <f t="shared" si="57"/>
        <v>0</v>
      </c>
      <c r="AY202" s="69">
        <f t="shared" si="57"/>
        <v>0</v>
      </c>
    </row>
    <row r="203" spans="1:51">
      <c r="A203" s="63" t="s">
        <v>13</v>
      </c>
      <c r="B203" s="23">
        <f t="shared" si="56"/>
        <v>0</v>
      </c>
      <c r="C203" s="69">
        <f t="shared" si="57"/>
        <v>0</v>
      </c>
      <c r="D203" s="69">
        <f t="shared" si="57"/>
        <v>6</v>
      </c>
      <c r="E203" s="69">
        <f t="shared" si="57"/>
        <v>1</v>
      </c>
      <c r="F203" s="69">
        <f t="shared" si="57"/>
        <v>1</v>
      </c>
      <c r="G203" s="69">
        <f t="shared" si="57"/>
        <v>1</v>
      </c>
      <c r="H203" s="69">
        <f t="shared" si="57"/>
        <v>1</v>
      </c>
      <c r="I203" s="69">
        <f t="shared" si="57"/>
        <v>1</v>
      </c>
      <c r="J203" s="116">
        <f t="shared" si="57"/>
        <v>1</v>
      </c>
      <c r="K203" s="23">
        <f t="shared" si="57"/>
        <v>1</v>
      </c>
      <c r="L203" s="133">
        <f t="shared" si="57"/>
        <v>1</v>
      </c>
      <c r="M203" s="69">
        <f t="shared" si="57"/>
        <v>0</v>
      </c>
      <c r="N203" s="69">
        <f t="shared" si="57"/>
        <v>0</v>
      </c>
      <c r="O203" s="69">
        <f t="shared" si="57"/>
        <v>0</v>
      </c>
      <c r="P203" s="69">
        <f t="shared" si="57"/>
        <v>0</v>
      </c>
      <c r="Q203" s="69">
        <f t="shared" si="57"/>
        <v>0</v>
      </c>
      <c r="R203" s="69">
        <f t="shared" si="57"/>
        <v>0</v>
      </c>
      <c r="S203" s="69">
        <f t="shared" si="57"/>
        <v>0</v>
      </c>
      <c r="T203" s="69">
        <f t="shared" si="57"/>
        <v>0</v>
      </c>
      <c r="U203" s="69">
        <f t="shared" si="57"/>
        <v>0</v>
      </c>
      <c r="V203" s="69">
        <f t="shared" si="57"/>
        <v>0</v>
      </c>
      <c r="W203" s="69">
        <f t="shared" si="57"/>
        <v>0</v>
      </c>
      <c r="X203" s="69">
        <f t="shared" si="57"/>
        <v>0</v>
      </c>
      <c r="Y203" s="69">
        <f t="shared" si="57"/>
        <v>0</v>
      </c>
      <c r="Z203" s="69">
        <f t="shared" si="57"/>
        <v>0</v>
      </c>
      <c r="AA203" s="69">
        <f t="shared" si="57"/>
        <v>0</v>
      </c>
      <c r="AB203" s="69">
        <f t="shared" si="57"/>
        <v>0</v>
      </c>
      <c r="AC203" s="69">
        <f t="shared" si="57"/>
        <v>0</v>
      </c>
      <c r="AD203" s="69">
        <f t="shared" si="57"/>
        <v>0</v>
      </c>
      <c r="AE203" s="69">
        <f t="shared" si="57"/>
        <v>0</v>
      </c>
      <c r="AF203" s="69">
        <f t="shared" si="57"/>
        <v>0</v>
      </c>
      <c r="AG203" s="69">
        <f t="shared" si="57"/>
        <v>0</v>
      </c>
      <c r="AH203" s="69">
        <f t="shared" si="57"/>
        <v>0</v>
      </c>
      <c r="AI203" s="69">
        <f t="shared" si="57"/>
        <v>0</v>
      </c>
      <c r="AJ203" s="69">
        <f t="shared" si="57"/>
        <v>0</v>
      </c>
      <c r="AK203" s="69">
        <f t="shared" si="57"/>
        <v>0</v>
      </c>
      <c r="AL203" s="69">
        <f t="shared" si="57"/>
        <v>0</v>
      </c>
      <c r="AM203" s="69">
        <f t="shared" si="57"/>
        <v>0</v>
      </c>
      <c r="AN203" s="69">
        <f t="shared" si="57"/>
        <v>0</v>
      </c>
      <c r="AO203" s="69">
        <f t="shared" si="57"/>
        <v>0</v>
      </c>
      <c r="AP203" s="69">
        <f t="shared" si="57"/>
        <v>0</v>
      </c>
      <c r="AQ203" s="69">
        <f t="shared" si="57"/>
        <v>0</v>
      </c>
      <c r="AR203" s="69">
        <f t="shared" si="57"/>
        <v>0</v>
      </c>
      <c r="AS203" s="69">
        <f t="shared" si="57"/>
        <v>0</v>
      </c>
      <c r="AT203" s="69">
        <f t="shared" si="57"/>
        <v>0</v>
      </c>
      <c r="AU203" s="69">
        <f t="shared" si="57"/>
        <v>0</v>
      </c>
      <c r="AV203" s="69">
        <f t="shared" si="57"/>
        <v>0</v>
      </c>
      <c r="AW203" s="69">
        <f t="shared" si="57"/>
        <v>0</v>
      </c>
      <c r="AX203" s="69">
        <f t="shared" si="57"/>
        <v>0</v>
      </c>
      <c r="AY203" s="69">
        <f t="shared" si="57"/>
        <v>0</v>
      </c>
    </row>
    <row r="204" spans="1:51">
      <c r="A204" s="63" t="s">
        <v>22</v>
      </c>
      <c r="B204" s="23">
        <f t="shared" si="56"/>
        <v>0</v>
      </c>
      <c r="C204" s="69">
        <f t="shared" si="57"/>
        <v>0</v>
      </c>
      <c r="D204" s="69">
        <f t="shared" si="57"/>
        <v>5</v>
      </c>
      <c r="E204" s="69">
        <f t="shared" si="57"/>
        <v>0</v>
      </c>
      <c r="F204" s="69">
        <f t="shared" si="57"/>
        <v>0</v>
      </c>
      <c r="G204" s="69">
        <f t="shared" si="57"/>
        <v>0</v>
      </c>
      <c r="H204" s="69">
        <f t="shared" si="57"/>
        <v>0</v>
      </c>
      <c r="I204" s="69">
        <f t="shared" si="57"/>
        <v>0</v>
      </c>
      <c r="J204" s="116">
        <f t="shared" si="57"/>
        <v>0</v>
      </c>
      <c r="K204" s="23">
        <f t="shared" si="57"/>
        <v>0</v>
      </c>
      <c r="L204" s="133">
        <f t="shared" si="57"/>
        <v>0</v>
      </c>
      <c r="M204" s="69">
        <f t="shared" si="57"/>
        <v>0</v>
      </c>
      <c r="N204" s="69">
        <f t="shared" si="57"/>
        <v>0</v>
      </c>
      <c r="O204" s="69">
        <f t="shared" si="57"/>
        <v>0</v>
      </c>
      <c r="P204" s="69">
        <f t="shared" si="57"/>
        <v>0</v>
      </c>
      <c r="Q204" s="69">
        <f t="shared" si="57"/>
        <v>0</v>
      </c>
      <c r="R204" s="69">
        <f t="shared" si="57"/>
        <v>0</v>
      </c>
      <c r="S204" s="69">
        <f t="shared" si="57"/>
        <v>0</v>
      </c>
      <c r="T204" s="69">
        <f t="shared" si="57"/>
        <v>0</v>
      </c>
      <c r="U204" s="69">
        <f t="shared" si="57"/>
        <v>0</v>
      </c>
      <c r="V204" s="69">
        <f t="shared" si="57"/>
        <v>0</v>
      </c>
      <c r="W204" s="69">
        <f t="shared" si="57"/>
        <v>0</v>
      </c>
      <c r="X204" s="69">
        <f t="shared" si="57"/>
        <v>0</v>
      </c>
      <c r="Y204" s="69">
        <f t="shared" si="57"/>
        <v>0</v>
      </c>
      <c r="Z204" s="69">
        <f t="shared" si="57"/>
        <v>0</v>
      </c>
      <c r="AA204" s="69">
        <f t="shared" si="57"/>
        <v>0</v>
      </c>
      <c r="AB204" s="69">
        <f t="shared" si="57"/>
        <v>0</v>
      </c>
      <c r="AC204" s="69">
        <f t="shared" si="57"/>
        <v>0</v>
      </c>
      <c r="AD204" s="69">
        <f t="shared" si="57"/>
        <v>0</v>
      </c>
      <c r="AE204" s="69">
        <f t="shared" si="57"/>
        <v>0</v>
      </c>
      <c r="AF204" s="69">
        <f t="shared" si="57"/>
        <v>0</v>
      </c>
      <c r="AG204" s="69">
        <f t="shared" si="57"/>
        <v>0</v>
      </c>
      <c r="AH204" s="69">
        <f t="shared" si="57"/>
        <v>0</v>
      </c>
      <c r="AI204" s="69">
        <f t="shared" si="57"/>
        <v>0</v>
      </c>
      <c r="AJ204" s="69">
        <f t="shared" si="57"/>
        <v>0</v>
      </c>
      <c r="AK204" s="69">
        <f t="shared" si="57"/>
        <v>0</v>
      </c>
      <c r="AL204" s="69">
        <f t="shared" si="57"/>
        <v>0</v>
      </c>
      <c r="AM204" s="69">
        <f t="shared" si="57"/>
        <v>0</v>
      </c>
      <c r="AN204" s="69">
        <f t="shared" si="57"/>
        <v>0</v>
      </c>
      <c r="AO204" s="69">
        <f t="shared" si="57"/>
        <v>0</v>
      </c>
      <c r="AP204" s="69">
        <f t="shared" si="57"/>
        <v>0</v>
      </c>
      <c r="AQ204" s="69">
        <f t="shared" si="57"/>
        <v>0</v>
      </c>
      <c r="AR204" s="69">
        <f t="shared" si="57"/>
        <v>0</v>
      </c>
      <c r="AS204" s="69">
        <f t="shared" si="57"/>
        <v>0</v>
      </c>
      <c r="AT204" s="69">
        <f t="shared" si="57"/>
        <v>0</v>
      </c>
      <c r="AU204" s="69">
        <f t="shared" si="57"/>
        <v>0</v>
      </c>
      <c r="AV204" s="69">
        <f t="shared" si="57"/>
        <v>0</v>
      </c>
      <c r="AW204" s="69">
        <f t="shared" si="57"/>
        <v>0</v>
      </c>
      <c r="AX204" s="69">
        <f t="shared" si="57"/>
        <v>0</v>
      </c>
      <c r="AY204" s="69">
        <f t="shared" si="57"/>
        <v>0</v>
      </c>
    </row>
    <row r="205" spans="1:51">
      <c r="A205" s="63" t="s">
        <v>14</v>
      </c>
      <c r="B205" s="23">
        <f t="shared" si="56"/>
        <v>0</v>
      </c>
      <c r="C205" s="69">
        <f t="shared" si="57"/>
        <v>0</v>
      </c>
      <c r="D205" s="69">
        <f t="shared" si="57"/>
        <v>0</v>
      </c>
      <c r="E205" s="69">
        <f t="shared" si="57"/>
        <v>0</v>
      </c>
      <c r="F205" s="69">
        <f t="shared" si="57"/>
        <v>1</v>
      </c>
      <c r="G205" s="69">
        <f t="shared" si="57"/>
        <v>1</v>
      </c>
      <c r="H205" s="69">
        <f t="shared" si="57"/>
        <v>1</v>
      </c>
      <c r="I205" s="69">
        <f t="shared" si="57"/>
        <v>2</v>
      </c>
      <c r="J205" s="116">
        <f t="shared" si="57"/>
        <v>2</v>
      </c>
      <c r="K205" s="23">
        <f t="shared" si="57"/>
        <v>2</v>
      </c>
      <c r="L205" s="133">
        <f t="shared" si="57"/>
        <v>2</v>
      </c>
      <c r="M205" s="69">
        <f t="shared" ref="M205:AY207" si="58" xml:space="preserve"> (M21-L21)*M97</f>
        <v>0</v>
      </c>
      <c r="N205" s="69">
        <f t="shared" si="58"/>
        <v>0</v>
      </c>
      <c r="O205" s="69">
        <f t="shared" si="58"/>
        <v>0</v>
      </c>
      <c r="P205" s="69">
        <f t="shared" si="58"/>
        <v>0</v>
      </c>
      <c r="Q205" s="69">
        <f t="shared" si="58"/>
        <v>0</v>
      </c>
      <c r="R205" s="69">
        <f t="shared" si="58"/>
        <v>0</v>
      </c>
      <c r="S205" s="69">
        <f t="shared" si="58"/>
        <v>0</v>
      </c>
      <c r="T205" s="69">
        <f t="shared" si="58"/>
        <v>0</v>
      </c>
      <c r="U205" s="69">
        <f t="shared" si="58"/>
        <v>0</v>
      </c>
      <c r="V205" s="69">
        <f t="shared" si="58"/>
        <v>0</v>
      </c>
      <c r="W205" s="69">
        <f t="shared" si="58"/>
        <v>0</v>
      </c>
      <c r="X205" s="69">
        <f t="shared" si="58"/>
        <v>0</v>
      </c>
      <c r="Y205" s="69">
        <f t="shared" si="58"/>
        <v>0</v>
      </c>
      <c r="Z205" s="69">
        <f t="shared" si="58"/>
        <v>0</v>
      </c>
      <c r="AA205" s="69">
        <f t="shared" si="58"/>
        <v>0</v>
      </c>
      <c r="AB205" s="69">
        <f t="shared" si="58"/>
        <v>0</v>
      </c>
      <c r="AC205" s="69">
        <f t="shared" si="58"/>
        <v>0</v>
      </c>
      <c r="AD205" s="69">
        <f t="shared" si="58"/>
        <v>0</v>
      </c>
      <c r="AE205" s="69">
        <f t="shared" si="58"/>
        <v>0</v>
      </c>
      <c r="AF205" s="69">
        <f t="shared" si="58"/>
        <v>0</v>
      </c>
      <c r="AG205" s="69">
        <f t="shared" si="58"/>
        <v>0</v>
      </c>
      <c r="AH205" s="69">
        <f t="shared" si="58"/>
        <v>0</v>
      </c>
      <c r="AI205" s="69">
        <f t="shared" si="58"/>
        <v>0</v>
      </c>
      <c r="AJ205" s="69">
        <f t="shared" si="58"/>
        <v>0</v>
      </c>
      <c r="AK205" s="69">
        <f t="shared" si="58"/>
        <v>0</v>
      </c>
      <c r="AL205" s="69">
        <f t="shared" si="58"/>
        <v>0</v>
      </c>
      <c r="AM205" s="69">
        <f t="shared" si="58"/>
        <v>0</v>
      </c>
      <c r="AN205" s="69">
        <f t="shared" si="58"/>
        <v>0</v>
      </c>
      <c r="AO205" s="69">
        <f t="shared" si="58"/>
        <v>0</v>
      </c>
      <c r="AP205" s="69">
        <f t="shared" si="58"/>
        <v>0</v>
      </c>
      <c r="AQ205" s="69">
        <f t="shared" si="58"/>
        <v>0</v>
      </c>
      <c r="AR205" s="69">
        <f t="shared" si="58"/>
        <v>0</v>
      </c>
      <c r="AS205" s="69">
        <f t="shared" si="58"/>
        <v>0</v>
      </c>
      <c r="AT205" s="69">
        <f t="shared" si="58"/>
        <v>0</v>
      </c>
      <c r="AU205" s="69">
        <f t="shared" si="58"/>
        <v>0</v>
      </c>
      <c r="AV205" s="69">
        <f t="shared" si="58"/>
        <v>0</v>
      </c>
      <c r="AW205" s="69">
        <f t="shared" si="58"/>
        <v>0</v>
      </c>
      <c r="AX205" s="69">
        <f t="shared" si="58"/>
        <v>0</v>
      </c>
      <c r="AY205" s="69">
        <f t="shared" si="58"/>
        <v>0</v>
      </c>
    </row>
    <row r="206" spans="1:51">
      <c r="A206" s="63" t="s">
        <v>15</v>
      </c>
      <c r="B206" s="23">
        <f t="shared" si="56"/>
        <v>0</v>
      </c>
      <c r="C206" s="69">
        <f t="shared" ref="C206:U207" si="59" xml:space="preserve"> (C22-B22)*C98</f>
        <v>0</v>
      </c>
      <c r="D206" s="69">
        <f t="shared" si="59"/>
        <v>0</v>
      </c>
      <c r="E206" s="69">
        <f t="shared" si="59"/>
        <v>0</v>
      </c>
      <c r="F206" s="69">
        <f t="shared" si="59"/>
        <v>0</v>
      </c>
      <c r="G206" s="69">
        <f t="shared" si="59"/>
        <v>0</v>
      </c>
      <c r="H206" s="69">
        <f t="shared" si="59"/>
        <v>0</v>
      </c>
      <c r="I206" s="69">
        <f t="shared" si="59"/>
        <v>0</v>
      </c>
      <c r="J206" s="116">
        <f t="shared" si="59"/>
        <v>0</v>
      </c>
      <c r="K206" s="23">
        <f t="shared" si="59"/>
        <v>0</v>
      </c>
      <c r="L206" s="133">
        <f t="shared" si="59"/>
        <v>0</v>
      </c>
      <c r="M206" s="69">
        <f t="shared" si="59"/>
        <v>0</v>
      </c>
      <c r="N206" s="69">
        <f t="shared" si="59"/>
        <v>0</v>
      </c>
      <c r="O206" s="69">
        <f t="shared" si="59"/>
        <v>0</v>
      </c>
      <c r="P206" s="69">
        <f t="shared" si="59"/>
        <v>0</v>
      </c>
      <c r="Q206" s="69">
        <f t="shared" si="59"/>
        <v>0</v>
      </c>
      <c r="R206" s="69">
        <f t="shared" si="59"/>
        <v>0</v>
      </c>
      <c r="S206" s="69">
        <f t="shared" si="59"/>
        <v>0</v>
      </c>
      <c r="T206" s="69">
        <f t="shared" si="59"/>
        <v>0</v>
      </c>
      <c r="U206" s="69">
        <f t="shared" si="59"/>
        <v>0</v>
      </c>
      <c r="V206" s="69">
        <f t="shared" si="58"/>
        <v>0</v>
      </c>
      <c r="W206" s="69">
        <f t="shared" si="58"/>
        <v>0</v>
      </c>
      <c r="X206" s="69">
        <f t="shared" si="58"/>
        <v>0</v>
      </c>
      <c r="Y206" s="69">
        <f t="shared" si="58"/>
        <v>0</v>
      </c>
      <c r="Z206" s="69">
        <f t="shared" si="58"/>
        <v>0</v>
      </c>
      <c r="AA206" s="69">
        <f t="shared" si="58"/>
        <v>0</v>
      </c>
      <c r="AB206" s="69">
        <f t="shared" si="58"/>
        <v>0</v>
      </c>
      <c r="AC206" s="69">
        <f t="shared" si="58"/>
        <v>0</v>
      </c>
      <c r="AD206" s="69">
        <f t="shared" si="58"/>
        <v>0</v>
      </c>
      <c r="AE206" s="69">
        <f t="shared" si="58"/>
        <v>0</v>
      </c>
      <c r="AF206" s="69">
        <f t="shared" si="58"/>
        <v>0</v>
      </c>
      <c r="AG206" s="69">
        <f t="shared" si="58"/>
        <v>0</v>
      </c>
      <c r="AH206" s="69">
        <f t="shared" si="58"/>
        <v>0</v>
      </c>
      <c r="AI206" s="69">
        <f t="shared" si="58"/>
        <v>0</v>
      </c>
      <c r="AJ206" s="69">
        <f t="shared" si="58"/>
        <v>0</v>
      </c>
      <c r="AK206" s="69">
        <f t="shared" si="58"/>
        <v>0</v>
      </c>
      <c r="AL206" s="69">
        <f t="shared" si="58"/>
        <v>0</v>
      </c>
      <c r="AM206" s="69">
        <f t="shared" si="58"/>
        <v>0</v>
      </c>
      <c r="AN206" s="69">
        <f t="shared" si="58"/>
        <v>0</v>
      </c>
      <c r="AO206" s="69">
        <f t="shared" si="58"/>
        <v>0</v>
      </c>
      <c r="AP206" s="69">
        <f t="shared" si="58"/>
        <v>0</v>
      </c>
      <c r="AQ206" s="69">
        <f t="shared" si="58"/>
        <v>0</v>
      </c>
      <c r="AR206" s="69">
        <f t="shared" si="58"/>
        <v>0</v>
      </c>
      <c r="AS206" s="69">
        <f t="shared" si="58"/>
        <v>0</v>
      </c>
      <c r="AT206" s="69">
        <f t="shared" si="58"/>
        <v>0</v>
      </c>
      <c r="AU206" s="69">
        <f t="shared" si="58"/>
        <v>0</v>
      </c>
      <c r="AV206" s="69">
        <f t="shared" si="58"/>
        <v>0</v>
      </c>
      <c r="AW206" s="69">
        <f t="shared" si="58"/>
        <v>0</v>
      </c>
      <c r="AX206" s="69">
        <f t="shared" si="58"/>
        <v>0</v>
      </c>
      <c r="AY206" s="69">
        <f t="shared" si="58"/>
        <v>0</v>
      </c>
    </row>
    <row r="207" spans="1:51">
      <c r="A207" s="63" t="s">
        <v>16</v>
      </c>
      <c r="B207" s="23">
        <f t="shared" si="56"/>
        <v>0</v>
      </c>
      <c r="C207" s="69">
        <f t="shared" si="59"/>
        <v>0</v>
      </c>
      <c r="D207" s="69">
        <f t="shared" si="59"/>
        <v>6</v>
      </c>
      <c r="E207" s="69">
        <f t="shared" si="59"/>
        <v>1</v>
      </c>
      <c r="F207" s="69">
        <f t="shared" si="59"/>
        <v>1</v>
      </c>
      <c r="G207" s="69">
        <f t="shared" si="59"/>
        <v>1</v>
      </c>
      <c r="H207" s="69">
        <f t="shared" si="59"/>
        <v>1</v>
      </c>
      <c r="I207" s="69">
        <f t="shared" si="59"/>
        <v>1</v>
      </c>
      <c r="J207" s="116">
        <f t="shared" si="59"/>
        <v>1</v>
      </c>
      <c r="K207" s="23">
        <f t="shared" si="59"/>
        <v>1</v>
      </c>
      <c r="L207" s="133">
        <f t="shared" si="59"/>
        <v>1</v>
      </c>
      <c r="M207" s="69">
        <f t="shared" si="59"/>
        <v>0</v>
      </c>
      <c r="N207" s="69">
        <f t="shared" si="59"/>
        <v>0</v>
      </c>
      <c r="O207" s="69">
        <f t="shared" si="59"/>
        <v>0</v>
      </c>
      <c r="P207" s="69">
        <f t="shared" si="59"/>
        <v>0</v>
      </c>
      <c r="Q207" s="69">
        <f t="shared" si="59"/>
        <v>0</v>
      </c>
      <c r="R207" s="69">
        <f t="shared" si="59"/>
        <v>0</v>
      </c>
      <c r="S207" s="69">
        <f t="shared" si="59"/>
        <v>0</v>
      </c>
      <c r="T207" s="69">
        <f t="shared" si="59"/>
        <v>0</v>
      </c>
      <c r="U207" s="69">
        <f t="shared" si="59"/>
        <v>0</v>
      </c>
      <c r="V207" s="69">
        <f t="shared" si="58"/>
        <v>0</v>
      </c>
      <c r="W207" s="69">
        <f t="shared" si="58"/>
        <v>0</v>
      </c>
      <c r="X207" s="69">
        <f t="shared" si="58"/>
        <v>0</v>
      </c>
      <c r="Y207" s="69">
        <f t="shared" si="58"/>
        <v>0</v>
      </c>
      <c r="Z207" s="69">
        <f t="shared" si="58"/>
        <v>0</v>
      </c>
      <c r="AA207" s="69">
        <f t="shared" si="58"/>
        <v>0</v>
      </c>
      <c r="AB207" s="69">
        <f t="shared" si="58"/>
        <v>0</v>
      </c>
      <c r="AC207" s="69">
        <f t="shared" si="58"/>
        <v>0</v>
      </c>
      <c r="AD207" s="69">
        <f t="shared" si="58"/>
        <v>0</v>
      </c>
      <c r="AE207" s="69">
        <f t="shared" si="58"/>
        <v>0</v>
      </c>
      <c r="AF207" s="69">
        <f t="shared" si="58"/>
        <v>0</v>
      </c>
      <c r="AG207" s="69">
        <f t="shared" si="58"/>
        <v>0</v>
      </c>
      <c r="AH207" s="69">
        <f t="shared" si="58"/>
        <v>0</v>
      </c>
      <c r="AI207" s="69">
        <f t="shared" si="58"/>
        <v>0</v>
      </c>
      <c r="AJ207" s="69">
        <f t="shared" si="58"/>
        <v>0</v>
      </c>
      <c r="AK207" s="69">
        <f t="shared" si="58"/>
        <v>0</v>
      </c>
      <c r="AL207" s="69">
        <f t="shared" si="58"/>
        <v>0</v>
      </c>
      <c r="AM207" s="69">
        <f t="shared" si="58"/>
        <v>0</v>
      </c>
      <c r="AN207" s="69">
        <f t="shared" si="58"/>
        <v>0</v>
      </c>
      <c r="AO207" s="69">
        <f t="shared" si="58"/>
        <v>0</v>
      </c>
      <c r="AP207" s="69">
        <f t="shared" si="58"/>
        <v>0</v>
      </c>
      <c r="AQ207" s="69">
        <f t="shared" si="58"/>
        <v>0</v>
      </c>
      <c r="AR207" s="69">
        <f t="shared" si="58"/>
        <v>0</v>
      </c>
      <c r="AS207" s="69">
        <f t="shared" si="58"/>
        <v>0</v>
      </c>
      <c r="AT207" s="69">
        <f t="shared" si="58"/>
        <v>0</v>
      </c>
      <c r="AU207" s="69">
        <f t="shared" si="58"/>
        <v>0</v>
      </c>
      <c r="AV207" s="69">
        <f t="shared" si="58"/>
        <v>0</v>
      </c>
      <c r="AW207" s="69">
        <f t="shared" si="58"/>
        <v>0</v>
      </c>
      <c r="AX207" s="69">
        <f t="shared" si="58"/>
        <v>0</v>
      </c>
      <c r="AY207" s="69">
        <f t="shared" si="58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 t="shared" ref="B210:AY210" si="60">5 + B223 + B222 + B7</f>
        <v>-4</v>
      </c>
      <c r="C210" s="23">
        <f t="shared" si="60"/>
        <v>-3</v>
      </c>
      <c r="D210" s="23">
        <f t="shared" si="60"/>
        <v>12</v>
      </c>
      <c r="E210" s="23">
        <f t="shared" si="60"/>
        <v>13</v>
      </c>
      <c r="F210" s="23">
        <f t="shared" si="60"/>
        <v>14</v>
      </c>
      <c r="G210" s="23">
        <f t="shared" si="60"/>
        <v>15</v>
      </c>
      <c r="H210" s="23">
        <f t="shared" si="60"/>
        <v>16</v>
      </c>
      <c r="I210" s="23">
        <f t="shared" si="60"/>
        <v>17</v>
      </c>
      <c r="J210" s="27">
        <f t="shared" si="60"/>
        <v>18</v>
      </c>
      <c r="K210" s="23">
        <f t="shared" si="60"/>
        <v>19</v>
      </c>
      <c r="L210" s="72">
        <f t="shared" si="60"/>
        <v>20</v>
      </c>
      <c r="M210" s="23">
        <f t="shared" si="60"/>
        <v>21</v>
      </c>
      <c r="N210" s="23">
        <f t="shared" si="60"/>
        <v>22</v>
      </c>
      <c r="O210" s="23">
        <f t="shared" si="60"/>
        <v>23</v>
      </c>
      <c r="P210" s="23">
        <f t="shared" si="60"/>
        <v>24</v>
      </c>
      <c r="Q210" s="23">
        <f t="shared" si="60"/>
        <v>25</v>
      </c>
      <c r="R210" s="23">
        <f t="shared" si="60"/>
        <v>26</v>
      </c>
      <c r="S210" s="23">
        <f t="shared" si="60"/>
        <v>27</v>
      </c>
      <c r="T210" s="23">
        <f t="shared" si="60"/>
        <v>28</v>
      </c>
      <c r="U210" s="23">
        <f t="shared" si="60"/>
        <v>29</v>
      </c>
      <c r="V210" s="23">
        <f t="shared" si="60"/>
        <v>30</v>
      </c>
      <c r="W210" s="23">
        <f t="shared" si="60"/>
        <v>31</v>
      </c>
      <c r="X210" s="23">
        <f t="shared" si="60"/>
        <v>32</v>
      </c>
      <c r="Y210" s="23">
        <f t="shared" si="60"/>
        <v>33</v>
      </c>
      <c r="Z210" s="23">
        <f t="shared" si="60"/>
        <v>34</v>
      </c>
      <c r="AA210" s="23">
        <f t="shared" si="60"/>
        <v>35</v>
      </c>
      <c r="AB210" s="23">
        <f t="shared" si="60"/>
        <v>36</v>
      </c>
      <c r="AC210" s="23">
        <f t="shared" si="60"/>
        <v>37</v>
      </c>
      <c r="AD210" s="23">
        <f t="shared" si="60"/>
        <v>38</v>
      </c>
      <c r="AE210" s="23">
        <f t="shared" si="60"/>
        <v>39</v>
      </c>
      <c r="AF210" s="23">
        <f t="shared" si="60"/>
        <v>40</v>
      </c>
      <c r="AG210" s="23">
        <f t="shared" si="60"/>
        <v>41</v>
      </c>
      <c r="AH210" s="23">
        <f t="shared" si="60"/>
        <v>42</v>
      </c>
      <c r="AI210" s="23">
        <f t="shared" si="60"/>
        <v>43</v>
      </c>
      <c r="AJ210" s="23">
        <f t="shared" si="60"/>
        <v>44</v>
      </c>
      <c r="AK210" s="23">
        <f t="shared" si="60"/>
        <v>45</v>
      </c>
      <c r="AL210" s="23">
        <f t="shared" si="60"/>
        <v>46</v>
      </c>
      <c r="AM210" s="23">
        <f t="shared" si="60"/>
        <v>47</v>
      </c>
      <c r="AN210" s="23">
        <f t="shared" si="60"/>
        <v>48</v>
      </c>
      <c r="AO210" s="23">
        <f t="shared" si="60"/>
        <v>49</v>
      </c>
      <c r="AP210" s="23">
        <f t="shared" si="60"/>
        <v>50</v>
      </c>
      <c r="AQ210" s="23">
        <f t="shared" si="60"/>
        <v>51</v>
      </c>
      <c r="AR210" s="23">
        <f t="shared" si="60"/>
        <v>52</v>
      </c>
      <c r="AS210" s="23">
        <f t="shared" si="60"/>
        <v>53</v>
      </c>
      <c r="AT210" s="23">
        <f t="shared" si="60"/>
        <v>54</v>
      </c>
      <c r="AU210" s="23">
        <f t="shared" si="60"/>
        <v>55</v>
      </c>
      <c r="AV210" s="23">
        <f t="shared" si="60"/>
        <v>56</v>
      </c>
      <c r="AW210" s="23">
        <f t="shared" si="60"/>
        <v>57</v>
      </c>
      <c r="AX210" s="23">
        <f t="shared" si="60"/>
        <v>58</v>
      </c>
      <c r="AY210" s="23">
        <f t="shared" si="60"/>
        <v>59</v>
      </c>
    </row>
    <row r="211" spans="1:51">
      <c r="A211" s="70" t="s">
        <v>78</v>
      </c>
      <c r="B211" s="23">
        <f t="shared" ref="B211:AY211" si="61" xml:space="preserve"> 10 + B223 + B222 + B7</f>
        <v>1</v>
      </c>
      <c r="C211" s="23">
        <f t="shared" si="61"/>
        <v>2</v>
      </c>
      <c r="D211" s="23">
        <f t="shared" si="61"/>
        <v>17</v>
      </c>
      <c r="E211" s="23">
        <f t="shared" si="61"/>
        <v>18</v>
      </c>
      <c r="F211" s="23">
        <f t="shared" si="61"/>
        <v>19</v>
      </c>
      <c r="G211" s="23">
        <f t="shared" si="61"/>
        <v>20</v>
      </c>
      <c r="H211" s="23">
        <f t="shared" si="61"/>
        <v>21</v>
      </c>
      <c r="I211" s="23">
        <f t="shared" si="61"/>
        <v>22</v>
      </c>
      <c r="J211" s="27">
        <f t="shared" si="61"/>
        <v>23</v>
      </c>
      <c r="K211" s="23">
        <f t="shared" si="61"/>
        <v>24</v>
      </c>
      <c r="L211" s="72">
        <f t="shared" si="61"/>
        <v>25</v>
      </c>
      <c r="M211" s="23">
        <f t="shared" si="61"/>
        <v>26</v>
      </c>
      <c r="N211" s="23">
        <f t="shared" si="61"/>
        <v>27</v>
      </c>
      <c r="O211" s="23">
        <f t="shared" si="61"/>
        <v>28</v>
      </c>
      <c r="P211" s="23">
        <f t="shared" si="61"/>
        <v>29</v>
      </c>
      <c r="Q211" s="23">
        <f t="shared" si="61"/>
        <v>30</v>
      </c>
      <c r="R211" s="23">
        <f t="shared" si="61"/>
        <v>31</v>
      </c>
      <c r="S211" s="23">
        <f t="shared" si="61"/>
        <v>32</v>
      </c>
      <c r="T211" s="23">
        <f t="shared" si="61"/>
        <v>33</v>
      </c>
      <c r="U211" s="23">
        <f t="shared" si="61"/>
        <v>34</v>
      </c>
      <c r="V211" s="23">
        <f t="shared" si="61"/>
        <v>35</v>
      </c>
      <c r="W211" s="23">
        <f t="shared" si="61"/>
        <v>36</v>
      </c>
      <c r="X211" s="23">
        <f t="shared" si="61"/>
        <v>37</v>
      </c>
      <c r="Y211" s="23">
        <f t="shared" si="61"/>
        <v>38</v>
      </c>
      <c r="Z211" s="23">
        <f t="shared" si="61"/>
        <v>39</v>
      </c>
      <c r="AA211" s="23">
        <f t="shared" si="61"/>
        <v>40</v>
      </c>
      <c r="AB211" s="23">
        <f t="shared" si="61"/>
        <v>41</v>
      </c>
      <c r="AC211" s="23">
        <f t="shared" si="61"/>
        <v>42</v>
      </c>
      <c r="AD211" s="23">
        <f t="shared" si="61"/>
        <v>43</v>
      </c>
      <c r="AE211" s="23">
        <f t="shared" si="61"/>
        <v>44</v>
      </c>
      <c r="AF211" s="23">
        <f t="shared" si="61"/>
        <v>45</v>
      </c>
      <c r="AG211" s="23">
        <f t="shared" si="61"/>
        <v>46</v>
      </c>
      <c r="AH211" s="23">
        <f t="shared" si="61"/>
        <v>47</v>
      </c>
      <c r="AI211" s="23">
        <f t="shared" si="61"/>
        <v>48</v>
      </c>
      <c r="AJ211" s="23">
        <f t="shared" si="61"/>
        <v>49</v>
      </c>
      <c r="AK211" s="23">
        <f t="shared" si="61"/>
        <v>50</v>
      </c>
      <c r="AL211" s="23">
        <f t="shared" si="61"/>
        <v>51</v>
      </c>
      <c r="AM211" s="23">
        <f t="shared" si="61"/>
        <v>52</v>
      </c>
      <c r="AN211" s="23">
        <f t="shared" si="61"/>
        <v>53</v>
      </c>
      <c r="AO211" s="23">
        <f t="shared" si="61"/>
        <v>54</v>
      </c>
      <c r="AP211" s="23">
        <f t="shared" si="61"/>
        <v>55</v>
      </c>
      <c r="AQ211" s="23">
        <f t="shared" si="61"/>
        <v>56</v>
      </c>
      <c r="AR211" s="23">
        <f t="shared" si="61"/>
        <v>57</v>
      </c>
      <c r="AS211" s="23">
        <f t="shared" si="61"/>
        <v>58</v>
      </c>
      <c r="AT211" s="23">
        <f t="shared" si="61"/>
        <v>59</v>
      </c>
      <c r="AU211" s="23">
        <f t="shared" si="61"/>
        <v>60</v>
      </c>
      <c r="AV211" s="23">
        <f t="shared" si="61"/>
        <v>61</v>
      </c>
      <c r="AW211" s="23">
        <f t="shared" si="61"/>
        <v>62</v>
      </c>
      <c r="AX211" s="23">
        <f t="shared" si="61"/>
        <v>63</v>
      </c>
      <c r="AY211" s="23">
        <f t="shared" si="61"/>
        <v>64</v>
      </c>
    </row>
    <row r="212" spans="1:51">
      <c r="A212" s="70" t="s">
        <v>79</v>
      </c>
      <c r="B212" s="8">
        <f t="shared" ref="B212:T212" si="62" xml:space="preserve"> 10 + B222 + B49</f>
        <v>0</v>
      </c>
      <c r="C212" s="8">
        <f t="shared" si="62"/>
        <v>0</v>
      </c>
      <c r="D212" s="8">
        <f t="shared" si="62"/>
        <v>22</v>
      </c>
      <c r="E212" s="8">
        <f t="shared" si="62"/>
        <v>23</v>
      </c>
      <c r="F212" s="8">
        <f t="shared" si="62"/>
        <v>24</v>
      </c>
      <c r="G212" s="8">
        <f t="shared" si="62"/>
        <v>26</v>
      </c>
      <c r="H212" s="8">
        <f t="shared" si="62"/>
        <v>27</v>
      </c>
      <c r="I212" s="8">
        <f t="shared" si="62"/>
        <v>28</v>
      </c>
      <c r="J212" s="8">
        <f t="shared" si="62"/>
        <v>29</v>
      </c>
      <c r="K212" s="8">
        <f t="shared" si="62"/>
        <v>30</v>
      </c>
      <c r="L212" s="8">
        <f t="shared" si="62"/>
        <v>31</v>
      </c>
      <c r="M212" s="8">
        <f t="shared" si="62"/>
        <v>31</v>
      </c>
      <c r="N212" s="8">
        <f t="shared" si="62"/>
        <v>31</v>
      </c>
      <c r="O212" s="8">
        <f t="shared" si="62"/>
        <v>31</v>
      </c>
      <c r="P212" s="8">
        <f t="shared" si="62"/>
        <v>31</v>
      </c>
      <c r="Q212" s="8">
        <f t="shared" si="62"/>
        <v>31</v>
      </c>
      <c r="R212" s="8">
        <f t="shared" si="62"/>
        <v>31</v>
      </c>
      <c r="S212" s="8">
        <f t="shared" si="62"/>
        <v>31</v>
      </c>
      <c r="T212" s="8">
        <f t="shared" si="62"/>
        <v>31</v>
      </c>
      <c r="U212" s="8">
        <f xml:space="preserve"> 10 + U222 + U49</f>
        <v>31</v>
      </c>
      <c r="V212" s="8">
        <f t="shared" ref="V212:AY212" si="63" xml:space="preserve"> 10 + V222 + V49</f>
        <v>31</v>
      </c>
      <c r="W212" s="8">
        <f t="shared" si="63"/>
        <v>31</v>
      </c>
      <c r="X212" s="8">
        <f t="shared" si="63"/>
        <v>31</v>
      </c>
      <c r="Y212" s="8">
        <f t="shared" si="63"/>
        <v>31</v>
      </c>
      <c r="Z212" s="8">
        <f t="shared" si="63"/>
        <v>31</v>
      </c>
      <c r="AA212" s="8">
        <f t="shared" si="63"/>
        <v>31</v>
      </c>
      <c r="AB212" s="8">
        <f t="shared" si="63"/>
        <v>31</v>
      </c>
      <c r="AC212" s="8">
        <f t="shared" si="63"/>
        <v>31</v>
      </c>
      <c r="AD212" s="8">
        <f t="shared" si="63"/>
        <v>31</v>
      </c>
      <c r="AE212" s="8">
        <f t="shared" si="63"/>
        <v>31</v>
      </c>
      <c r="AF212" s="8">
        <f t="shared" si="63"/>
        <v>31</v>
      </c>
      <c r="AG212" s="8">
        <f t="shared" si="63"/>
        <v>31</v>
      </c>
      <c r="AH212" s="8">
        <f t="shared" si="63"/>
        <v>31</v>
      </c>
      <c r="AI212" s="8">
        <f t="shared" si="63"/>
        <v>31</v>
      </c>
      <c r="AJ212" s="8">
        <f t="shared" si="63"/>
        <v>31</v>
      </c>
      <c r="AK212" s="8">
        <f t="shared" si="63"/>
        <v>31</v>
      </c>
      <c r="AL212" s="8">
        <f t="shared" si="63"/>
        <v>31</v>
      </c>
      <c r="AM212" s="8">
        <f t="shared" si="63"/>
        <v>31</v>
      </c>
      <c r="AN212" s="8">
        <f t="shared" si="63"/>
        <v>31</v>
      </c>
      <c r="AO212" s="8">
        <f t="shared" si="63"/>
        <v>31</v>
      </c>
      <c r="AP212" s="8">
        <f t="shared" si="63"/>
        <v>31</v>
      </c>
      <c r="AQ212" s="8">
        <f t="shared" si="63"/>
        <v>31</v>
      </c>
      <c r="AR212" s="8">
        <f t="shared" si="63"/>
        <v>31</v>
      </c>
      <c r="AS212" s="8">
        <f t="shared" si="63"/>
        <v>31</v>
      </c>
      <c r="AT212" s="8">
        <f t="shared" si="63"/>
        <v>31</v>
      </c>
      <c r="AU212" s="8">
        <f t="shared" si="63"/>
        <v>31</v>
      </c>
      <c r="AV212" s="8">
        <f t="shared" si="63"/>
        <v>31</v>
      </c>
      <c r="AW212" s="8">
        <f t="shared" si="63"/>
        <v>31</v>
      </c>
      <c r="AX212" s="8">
        <f t="shared" si="63"/>
        <v>31</v>
      </c>
      <c r="AY212" s="8">
        <f t="shared" si="63"/>
        <v>31</v>
      </c>
    </row>
    <row r="213" spans="1:51">
      <c r="A213" s="70" t="s">
        <v>80</v>
      </c>
      <c r="B213" s="8">
        <f t="shared" ref="B213:T213" si="64" xml:space="preserve"> 20 + B222 + 2*B49</f>
        <v>5</v>
      </c>
      <c r="C213" s="8">
        <f t="shared" si="64"/>
        <v>5</v>
      </c>
      <c r="D213" s="8">
        <f t="shared" si="64"/>
        <v>41</v>
      </c>
      <c r="E213" s="8">
        <f t="shared" si="64"/>
        <v>43</v>
      </c>
      <c r="F213" s="8">
        <f t="shared" si="64"/>
        <v>45</v>
      </c>
      <c r="G213" s="8">
        <f t="shared" si="64"/>
        <v>49</v>
      </c>
      <c r="H213" s="8">
        <f t="shared" si="64"/>
        <v>51</v>
      </c>
      <c r="I213" s="8">
        <f t="shared" si="64"/>
        <v>53</v>
      </c>
      <c r="J213" s="8">
        <f t="shared" si="64"/>
        <v>55</v>
      </c>
      <c r="K213" s="8">
        <f t="shared" si="64"/>
        <v>57</v>
      </c>
      <c r="L213" s="8">
        <f t="shared" si="64"/>
        <v>59</v>
      </c>
      <c r="M213" s="8">
        <f t="shared" si="64"/>
        <v>59</v>
      </c>
      <c r="N213" s="8">
        <f t="shared" si="64"/>
        <v>59</v>
      </c>
      <c r="O213" s="8">
        <f t="shared" si="64"/>
        <v>59</v>
      </c>
      <c r="P213" s="8">
        <f t="shared" si="64"/>
        <v>59</v>
      </c>
      <c r="Q213" s="8">
        <f t="shared" si="64"/>
        <v>59</v>
      </c>
      <c r="R213" s="8">
        <f t="shared" si="64"/>
        <v>59</v>
      </c>
      <c r="S213" s="8">
        <f t="shared" si="64"/>
        <v>59</v>
      </c>
      <c r="T213" s="8">
        <f t="shared" si="64"/>
        <v>59</v>
      </c>
      <c r="U213" s="8">
        <f xml:space="preserve"> 20 + U222 + 2*U49</f>
        <v>59</v>
      </c>
      <c r="V213" s="8">
        <f t="shared" ref="V213:AY213" si="65" xml:space="preserve"> 20 + V222 + 2*V49</f>
        <v>59</v>
      </c>
      <c r="W213" s="8">
        <f t="shared" si="65"/>
        <v>59</v>
      </c>
      <c r="X213" s="8">
        <f t="shared" si="65"/>
        <v>59</v>
      </c>
      <c r="Y213" s="8">
        <f t="shared" si="65"/>
        <v>59</v>
      </c>
      <c r="Z213" s="8">
        <f t="shared" si="65"/>
        <v>59</v>
      </c>
      <c r="AA213" s="8">
        <f t="shared" si="65"/>
        <v>59</v>
      </c>
      <c r="AB213" s="8">
        <f t="shared" si="65"/>
        <v>59</v>
      </c>
      <c r="AC213" s="8">
        <f t="shared" si="65"/>
        <v>59</v>
      </c>
      <c r="AD213" s="8">
        <f t="shared" si="65"/>
        <v>59</v>
      </c>
      <c r="AE213" s="8">
        <f t="shared" si="65"/>
        <v>59</v>
      </c>
      <c r="AF213" s="8">
        <f t="shared" si="65"/>
        <v>59</v>
      </c>
      <c r="AG213" s="8">
        <f t="shared" si="65"/>
        <v>59</v>
      </c>
      <c r="AH213" s="8">
        <f t="shared" si="65"/>
        <v>59</v>
      </c>
      <c r="AI213" s="8">
        <f t="shared" si="65"/>
        <v>59</v>
      </c>
      <c r="AJ213" s="8">
        <f t="shared" si="65"/>
        <v>59</v>
      </c>
      <c r="AK213" s="8">
        <f t="shared" si="65"/>
        <v>59</v>
      </c>
      <c r="AL213" s="8">
        <f t="shared" si="65"/>
        <v>59</v>
      </c>
      <c r="AM213" s="8">
        <f t="shared" si="65"/>
        <v>59</v>
      </c>
      <c r="AN213" s="8">
        <f t="shared" si="65"/>
        <v>59</v>
      </c>
      <c r="AO213" s="8">
        <f t="shared" si="65"/>
        <v>59</v>
      </c>
      <c r="AP213" s="8">
        <f t="shared" si="65"/>
        <v>59</v>
      </c>
      <c r="AQ213" s="8">
        <f t="shared" si="65"/>
        <v>59</v>
      </c>
      <c r="AR213" s="8">
        <f t="shared" si="65"/>
        <v>59</v>
      </c>
      <c r="AS213" s="8">
        <f t="shared" si="65"/>
        <v>59</v>
      </c>
      <c r="AT213" s="8">
        <f t="shared" si="65"/>
        <v>59</v>
      </c>
      <c r="AU213" s="8">
        <f t="shared" si="65"/>
        <v>59</v>
      </c>
      <c r="AV213" s="8">
        <f t="shared" si="65"/>
        <v>59</v>
      </c>
      <c r="AW213" s="8">
        <f t="shared" si="65"/>
        <v>59</v>
      </c>
      <c r="AX213" s="8">
        <f t="shared" si="65"/>
        <v>59</v>
      </c>
      <c r="AY213" s="8">
        <f t="shared" si="65"/>
        <v>59</v>
      </c>
    </row>
    <row r="214" spans="1:51">
      <c r="A214" s="70" t="s">
        <v>81</v>
      </c>
      <c r="B214" s="8">
        <f t="shared" ref="B214:T214" si="66" xml:space="preserve"> 30 + B222 + 3*B49</f>
        <v>10</v>
      </c>
      <c r="C214" s="8">
        <f t="shared" si="66"/>
        <v>10</v>
      </c>
      <c r="D214" s="8">
        <f t="shared" si="66"/>
        <v>60</v>
      </c>
      <c r="E214" s="8">
        <f t="shared" si="66"/>
        <v>63</v>
      </c>
      <c r="F214" s="8">
        <f t="shared" si="66"/>
        <v>66</v>
      </c>
      <c r="G214" s="8">
        <f t="shared" si="66"/>
        <v>72</v>
      </c>
      <c r="H214" s="8">
        <f t="shared" si="66"/>
        <v>75</v>
      </c>
      <c r="I214" s="8">
        <f t="shared" si="66"/>
        <v>78</v>
      </c>
      <c r="J214" s="8">
        <f t="shared" si="66"/>
        <v>81</v>
      </c>
      <c r="K214" s="8">
        <f t="shared" si="66"/>
        <v>84</v>
      </c>
      <c r="L214" s="8">
        <f t="shared" si="66"/>
        <v>87</v>
      </c>
      <c r="M214" s="8">
        <f t="shared" si="66"/>
        <v>87</v>
      </c>
      <c r="N214" s="8">
        <f t="shared" si="66"/>
        <v>87</v>
      </c>
      <c r="O214" s="8">
        <f t="shared" si="66"/>
        <v>87</v>
      </c>
      <c r="P214" s="8">
        <f t="shared" si="66"/>
        <v>87</v>
      </c>
      <c r="Q214" s="8">
        <f t="shared" si="66"/>
        <v>87</v>
      </c>
      <c r="R214" s="8">
        <f t="shared" si="66"/>
        <v>87</v>
      </c>
      <c r="S214" s="8">
        <f t="shared" si="66"/>
        <v>87</v>
      </c>
      <c r="T214" s="8">
        <f t="shared" si="66"/>
        <v>87</v>
      </c>
      <c r="U214" s="8">
        <f xml:space="preserve"> 30 + U222 + 3*U49</f>
        <v>87</v>
      </c>
      <c r="V214" s="8">
        <f t="shared" ref="V214:AY214" si="67" xml:space="preserve"> 30 + V222 + 3*V49</f>
        <v>87</v>
      </c>
      <c r="W214" s="8">
        <f t="shared" si="67"/>
        <v>87</v>
      </c>
      <c r="X214" s="8">
        <f t="shared" si="67"/>
        <v>87</v>
      </c>
      <c r="Y214" s="8">
        <f t="shared" si="67"/>
        <v>87</v>
      </c>
      <c r="Z214" s="8">
        <f t="shared" si="67"/>
        <v>87</v>
      </c>
      <c r="AA214" s="8">
        <f t="shared" si="67"/>
        <v>87</v>
      </c>
      <c r="AB214" s="8">
        <f t="shared" si="67"/>
        <v>87</v>
      </c>
      <c r="AC214" s="8">
        <f t="shared" si="67"/>
        <v>87</v>
      </c>
      <c r="AD214" s="8">
        <f t="shared" si="67"/>
        <v>87</v>
      </c>
      <c r="AE214" s="8">
        <f t="shared" si="67"/>
        <v>87</v>
      </c>
      <c r="AF214" s="8">
        <f t="shared" si="67"/>
        <v>87</v>
      </c>
      <c r="AG214" s="8">
        <f t="shared" si="67"/>
        <v>87</v>
      </c>
      <c r="AH214" s="8">
        <f t="shared" si="67"/>
        <v>87</v>
      </c>
      <c r="AI214" s="8">
        <f t="shared" si="67"/>
        <v>87</v>
      </c>
      <c r="AJ214" s="8">
        <f t="shared" si="67"/>
        <v>87</v>
      </c>
      <c r="AK214" s="8">
        <f t="shared" si="67"/>
        <v>87</v>
      </c>
      <c r="AL214" s="8">
        <f t="shared" si="67"/>
        <v>87</v>
      </c>
      <c r="AM214" s="8">
        <f t="shared" si="67"/>
        <v>87</v>
      </c>
      <c r="AN214" s="8">
        <f t="shared" si="67"/>
        <v>87</v>
      </c>
      <c r="AO214" s="8">
        <f t="shared" si="67"/>
        <v>87</v>
      </c>
      <c r="AP214" s="8">
        <f t="shared" si="67"/>
        <v>87</v>
      </c>
      <c r="AQ214" s="8">
        <f t="shared" si="67"/>
        <v>87</v>
      </c>
      <c r="AR214" s="8">
        <f t="shared" si="67"/>
        <v>87</v>
      </c>
      <c r="AS214" s="8">
        <f t="shared" si="67"/>
        <v>87</v>
      </c>
      <c r="AT214" s="8">
        <f t="shared" si="67"/>
        <v>87</v>
      </c>
      <c r="AU214" s="8">
        <f t="shared" si="67"/>
        <v>87</v>
      </c>
      <c r="AV214" s="8">
        <f t="shared" si="67"/>
        <v>87</v>
      </c>
      <c r="AW214" s="8">
        <f t="shared" si="67"/>
        <v>87</v>
      </c>
      <c r="AX214" s="8">
        <f t="shared" si="67"/>
        <v>87</v>
      </c>
      <c r="AY214" s="8">
        <f t="shared" si="67"/>
        <v>87</v>
      </c>
    </row>
    <row r="216" spans="1:51">
      <c r="A216" s="57" t="s">
        <v>39</v>
      </c>
      <c r="B216" s="58">
        <f xml:space="preserve"> INDEX( Data!$B$68:$B$83, MATCH( B36, Data!$A$68:$A$83, 0 ) )</f>
        <v>2</v>
      </c>
      <c r="C216" s="58">
        <f xml:space="preserve"> INDEX( Data!$B$68:$B$83, MATCH( C36, Data!$A$68:$A$83, 0 ) )</f>
        <v>2</v>
      </c>
      <c r="D216" s="58">
        <f xml:space="preserve"> INDEX( Data!$B$68:$B$83, MATCH( D36, Data!$A$68:$A$83, 0 ) )</f>
        <v>2</v>
      </c>
      <c r="E216" s="58">
        <f xml:space="preserve"> INDEX( Data!$B$68:$B$83, MATCH( E36, Data!$A$68:$A$83, 0 ) )</f>
        <v>2</v>
      </c>
      <c r="F216" s="58">
        <f xml:space="preserve"> INDEX( Data!$B$68:$B$83, MATCH( F36, Data!$A$68:$A$83, 0 ) )</f>
        <v>2</v>
      </c>
      <c r="G216" s="58">
        <f xml:space="preserve"> INDEX( Data!$B$68:$B$83, MATCH( G36, Data!$A$68:$A$83, 0 ) )</f>
        <v>2</v>
      </c>
      <c r="H216" s="58">
        <f xml:space="preserve"> INDEX( Data!$B$68:$B$83, MATCH( H36, Data!$A$68:$A$83, 0 ) )</f>
        <v>2</v>
      </c>
      <c r="I216" s="58">
        <f xml:space="preserve"> INDEX( Data!$B$68:$B$83, MATCH( I36, Data!$A$68:$A$83, 0 ) )</f>
        <v>2</v>
      </c>
      <c r="J216" s="58">
        <f xml:space="preserve"> INDEX( Data!$B$68:$B$83, MATCH( J36, Data!$A$68:$A$83, 0 ) )</f>
        <v>2</v>
      </c>
      <c r="K216" s="58">
        <f xml:space="preserve"> INDEX( Data!$B$68:$B$83, MATCH( K36, Data!$A$68:$A$83, 0 ) )</f>
        <v>2</v>
      </c>
      <c r="L216" s="58">
        <f xml:space="preserve"> INDEX( Data!$B$68:$B$83, MATCH( L36, Data!$A$68:$A$83, 0 ) )</f>
        <v>2</v>
      </c>
      <c r="M216" s="58">
        <f xml:space="preserve"> INDEX( Data!$B$68:$B$83, MATCH( M36, Data!$A$68:$A$83, 0 ) )</f>
        <v>2</v>
      </c>
      <c r="N216" s="58">
        <f xml:space="preserve"> INDEX( Data!$B$68:$B$83, MATCH( N36, Data!$A$68:$A$83, 0 ) )</f>
        <v>2</v>
      </c>
      <c r="O216" s="58">
        <f xml:space="preserve"> INDEX( Data!$B$68:$B$83, MATCH( O36, Data!$A$68:$A$83, 0 ) )</f>
        <v>2</v>
      </c>
      <c r="P216" s="58">
        <f xml:space="preserve"> INDEX( Data!$B$68:$B$83, MATCH( P36, Data!$A$68:$A$83, 0 ) )</f>
        <v>2</v>
      </c>
      <c r="Q216" s="58">
        <f xml:space="preserve"> INDEX( Data!$B$68:$B$83, MATCH( Q36, Data!$A$68:$A$83, 0 ) )</f>
        <v>2</v>
      </c>
      <c r="R216" s="58">
        <f xml:space="preserve"> INDEX( Data!$B$68:$B$83, MATCH( R36, Data!$A$68:$A$83, 0 ) )</f>
        <v>2</v>
      </c>
      <c r="S216" s="58">
        <f xml:space="preserve"> INDEX( Data!$B$68:$B$83, MATCH( S36, Data!$A$68:$A$83, 0 ) )</f>
        <v>2</v>
      </c>
      <c r="T216" s="58">
        <f xml:space="preserve"> INDEX( Data!$B$68:$B$83, MATCH( T36, Data!$A$68:$A$83, 0 ) )</f>
        <v>2</v>
      </c>
      <c r="U216" s="58">
        <f xml:space="preserve"> INDEX( Data!$B$68:$B$83, MATCH( U36, Data!$A$68:$A$83, 0 ) )</f>
        <v>2</v>
      </c>
      <c r="V216" s="58">
        <f xml:space="preserve"> INDEX( Data!$B$68:$B$83, MATCH( V36, Data!$A$68:$A$83, 0 ) )</f>
        <v>2</v>
      </c>
      <c r="W216" s="58">
        <f xml:space="preserve"> INDEX( Data!$B$68:$B$83, MATCH( W36, Data!$A$68:$A$83, 0 ) )</f>
        <v>2</v>
      </c>
      <c r="X216" s="58">
        <f xml:space="preserve"> INDEX( Data!$B$68:$B$83, MATCH( X36, Data!$A$68:$A$83, 0 ) )</f>
        <v>2</v>
      </c>
      <c r="Y216" s="58">
        <f xml:space="preserve"> INDEX( Data!$B$68:$B$83, MATCH( Y36, Data!$A$68:$A$83, 0 ) )</f>
        <v>2</v>
      </c>
      <c r="Z216" s="58">
        <f xml:space="preserve"> INDEX( Data!$B$68:$B$83, MATCH( Z36, Data!$A$68:$A$83, 0 ) )</f>
        <v>2</v>
      </c>
      <c r="AA216" s="58">
        <f xml:space="preserve"> INDEX( Data!$B$68:$B$83, MATCH( AA36, Data!$A$68:$A$83, 0 ) )</f>
        <v>2</v>
      </c>
      <c r="AB216" s="58">
        <f xml:space="preserve"> INDEX( Data!$B$68:$B$83, MATCH( AB36, Data!$A$68:$A$83, 0 ) )</f>
        <v>2</v>
      </c>
      <c r="AC216" s="58">
        <f xml:space="preserve"> INDEX( Data!$B$68:$B$83, MATCH( AC36, Data!$A$68:$A$83, 0 ) )</f>
        <v>2</v>
      </c>
      <c r="AD216" s="58">
        <f xml:space="preserve"> INDEX( Data!$B$68:$B$83, MATCH( AD36, Data!$A$68:$A$83, 0 ) )</f>
        <v>2</v>
      </c>
      <c r="AE216" s="58">
        <f xml:space="preserve"> INDEX( Data!$B$68:$B$83, MATCH( AE36, Data!$A$68:$A$83, 0 ) )</f>
        <v>2</v>
      </c>
      <c r="AF216" s="58">
        <f xml:space="preserve"> INDEX( Data!$B$68:$B$83, MATCH( AF36, Data!$A$68:$A$83, 0 ) )</f>
        <v>2</v>
      </c>
      <c r="AG216" s="58">
        <f xml:space="preserve"> INDEX( Data!$B$68:$B$83, MATCH( AG36, Data!$A$68:$A$83, 0 ) )</f>
        <v>2</v>
      </c>
      <c r="AH216" s="58">
        <f xml:space="preserve"> INDEX( Data!$B$68:$B$83, MATCH( AH36, Data!$A$68:$A$83, 0 ) )</f>
        <v>2</v>
      </c>
      <c r="AI216" s="58">
        <f xml:space="preserve"> INDEX( Data!$B$68:$B$83, MATCH( AI36, Data!$A$68:$A$83, 0 ) )</f>
        <v>2</v>
      </c>
      <c r="AJ216" s="58">
        <f xml:space="preserve"> INDEX( Data!$B$68:$B$83, MATCH( AJ36, Data!$A$68:$A$83, 0 ) )</f>
        <v>2</v>
      </c>
      <c r="AK216" s="58">
        <f xml:space="preserve"> INDEX( Data!$B$68:$B$83, MATCH( AK36, Data!$A$68:$A$83, 0 ) )</f>
        <v>2</v>
      </c>
      <c r="AL216" s="58">
        <f xml:space="preserve"> INDEX( Data!$B$68:$B$83, MATCH( AL36, Data!$A$68:$A$83, 0 ) )</f>
        <v>2</v>
      </c>
      <c r="AM216" s="58">
        <f xml:space="preserve"> INDEX( Data!$B$68:$B$83, MATCH( AM36, Data!$A$68:$A$83, 0 ) )</f>
        <v>2</v>
      </c>
      <c r="AN216" s="58">
        <f xml:space="preserve"> INDEX( Data!$B$68:$B$83, MATCH( AN36, Data!$A$68:$A$83, 0 ) )</f>
        <v>2</v>
      </c>
      <c r="AO216" s="58">
        <f xml:space="preserve"> INDEX( Data!$B$68:$B$83, MATCH( AO36, Data!$A$68:$A$83, 0 ) )</f>
        <v>2</v>
      </c>
      <c r="AP216" s="58">
        <f xml:space="preserve"> INDEX( Data!$B$68:$B$83, MATCH( AP36, Data!$A$68:$A$83, 0 ) )</f>
        <v>2</v>
      </c>
      <c r="AQ216" s="58">
        <f xml:space="preserve"> INDEX( Data!$B$68:$B$83, MATCH( AQ36, Data!$A$68:$A$83, 0 ) )</f>
        <v>2</v>
      </c>
      <c r="AR216" s="58">
        <f xml:space="preserve"> INDEX( Data!$B$68:$B$83, MATCH( AR36, Data!$A$68:$A$83, 0 ) )</f>
        <v>2</v>
      </c>
      <c r="AS216" s="58">
        <f xml:space="preserve"> INDEX( Data!$B$68:$B$83, MATCH( AS36, Data!$A$68:$A$83, 0 ) )</f>
        <v>2</v>
      </c>
      <c r="AT216" s="58">
        <f xml:space="preserve"> INDEX( Data!$B$68:$B$83, MATCH( AT36, Data!$A$68:$A$83, 0 ) )</f>
        <v>2</v>
      </c>
      <c r="AU216" s="58">
        <f xml:space="preserve"> INDEX( Data!$B$68:$B$83, MATCH( AU36, Data!$A$68:$A$83, 0 ) )</f>
        <v>2</v>
      </c>
      <c r="AV216" s="58">
        <f xml:space="preserve"> INDEX( Data!$B$68:$B$83, MATCH( AV36, Data!$A$68:$A$83, 0 ) )</f>
        <v>2</v>
      </c>
      <c r="AW216" s="58">
        <f xml:space="preserve"> INDEX( Data!$B$68:$B$83, MATCH( AW36, Data!$A$68:$A$83, 0 ) )</f>
        <v>2</v>
      </c>
      <c r="AX216" s="58">
        <f xml:space="preserve"> INDEX( Data!$B$68:$B$83, MATCH( AX36, Data!$A$68:$A$83, 0 ) )</f>
        <v>2</v>
      </c>
      <c r="AY216" s="58">
        <f xml:space="preserve"> INDEX( Data!$B$68:$B$83, MATCH( AY36, Data!$A$68:$A$83, 0 ) )</f>
        <v>2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t="shared" ref="B218:AY223" si="68" xml:space="preserve"> INT((B9-10)/2)</f>
        <v>-5</v>
      </c>
      <c r="C218" s="21">
        <f t="shared" si="68"/>
        <v>-5</v>
      </c>
      <c r="D218" s="21">
        <f t="shared" si="68"/>
        <v>0</v>
      </c>
      <c r="E218" s="21">
        <f t="shared" si="68"/>
        <v>0</v>
      </c>
      <c r="F218" s="21">
        <f t="shared" si="68"/>
        <v>0</v>
      </c>
      <c r="G218" s="21">
        <f t="shared" si="68"/>
        <v>0</v>
      </c>
      <c r="H218" s="21">
        <f t="shared" si="68"/>
        <v>0</v>
      </c>
      <c r="I218" s="21">
        <f t="shared" si="68"/>
        <v>0</v>
      </c>
      <c r="J218" s="21">
        <f t="shared" si="68"/>
        <v>0</v>
      </c>
      <c r="K218" s="21">
        <f t="shared" si="68"/>
        <v>0</v>
      </c>
      <c r="L218" s="21">
        <f t="shared" si="68"/>
        <v>0</v>
      </c>
      <c r="M218" s="21">
        <f t="shared" si="68"/>
        <v>0</v>
      </c>
      <c r="N218" s="21">
        <f t="shared" si="68"/>
        <v>0</v>
      </c>
      <c r="O218" s="21">
        <f t="shared" si="68"/>
        <v>0</v>
      </c>
      <c r="P218" s="21">
        <f t="shared" si="68"/>
        <v>0</v>
      </c>
      <c r="Q218" s="21">
        <f t="shared" si="68"/>
        <v>0</v>
      </c>
      <c r="R218" s="21">
        <f t="shared" si="68"/>
        <v>0</v>
      </c>
      <c r="S218" s="21">
        <f t="shared" si="68"/>
        <v>0</v>
      </c>
      <c r="T218" s="21">
        <f t="shared" si="68"/>
        <v>0</v>
      </c>
      <c r="U218" s="35">
        <f t="shared" si="68"/>
        <v>0</v>
      </c>
      <c r="V218" s="35">
        <f t="shared" si="68"/>
        <v>0</v>
      </c>
      <c r="W218" s="35">
        <f t="shared" si="68"/>
        <v>0</v>
      </c>
      <c r="X218" s="35">
        <f t="shared" si="68"/>
        <v>0</v>
      </c>
      <c r="Y218" s="35">
        <f t="shared" si="68"/>
        <v>0</v>
      </c>
      <c r="Z218" s="35">
        <f t="shared" si="68"/>
        <v>0</v>
      </c>
      <c r="AA218" s="35">
        <f t="shared" si="68"/>
        <v>0</v>
      </c>
      <c r="AB218" s="35">
        <f t="shared" si="68"/>
        <v>0</v>
      </c>
      <c r="AC218" s="35">
        <f t="shared" si="68"/>
        <v>0</v>
      </c>
      <c r="AD218" s="35">
        <f t="shared" si="68"/>
        <v>0</v>
      </c>
      <c r="AE218" s="35">
        <f t="shared" si="68"/>
        <v>0</v>
      </c>
      <c r="AF218" s="35">
        <f t="shared" si="68"/>
        <v>0</v>
      </c>
      <c r="AG218" s="35">
        <f t="shared" si="68"/>
        <v>0</v>
      </c>
      <c r="AH218" s="35">
        <f t="shared" si="68"/>
        <v>0</v>
      </c>
      <c r="AI218" s="35">
        <f t="shared" si="68"/>
        <v>0</v>
      </c>
      <c r="AJ218" s="35">
        <f t="shared" si="68"/>
        <v>0</v>
      </c>
      <c r="AK218" s="35">
        <f t="shared" si="68"/>
        <v>0</v>
      </c>
      <c r="AL218" s="35">
        <f t="shared" si="68"/>
        <v>0</v>
      </c>
      <c r="AM218" s="35">
        <f t="shared" si="68"/>
        <v>0</v>
      </c>
      <c r="AN218" s="35">
        <f t="shared" si="68"/>
        <v>0</v>
      </c>
      <c r="AO218" s="35">
        <f t="shared" si="68"/>
        <v>0</v>
      </c>
      <c r="AP218" s="35">
        <f t="shared" si="68"/>
        <v>0</v>
      </c>
      <c r="AQ218" s="35">
        <f t="shared" si="68"/>
        <v>0</v>
      </c>
      <c r="AR218" s="35">
        <f t="shared" si="68"/>
        <v>0</v>
      </c>
      <c r="AS218" s="35">
        <f t="shared" si="68"/>
        <v>0</v>
      </c>
      <c r="AT218" s="35">
        <f t="shared" si="68"/>
        <v>0</v>
      </c>
      <c r="AU218" s="35">
        <f t="shared" si="68"/>
        <v>0</v>
      </c>
      <c r="AV218" s="35">
        <f t="shared" si="68"/>
        <v>0</v>
      </c>
      <c r="AW218" s="35">
        <f t="shared" si="68"/>
        <v>0</v>
      </c>
      <c r="AX218" s="35">
        <f t="shared" si="68"/>
        <v>0</v>
      </c>
      <c r="AY218" s="35">
        <f t="shared" si="68"/>
        <v>0</v>
      </c>
    </row>
    <row r="219" spans="1:51">
      <c r="A219" s="36" t="s">
        <v>4</v>
      </c>
      <c r="B219" s="21">
        <f t="shared" si="68"/>
        <v>-5</v>
      </c>
      <c r="C219" s="21">
        <f t="shared" si="68"/>
        <v>-5</v>
      </c>
      <c r="D219" s="21">
        <f t="shared" si="68"/>
        <v>3</v>
      </c>
      <c r="E219" s="21">
        <f t="shared" si="68"/>
        <v>3</v>
      </c>
      <c r="F219" s="21">
        <f t="shared" si="68"/>
        <v>3</v>
      </c>
      <c r="G219" s="21">
        <f t="shared" si="68"/>
        <v>3</v>
      </c>
      <c r="H219" s="21">
        <f t="shared" si="68"/>
        <v>3</v>
      </c>
      <c r="I219" s="21">
        <f t="shared" si="68"/>
        <v>3</v>
      </c>
      <c r="J219" s="21">
        <f t="shared" si="68"/>
        <v>3</v>
      </c>
      <c r="K219" s="21">
        <f t="shared" si="68"/>
        <v>3</v>
      </c>
      <c r="L219" s="21">
        <f t="shared" si="68"/>
        <v>3</v>
      </c>
      <c r="M219" s="21">
        <f t="shared" si="68"/>
        <v>3</v>
      </c>
      <c r="N219" s="21">
        <f t="shared" si="68"/>
        <v>3</v>
      </c>
      <c r="O219" s="21">
        <f t="shared" si="68"/>
        <v>3</v>
      </c>
      <c r="P219" s="21">
        <f t="shared" si="68"/>
        <v>3</v>
      </c>
      <c r="Q219" s="21">
        <f t="shared" si="68"/>
        <v>3</v>
      </c>
      <c r="R219" s="21">
        <f t="shared" si="68"/>
        <v>3</v>
      </c>
      <c r="S219" s="21">
        <f t="shared" si="68"/>
        <v>3</v>
      </c>
      <c r="T219" s="21">
        <f t="shared" si="68"/>
        <v>3</v>
      </c>
      <c r="U219" s="35">
        <f t="shared" si="68"/>
        <v>3</v>
      </c>
      <c r="V219" s="35">
        <f t="shared" si="68"/>
        <v>3</v>
      </c>
      <c r="W219" s="35">
        <f t="shared" si="68"/>
        <v>3</v>
      </c>
      <c r="X219" s="35">
        <f t="shared" si="68"/>
        <v>3</v>
      </c>
      <c r="Y219" s="35">
        <f t="shared" si="68"/>
        <v>3</v>
      </c>
      <c r="Z219" s="35">
        <f t="shared" si="68"/>
        <v>3</v>
      </c>
      <c r="AA219" s="35">
        <f t="shared" si="68"/>
        <v>3</v>
      </c>
      <c r="AB219" s="35">
        <f t="shared" si="68"/>
        <v>3</v>
      </c>
      <c r="AC219" s="35">
        <f t="shared" si="68"/>
        <v>3</v>
      </c>
      <c r="AD219" s="35">
        <f t="shared" si="68"/>
        <v>3</v>
      </c>
      <c r="AE219" s="35">
        <f t="shared" si="68"/>
        <v>3</v>
      </c>
      <c r="AF219" s="35">
        <f t="shared" si="68"/>
        <v>3</v>
      </c>
      <c r="AG219" s="35">
        <f t="shared" si="68"/>
        <v>3</v>
      </c>
      <c r="AH219" s="35">
        <f t="shared" si="68"/>
        <v>3</v>
      </c>
      <c r="AI219" s="35">
        <f t="shared" si="68"/>
        <v>3</v>
      </c>
      <c r="AJ219" s="35">
        <f t="shared" si="68"/>
        <v>3</v>
      </c>
      <c r="AK219" s="35">
        <f t="shared" si="68"/>
        <v>3</v>
      </c>
      <c r="AL219" s="35">
        <f t="shared" si="68"/>
        <v>3</v>
      </c>
      <c r="AM219" s="35">
        <f t="shared" si="68"/>
        <v>3</v>
      </c>
      <c r="AN219" s="35">
        <f t="shared" si="68"/>
        <v>3</v>
      </c>
      <c r="AO219" s="35">
        <f t="shared" si="68"/>
        <v>3</v>
      </c>
      <c r="AP219" s="35">
        <f t="shared" si="68"/>
        <v>3</v>
      </c>
      <c r="AQ219" s="35">
        <f t="shared" si="68"/>
        <v>3</v>
      </c>
      <c r="AR219" s="35">
        <f t="shared" si="68"/>
        <v>3</v>
      </c>
      <c r="AS219" s="35">
        <f t="shared" si="68"/>
        <v>3</v>
      </c>
      <c r="AT219" s="35">
        <f t="shared" si="68"/>
        <v>3</v>
      </c>
      <c r="AU219" s="35">
        <f t="shared" si="68"/>
        <v>3</v>
      </c>
      <c r="AV219" s="35">
        <f t="shared" si="68"/>
        <v>3</v>
      </c>
      <c r="AW219" s="35">
        <f t="shared" si="68"/>
        <v>3</v>
      </c>
      <c r="AX219" s="35">
        <f t="shared" si="68"/>
        <v>3</v>
      </c>
      <c r="AY219" s="35">
        <f t="shared" si="68"/>
        <v>3</v>
      </c>
    </row>
    <row r="220" spans="1:51">
      <c r="A220" s="36" t="s">
        <v>5</v>
      </c>
      <c r="B220" s="21">
        <f t="shared" si="68"/>
        <v>-5</v>
      </c>
      <c r="C220" s="21">
        <f t="shared" si="68"/>
        <v>-5</v>
      </c>
      <c r="D220" s="21">
        <f t="shared" si="68"/>
        <v>3</v>
      </c>
      <c r="E220" s="21">
        <f t="shared" si="68"/>
        <v>3</v>
      </c>
      <c r="F220" s="21">
        <f t="shared" si="68"/>
        <v>3</v>
      </c>
      <c r="G220" s="21">
        <f t="shared" si="68"/>
        <v>3</v>
      </c>
      <c r="H220" s="21">
        <f t="shared" si="68"/>
        <v>3</v>
      </c>
      <c r="I220" s="21">
        <f t="shared" si="68"/>
        <v>3</v>
      </c>
      <c r="J220" s="21">
        <f t="shared" si="68"/>
        <v>3</v>
      </c>
      <c r="K220" s="21">
        <f t="shared" si="68"/>
        <v>3</v>
      </c>
      <c r="L220" s="21">
        <f t="shared" si="68"/>
        <v>3</v>
      </c>
      <c r="M220" s="21">
        <f t="shared" si="68"/>
        <v>3</v>
      </c>
      <c r="N220" s="21">
        <f t="shared" si="68"/>
        <v>3</v>
      </c>
      <c r="O220" s="21">
        <f t="shared" si="68"/>
        <v>3</v>
      </c>
      <c r="P220" s="21">
        <f t="shared" si="68"/>
        <v>3</v>
      </c>
      <c r="Q220" s="21">
        <f t="shared" si="68"/>
        <v>3</v>
      </c>
      <c r="R220" s="21">
        <f t="shared" si="68"/>
        <v>3</v>
      </c>
      <c r="S220" s="21">
        <f t="shared" si="68"/>
        <v>3</v>
      </c>
      <c r="T220" s="21">
        <f t="shared" si="68"/>
        <v>3</v>
      </c>
      <c r="U220" s="35">
        <f t="shared" si="68"/>
        <v>3</v>
      </c>
      <c r="V220" s="35">
        <f t="shared" si="68"/>
        <v>3</v>
      </c>
      <c r="W220" s="35">
        <f t="shared" si="68"/>
        <v>3</v>
      </c>
      <c r="X220" s="35">
        <f t="shared" si="68"/>
        <v>3</v>
      </c>
      <c r="Y220" s="35">
        <f t="shared" si="68"/>
        <v>3</v>
      </c>
      <c r="Z220" s="35">
        <f t="shared" si="68"/>
        <v>3</v>
      </c>
      <c r="AA220" s="35">
        <f t="shared" si="68"/>
        <v>3</v>
      </c>
      <c r="AB220" s="35">
        <f t="shared" si="68"/>
        <v>3</v>
      </c>
      <c r="AC220" s="35">
        <f t="shared" si="68"/>
        <v>3</v>
      </c>
      <c r="AD220" s="35">
        <f t="shared" si="68"/>
        <v>3</v>
      </c>
      <c r="AE220" s="35">
        <f t="shared" si="68"/>
        <v>3</v>
      </c>
      <c r="AF220" s="35">
        <f t="shared" si="68"/>
        <v>3</v>
      </c>
      <c r="AG220" s="35">
        <f t="shared" si="68"/>
        <v>3</v>
      </c>
      <c r="AH220" s="35">
        <f t="shared" si="68"/>
        <v>3</v>
      </c>
      <c r="AI220" s="35">
        <f t="shared" si="68"/>
        <v>3</v>
      </c>
      <c r="AJ220" s="35">
        <f t="shared" si="68"/>
        <v>3</v>
      </c>
      <c r="AK220" s="35">
        <f t="shared" si="68"/>
        <v>3</v>
      </c>
      <c r="AL220" s="35">
        <f t="shared" si="68"/>
        <v>3</v>
      </c>
      <c r="AM220" s="35">
        <f t="shared" si="68"/>
        <v>3</v>
      </c>
      <c r="AN220" s="35">
        <f t="shared" si="68"/>
        <v>3</v>
      </c>
      <c r="AO220" s="35">
        <f t="shared" si="68"/>
        <v>3</v>
      </c>
      <c r="AP220" s="35">
        <f t="shared" si="68"/>
        <v>3</v>
      </c>
      <c r="AQ220" s="35">
        <f t="shared" si="68"/>
        <v>3</v>
      </c>
      <c r="AR220" s="35">
        <f t="shared" si="68"/>
        <v>3</v>
      </c>
      <c r="AS220" s="35">
        <f t="shared" si="68"/>
        <v>3</v>
      </c>
      <c r="AT220" s="35">
        <f t="shared" si="68"/>
        <v>3</v>
      </c>
      <c r="AU220" s="35">
        <f t="shared" si="68"/>
        <v>3</v>
      </c>
      <c r="AV220" s="35">
        <f t="shared" si="68"/>
        <v>3</v>
      </c>
      <c r="AW220" s="35">
        <f t="shared" si="68"/>
        <v>3</v>
      </c>
      <c r="AX220" s="35">
        <f t="shared" si="68"/>
        <v>3</v>
      </c>
      <c r="AY220" s="35">
        <f t="shared" si="68"/>
        <v>3</v>
      </c>
    </row>
    <row r="221" spans="1:51">
      <c r="A221" s="36" t="s">
        <v>6</v>
      </c>
      <c r="B221" s="21">
        <f t="shared" si="68"/>
        <v>-5</v>
      </c>
      <c r="C221" s="21">
        <f t="shared" si="68"/>
        <v>-5</v>
      </c>
      <c r="D221" s="21">
        <f t="shared" si="68"/>
        <v>2</v>
      </c>
      <c r="E221" s="21">
        <f t="shared" si="68"/>
        <v>2</v>
      </c>
      <c r="F221" s="21">
        <f t="shared" si="68"/>
        <v>2</v>
      </c>
      <c r="G221" s="21">
        <f t="shared" si="68"/>
        <v>2</v>
      </c>
      <c r="H221" s="21">
        <f t="shared" si="68"/>
        <v>2</v>
      </c>
      <c r="I221" s="21">
        <f t="shared" si="68"/>
        <v>3</v>
      </c>
      <c r="J221" s="21">
        <f t="shared" si="68"/>
        <v>3</v>
      </c>
      <c r="K221" s="21">
        <f t="shared" si="68"/>
        <v>3</v>
      </c>
      <c r="L221" s="21">
        <f t="shared" si="68"/>
        <v>3</v>
      </c>
      <c r="M221" s="21">
        <f t="shared" si="68"/>
        <v>3</v>
      </c>
      <c r="N221" s="21">
        <f t="shared" si="68"/>
        <v>3</v>
      </c>
      <c r="O221" s="21">
        <f t="shared" si="68"/>
        <v>3</v>
      </c>
      <c r="P221" s="21">
        <f t="shared" si="68"/>
        <v>3</v>
      </c>
      <c r="Q221" s="21">
        <f t="shared" si="68"/>
        <v>3</v>
      </c>
      <c r="R221" s="21">
        <f t="shared" si="68"/>
        <v>3</v>
      </c>
      <c r="S221" s="21">
        <f t="shared" si="68"/>
        <v>3</v>
      </c>
      <c r="T221" s="21">
        <f t="shared" si="68"/>
        <v>3</v>
      </c>
      <c r="U221" s="35">
        <f t="shared" si="68"/>
        <v>3</v>
      </c>
      <c r="V221" s="35">
        <f t="shared" si="68"/>
        <v>3</v>
      </c>
      <c r="W221" s="35">
        <f t="shared" si="68"/>
        <v>3</v>
      </c>
      <c r="X221" s="35">
        <f t="shared" si="68"/>
        <v>3</v>
      </c>
      <c r="Y221" s="35">
        <f t="shared" si="68"/>
        <v>3</v>
      </c>
      <c r="Z221" s="35">
        <f t="shared" si="68"/>
        <v>3</v>
      </c>
      <c r="AA221" s="35">
        <f t="shared" si="68"/>
        <v>3</v>
      </c>
      <c r="AB221" s="35">
        <f t="shared" si="68"/>
        <v>3</v>
      </c>
      <c r="AC221" s="35">
        <f t="shared" si="68"/>
        <v>3</v>
      </c>
      <c r="AD221" s="35">
        <f t="shared" si="68"/>
        <v>3</v>
      </c>
      <c r="AE221" s="35">
        <f t="shared" si="68"/>
        <v>3</v>
      </c>
      <c r="AF221" s="35">
        <f t="shared" si="68"/>
        <v>3</v>
      </c>
      <c r="AG221" s="35">
        <f t="shared" si="68"/>
        <v>3</v>
      </c>
      <c r="AH221" s="35">
        <f t="shared" si="68"/>
        <v>3</v>
      </c>
      <c r="AI221" s="35">
        <f t="shared" si="68"/>
        <v>3</v>
      </c>
      <c r="AJ221" s="35">
        <f t="shared" si="68"/>
        <v>3</v>
      </c>
      <c r="AK221" s="35">
        <f t="shared" si="68"/>
        <v>3</v>
      </c>
      <c r="AL221" s="35">
        <f t="shared" si="68"/>
        <v>3</v>
      </c>
      <c r="AM221" s="35">
        <f t="shared" si="68"/>
        <v>3</v>
      </c>
      <c r="AN221" s="35">
        <f t="shared" si="68"/>
        <v>3</v>
      </c>
      <c r="AO221" s="35">
        <f t="shared" si="68"/>
        <v>3</v>
      </c>
      <c r="AP221" s="35">
        <f t="shared" si="68"/>
        <v>3</v>
      </c>
      <c r="AQ221" s="35">
        <f t="shared" si="68"/>
        <v>3</v>
      </c>
      <c r="AR221" s="35">
        <f t="shared" si="68"/>
        <v>3</v>
      </c>
      <c r="AS221" s="35">
        <f t="shared" si="68"/>
        <v>3</v>
      </c>
      <c r="AT221" s="35">
        <f t="shared" si="68"/>
        <v>3</v>
      </c>
      <c r="AU221" s="35">
        <f t="shared" si="68"/>
        <v>3</v>
      </c>
      <c r="AV221" s="35">
        <f t="shared" si="68"/>
        <v>3</v>
      </c>
      <c r="AW221" s="35">
        <f t="shared" si="68"/>
        <v>3</v>
      </c>
      <c r="AX221" s="35">
        <f t="shared" si="68"/>
        <v>3</v>
      </c>
      <c r="AY221" s="35">
        <f t="shared" si="68"/>
        <v>3</v>
      </c>
    </row>
    <row r="222" spans="1:51">
      <c r="A222" s="36" t="s">
        <v>7</v>
      </c>
      <c r="B222" s="21">
        <f t="shared" si="68"/>
        <v>-5</v>
      </c>
      <c r="C222" s="21">
        <f t="shared" si="68"/>
        <v>-5</v>
      </c>
      <c r="D222" s="21">
        <f t="shared" si="68"/>
        <v>3</v>
      </c>
      <c r="E222" s="21">
        <f t="shared" si="68"/>
        <v>3</v>
      </c>
      <c r="F222" s="21">
        <f t="shared" si="68"/>
        <v>3</v>
      </c>
      <c r="G222" s="21">
        <f t="shared" si="68"/>
        <v>3</v>
      </c>
      <c r="H222" s="21">
        <f t="shared" si="68"/>
        <v>3</v>
      </c>
      <c r="I222" s="21">
        <f t="shared" si="68"/>
        <v>3</v>
      </c>
      <c r="J222" s="21">
        <f t="shared" si="68"/>
        <v>3</v>
      </c>
      <c r="K222" s="21">
        <f t="shared" si="68"/>
        <v>3</v>
      </c>
      <c r="L222" s="21">
        <f t="shared" si="68"/>
        <v>3</v>
      </c>
      <c r="M222" s="21">
        <f t="shared" si="68"/>
        <v>3</v>
      </c>
      <c r="N222" s="21">
        <f t="shared" si="68"/>
        <v>3</v>
      </c>
      <c r="O222" s="21">
        <f t="shared" si="68"/>
        <v>3</v>
      </c>
      <c r="P222" s="21">
        <f t="shared" si="68"/>
        <v>3</v>
      </c>
      <c r="Q222" s="21">
        <f t="shared" si="68"/>
        <v>3</v>
      </c>
      <c r="R222" s="21">
        <f t="shared" si="68"/>
        <v>3</v>
      </c>
      <c r="S222" s="21">
        <f t="shared" si="68"/>
        <v>3</v>
      </c>
      <c r="T222" s="21">
        <f t="shared" si="68"/>
        <v>3</v>
      </c>
      <c r="U222" s="35">
        <f t="shared" si="68"/>
        <v>3</v>
      </c>
      <c r="V222" s="35">
        <f t="shared" si="68"/>
        <v>3</v>
      </c>
      <c r="W222" s="35">
        <f t="shared" si="68"/>
        <v>3</v>
      </c>
      <c r="X222" s="35">
        <f t="shared" si="68"/>
        <v>3</v>
      </c>
      <c r="Y222" s="35">
        <f t="shared" si="68"/>
        <v>3</v>
      </c>
      <c r="Z222" s="35">
        <f t="shared" si="68"/>
        <v>3</v>
      </c>
      <c r="AA222" s="35">
        <f t="shared" si="68"/>
        <v>3</v>
      </c>
      <c r="AB222" s="35">
        <f t="shared" si="68"/>
        <v>3</v>
      </c>
      <c r="AC222" s="35">
        <f t="shared" si="68"/>
        <v>3</v>
      </c>
      <c r="AD222" s="35">
        <f t="shared" si="68"/>
        <v>3</v>
      </c>
      <c r="AE222" s="35">
        <f t="shared" si="68"/>
        <v>3</v>
      </c>
      <c r="AF222" s="35">
        <f t="shared" si="68"/>
        <v>3</v>
      </c>
      <c r="AG222" s="35">
        <f t="shared" si="68"/>
        <v>3</v>
      </c>
      <c r="AH222" s="35">
        <f t="shared" si="68"/>
        <v>3</v>
      </c>
      <c r="AI222" s="35">
        <f t="shared" si="68"/>
        <v>3</v>
      </c>
      <c r="AJ222" s="35">
        <f t="shared" si="68"/>
        <v>3</v>
      </c>
      <c r="AK222" s="35">
        <f t="shared" si="68"/>
        <v>3</v>
      </c>
      <c r="AL222" s="35">
        <f t="shared" si="68"/>
        <v>3</v>
      </c>
      <c r="AM222" s="35">
        <f t="shared" si="68"/>
        <v>3</v>
      </c>
      <c r="AN222" s="35">
        <f t="shared" si="68"/>
        <v>3</v>
      </c>
      <c r="AO222" s="35">
        <f t="shared" si="68"/>
        <v>3</v>
      </c>
      <c r="AP222" s="35">
        <f t="shared" si="68"/>
        <v>3</v>
      </c>
      <c r="AQ222" s="35">
        <f t="shared" si="68"/>
        <v>3</v>
      </c>
      <c r="AR222" s="35">
        <f t="shared" si="68"/>
        <v>3</v>
      </c>
      <c r="AS222" s="35">
        <f t="shared" si="68"/>
        <v>3</v>
      </c>
      <c r="AT222" s="35">
        <f t="shared" si="68"/>
        <v>3</v>
      </c>
      <c r="AU222" s="35">
        <f t="shared" si="68"/>
        <v>3</v>
      </c>
      <c r="AV222" s="35">
        <f t="shared" si="68"/>
        <v>3</v>
      </c>
      <c r="AW222" s="35">
        <f t="shared" si="68"/>
        <v>3</v>
      </c>
      <c r="AX222" s="35">
        <f t="shared" si="68"/>
        <v>3</v>
      </c>
      <c r="AY222" s="35">
        <f t="shared" si="68"/>
        <v>3</v>
      </c>
    </row>
    <row r="223" spans="1:51">
      <c r="A223" s="36" t="s">
        <v>8</v>
      </c>
      <c r="B223" s="21">
        <f t="shared" si="68"/>
        <v>-5</v>
      </c>
      <c r="C223" s="21">
        <f t="shared" si="68"/>
        <v>-5</v>
      </c>
      <c r="D223" s="21">
        <f t="shared" si="68"/>
        <v>1</v>
      </c>
      <c r="E223" s="21">
        <f t="shared" si="68"/>
        <v>1</v>
      </c>
      <c r="F223" s="21">
        <f t="shared" si="68"/>
        <v>1</v>
      </c>
      <c r="G223" s="21">
        <f t="shared" ref="G223:AY223" si="69" xml:space="preserve"> INT((G14-10)/2)</f>
        <v>1</v>
      </c>
      <c r="H223" s="21">
        <f t="shared" si="69"/>
        <v>1</v>
      </c>
      <c r="I223" s="21">
        <f t="shared" si="69"/>
        <v>1</v>
      </c>
      <c r="J223" s="21">
        <f t="shared" si="69"/>
        <v>1</v>
      </c>
      <c r="K223" s="21">
        <f t="shared" si="69"/>
        <v>1</v>
      </c>
      <c r="L223" s="21">
        <f t="shared" si="69"/>
        <v>1</v>
      </c>
      <c r="M223" s="21">
        <f t="shared" si="69"/>
        <v>1</v>
      </c>
      <c r="N223" s="21">
        <f t="shared" si="69"/>
        <v>1</v>
      </c>
      <c r="O223" s="21">
        <f t="shared" si="69"/>
        <v>1</v>
      </c>
      <c r="P223" s="21">
        <f t="shared" si="69"/>
        <v>1</v>
      </c>
      <c r="Q223" s="21">
        <f t="shared" si="69"/>
        <v>1</v>
      </c>
      <c r="R223" s="21">
        <f t="shared" si="69"/>
        <v>1</v>
      </c>
      <c r="S223" s="21">
        <f t="shared" si="69"/>
        <v>1</v>
      </c>
      <c r="T223" s="21">
        <f t="shared" si="69"/>
        <v>1</v>
      </c>
      <c r="U223" s="35">
        <f t="shared" si="69"/>
        <v>1</v>
      </c>
      <c r="V223" s="35">
        <f t="shared" si="69"/>
        <v>1</v>
      </c>
      <c r="W223" s="35">
        <f t="shared" si="69"/>
        <v>1</v>
      </c>
      <c r="X223" s="35">
        <f t="shared" si="69"/>
        <v>1</v>
      </c>
      <c r="Y223" s="35">
        <f t="shared" si="69"/>
        <v>1</v>
      </c>
      <c r="Z223" s="35">
        <f t="shared" si="69"/>
        <v>1</v>
      </c>
      <c r="AA223" s="35">
        <f t="shared" si="69"/>
        <v>1</v>
      </c>
      <c r="AB223" s="35">
        <f t="shared" si="69"/>
        <v>1</v>
      </c>
      <c r="AC223" s="35">
        <f t="shared" si="69"/>
        <v>1</v>
      </c>
      <c r="AD223" s="35">
        <f t="shared" si="69"/>
        <v>1</v>
      </c>
      <c r="AE223" s="35">
        <f t="shared" si="69"/>
        <v>1</v>
      </c>
      <c r="AF223" s="35">
        <f t="shared" si="69"/>
        <v>1</v>
      </c>
      <c r="AG223" s="35">
        <f t="shared" si="69"/>
        <v>1</v>
      </c>
      <c r="AH223" s="35">
        <f t="shared" si="69"/>
        <v>1</v>
      </c>
      <c r="AI223" s="35">
        <f t="shared" si="69"/>
        <v>1</v>
      </c>
      <c r="AJ223" s="35">
        <f t="shared" si="69"/>
        <v>1</v>
      </c>
      <c r="AK223" s="35">
        <f t="shared" si="69"/>
        <v>1</v>
      </c>
      <c r="AL223" s="35">
        <f t="shared" si="69"/>
        <v>1</v>
      </c>
      <c r="AM223" s="35">
        <f t="shared" si="69"/>
        <v>1</v>
      </c>
      <c r="AN223" s="35">
        <f t="shared" si="69"/>
        <v>1</v>
      </c>
      <c r="AO223" s="35">
        <f t="shared" si="69"/>
        <v>1</v>
      </c>
      <c r="AP223" s="35">
        <f t="shared" si="69"/>
        <v>1</v>
      </c>
      <c r="AQ223" s="35">
        <f t="shared" si="69"/>
        <v>1</v>
      </c>
      <c r="AR223" s="35">
        <f t="shared" si="69"/>
        <v>1</v>
      </c>
      <c r="AS223" s="35">
        <f t="shared" si="69"/>
        <v>1</v>
      </c>
      <c r="AT223" s="35">
        <f t="shared" si="69"/>
        <v>1</v>
      </c>
      <c r="AU223" s="35">
        <f t="shared" si="69"/>
        <v>1</v>
      </c>
      <c r="AV223" s="35">
        <f t="shared" si="69"/>
        <v>1</v>
      </c>
      <c r="AW223" s="35">
        <f t="shared" si="69"/>
        <v>1</v>
      </c>
      <c r="AX223" s="35">
        <f t="shared" si="69"/>
        <v>1</v>
      </c>
      <c r="AY223" s="35">
        <f t="shared" si="69"/>
        <v>1</v>
      </c>
    </row>
    <row r="224" spans="1:51" ht="17.649999999999999">
      <c r="A224" s="37" t="s">
        <v>23</v>
      </c>
      <c r="B224" s="38">
        <f xml:space="preserve">  (B216 + B221)*4</f>
        <v>-12</v>
      </c>
      <c r="C224" s="38">
        <f xml:space="preserve"> C216 + C221</f>
        <v>-3</v>
      </c>
      <c r="D224" s="38">
        <f t="shared" ref="D224:AY224" si="70" xml:space="preserve"> D216 + D221</f>
        <v>4</v>
      </c>
      <c r="E224" s="38">
        <f t="shared" si="70"/>
        <v>4</v>
      </c>
      <c r="F224" s="38">
        <f t="shared" si="70"/>
        <v>4</v>
      </c>
      <c r="G224" s="38">
        <f t="shared" si="70"/>
        <v>4</v>
      </c>
      <c r="H224" s="38">
        <f t="shared" si="70"/>
        <v>4</v>
      </c>
      <c r="I224" s="38">
        <f t="shared" si="70"/>
        <v>5</v>
      </c>
      <c r="J224" s="38">
        <f t="shared" si="70"/>
        <v>5</v>
      </c>
      <c r="K224" s="38">
        <f t="shared" si="70"/>
        <v>5</v>
      </c>
      <c r="L224" s="38">
        <f t="shared" si="70"/>
        <v>5</v>
      </c>
      <c r="M224" s="38">
        <f t="shared" si="70"/>
        <v>5</v>
      </c>
      <c r="N224" s="38">
        <f t="shared" si="70"/>
        <v>5</v>
      </c>
      <c r="O224" s="38">
        <f t="shared" si="70"/>
        <v>5</v>
      </c>
      <c r="P224" s="38">
        <f t="shared" si="70"/>
        <v>5</v>
      </c>
      <c r="Q224" s="38">
        <f t="shared" si="70"/>
        <v>5</v>
      </c>
      <c r="R224" s="38">
        <f t="shared" si="70"/>
        <v>5</v>
      </c>
      <c r="S224" s="38">
        <f t="shared" si="70"/>
        <v>5</v>
      </c>
      <c r="T224" s="38">
        <f t="shared" si="70"/>
        <v>5</v>
      </c>
      <c r="U224" s="38">
        <f t="shared" si="70"/>
        <v>5</v>
      </c>
      <c r="V224" s="38">
        <f t="shared" si="70"/>
        <v>5</v>
      </c>
      <c r="W224" s="38">
        <f t="shared" si="70"/>
        <v>5</v>
      </c>
      <c r="X224" s="38">
        <f t="shared" si="70"/>
        <v>5</v>
      </c>
      <c r="Y224" s="38">
        <f t="shared" si="70"/>
        <v>5</v>
      </c>
      <c r="Z224" s="38">
        <f t="shared" si="70"/>
        <v>5</v>
      </c>
      <c r="AA224" s="38">
        <f t="shared" si="70"/>
        <v>5</v>
      </c>
      <c r="AB224" s="38">
        <f t="shared" si="70"/>
        <v>5</v>
      </c>
      <c r="AC224" s="38">
        <f t="shared" si="70"/>
        <v>5</v>
      </c>
      <c r="AD224" s="38">
        <f t="shared" si="70"/>
        <v>5</v>
      </c>
      <c r="AE224" s="38">
        <f t="shared" si="70"/>
        <v>5</v>
      </c>
      <c r="AF224" s="38">
        <f t="shared" si="70"/>
        <v>5</v>
      </c>
      <c r="AG224" s="38">
        <f t="shared" si="70"/>
        <v>5</v>
      </c>
      <c r="AH224" s="38">
        <f t="shared" si="70"/>
        <v>5</v>
      </c>
      <c r="AI224" s="38">
        <f t="shared" si="70"/>
        <v>5</v>
      </c>
      <c r="AJ224" s="38">
        <f t="shared" si="70"/>
        <v>5</v>
      </c>
      <c r="AK224" s="38">
        <f t="shared" si="70"/>
        <v>5</v>
      </c>
      <c r="AL224" s="38">
        <f t="shared" si="70"/>
        <v>5</v>
      </c>
      <c r="AM224" s="38">
        <f t="shared" si="70"/>
        <v>5</v>
      </c>
      <c r="AN224" s="38">
        <f t="shared" si="70"/>
        <v>5</v>
      </c>
      <c r="AO224" s="38">
        <f t="shared" si="70"/>
        <v>5</v>
      </c>
      <c r="AP224" s="38">
        <f t="shared" si="70"/>
        <v>5</v>
      </c>
      <c r="AQ224" s="38">
        <f t="shared" si="70"/>
        <v>5</v>
      </c>
      <c r="AR224" s="38">
        <f t="shared" si="70"/>
        <v>5</v>
      </c>
      <c r="AS224" s="38">
        <f t="shared" si="70"/>
        <v>5</v>
      </c>
      <c r="AT224" s="38">
        <f t="shared" si="70"/>
        <v>5</v>
      </c>
      <c r="AU224" s="38">
        <f t="shared" si="70"/>
        <v>5</v>
      </c>
      <c r="AV224" s="38">
        <f t="shared" si="70"/>
        <v>5</v>
      </c>
      <c r="AW224" s="38">
        <f t="shared" si="70"/>
        <v>5</v>
      </c>
      <c r="AX224" s="38">
        <f t="shared" si="70"/>
        <v>5</v>
      </c>
      <c r="AY224" s="38">
        <f t="shared" si="70"/>
        <v>5</v>
      </c>
    </row>
    <row r="226" spans="1:51" ht="18">
      <c r="A226" s="99" t="s">
        <v>108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36"/>
      <c r="L226" s="100"/>
      <c r="M226" s="100"/>
      <c r="N226" s="100"/>
      <c r="O226" s="100"/>
      <c r="P226" s="100"/>
      <c r="Q226" s="100"/>
      <c r="R226" s="100"/>
      <c r="S226" s="100"/>
      <c r="T226" s="100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</row>
    <row r="227" spans="1:51">
      <c r="A227" s="62" t="s">
        <v>10</v>
      </c>
      <c r="B227" s="146">
        <f t="shared" ref="B227:AY232" si="71" xml:space="preserve"> B42/(B$7+3)</f>
        <v>-1.25</v>
      </c>
      <c r="C227" s="146">
        <f t="shared" si="71"/>
        <v>-1</v>
      </c>
      <c r="D227" s="146">
        <f t="shared" si="71"/>
        <v>0.33333333333333331</v>
      </c>
      <c r="E227" s="146">
        <f t="shared" si="71"/>
        <v>0.2857142857142857</v>
      </c>
      <c r="F227" s="146">
        <f t="shared" si="71"/>
        <v>0.25</v>
      </c>
      <c r="G227" s="146">
        <f t="shared" si="71"/>
        <v>0.22222222222222221</v>
      </c>
      <c r="H227" s="146">
        <f t="shared" si="71"/>
        <v>0.2</v>
      </c>
      <c r="I227" s="146">
        <f t="shared" si="71"/>
        <v>0.27272727272727271</v>
      </c>
      <c r="J227" s="146">
        <f t="shared" si="71"/>
        <v>0.25</v>
      </c>
      <c r="K227" s="146">
        <f t="shared" si="71"/>
        <v>0.23076923076923078</v>
      </c>
      <c r="L227" s="146">
        <f t="shared" si="71"/>
        <v>0.21428571428571427</v>
      </c>
      <c r="M227" s="146">
        <f t="shared" si="71"/>
        <v>0.2</v>
      </c>
      <c r="N227" s="146">
        <f t="shared" si="71"/>
        <v>0.1875</v>
      </c>
      <c r="O227" s="146">
        <f t="shared" si="71"/>
        <v>0.17647058823529413</v>
      </c>
      <c r="P227" s="146">
        <f t="shared" si="71"/>
        <v>0.16666666666666666</v>
      </c>
      <c r="Q227" s="146">
        <f t="shared" si="71"/>
        <v>0.15789473684210525</v>
      </c>
      <c r="R227" s="146">
        <f t="shared" si="71"/>
        <v>0.15</v>
      </c>
      <c r="S227" s="146">
        <f t="shared" si="71"/>
        <v>0.14285714285714285</v>
      </c>
      <c r="T227" s="146">
        <f t="shared" si="71"/>
        <v>0.13636363636363635</v>
      </c>
      <c r="U227" s="146">
        <f t="shared" si="71"/>
        <v>0.13043478260869565</v>
      </c>
      <c r="V227" s="146">
        <f t="shared" si="71"/>
        <v>0.125</v>
      </c>
      <c r="W227" s="146">
        <f t="shared" si="71"/>
        <v>0.12</v>
      </c>
      <c r="X227" s="146">
        <f t="shared" si="71"/>
        <v>0.11538461538461539</v>
      </c>
      <c r="Y227" s="146">
        <f t="shared" si="71"/>
        <v>0.1111111111111111</v>
      </c>
      <c r="Z227" s="146">
        <f t="shared" si="71"/>
        <v>0.10714285714285714</v>
      </c>
      <c r="AA227" s="146">
        <f t="shared" si="71"/>
        <v>0.10344827586206896</v>
      </c>
      <c r="AB227" s="146">
        <f t="shared" si="71"/>
        <v>0.1</v>
      </c>
      <c r="AC227" s="146">
        <f t="shared" si="71"/>
        <v>9.6774193548387094E-2</v>
      </c>
      <c r="AD227" s="146">
        <f t="shared" si="71"/>
        <v>9.375E-2</v>
      </c>
      <c r="AE227" s="146">
        <f t="shared" si="71"/>
        <v>9.0909090909090912E-2</v>
      </c>
      <c r="AF227" s="146">
        <f t="shared" si="71"/>
        <v>8.8235294117647065E-2</v>
      </c>
      <c r="AG227" s="146">
        <f t="shared" si="71"/>
        <v>8.5714285714285715E-2</v>
      </c>
      <c r="AH227" s="146">
        <f t="shared" si="71"/>
        <v>8.3333333333333329E-2</v>
      </c>
      <c r="AI227" s="146">
        <f t="shared" si="71"/>
        <v>8.1081081081081086E-2</v>
      </c>
      <c r="AJ227" s="146">
        <f t="shared" si="71"/>
        <v>7.8947368421052627E-2</v>
      </c>
      <c r="AK227" s="146">
        <f t="shared" si="71"/>
        <v>7.6923076923076927E-2</v>
      </c>
      <c r="AL227" s="146">
        <f t="shared" si="71"/>
        <v>7.4999999999999997E-2</v>
      </c>
      <c r="AM227" s="146">
        <f t="shared" si="71"/>
        <v>7.3170731707317069E-2</v>
      </c>
      <c r="AN227" s="146">
        <f t="shared" si="71"/>
        <v>7.1428571428571425E-2</v>
      </c>
      <c r="AO227" s="146">
        <f t="shared" si="71"/>
        <v>6.9767441860465115E-2</v>
      </c>
      <c r="AP227" s="146">
        <f t="shared" si="71"/>
        <v>6.8181818181818177E-2</v>
      </c>
      <c r="AQ227" s="146">
        <f t="shared" si="71"/>
        <v>6.6666666666666666E-2</v>
      </c>
      <c r="AR227" s="146">
        <f t="shared" si="71"/>
        <v>6.5217391304347824E-2</v>
      </c>
      <c r="AS227" s="146">
        <f t="shared" si="71"/>
        <v>6.3829787234042548E-2</v>
      </c>
      <c r="AT227" s="146">
        <f t="shared" si="71"/>
        <v>6.25E-2</v>
      </c>
      <c r="AU227" s="146">
        <f t="shared" si="71"/>
        <v>6.1224489795918366E-2</v>
      </c>
      <c r="AV227" s="146">
        <f t="shared" si="71"/>
        <v>0.06</v>
      </c>
      <c r="AW227" s="146">
        <f t="shared" si="71"/>
        <v>5.8823529411764705E-2</v>
      </c>
      <c r="AX227" s="146">
        <f t="shared" si="71"/>
        <v>5.7692307692307696E-2</v>
      </c>
      <c r="AY227" s="146">
        <f t="shared" si="71"/>
        <v>5.6603773584905662E-2</v>
      </c>
    </row>
    <row r="228" spans="1:51">
      <c r="A228" s="63" t="s">
        <v>11</v>
      </c>
      <c r="B228" s="146">
        <f t="shared" si="71"/>
        <v>-1.25</v>
      </c>
      <c r="C228" s="146">
        <f t="shared" si="71"/>
        <v>-1</v>
      </c>
      <c r="D228" s="146">
        <f t="shared" si="71"/>
        <v>0.33333333333333331</v>
      </c>
      <c r="E228" s="146">
        <f t="shared" si="71"/>
        <v>0.2857142857142857</v>
      </c>
      <c r="F228" s="146">
        <f t="shared" si="71"/>
        <v>0.25</v>
      </c>
      <c r="G228" s="146">
        <f t="shared" si="71"/>
        <v>0.22222222222222221</v>
      </c>
      <c r="H228" s="146">
        <f t="shared" si="71"/>
        <v>0.2</v>
      </c>
      <c r="I228" s="146">
        <f t="shared" si="71"/>
        <v>0.27272727272727271</v>
      </c>
      <c r="J228" s="146">
        <f t="shared" si="71"/>
        <v>0.25</v>
      </c>
      <c r="K228" s="146">
        <f t="shared" si="71"/>
        <v>0.23076923076923078</v>
      </c>
      <c r="L228" s="146">
        <f t="shared" si="71"/>
        <v>0.21428571428571427</v>
      </c>
      <c r="M228" s="146">
        <f t="shared" si="71"/>
        <v>0.2</v>
      </c>
      <c r="N228" s="146">
        <f t="shared" si="71"/>
        <v>0.1875</v>
      </c>
      <c r="O228" s="146">
        <f t="shared" si="71"/>
        <v>0.17647058823529413</v>
      </c>
      <c r="P228" s="146">
        <f t="shared" si="71"/>
        <v>0.16666666666666666</v>
      </c>
      <c r="Q228" s="146">
        <f t="shared" si="71"/>
        <v>0.15789473684210525</v>
      </c>
      <c r="R228" s="146">
        <f t="shared" si="71"/>
        <v>0.15</v>
      </c>
      <c r="S228" s="146">
        <f t="shared" si="71"/>
        <v>0.14285714285714285</v>
      </c>
      <c r="T228" s="146">
        <f t="shared" si="71"/>
        <v>0.13636363636363635</v>
      </c>
      <c r="U228" s="146">
        <f t="shared" si="71"/>
        <v>0.13043478260869565</v>
      </c>
      <c r="V228" s="146">
        <f t="shared" si="71"/>
        <v>0.125</v>
      </c>
      <c r="W228" s="146">
        <f t="shared" si="71"/>
        <v>0.12</v>
      </c>
      <c r="X228" s="146">
        <f t="shared" si="71"/>
        <v>0.11538461538461539</v>
      </c>
      <c r="Y228" s="146">
        <f t="shared" si="71"/>
        <v>0.1111111111111111</v>
      </c>
      <c r="Z228" s="146">
        <f t="shared" si="71"/>
        <v>0.10714285714285714</v>
      </c>
      <c r="AA228" s="146">
        <f t="shared" si="71"/>
        <v>0.10344827586206896</v>
      </c>
      <c r="AB228" s="146">
        <f t="shared" si="71"/>
        <v>0.1</v>
      </c>
      <c r="AC228" s="146">
        <f t="shared" si="71"/>
        <v>9.6774193548387094E-2</v>
      </c>
      <c r="AD228" s="146">
        <f t="shared" si="71"/>
        <v>9.375E-2</v>
      </c>
      <c r="AE228" s="146">
        <f t="shared" si="71"/>
        <v>9.0909090909090912E-2</v>
      </c>
      <c r="AF228" s="146">
        <f t="shared" si="71"/>
        <v>8.8235294117647065E-2</v>
      </c>
      <c r="AG228" s="146">
        <f t="shared" si="71"/>
        <v>8.5714285714285715E-2</v>
      </c>
      <c r="AH228" s="146">
        <f t="shared" si="71"/>
        <v>8.3333333333333329E-2</v>
      </c>
      <c r="AI228" s="146">
        <f t="shared" si="71"/>
        <v>8.1081081081081086E-2</v>
      </c>
      <c r="AJ228" s="146">
        <f t="shared" si="71"/>
        <v>7.8947368421052627E-2</v>
      </c>
      <c r="AK228" s="146">
        <f t="shared" si="71"/>
        <v>7.6923076923076927E-2</v>
      </c>
      <c r="AL228" s="146">
        <f t="shared" si="71"/>
        <v>7.4999999999999997E-2</v>
      </c>
      <c r="AM228" s="146">
        <f t="shared" si="71"/>
        <v>7.3170731707317069E-2</v>
      </c>
      <c r="AN228" s="146">
        <f t="shared" si="71"/>
        <v>7.1428571428571425E-2</v>
      </c>
      <c r="AO228" s="146">
        <f t="shared" si="71"/>
        <v>6.9767441860465115E-2</v>
      </c>
      <c r="AP228" s="146">
        <f t="shared" si="71"/>
        <v>6.8181818181818177E-2</v>
      </c>
      <c r="AQ228" s="146">
        <f t="shared" si="71"/>
        <v>6.6666666666666666E-2</v>
      </c>
      <c r="AR228" s="146">
        <f t="shared" si="71"/>
        <v>6.5217391304347824E-2</v>
      </c>
      <c r="AS228" s="146">
        <f t="shared" si="71"/>
        <v>6.3829787234042548E-2</v>
      </c>
      <c r="AT228" s="146">
        <f t="shared" si="71"/>
        <v>6.25E-2</v>
      </c>
      <c r="AU228" s="146">
        <f t="shared" si="71"/>
        <v>6.1224489795918366E-2</v>
      </c>
      <c r="AV228" s="146">
        <f t="shared" si="71"/>
        <v>0.06</v>
      </c>
      <c r="AW228" s="146">
        <f t="shared" si="71"/>
        <v>5.8823529411764705E-2</v>
      </c>
      <c r="AX228" s="146">
        <f t="shared" si="71"/>
        <v>5.7692307692307696E-2</v>
      </c>
      <c r="AY228" s="146">
        <f t="shared" si="71"/>
        <v>5.6603773584905662E-2</v>
      </c>
    </row>
    <row r="229" spans="1:51">
      <c r="A229" s="63" t="s">
        <v>12</v>
      </c>
      <c r="B229" s="146">
        <f t="shared" si="71"/>
        <v>-1.25</v>
      </c>
      <c r="C229" s="146">
        <f t="shared" si="71"/>
        <v>-1</v>
      </c>
      <c r="D229" s="146">
        <f t="shared" si="71"/>
        <v>1.3333333333333333</v>
      </c>
      <c r="E229" s="146">
        <f t="shared" si="71"/>
        <v>1.4285714285714286</v>
      </c>
      <c r="F229" s="146">
        <f t="shared" si="71"/>
        <v>1.375</v>
      </c>
      <c r="G229" s="146">
        <f t="shared" si="71"/>
        <v>1.3333333333333333</v>
      </c>
      <c r="H229" s="146">
        <f t="shared" si="71"/>
        <v>1.3</v>
      </c>
      <c r="I229" s="146">
        <f t="shared" si="71"/>
        <v>1.2727272727272727</v>
      </c>
      <c r="J229" s="146">
        <f t="shared" si="71"/>
        <v>1.25</v>
      </c>
      <c r="K229" s="146">
        <f t="shared" si="71"/>
        <v>1.2307692307692308</v>
      </c>
      <c r="L229" s="146">
        <f t="shared" si="71"/>
        <v>1.2142857142857142</v>
      </c>
      <c r="M229" s="146">
        <f t="shared" si="71"/>
        <v>1.1333333333333333</v>
      </c>
      <c r="N229" s="146">
        <f t="shared" si="71"/>
        <v>1.0625</v>
      </c>
      <c r="O229" s="146">
        <f t="shared" si="71"/>
        <v>1</v>
      </c>
      <c r="P229" s="146">
        <f t="shared" si="71"/>
        <v>0.94444444444444442</v>
      </c>
      <c r="Q229" s="146">
        <f t="shared" si="71"/>
        <v>0.89473684210526316</v>
      </c>
      <c r="R229" s="146">
        <f t="shared" si="71"/>
        <v>0.85</v>
      </c>
      <c r="S229" s="146">
        <f t="shared" si="71"/>
        <v>0.80952380952380953</v>
      </c>
      <c r="T229" s="146">
        <f t="shared" si="71"/>
        <v>0.77272727272727271</v>
      </c>
      <c r="U229" s="146">
        <f t="shared" si="71"/>
        <v>0.73913043478260865</v>
      </c>
      <c r="V229" s="146">
        <f t="shared" si="71"/>
        <v>0.70833333333333337</v>
      </c>
      <c r="W229" s="146">
        <f t="shared" si="71"/>
        <v>0.68</v>
      </c>
      <c r="X229" s="146">
        <f t="shared" si="71"/>
        <v>0.65384615384615385</v>
      </c>
      <c r="Y229" s="146">
        <f t="shared" si="71"/>
        <v>0.62962962962962965</v>
      </c>
      <c r="Z229" s="146">
        <f t="shared" si="71"/>
        <v>0.6071428571428571</v>
      </c>
      <c r="AA229" s="146">
        <f t="shared" si="71"/>
        <v>0.58620689655172409</v>
      </c>
      <c r="AB229" s="146">
        <f t="shared" si="71"/>
        <v>0.56666666666666665</v>
      </c>
      <c r="AC229" s="146">
        <f t="shared" si="71"/>
        <v>0.54838709677419351</v>
      </c>
      <c r="AD229" s="146">
        <f t="shared" si="71"/>
        <v>0.53125</v>
      </c>
      <c r="AE229" s="146">
        <f t="shared" si="71"/>
        <v>0.51515151515151514</v>
      </c>
      <c r="AF229" s="146">
        <f t="shared" si="71"/>
        <v>0.5</v>
      </c>
      <c r="AG229" s="146">
        <f t="shared" si="71"/>
        <v>0.48571428571428571</v>
      </c>
      <c r="AH229" s="146">
        <f t="shared" si="71"/>
        <v>0.47222222222222221</v>
      </c>
      <c r="AI229" s="146">
        <f t="shared" si="71"/>
        <v>0.45945945945945948</v>
      </c>
      <c r="AJ229" s="146">
        <f t="shared" si="71"/>
        <v>0.44736842105263158</v>
      </c>
      <c r="AK229" s="146">
        <f t="shared" si="71"/>
        <v>0.4358974358974359</v>
      </c>
      <c r="AL229" s="146">
        <f t="shared" si="71"/>
        <v>0.42499999999999999</v>
      </c>
      <c r="AM229" s="146">
        <f t="shared" si="71"/>
        <v>0.41463414634146339</v>
      </c>
      <c r="AN229" s="146">
        <f t="shared" si="71"/>
        <v>0.40476190476190477</v>
      </c>
      <c r="AO229" s="146">
        <f t="shared" si="71"/>
        <v>0.39534883720930231</v>
      </c>
      <c r="AP229" s="146">
        <f t="shared" si="71"/>
        <v>0.38636363636363635</v>
      </c>
      <c r="AQ229" s="146">
        <f t="shared" si="71"/>
        <v>0.37777777777777777</v>
      </c>
      <c r="AR229" s="146">
        <f t="shared" si="71"/>
        <v>0.36956521739130432</v>
      </c>
      <c r="AS229" s="146">
        <f t="shared" si="71"/>
        <v>0.36170212765957449</v>
      </c>
      <c r="AT229" s="146">
        <f t="shared" si="71"/>
        <v>0.35416666666666669</v>
      </c>
      <c r="AU229" s="146">
        <f t="shared" si="71"/>
        <v>0.34693877551020408</v>
      </c>
      <c r="AV229" s="146">
        <f t="shared" si="71"/>
        <v>0.34</v>
      </c>
      <c r="AW229" s="146">
        <f t="shared" si="71"/>
        <v>0.33333333333333331</v>
      </c>
      <c r="AX229" s="146">
        <f t="shared" si="71"/>
        <v>0.32692307692307693</v>
      </c>
      <c r="AY229" s="146">
        <f t="shared" si="71"/>
        <v>0.32075471698113206</v>
      </c>
    </row>
    <row r="230" spans="1:51">
      <c r="A230" s="63" t="s">
        <v>13</v>
      </c>
      <c r="B230" s="146">
        <f t="shared" si="71"/>
        <v>-1.25</v>
      </c>
      <c r="C230" s="146">
        <f t="shared" si="71"/>
        <v>-1</v>
      </c>
      <c r="D230" s="146">
        <f t="shared" si="71"/>
        <v>1.5</v>
      </c>
      <c r="E230" s="146">
        <f t="shared" si="71"/>
        <v>1.4285714285714286</v>
      </c>
      <c r="F230" s="146">
        <f t="shared" si="71"/>
        <v>1.375</v>
      </c>
      <c r="G230" s="146">
        <f t="shared" si="71"/>
        <v>1.4444444444444444</v>
      </c>
      <c r="H230" s="146">
        <f t="shared" si="71"/>
        <v>1.4</v>
      </c>
      <c r="I230" s="146">
        <f t="shared" si="71"/>
        <v>1.3636363636363635</v>
      </c>
      <c r="J230" s="146">
        <f t="shared" si="71"/>
        <v>1.3333333333333333</v>
      </c>
      <c r="K230" s="146">
        <f t="shared" si="71"/>
        <v>1.3076923076923077</v>
      </c>
      <c r="L230" s="146">
        <f t="shared" si="71"/>
        <v>1.2857142857142858</v>
      </c>
      <c r="M230" s="146">
        <f t="shared" si="71"/>
        <v>1.2</v>
      </c>
      <c r="N230" s="146">
        <f t="shared" si="71"/>
        <v>1.125</v>
      </c>
      <c r="O230" s="146">
        <f t="shared" si="71"/>
        <v>1.0588235294117647</v>
      </c>
      <c r="P230" s="146">
        <f t="shared" si="71"/>
        <v>1</v>
      </c>
      <c r="Q230" s="146">
        <f t="shared" si="71"/>
        <v>0.94736842105263153</v>
      </c>
      <c r="R230" s="146">
        <f t="shared" si="71"/>
        <v>0.9</v>
      </c>
      <c r="S230" s="146">
        <f t="shared" si="71"/>
        <v>0.8571428571428571</v>
      </c>
      <c r="T230" s="146">
        <f t="shared" si="71"/>
        <v>0.81818181818181823</v>
      </c>
      <c r="U230" s="146">
        <f t="shared" si="71"/>
        <v>0.78260869565217395</v>
      </c>
      <c r="V230" s="146">
        <f t="shared" si="71"/>
        <v>0.75</v>
      </c>
      <c r="W230" s="146">
        <f t="shared" si="71"/>
        <v>0.72</v>
      </c>
      <c r="X230" s="146">
        <f t="shared" si="71"/>
        <v>0.69230769230769229</v>
      </c>
      <c r="Y230" s="146">
        <f t="shared" si="71"/>
        <v>0.66666666666666663</v>
      </c>
      <c r="Z230" s="146">
        <f t="shared" si="71"/>
        <v>0.6428571428571429</v>
      </c>
      <c r="AA230" s="146">
        <f t="shared" si="71"/>
        <v>0.62068965517241381</v>
      </c>
      <c r="AB230" s="146">
        <f t="shared" si="71"/>
        <v>0.6</v>
      </c>
      <c r="AC230" s="146">
        <f t="shared" si="71"/>
        <v>0.58064516129032262</v>
      </c>
      <c r="AD230" s="146">
        <f t="shared" si="71"/>
        <v>0.5625</v>
      </c>
      <c r="AE230" s="146">
        <f t="shared" si="71"/>
        <v>0.54545454545454541</v>
      </c>
      <c r="AF230" s="146">
        <f t="shared" si="71"/>
        <v>0.52941176470588236</v>
      </c>
      <c r="AG230" s="146">
        <f t="shared" si="71"/>
        <v>0.51428571428571423</v>
      </c>
      <c r="AH230" s="146">
        <f t="shared" si="71"/>
        <v>0.5</v>
      </c>
      <c r="AI230" s="146">
        <f t="shared" si="71"/>
        <v>0.48648648648648651</v>
      </c>
      <c r="AJ230" s="146">
        <f t="shared" si="71"/>
        <v>0.47368421052631576</v>
      </c>
      <c r="AK230" s="146">
        <f t="shared" si="71"/>
        <v>0.46153846153846156</v>
      </c>
      <c r="AL230" s="146">
        <f t="shared" si="71"/>
        <v>0.45</v>
      </c>
      <c r="AM230" s="146">
        <f t="shared" si="71"/>
        <v>0.43902439024390244</v>
      </c>
      <c r="AN230" s="146">
        <f t="shared" si="71"/>
        <v>0.42857142857142855</v>
      </c>
      <c r="AO230" s="146">
        <f t="shared" si="71"/>
        <v>0.41860465116279072</v>
      </c>
      <c r="AP230" s="146">
        <f t="shared" si="71"/>
        <v>0.40909090909090912</v>
      </c>
      <c r="AQ230" s="146">
        <f t="shared" si="71"/>
        <v>0.4</v>
      </c>
      <c r="AR230" s="146">
        <f t="shared" si="71"/>
        <v>0.39130434782608697</v>
      </c>
      <c r="AS230" s="146">
        <f t="shared" si="71"/>
        <v>0.38297872340425532</v>
      </c>
      <c r="AT230" s="146">
        <f t="shared" si="71"/>
        <v>0.375</v>
      </c>
      <c r="AU230" s="146">
        <f t="shared" si="71"/>
        <v>0.36734693877551022</v>
      </c>
      <c r="AV230" s="146">
        <f t="shared" si="71"/>
        <v>0.36</v>
      </c>
      <c r="AW230" s="146">
        <f t="shared" si="71"/>
        <v>0.35294117647058826</v>
      </c>
      <c r="AX230" s="146">
        <f t="shared" si="71"/>
        <v>0.34615384615384615</v>
      </c>
      <c r="AY230" s="146">
        <f t="shared" si="71"/>
        <v>0.33962264150943394</v>
      </c>
    </row>
    <row r="231" spans="1:51">
      <c r="A231" s="63" t="s">
        <v>22</v>
      </c>
      <c r="B231" s="146">
        <f t="shared" si="71"/>
        <v>-1.25</v>
      </c>
      <c r="C231" s="146">
        <f t="shared" si="71"/>
        <v>-1</v>
      </c>
      <c r="D231" s="146">
        <f t="shared" si="71"/>
        <v>1</v>
      </c>
      <c r="E231" s="146">
        <f t="shared" si="71"/>
        <v>0.8571428571428571</v>
      </c>
      <c r="F231" s="146">
        <f t="shared" si="71"/>
        <v>0.75</v>
      </c>
      <c r="G231" s="146">
        <f t="shared" si="71"/>
        <v>0.77777777777777779</v>
      </c>
      <c r="H231" s="146">
        <f t="shared" si="71"/>
        <v>0.7</v>
      </c>
      <c r="I231" s="146">
        <f t="shared" si="71"/>
        <v>0.63636363636363635</v>
      </c>
      <c r="J231" s="146">
        <f t="shared" si="71"/>
        <v>0.58333333333333337</v>
      </c>
      <c r="K231" s="146">
        <f t="shared" si="71"/>
        <v>0.53846153846153844</v>
      </c>
      <c r="L231" s="146">
        <f t="shared" si="71"/>
        <v>0.5</v>
      </c>
      <c r="M231" s="146">
        <f t="shared" si="71"/>
        <v>0.46666666666666667</v>
      </c>
      <c r="N231" s="146">
        <f t="shared" si="71"/>
        <v>0.4375</v>
      </c>
      <c r="O231" s="146">
        <f t="shared" si="71"/>
        <v>0.41176470588235292</v>
      </c>
      <c r="P231" s="146">
        <f t="shared" si="71"/>
        <v>0.3888888888888889</v>
      </c>
      <c r="Q231" s="146">
        <f t="shared" si="71"/>
        <v>0.36842105263157893</v>
      </c>
      <c r="R231" s="146">
        <f t="shared" si="71"/>
        <v>0.35</v>
      </c>
      <c r="S231" s="146">
        <f t="shared" si="71"/>
        <v>0.33333333333333331</v>
      </c>
      <c r="T231" s="146">
        <f t="shared" si="71"/>
        <v>0.31818181818181818</v>
      </c>
      <c r="U231" s="146">
        <f t="shared" si="71"/>
        <v>0.30434782608695654</v>
      </c>
      <c r="V231" s="146">
        <f t="shared" si="71"/>
        <v>0.29166666666666669</v>
      </c>
      <c r="W231" s="146">
        <f t="shared" si="71"/>
        <v>0.28000000000000003</v>
      </c>
      <c r="X231" s="146">
        <f t="shared" si="71"/>
        <v>0.26923076923076922</v>
      </c>
      <c r="Y231" s="146">
        <f t="shared" si="71"/>
        <v>0.25925925925925924</v>
      </c>
      <c r="Z231" s="146">
        <f t="shared" si="71"/>
        <v>0.25</v>
      </c>
      <c r="AA231" s="146">
        <f t="shared" si="71"/>
        <v>0.2413793103448276</v>
      </c>
      <c r="AB231" s="146">
        <f t="shared" si="71"/>
        <v>0.23333333333333334</v>
      </c>
      <c r="AC231" s="146">
        <f t="shared" si="71"/>
        <v>0.22580645161290322</v>
      </c>
      <c r="AD231" s="146">
        <f t="shared" si="71"/>
        <v>0.21875</v>
      </c>
      <c r="AE231" s="146">
        <f t="shared" si="71"/>
        <v>0.21212121212121213</v>
      </c>
      <c r="AF231" s="146">
        <f t="shared" si="71"/>
        <v>0.20588235294117646</v>
      </c>
      <c r="AG231" s="146">
        <f t="shared" si="71"/>
        <v>0.2</v>
      </c>
      <c r="AH231" s="146">
        <f t="shared" si="71"/>
        <v>0.19444444444444445</v>
      </c>
      <c r="AI231" s="146">
        <f t="shared" si="71"/>
        <v>0.1891891891891892</v>
      </c>
      <c r="AJ231" s="146">
        <f t="shared" si="71"/>
        <v>0.18421052631578946</v>
      </c>
      <c r="AK231" s="146">
        <f t="shared" si="71"/>
        <v>0.17948717948717949</v>
      </c>
      <c r="AL231" s="146">
        <f t="shared" si="71"/>
        <v>0.17499999999999999</v>
      </c>
      <c r="AM231" s="146">
        <f t="shared" si="71"/>
        <v>0.17073170731707318</v>
      </c>
      <c r="AN231" s="146">
        <f t="shared" si="71"/>
        <v>0.16666666666666666</v>
      </c>
      <c r="AO231" s="146">
        <f t="shared" si="71"/>
        <v>0.16279069767441862</v>
      </c>
      <c r="AP231" s="146">
        <f t="shared" si="71"/>
        <v>0.15909090909090909</v>
      </c>
      <c r="AQ231" s="146">
        <f t="shared" si="71"/>
        <v>0.15555555555555556</v>
      </c>
      <c r="AR231" s="146">
        <f t="shared" si="71"/>
        <v>0.15217391304347827</v>
      </c>
      <c r="AS231" s="146">
        <f t="shared" si="71"/>
        <v>0.14893617021276595</v>
      </c>
      <c r="AT231" s="146">
        <f t="shared" si="71"/>
        <v>0.14583333333333334</v>
      </c>
      <c r="AU231" s="146">
        <f t="shared" si="71"/>
        <v>0.14285714285714285</v>
      </c>
      <c r="AV231" s="146">
        <f t="shared" si="71"/>
        <v>0.14000000000000001</v>
      </c>
      <c r="AW231" s="146">
        <f t="shared" si="71"/>
        <v>0.13725490196078433</v>
      </c>
      <c r="AX231" s="146">
        <f t="shared" si="71"/>
        <v>0.13461538461538461</v>
      </c>
      <c r="AY231" s="146">
        <f t="shared" si="71"/>
        <v>0.13207547169811321</v>
      </c>
    </row>
    <row r="232" spans="1:51">
      <c r="A232" s="63" t="s">
        <v>14</v>
      </c>
      <c r="B232" s="146">
        <f t="shared" si="71"/>
        <v>-1.25</v>
      </c>
      <c r="C232" s="146">
        <f t="shared" si="71"/>
        <v>-1</v>
      </c>
      <c r="D232" s="146">
        <f t="shared" si="71"/>
        <v>0.33333333333333331</v>
      </c>
      <c r="E232" s="146">
        <f t="shared" si="71"/>
        <v>0.2857142857142857</v>
      </c>
      <c r="F232" s="146">
        <f t="shared" si="71"/>
        <v>0.375</v>
      </c>
      <c r="G232" s="146">
        <f t="shared" ref="G232:AY234" si="72" xml:space="preserve"> G47/(G$7+3)</f>
        <v>0.44444444444444442</v>
      </c>
      <c r="H232" s="146">
        <f t="shared" si="72"/>
        <v>0.5</v>
      </c>
      <c r="I232" s="146">
        <f t="shared" si="72"/>
        <v>0.72727272727272729</v>
      </c>
      <c r="J232" s="146">
        <f t="shared" si="72"/>
        <v>0.83333333333333337</v>
      </c>
      <c r="K232" s="146">
        <f t="shared" si="72"/>
        <v>0.92307692307692313</v>
      </c>
      <c r="L232" s="146">
        <f t="shared" si="72"/>
        <v>1</v>
      </c>
      <c r="M232" s="146">
        <f t="shared" si="72"/>
        <v>0.93333333333333335</v>
      </c>
      <c r="N232" s="146">
        <f t="shared" si="72"/>
        <v>0.875</v>
      </c>
      <c r="O232" s="146">
        <f t="shared" si="72"/>
        <v>0.82352941176470584</v>
      </c>
      <c r="P232" s="146">
        <f t="shared" si="72"/>
        <v>0.77777777777777779</v>
      </c>
      <c r="Q232" s="146">
        <f t="shared" si="72"/>
        <v>0.73684210526315785</v>
      </c>
      <c r="R232" s="146">
        <f t="shared" si="72"/>
        <v>0.7</v>
      </c>
      <c r="S232" s="146">
        <f t="shared" si="72"/>
        <v>0.66666666666666663</v>
      </c>
      <c r="T232" s="146">
        <f t="shared" si="72"/>
        <v>0.63636363636363635</v>
      </c>
      <c r="U232" s="146">
        <f t="shared" si="72"/>
        <v>0.60869565217391308</v>
      </c>
      <c r="V232" s="146">
        <f t="shared" si="72"/>
        <v>0.58333333333333337</v>
      </c>
      <c r="W232" s="146">
        <f t="shared" si="72"/>
        <v>0.56000000000000005</v>
      </c>
      <c r="X232" s="146">
        <f t="shared" si="72"/>
        <v>0.53846153846153844</v>
      </c>
      <c r="Y232" s="146">
        <f t="shared" si="72"/>
        <v>0.51851851851851849</v>
      </c>
      <c r="Z232" s="146">
        <f t="shared" si="72"/>
        <v>0.5</v>
      </c>
      <c r="AA232" s="146">
        <f t="shared" si="72"/>
        <v>0.48275862068965519</v>
      </c>
      <c r="AB232" s="146">
        <f t="shared" si="72"/>
        <v>0.46666666666666667</v>
      </c>
      <c r="AC232" s="146">
        <f t="shared" si="72"/>
        <v>0.45161290322580644</v>
      </c>
      <c r="AD232" s="146">
        <f t="shared" si="72"/>
        <v>0.4375</v>
      </c>
      <c r="AE232" s="146">
        <f t="shared" si="72"/>
        <v>0.42424242424242425</v>
      </c>
      <c r="AF232" s="146">
        <f t="shared" si="72"/>
        <v>0.41176470588235292</v>
      </c>
      <c r="AG232" s="146">
        <f t="shared" si="72"/>
        <v>0.4</v>
      </c>
      <c r="AH232" s="146">
        <f t="shared" si="72"/>
        <v>0.3888888888888889</v>
      </c>
      <c r="AI232" s="146">
        <f t="shared" si="72"/>
        <v>0.3783783783783784</v>
      </c>
      <c r="AJ232" s="146">
        <f t="shared" si="72"/>
        <v>0.36842105263157893</v>
      </c>
      <c r="AK232" s="146">
        <f t="shared" si="72"/>
        <v>0.35897435897435898</v>
      </c>
      <c r="AL232" s="146">
        <f t="shared" si="72"/>
        <v>0.35</v>
      </c>
      <c r="AM232" s="146">
        <f t="shared" si="72"/>
        <v>0.34146341463414637</v>
      </c>
      <c r="AN232" s="146">
        <f t="shared" si="72"/>
        <v>0.33333333333333331</v>
      </c>
      <c r="AO232" s="146">
        <f t="shared" si="72"/>
        <v>0.32558139534883723</v>
      </c>
      <c r="AP232" s="146">
        <f t="shared" si="72"/>
        <v>0.31818181818181818</v>
      </c>
      <c r="AQ232" s="146">
        <f t="shared" si="72"/>
        <v>0.31111111111111112</v>
      </c>
      <c r="AR232" s="146">
        <f t="shared" si="72"/>
        <v>0.30434782608695654</v>
      </c>
      <c r="AS232" s="146">
        <f t="shared" si="72"/>
        <v>0.2978723404255319</v>
      </c>
      <c r="AT232" s="146">
        <f t="shared" si="72"/>
        <v>0.29166666666666669</v>
      </c>
      <c r="AU232" s="146">
        <f t="shared" si="72"/>
        <v>0.2857142857142857</v>
      </c>
      <c r="AV232" s="146">
        <f t="shared" si="72"/>
        <v>0.28000000000000003</v>
      </c>
      <c r="AW232" s="146">
        <f t="shared" si="72"/>
        <v>0.27450980392156865</v>
      </c>
      <c r="AX232" s="146">
        <f t="shared" si="72"/>
        <v>0.26923076923076922</v>
      </c>
      <c r="AY232" s="146">
        <f t="shared" si="72"/>
        <v>0.26415094339622641</v>
      </c>
    </row>
    <row r="233" spans="1:51">
      <c r="A233" s="63" t="s">
        <v>15</v>
      </c>
      <c r="B233" s="146">
        <f t="shared" ref="B233:U234" si="73" xml:space="preserve"> B48/(B$7+3)</f>
        <v>-1.25</v>
      </c>
      <c r="C233" s="146">
        <f t="shared" si="73"/>
        <v>-1</v>
      </c>
      <c r="D233" s="146">
        <f t="shared" si="73"/>
        <v>0.5</v>
      </c>
      <c r="E233" s="146">
        <f t="shared" si="73"/>
        <v>0.42857142857142855</v>
      </c>
      <c r="F233" s="146">
        <f t="shared" si="73"/>
        <v>0.375</v>
      </c>
      <c r="G233" s="146">
        <f t="shared" si="73"/>
        <v>0.33333333333333331</v>
      </c>
      <c r="H233" s="146">
        <f t="shared" si="73"/>
        <v>0.3</v>
      </c>
      <c r="I233" s="146">
        <f t="shared" si="73"/>
        <v>0.27272727272727271</v>
      </c>
      <c r="J233" s="146">
        <f t="shared" si="73"/>
        <v>0.25</v>
      </c>
      <c r="K233" s="146">
        <f t="shared" si="73"/>
        <v>0.23076923076923078</v>
      </c>
      <c r="L233" s="146">
        <f t="shared" si="73"/>
        <v>0.21428571428571427</v>
      </c>
      <c r="M233" s="146">
        <f t="shared" si="73"/>
        <v>0.2</v>
      </c>
      <c r="N233" s="146">
        <f t="shared" si="73"/>
        <v>0.1875</v>
      </c>
      <c r="O233" s="146">
        <f t="shared" si="73"/>
        <v>0.17647058823529413</v>
      </c>
      <c r="P233" s="146">
        <f t="shared" si="73"/>
        <v>0.16666666666666666</v>
      </c>
      <c r="Q233" s="146">
        <f t="shared" si="73"/>
        <v>0.15789473684210525</v>
      </c>
      <c r="R233" s="146">
        <f t="shared" si="73"/>
        <v>0.15</v>
      </c>
      <c r="S233" s="146">
        <f t="shared" si="73"/>
        <v>0.14285714285714285</v>
      </c>
      <c r="T233" s="146">
        <f t="shared" si="73"/>
        <v>0.13636363636363635</v>
      </c>
      <c r="U233" s="146">
        <f t="shared" si="73"/>
        <v>0.13043478260869565</v>
      </c>
      <c r="V233" s="146">
        <f t="shared" si="72"/>
        <v>0.125</v>
      </c>
      <c r="W233" s="146">
        <f t="shared" si="72"/>
        <v>0.12</v>
      </c>
      <c r="X233" s="146">
        <f t="shared" si="72"/>
        <v>0.11538461538461539</v>
      </c>
      <c r="Y233" s="146">
        <f t="shared" si="72"/>
        <v>0.1111111111111111</v>
      </c>
      <c r="Z233" s="146">
        <f t="shared" si="72"/>
        <v>0.10714285714285714</v>
      </c>
      <c r="AA233" s="146">
        <f t="shared" si="72"/>
        <v>0.10344827586206896</v>
      </c>
      <c r="AB233" s="146">
        <f t="shared" si="72"/>
        <v>0.1</v>
      </c>
      <c r="AC233" s="146">
        <f t="shared" si="72"/>
        <v>9.6774193548387094E-2</v>
      </c>
      <c r="AD233" s="146">
        <f t="shared" si="72"/>
        <v>9.375E-2</v>
      </c>
      <c r="AE233" s="146">
        <f t="shared" si="72"/>
        <v>9.0909090909090912E-2</v>
      </c>
      <c r="AF233" s="146">
        <f t="shared" si="72"/>
        <v>8.8235294117647065E-2</v>
      </c>
      <c r="AG233" s="146">
        <f t="shared" si="72"/>
        <v>8.5714285714285715E-2</v>
      </c>
      <c r="AH233" s="146">
        <f t="shared" si="72"/>
        <v>8.3333333333333329E-2</v>
      </c>
      <c r="AI233" s="146">
        <f t="shared" si="72"/>
        <v>8.1081081081081086E-2</v>
      </c>
      <c r="AJ233" s="146">
        <f t="shared" si="72"/>
        <v>7.8947368421052627E-2</v>
      </c>
      <c r="AK233" s="146">
        <f t="shared" si="72"/>
        <v>7.6923076923076927E-2</v>
      </c>
      <c r="AL233" s="146">
        <f t="shared" si="72"/>
        <v>7.4999999999999997E-2</v>
      </c>
      <c r="AM233" s="146">
        <f t="shared" si="72"/>
        <v>7.3170731707317069E-2</v>
      </c>
      <c r="AN233" s="146">
        <f t="shared" si="72"/>
        <v>7.1428571428571425E-2</v>
      </c>
      <c r="AO233" s="146">
        <f t="shared" si="72"/>
        <v>6.9767441860465115E-2</v>
      </c>
      <c r="AP233" s="146">
        <f t="shared" si="72"/>
        <v>6.8181818181818177E-2</v>
      </c>
      <c r="AQ233" s="146">
        <f t="shared" si="72"/>
        <v>6.6666666666666666E-2</v>
      </c>
      <c r="AR233" s="146">
        <f t="shared" si="72"/>
        <v>6.5217391304347824E-2</v>
      </c>
      <c r="AS233" s="146">
        <f t="shared" si="72"/>
        <v>6.3829787234042548E-2</v>
      </c>
      <c r="AT233" s="146">
        <f t="shared" si="72"/>
        <v>6.25E-2</v>
      </c>
      <c r="AU233" s="146">
        <f t="shared" si="72"/>
        <v>6.1224489795918366E-2</v>
      </c>
      <c r="AV233" s="146">
        <f t="shared" si="72"/>
        <v>0.06</v>
      </c>
      <c r="AW233" s="146">
        <f t="shared" si="72"/>
        <v>5.8823529411764705E-2</v>
      </c>
      <c r="AX233" s="146">
        <f t="shared" si="72"/>
        <v>5.7692307692307696E-2</v>
      </c>
      <c r="AY233" s="146">
        <f t="shared" si="72"/>
        <v>5.6603773584905662E-2</v>
      </c>
    </row>
    <row r="234" spans="1:51">
      <c r="A234" s="63" t="s">
        <v>16</v>
      </c>
      <c r="B234" s="146">
        <f t="shared" si="73"/>
        <v>-1.25</v>
      </c>
      <c r="C234" s="146">
        <f t="shared" si="73"/>
        <v>-1</v>
      </c>
      <c r="D234" s="146">
        <f t="shared" si="73"/>
        <v>1.5</v>
      </c>
      <c r="E234" s="146">
        <f t="shared" si="73"/>
        <v>1.4285714285714286</v>
      </c>
      <c r="F234" s="146">
        <f t="shared" si="73"/>
        <v>1.375</v>
      </c>
      <c r="G234" s="146">
        <f t="shared" si="73"/>
        <v>1.4444444444444444</v>
      </c>
      <c r="H234" s="146">
        <f t="shared" si="73"/>
        <v>1.4</v>
      </c>
      <c r="I234" s="146">
        <f t="shared" si="73"/>
        <v>1.3636363636363635</v>
      </c>
      <c r="J234" s="146">
        <f t="shared" si="73"/>
        <v>1.3333333333333333</v>
      </c>
      <c r="K234" s="146">
        <f t="shared" si="73"/>
        <v>1.3076923076923077</v>
      </c>
      <c r="L234" s="146">
        <f t="shared" si="73"/>
        <v>1.2857142857142858</v>
      </c>
      <c r="M234" s="146">
        <f t="shared" si="73"/>
        <v>1.2</v>
      </c>
      <c r="N234" s="146">
        <f t="shared" si="73"/>
        <v>1.125</v>
      </c>
      <c r="O234" s="146">
        <f t="shared" si="73"/>
        <v>1.0588235294117647</v>
      </c>
      <c r="P234" s="146">
        <f t="shared" si="73"/>
        <v>1</v>
      </c>
      <c r="Q234" s="146">
        <f t="shared" si="73"/>
        <v>0.94736842105263153</v>
      </c>
      <c r="R234" s="146">
        <f t="shared" si="73"/>
        <v>0.9</v>
      </c>
      <c r="S234" s="146">
        <f t="shared" si="73"/>
        <v>0.8571428571428571</v>
      </c>
      <c r="T234" s="146">
        <f t="shared" si="73"/>
        <v>0.81818181818181823</v>
      </c>
      <c r="U234" s="146">
        <f t="shared" si="73"/>
        <v>0.78260869565217395</v>
      </c>
      <c r="V234" s="146">
        <f t="shared" si="72"/>
        <v>0.75</v>
      </c>
      <c r="W234" s="146">
        <f t="shared" si="72"/>
        <v>0.72</v>
      </c>
      <c r="X234" s="146">
        <f t="shared" si="72"/>
        <v>0.69230769230769229</v>
      </c>
      <c r="Y234" s="146">
        <f t="shared" si="72"/>
        <v>0.66666666666666663</v>
      </c>
      <c r="Z234" s="146">
        <f t="shared" si="72"/>
        <v>0.6428571428571429</v>
      </c>
      <c r="AA234" s="146">
        <f t="shared" si="72"/>
        <v>0.62068965517241381</v>
      </c>
      <c r="AB234" s="146">
        <f t="shared" si="72"/>
        <v>0.6</v>
      </c>
      <c r="AC234" s="146">
        <f t="shared" si="72"/>
        <v>0.58064516129032262</v>
      </c>
      <c r="AD234" s="146">
        <f t="shared" si="72"/>
        <v>0.5625</v>
      </c>
      <c r="AE234" s="146">
        <f t="shared" si="72"/>
        <v>0.54545454545454541</v>
      </c>
      <c r="AF234" s="146">
        <f t="shared" si="72"/>
        <v>0.52941176470588236</v>
      </c>
      <c r="AG234" s="146">
        <f t="shared" si="72"/>
        <v>0.51428571428571423</v>
      </c>
      <c r="AH234" s="146">
        <f t="shared" si="72"/>
        <v>0.5</v>
      </c>
      <c r="AI234" s="146">
        <f t="shared" si="72"/>
        <v>0.48648648648648651</v>
      </c>
      <c r="AJ234" s="146">
        <f t="shared" si="72"/>
        <v>0.47368421052631576</v>
      </c>
      <c r="AK234" s="146">
        <f t="shared" si="72"/>
        <v>0.46153846153846156</v>
      </c>
      <c r="AL234" s="146">
        <f t="shared" si="72"/>
        <v>0.45</v>
      </c>
      <c r="AM234" s="146">
        <f t="shared" si="72"/>
        <v>0.43902439024390244</v>
      </c>
      <c r="AN234" s="146">
        <f t="shared" si="72"/>
        <v>0.42857142857142855</v>
      </c>
      <c r="AO234" s="146">
        <f t="shared" si="72"/>
        <v>0.41860465116279072</v>
      </c>
      <c r="AP234" s="146">
        <f t="shared" si="72"/>
        <v>0.40909090909090912</v>
      </c>
      <c r="AQ234" s="146">
        <f t="shared" si="72"/>
        <v>0.4</v>
      </c>
      <c r="AR234" s="146">
        <f t="shared" si="72"/>
        <v>0.39130434782608697</v>
      </c>
      <c r="AS234" s="146">
        <f t="shared" si="72"/>
        <v>0.38297872340425532</v>
      </c>
      <c r="AT234" s="146">
        <f t="shared" si="72"/>
        <v>0.375</v>
      </c>
      <c r="AU234" s="146">
        <f t="shared" si="72"/>
        <v>0.36734693877551022</v>
      </c>
      <c r="AV234" s="146">
        <f t="shared" si="72"/>
        <v>0.36</v>
      </c>
      <c r="AW234" s="146">
        <f t="shared" si="72"/>
        <v>0.35294117647058826</v>
      </c>
      <c r="AX234" s="146">
        <f t="shared" si="72"/>
        <v>0.34615384615384615</v>
      </c>
      <c r="AY234" s="146">
        <f t="shared" si="72"/>
        <v>0.33962264150943394</v>
      </c>
    </row>
    <row r="244" spans="1:51" ht="17.649999999999999">
      <c r="A244" s="67" t="s">
        <v>33</v>
      </c>
      <c r="B244" s="60">
        <f t="shared" ref="B244:AY244" si="74" xml:space="preserve"> B16 + B221</f>
        <v>-5</v>
      </c>
      <c r="C244" s="60">
        <f t="shared" si="74"/>
        <v>-5</v>
      </c>
      <c r="D244" s="60">
        <f t="shared" si="74"/>
        <v>2</v>
      </c>
      <c r="E244" s="60">
        <f t="shared" si="74"/>
        <v>2</v>
      </c>
      <c r="F244" s="60">
        <f t="shared" si="74"/>
        <v>2</v>
      </c>
      <c r="G244" s="60">
        <f t="shared" si="74"/>
        <v>2</v>
      </c>
      <c r="H244" s="60">
        <f t="shared" si="74"/>
        <v>2</v>
      </c>
      <c r="I244" s="60">
        <f t="shared" si="74"/>
        <v>3</v>
      </c>
      <c r="J244" s="47">
        <f t="shared" si="74"/>
        <v>3</v>
      </c>
      <c r="K244" s="9">
        <f t="shared" si="74"/>
        <v>3</v>
      </c>
      <c r="L244" s="39">
        <f t="shared" si="74"/>
        <v>3</v>
      </c>
      <c r="M244" s="60">
        <f t="shared" si="74"/>
        <v>3</v>
      </c>
      <c r="N244" s="60">
        <f t="shared" si="74"/>
        <v>3</v>
      </c>
      <c r="O244" s="60">
        <f t="shared" si="74"/>
        <v>3</v>
      </c>
      <c r="P244" s="60">
        <f t="shared" si="74"/>
        <v>3</v>
      </c>
      <c r="Q244" s="60">
        <f t="shared" si="74"/>
        <v>3</v>
      </c>
      <c r="R244" s="60">
        <f t="shared" si="74"/>
        <v>3</v>
      </c>
      <c r="S244" s="60">
        <f t="shared" si="74"/>
        <v>3</v>
      </c>
      <c r="T244" s="60">
        <f t="shared" si="74"/>
        <v>3</v>
      </c>
      <c r="U244" s="60">
        <f t="shared" si="74"/>
        <v>3</v>
      </c>
      <c r="V244" s="60">
        <f t="shared" si="74"/>
        <v>3</v>
      </c>
      <c r="W244" s="60">
        <f t="shared" si="74"/>
        <v>3</v>
      </c>
      <c r="X244" s="60">
        <f t="shared" si="74"/>
        <v>3</v>
      </c>
      <c r="Y244" s="60">
        <f t="shared" si="74"/>
        <v>3</v>
      </c>
      <c r="Z244" s="60">
        <f t="shared" si="74"/>
        <v>3</v>
      </c>
      <c r="AA244" s="60">
        <f t="shared" si="74"/>
        <v>3</v>
      </c>
      <c r="AB244" s="60">
        <f t="shared" si="74"/>
        <v>3</v>
      </c>
      <c r="AC244" s="60">
        <f t="shared" si="74"/>
        <v>3</v>
      </c>
      <c r="AD244" s="60">
        <f t="shared" si="74"/>
        <v>3</v>
      </c>
      <c r="AE244" s="60">
        <f t="shared" si="74"/>
        <v>3</v>
      </c>
      <c r="AF244" s="60">
        <f t="shared" si="74"/>
        <v>3</v>
      </c>
      <c r="AG244" s="60">
        <f t="shared" si="74"/>
        <v>3</v>
      </c>
      <c r="AH244" s="60">
        <f t="shared" si="74"/>
        <v>3</v>
      </c>
      <c r="AI244" s="60">
        <f t="shared" si="74"/>
        <v>3</v>
      </c>
      <c r="AJ244" s="60">
        <f t="shared" si="74"/>
        <v>3</v>
      </c>
      <c r="AK244" s="60">
        <f t="shared" si="74"/>
        <v>3</v>
      </c>
      <c r="AL244" s="60">
        <f t="shared" si="74"/>
        <v>3</v>
      </c>
      <c r="AM244" s="60">
        <f t="shared" si="74"/>
        <v>3</v>
      </c>
      <c r="AN244" s="60">
        <f t="shared" si="74"/>
        <v>3</v>
      </c>
      <c r="AO244" s="60">
        <f t="shared" si="74"/>
        <v>3</v>
      </c>
      <c r="AP244" s="60">
        <f t="shared" si="74"/>
        <v>3</v>
      </c>
      <c r="AQ244" s="60">
        <f t="shared" si="74"/>
        <v>3</v>
      </c>
      <c r="AR244" s="60">
        <f t="shared" si="74"/>
        <v>3</v>
      </c>
      <c r="AS244" s="60">
        <f t="shared" si="74"/>
        <v>3</v>
      </c>
      <c r="AT244" s="60">
        <f t="shared" si="74"/>
        <v>3</v>
      </c>
      <c r="AU244" s="60">
        <f t="shared" si="74"/>
        <v>3</v>
      </c>
      <c r="AV244" s="60">
        <f t="shared" si="74"/>
        <v>3</v>
      </c>
      <c r="AW244" s="60">
        <f t="shared" si="74"/>
        <v>3</v>
      </c>
      <c r="AX244" s="60">
        <f t="shared" si="74"/>
        <v>3</v>
      </c>
      <c r="AY244" s="60">
        <f t="shared" si="74"/>
        <v>3</v>
      </c>
    </row>
    <row r="245" spans="1:51" ht="17.649999999999999">
      <c r="A245" s="22" t="s">
        <v>35</v>
      </c>
      <c r="B245" s="9">
        <f t="shared" ref="B245:AY245" si="75" xml:space="preserve"> B18 + B219</f>
        <v>-5</v>
      </c>
      <c r="C245" s="9">
        <f t="shared" si="75"/>
        <v>-5</v>
      </c>
      <c r="D245" s="9">
        <f t="shared" si="75"/>
        <v>8</v>
      </c>
      <c r="E245" s="9">
        <f t="shared" si="75"/>
        <v>10</v>
      </c>
      <c r="F245" s="9">
        <f t="shared" si="75"/>
        <v>11</v>
      </c>
      <c r="G245" s="9">
        <f t="shared" si="75"/>
        <v>12</v>
      </c>
      <c r="H245" s="9">
        <f t="shared" si="75"/>
        <v>13</v>
      </c>
      <c r="I245" s="9">
        <f t="shared" si="75"/>
        <v>14</v>
      </c>
      <c r="J245" s="46">
        <f t="shared" si="75"/>
        <v>15</v>
      </c>
      <c r="K245" s="9">
        <f t="shared" si="75"/>
        <v>16</v>
      </c>
      <c r="L245" s="48">
        <f t="shared" si="75"/>
        <v>17</v>
      </c>
      <c r="M245" s="9">
        <f t="shared" si="75"/>
        <v>17</v>
      </c>
      <c r="N245" s="9">
        <f t="shared" si="75"/>
        <v>17</v>
      </c>
      <c r="O245" s="9">
        <f t="shared" si="75"/>
        <v>17</v>
      </c>
      <c r="P245" s="9">
        <f t="shared" si="75"/>
        <v>17</v>
      </c>
      <c r="Q245" s="9">
        <f t="shared" si="75"/>
        <v>17</v>
      </c>
      <c r="R245" s="9">
        <f t="shared" si="75"/>
        <v>17</v>
      </c>
      <c r="S245" s="9">
        <f t="shared" si="75"/>
        <v>17</v>
      </c>
      <c r="T245" s="9">
        <f t="shared" si="75"/>
        <v>17</v>
      </c>
      <c r="U245" s="9">
        <f t="shared" si="75"/>
        <v>17</v>
      </c>
      <c r="V245" s="9">
        <f t="shared" si="75"/>
        <v>17</v>
      </c>
      <c r="W245" s="9">
        <f t="shared" si="75"/>
        <v>17</v>
      </c>
      <c r="X245" s="9">
        <f t="shared" si="75"/>
        <v>17</v>
      </c>
      <c r="Y245" s="9">
        <f t="shared" si="75"/>
        <v>17</v>
      </c>
      <c r="Z245" s="9">
        <f t="shared" si="75"/>
        <v>17</v>
      </c>
      <c r="AA245" s="9">
        <f t="shared" si="75"/>
        <v>17</v>
      </c>
      <c r="AB245" s="9">
        <f t="shared" si="75"/>
        <v>17</v>
      </c>
      <c r="AC245" s="9">
        <f t="shared" si="75"/>
        <v>17</v>
      </c>
      <c r="AD245" s="9">
        <f t="shared" si="75"/>
        <v>17</v>
      </c>
      <c r="AE245" s="9">
        <f t="shared" si="75"/>
        <v>17</v>
      </c>
      <c r="AF245" s="9">
        <f t="shared" si="75"/>
        <v>17</v>
      </c>
      <c r="AG245" s="9">
        <f t="shared" si="75"/>
        <v>17</v>
      </c>
      <c r="AH245" s="9">
        <f t="shared" si="75"/>
        <v>17</v>
      </c>
      <c r="AI245" s="9">
        <f t="shared" si="75"/>
        <v>17</v>
      </c>
      <c r="AJ245" s="9">
        <f t="shared" si="75"/>
        <v>17</v>
      </c>
      <c r="AK245" s="9">
        <f t="shared" si="75"/>
        <v>17</v>
      </c>
      <c r="AL245" s="9">
        <f t="shared" si="75"/>
        <v>17</v>
      </c>
      <c r="AM245" s="9">
        <f t="shared" si="75"/>
        <v>17</v>
      </c>
      <c r="AN245" s="9">
        <f t="shared" si="75"/>
        <v>17</v>
      </c>
      <c r="AO245" s="9">
        <f t="shared" si="75"/>
        <v>17</v>
      </c>
      <c r="AP245" s="9">
        <f t="shared" si="75"/>
        <v>17</v>
      </c>
      <c r="AQ245" s="9">
        <f t="shared" si="75"/>
        <v>17</v>
      </c>
      <c r="AR245" s="9">
        <f t="shared" si="75"/>
        <v>17</v>
      </c>
      <c r="AS245" s="9">
        <f t="shared" si="75"/>
        <v>17</v>
      </c>
      <c r="AT245" s="9">
        <f t="shared" si="75"/>
        <v>17</v>
      </c>
      <c r="AU245" s="9">
        <f t="shared" si="75"/>
        <v>17</v>
      </c>
      <c r="AV245" s="9">
        <f t="shared" si="75"/>
        <v>17</v>
      </c>
      <c r="AW245" s="9">
        <f t="shared" si="75"/>
        <v>17</v>
      </c>
      <c r="AX245" s="9">
        <f t="shared" si="75"/>
        <v>17</v>
      </c>
      <c r="AY245" s="9">
        <f t="shared" si="75"/>
        <v>17</v>
      </c>
    </row>
    <row r="246" spans="1:51" ht="17.649999999999999">
      <c r="A246" s="22" t="s">
        <v>36</v>
      </c>
      <c r="B246" s="9">
        <f t="shared" ref="B246:AY246" si="76" xml:space="preserve"> B19 + B222</f>
        <v>-5</v>
      </c>
      <c r="C246" s="9">
        <f t="shared" si="76"/>
        <v>-5</v>
      </c>
      <c r="D246" s="9">
        <f t="shared" si="76"/>
        <v>9</v>
      </c>
      <c r="E246" s="9">
        <f t="shared" si="76"/>
        <v>10</v>
      </c>
      <c r="F246" s="9">
        <f t="shared" si="76"/>
        <v>11</v>
      </c>
      <c r="G246" s="9">
        <f t="shared" si="76"/>
        <v>12</v>
      </c>
      <c r="H246" s="9">
        <f t="shared" si="76"/>
        <v>13</v>
      </c>
      <c r="I246" s="9">
        <f t="shared" si="76"/>
        <v>14</v>
      </c>
      <c r="J246" s="46">
        <f t="shared" si="76"/>
        <v>15</v>
      </c>
      <c r="K246" s="9">
        <f t="shared" si="76"/>
        <v>16</v>
      </c>
      <c r="L246" s="48">
        <f t="shared" si="76"/>
        <v>17</v>
      </c>
      <c r="M246" s="9">
        <f t="shared" si="76"/>
        <v>17</v>
      </c>
      <c r="N246" s="9">
        <f t="shared" si="76"/>
        <v>17</v>
      </c>
      <c r="O246" s="9">
        <f t="shared" si="76"/>
        <v>17</v>
      </c>
      <c r="P246" s="9">
        <f t="shared" si="76"/>
        <v>17</v>
      </c>
      <c r="Q246" s="9">
        <f t="shared" si="76"/>
        <v>17</v>
      </c>
      <c r="R246" s="9">
        <f t="shared" si="76"/>
        <v>17</v>
      </c>
      <c r="S246" s="9">
        <f t="shared" si="76"/>
        <v>17</v>
      </c>
      <c r="T246" s="9">
        <f t="shared" si="76"/>
        <v>17</v>
      </c>
      <c r="U246" s="9">
        <f t="shared" si="76"/>
        <v>17</v>
      </c>
      <c r="V246" s="9">
        <f t="shared" si="76"/>
        <v>17</v>
      </c>
      <c r="W246" s="9">
        <f t="shared" si="76"/>
        <v>17</v>
      </c>
      <c r="X246" s="9">
        <f t="shared" si="76"/>
        <v>17</v>
      </c>
      <c r="Y246" s="9">
        <f t="shared" si="76"/>
        <v>17</v>
      </c>
      <c r="Z246" s="9">
        <f t="shared" si="76"/>
        <v>17</v>
      </c>
      <c r="AA246" s="9">
        <f t="shared" si="76"/>
        <v>17</v>
      </c>
      <c r="AB246" s="9">
        <f t="shared" si="76"/>
        <v>17</v>
      </c>
      <c r="AC246" s="9">
        <f t="shared" si="76"/>
        <v>17</v>
      </c>
      <c r="AD246" s="9">
        <f t="shared" si="76"/>
        <v>17</v>
      </c>
      <c r="AE246" s="9">
        <f t="shared" si="76"/>
        <v>17</v>
      </c>
      <c r="AF246" s="9">
        <f t="shared" si="76"/>
        <v>17</v>
      </c>
      <c r="AG246" s="9">
        <f t="shared" si="76"/>
        <v>17</v>
      </c>
      <c r="AH246" s="9">
        <f t="shared" si="76"/>
        <v>17</v>
      </c>
      <c r="AI246" s="9">
        <f t="shared" si="76"/>
        <v>17</v>
      </c>
      <c r="AJ246" s="9">
        <f t="shared" si="76"/>
        <v>17</v>
      </c>
      <c r="AK246" s="9">
        <f t="shared" si="76"/>
        <v>17</v>
      </c>
      <c r="AL246" s="9">
        <f t="shared" si="76"/>
        <v>17</v>
      </c>
      <c r="AM246" s="9">
        <f t="shared" si="76"/>
        <v>17</v>
      </c>
      <c r="AN246" s="9">
        <f t="shared" si="76"/>
        <v>17</v>
      </c>
      <c r="AO246" s="9">
        <f t="shared" si="76"/>
        <v>17</v>
      </c>
      <c r="AP246" s="9">
        <f t="shared" si="76"/>
        <v>17</v>
      </c>
      <c r="AQ246" s="9">
        <f t="shared" si="76"/>
        <v>17</v>
      </c>
      <c r="AR246" s="9">
        <f t="shared" si="76"/>
        <v>17</v>
      </c>
      <c r="AS246" s="9">
        <f t="shared" si="76"/>
        <v>17</v>
      </c>
      <c r="AT246" s="9">
        <f t="shared" si="76"/>
        <v>17</v>
      </c>
      <c r="AU246" s="9">
        <f t="shared" si="76"/>
        <v>17</v>
      </c>
      <c r="AV246" s="9">
        <f t="shared" si="76"/>
        <v>17</v>
      </c>
      <c r="AW246" s="9">
        <f t="shared" si="76"/>
        <v>17</v>
      </c>
      <c r="AX246" s="9">
        <f t="shared" si="76"/>
        <v>17</v>
      </c>
      <c r="AY246" s="9">
        <f t="shared" si="76"/>
        <v>17</v>
      </c>
    </row>
    <row r="247" spans="1:51" ht="17.649999999999999">
      <c r="A247" s="22" t="s">
        <v>25</v>
      </c>
      <c r="B247" s="9">
        <f t="shared" ref="B247:AY247" si="77" xml:space="preserve"> B223 + B20 + B81</f>
        <v>-5</v>
      </c>
      <c r="C247" s="9">
        <f t="shared" si="77"/>
        <v>-5</v>
      </c>
      <c r="D247" s="9">
        <f t="shared" si="77"/>
        <v>7</v>
      </c>
      <c r="E247" s="9">
        <f t="shared" si="77"/>
        <v>7</v>
      </c>
      <c r="F247" s="9">
        <f t="shared" si="77"/>
        <v>7</v>
      </c>
      <c r="G247" s="9">
        <f t="shared" si="77"/>
        <v>7</v>
      </c>
      <c r="H247" s="9">
        <f t="shared" si="77"/>
        <v>7</v>
      </c>
      <c r="I247" s="9">
        <f t="shared" si="77"/>
        <v>7</v>
      </c>
      <c r="J247" s="46">
        <f t="shared" si="77"/>
        <v>7</v>
      </c>
      <c r="K247" s="9">
        <f t="shared" si="77"/>
        <v>7</v>
      </c>
      <c r="L247" s="48">
        <f t="shared" si="77"/>
        <v>7</v>
      </c>
      <c r="M247" s="9">
        <f t="shared" si="77"/>
        <v>7</v>
      </c>
      <c r="N247" s="9">
        <f t="shared" si="77"/>
        <v>7</v>
      </c>
      <c r="O247" s="9">
        <f t="shared" si="77"/>
        <v>7</v>
      </c>
      <c r="P247" s="9">
        <f t="shared" si="77"/>
        <v>7</v>
      </c>
      <c r="Q247" s="9">
        <f t="shared" si="77"/>
        <v>7</v>
      </c>
      <c r="R247" s="9">
        <f t="shared" si="77"/>
        <v>7</v>
      </c>
      <c r="S247" s="9">
        <f t="shared" si="77"/>
        <v>7</v>
      </c>
      <c r="T247" s="9">
        <f t="shared" si="77"/>
        <v>7</v>
      </c>
      <c r="U247" s="9">
        <f t="shared" si="77"/>
        <v>7</v>
      </c>
      <c r="V247" s="9">
        <f t="shared" si="77"/>
        <v>7</v>
      </c>
      <c r="W247" s="9">
        <f t="shared" si="77"/>
        <v>7</v>
      </c>
      <c r="X247" s="9">
        <f t="shared" si="77"/>
        <v>7</v>
      </c>
      <c r="Y247" s="9">
        <f t="shared" si="77"/>
        <v>7</v>
      </c>
      <c r="Z247" s="9">
        <f t="shared" si="77"/>
        <v>7</v>
      </c>
      <c r="AA247" s="9">
        <f t="shared" si="77"/>
        <v>7</v>
      </c>
      <c r="AB247" s="9">
        <f t="shared" si="77"/>
        <v>7</v>
      </c>
      <c r="AC247" s="9">
        <f t="shared" si="77"/>
        <v>7</v>
      </c>
      <c r="AD247" s="9">
        <f t="shared" si="77"/>
        <v>7</v>
      </c>
      <c r="AE247" s="9">
        <f t="shared" si="77"/>
        <v>7</v>
      </c>
      <c r="AF247" s="9">
        <f t="shared" si="77"/>
        <v>7</v>
      </c>
      <c r="AG247" s="9">
        <f t="shared" si="77"/>
        <v>7</v>
      </c>
      <c r="AH247" s="9">
        <f t="shared" si="77"/>
        <v>7</v>
      </c>
      <c r="AI247" s="9">
        <f t="shared" si="77"/>
        <v>7</v>
      </c>
      <c r="AJ247" s="9">
        <f t="shared" si="77"/>
        <v>7</v>
      </c>
      <c r="AK247" s="9">
        <f t="shared" si="77"/>
        <v>7</v>
      </c>
      <c r="AL247" s="9">
        <f t="shared" si="77"/>
        <v>7</v>
      </c>
      <c r="AM247" s="9">
        <f t="shared" si="77"/>
        <v>7</v>
      </c>
      <c r="AN247" s="9">
        <f t="shared" si="77"/>
        <v>7</v>
      </c>
      <c r="AO247" s="9">
        <f t="shared" si="77"/>
        <v>7</v>
      </c>
      <c r="AP247" s="9">
        <f t="shared" si="77"/>
        <v>7</v>
      </c>
      <c r="AQ247" s="9">
        <f t="shared" si="77"/>
        <v>7</v>
      </c>
      <c r="AR247" s="9">
        <f t="shared" si="77"/>
        <v>7</v>
      </c>
      <c r="AS247" s="9">
        <f t="shared" si="77"/>
        <v>7</v>
      </c>
      <c r="AT247" s="9">
        <f t="shared" si="77"/>
        <v>7</v>
      </c>
      <c r="AU247" s="9">
        <f t="shared" si="77"/>
        <v>7</v>
      </c>
      <c r="AV247" s="9">
        <f t="shared" si="77"/>
        <v>7</v>
      </c>
      <c r="AW247" s="9">
        <f t="shared" si="77"/>
        <v>7</v>
      </c>
      <c r="AX247" s="9">
        <f t="shared" si="77"/>
        <v>7</v>
      </c>
      <c r="AY247" s="9">
        <f t="shared" si="77"/>
        <v>7</v>
      </c>
    </row>
    <row r="248" spans="1:51" ht="17.649999999999999">
      <c r="A248" s="22" t="s">
        <v>32</v>
      </c>
      <c r="B248" s="9">
        <f t="shared" ref="B248:AY249" si="78" xml:space="preserve"> B21 + B221</f>
        <v>-5</v>
      </c>
      <c r="C248" s="9">
        <f t="shared" si="78"/>
        <v>-5</v>
      </c>
      <c r="D248" s="9">
        <f t="shared" si="78"/>
        <v>2</v>
      </c>
      <c r="E248" s="9">
        <f t="shared" si="78"/>
        <v>2</v>
      </c>
      <c r="F248" s="9">
        <f t="shared" si="78"/>
        <v>3</v>
      </c>
      <c r="G248" s="9">
        <f t="shared" si="78"/>
        <v>4</v>
      </c>
      <c r="H248" s="9">
        <f t="shared" si="78"/>
        <v>5</v>
      </c>
      <c r="I248" s="9">
        <f t="shared" si="78"/>
        <v>8</v>
      </c>
      <c r="J248" s="46">
        <f t="shared" si="78"/>
        <v>10</v>
      </c>
      <c r="K248" s="9">
        <f t="shared" si="78"/>
        <v>12</v>
      </c>
      <c r="L248" s="48">
        <f t="shared" si="78"/>
        <v>14</v>
      </c>
      <c r="M248" s="9">
        <f t="shared" si="78"/>
        <v>14</v>
      </c>
      <c r="N248" s="9">
        <f t="shared" si="78"/>
        <v>14</v>
      </c>
      <c r="O248" s="9">
        <f t="shared" si="78"/>
        <v>14</v>
      </c>
      <c r="P248" s="9">
        <f t="shared" si="78"/>
        <v>14</v>
      </c>
      <c r="Q248" s="9">
        <f t="shared" si="78"/>
        <v>14</v>
      </c>
      <c r="R248" s="9">
        <f t="shared" si="78"/>
        <v>14</v>
      </c>
      <c r="S248" s="9">
        <f t="shared" si="78"/>
        <v>14</v>
      </c>
      <c r="T248" s="9">
        <f t="shared" si="78"/>
        <v>14</v>
      </c>
      <c r="U248" s="9">
        <f t="shared" si="78"/>
        <v>14</v>
      </c>
      <c r="V248" s="9">
        <f t="shared" si="78"/>
        <v>14</v>
      </c>
      <c r="W248" s="9">
        <f t="shared" si="78"/>
        <v>14</v>
      </c>
      <c r="X248" s="9">
        <f t="shared" si="78"/>
        <v>14</v>
      </c>
      <c r="Y248" s="9">
        <f t="shared" si="78"/>
        <v>14</v>
      </c>
      <c r="Z248" s="9">
        <f t="shared" si="78"/>
        <v>14</v>
      </c>
      <c r="AA248" s="9">
        <f t="shared" si="78"/>
        <v>14</v>
      </c>
      <c r="AB248" s="9">
        <f t="shared" si="78"/>
        <v>14</v>
      </c>
      <c r="AC248" s="9">
        <f t="shared" si="78"/>
        <v>14</v>
      </c>
      <c r="AD248" s="9">
        <f t="shared" si="78"/>
        <v>14</v>
      </c>
      <c r="AE248" s="9">
        <f t="shared" si="78"/>
        <v>14</v>
      </c>
      <c r="AF248" s="9">
        <f t="shared" si="78"/>
        <v>14</v>
      </c>
      <c r="AG248" s="9">
        <f t="shared" si="78"/>
        <v>14</v>
      </c>
      <c r="AH248" s="9">
        <f t="shared" si="78"/>
        <v>14</v>
      </c>
      <c r="AI248" s="9">
        <f t="shared" si="78"/>
        <v>14</v>
      </c>
      <c r="AJ248" s="9">
        <f t="shared" si="78"/>
        <v>14</v>
      </c>
      <c r="AK248" s="9">
        <f t="shared" si="78"/>
        <v>14</v>
      </c>
      <c r="AL248" s="9">
        <f t="shared" si="78"/>
        <v>14</v>
      </c>
      <c r="AM248" s="9">
        <f t="shared" si="78"/>
        <v>14</v>
      </c>
      <c r="AN248" s="9">
        <f t="shared" si="78"/>
        <v>14</v>
      </c>
      <c r="AO248" s="9">
        <f t="shared" si="78"/>
        <v>14</v>
      </c>
      <c r="AP248" s="9">
        <f t="shared" si="78"/>
        <v>14</v>
      </c>
      <c r="AQ248" s="9">
        <f t="shared" si="78"/>
        <v>14</v>
      </c>
      <c r="AR248" s="9">
        <f t="shared" si="78"/>
        <v>14</v>
      </c>
      <c r="AS248" s="9">
        <f t="shared" si="78"/>
        <v>14</v>
      </c>
      <c r="AT248" s="9">
        <f t="shared" si="78"/>
        <v>14</v>
      </c>
      <c r="AU248" s="9">
        <f t="shared" si="78"/>
        <v>14</v>
      </c>
      <c r="AV248" s="9">
        <f t="shared" si="78"/>
        <v>14</v>
      </c>
      <c r="AW248" s="9">
        <f t="shared" si="78"/>
        <v>14</v>
      </c>
      <c r="AX248" s="9">
        <f t="shared" si="78"/>
        <v>14</v>
      </c>
      <c r="AY248" s="9">
        <f t="shared" si="78"/>
        <v>14</v>
      </c>
    </row>
    <row r="249" spans="1:51" ht="17.649999999999999">
      <c r="A249" s="22" t="s">
        <v>37</v>
      </c>
      <c r="B249" s="9">
        <f t="shared" si="78"/>
        <v>-5</v>
      </c>
      <c r="C249" s="9">
        <f t="shared" si="78"/>
        <v>-5</v>
      </c>
      <c r="D249" s="9">
        <f t="shared" si="78"/>
        <v>3</v>
      </c>
      <c r="E249" s="9">
        <f t="shared" si="78"/>
        <v>3</v>
      </c>
      <c r="F249" s="9">
        <f t="shared" si="78"/>
        <v>3</v>
      </c>
      <c r="G249" s="9">
        <f t="shared" si="78"/>
        <v>3</v>
      </c>
      <c r="H249" s="9">
        <f t="shared" si="78"/>
        <v>3</v>
      </c>
      <c r="I249" s="9">
        <f t="shared" si="78"/>
        <v>3</v>
      </c>
      <c r="J249" s="46">
        <f t="shared" si="78"/>
        <v>3</v>
      </c>
      <c r="K249" s="9">
        <f t="shared" si="78"/>
        <v>3</v>
      </c>
      <c r="L249" s="48">
        <f t="shared" si="78"/>
        <v>3</v>
      </c>
      <c r="M249" s="9">
        <f t="shared" si="78"/>
        <v>3</v>
      </c>
      <c r="N249" s="9">
        <f t="shared" si="78"/>
        <v>3</v>
      </c>
      <c r="O249" s="9">
        <f t="shared" si="78"/>
        <v>3</v>
      </c>
      <c r="P249" s="9">
        <f t="shared" si="78"/>
        <v>3</v>
      </c>
      <c r="Q249" s="9">
        <f t="shared" si="78"/>
        <v>3</v>
      </c>
      <c r="R249" s="9">
        <f t="shared" si="78"/>
        <v>3</v>
      </c>
      <c r="S249" s="9">
        <f t="shared" si="78"/>
        <v>3</v>
      </c>
      <c r="T249" s="9">
        <f t="shared" si="78"/>
        <v>3</v>
      </c>
      <c r="U249" s="9">
        <f t="shared" si="78"/>
        <v>3</v>
      </c>
      <c r="V249" s="9">
        <f t="shared" si="78"/>
        <v>3</v>
      </c>
      <c r="W249" s="9">
        <f t="shared" si="78"/>
        <v>3</v>
      </c>
      <c r="X249" s="9">
        <f t="shared" si="78"/>
        <v>3</v>
      </c>
      <c r="Y249" s="9">
        <f t="shared" si="78"/>
        <v>3</v>
      </c>
      <c r="Z249" s="9">
        <f t="shared" si="78"/>
        <v>3</v>
      </c>
      <c r="AA249" s="9">
        <f t="shared" si="78"/>
        <v>3</v>
      </c>
      <c r="AB249" s="9">
        <f t="shared" si="78"/>
        <v>3</v>
      </c>
      <c r="AC249" s="9">
        <f t="shared" si="78"/>
        <v>3</v>
      </c>
      <c r="AD249" s="9">
        <f t="shared" si="78"/>
        <v>3</v>
      </c>
      <c r="AE249" s="9">
        <f t="shared" si="78"/>
        <v>3</v>
      </c>
      <c r="AF249" s="9">
        <f t="shared" si="78"/>
        <v>3</v>
      </c>
      <c r="AG249" s="9">
        <f t="shared" si="78"/>
        <v>3</v>
      </c>
      <c r="AH249" s="9">
        <f t="shared" si="78"/>
        <v>3</v>
      </c>
      <c r="AI249" s="9">
        <f t="shared" si="78"/>
        <v>3</v>
      </c>
      <c r="AJ249" s="9">
        <f t="shared" si="78"/>
        <v>3</v>
      </c>
      <c r="AK249" s="9">
        <f t="shared" si="78"/>
        <v>3</v>
      </c>
      <c r="AL249" s="9">
        <f t="shared" si="78"/>
        <v>3</v>
      </c>
      <c r="AM249" s="9">
        <f t="shared" si="78"/>
        <v>3</v>
      </c>
      <c r="AN249" s="9">
        <f t="shared" si="78"/>
        <v>3</v>
      </c>
      <c r="AO249" s="9">
        <f t="shared" si="78"/>
        <v>3</v>
      </c>
      <c r="AP249" s="9">
        <f t="shared" si="78"/>
        <v>3</v>
      </c>
      <c r="AQ249" s="9">
        <f t="shared" si="78"/>
        <v>3</v>
      </c>
      <c r="AR249" s="9">
        <f t="shared" si="78"/>
        <v>3</v>
      </c>
      <c r="AS249" s="9">
        <f t="shared" si="78"/>
        <v>3</v>
      </c>
      <c r="AT249" s="9">
        <f t="shared" si="78"/>
        <v>3</v>
      </c>
      <c r="AU249" s="9">
        <f t="shared" si="78"/>
        <v>3</v>
      </c>
      <c r="AV249" s="9">
        <f t="shared" si="78"/>
        <v>3</v>
      </c>
      <c r="AW249" s="9">
        <f t="shared" si="78"/>
        <v>3</v>
      </c>
      <c r="AX249" s="9">
        <f t="shared" si="78"/>
        <v>3</v>
      </c>
      <c r="AY249" s="9">
        <f t="shared" si="78"/>
        <v>3</v>
      </c>
    </row>
    <row r="250" spans="1:51" ht="17.649999999999999">
      <c r="A250" s="22" t="s">
        <v>38</v>
      </c>
      <c r="B250" s="9">
        <f t="shared" ref="B250:AY250" si="79" xml:space="preserve"> B23 + B222</f>
        <v>-5</v>
      </c>
      <c r="C250" s="9">
        <f t="shared" si="79"/>
        <v>-5</v>
      </c>
      <c r="D250" s="9">
        <f t="shared" si="79"/>
        <v>9</v>
      </c>
      <c r="E250" s="9">
        <f t="shared" si="79"/>
        <v>10</v>
      </c>
      <c r="F250" s="9">
        <f t="shared" si="79"/>
        <v>11</v>
      </c>
      <c r="G250" s="9">
        <f t="shared" si="79"/>
        <v>12</v>
      </c>
      <c r="H250" s="9">
        <f t="shared" si="79"/>
        <v>13</v>
      </c>
      <c r="I250" s="9">
        <f t="shared" si="79"/>
        <v>14</v>
      </c>
      <c r="J250" s="46">
        <f t="shared" si="79"/>
        <v>15</v>
      </c>
      <c r="K250" s="9">
        <f t="shared" si="79"/>
        <v>16</v>
      </c>
      <c r="L250" s="48">
        <f t="shared" si="79"/>
        <v>17</v>
      </c>
      <c r="M250" s="9">
        <f t="shared" si="79"/>
        <v>17</v>
      </c>
      <c r="N250" s="9">
        <f t="shared" si="79"/>
        <v>17</v>
      </c>
      <c r="O250" s="9">
        <f t="shared" si="79"/>
        <v>17</v>
      </c>
      <c r="P250" s="9">
        <f t="shared" si="79"/>
        <v>17</v>
      </c>
      <c r="Q250" s="9">
        <f t="shared" si="79"/>
        <v>17</v>
      </c>
      <c r="R250" s="9">
        <f t="shared" si="79"/>
        <v>17</v>
      </c>
      <c r="S250" s="9">
        <f t="shared" si="79"/>
        <v>17</v>
      </c>
      <c r="T250" s="9">
        <f t="shared" si="79"/>
        <v>17</v>
      </c>
      <c r="U250" s="9">
        <f t="shared" si="79"/>
        <v>17</v>
      </c>
      <c r="V250" s="9">
        <f t="shared" si="79"/>
        <v>17</v>
      </c>
      <c r="W250" s="9">
        <f t="shared" si="79"/>
        <v>17</v>
      </c>
      <c r="X250" s="9">
        <f t="shared" si="79"/>
        <v>17</v>
      </c>
      <c r="Y250" s="9">
        <f t="shared" si="79"/>
        <v>17</v>
      </c>
      <c r="Z250" s="9">
        <f t="shared" si="79"/>
        <v>17</v>
      </c>
      <c r="AA250" s="9">
        <f t="shared" si="79"/>
        <v>17</v>
      </c>
      <c r="AB250" s="9">
        <f t="shared" si="79"/>
        <v>17</v>
      </c>
      <c r="AC250" s="9">
        <f t="shared" si="79"/>
        <v>17</v>
      </c>
      <c r="AD250" s="9">
        <f t="shared" si="79"/>
        <v>17</v>
      </c>
      <c r="AE250" s="9">
        <f t="shared" si="79"/>
        <v>17</v>
      </c>
      <c r="AF250" s="9">
        <f t="shared" si="79"/>
        <v>17</v>
      </c>
      <c r="AG250" s="9">
        <f t="shared" si="79"/>
        <v>17</v>
      </c>
      <c r="AH250" s="9">
        <f t="shared" si="79"/>
        <v>17</v>
      </c>
      <c r="AI250" s="9">
        <f t="shared" si="79"/>
        <v>17</v>
      </c>
      <c r="AJ250" s="9">
        <f t="shared" si="79"/>
        <v>17</v>
      </c>
      <c r="AK250" s="9">
        <f t="shared" si="79"/>
        <v>17</v>
      </c>
      <c r="AL250" s="9">
        <f t="shared" si="79"/>
        <v>17</v>
      </c>
      <c r="AM250" s="9">
        <f t="shared" si="79"/>
        <v>17</v>
      </c>
      <c r="AN250" s="9">
        <f t="shared" si="79"/>
        <v>17</v>
      </c>
      <c r="AO250" s="9">
        <f t="shared" si="79"/>
        <v>17</v>
      </c>
      <c r="AP250" s="9">
        <f t="shared" si="79"/>
        <v>17</v>
      </c>
      <c r="AQ250" s="9">
        <f t="shared" si="79"/>
        <v>17</v>
      </c>
      <c r="AR250" s="9">
        <f t="shared" si="79"/>
        <v>17</v>
      </c>
      <c r="AS250" s="9">
        <f t="shared" si="79"/>
        <v>17</v>
      </c>
      <c r="AT250" s="9">
        <f t="shared" si="79"/>
        <v>17</v>
      </c>
      <c r="AU250" s="9">
        <f t="shared" si="79"/>
        <v>17</v>
      </c>
      <c r="AV250" s="9">
        <f t="shared" si="79"/>
        <v>17</v>
      </c>
      <c r="AW250" s="9">
        <f t="shared" si="79"/>
        <v>17</v>
      </c>
      <c r="AX250" s="9">
        <f t="shared" si="79"/>
        <v>17</v>
      </c>
      <c r="AY250" s="9">
        <f t="shared" si="79"/>
        <v>17</v>
      </c>
    </row>
    <row r="252" spans="1:51" ht="17.649999999999999">
      <c r="A252" s="22" t="s">
        <v>24</v>
      </c>
      <c r="B252" s="9">
        <f t="shared" ref="B252:AY252" si="80" xml:space="preserve"> B247/(B7+5)</f>
        <v>-0.83333333333333337</v>
      </c>
      <c r="C252" s="9">
        <f t="shared" si="80"/>
        <v>-0.7142857142857143</v>
      </c>
      <c r="D252" s="9">
        <f t="shared" si="80"/>
        <v>0.875</v>
      </c>
      <c r="E252" s="9">
        <f t="shared" si="80"/>
        <v>0.77777777777777779</v>
      </c>
      <c r="F252" s="9">
        <f t="shared" si="80"/>
        <v>0.7</v>
      </c>
      <c r="G252" s="9">
        <f t="shared" si="80"/>
        <v>0.63636363636363635</v>
      </c>
      <c r="H252" s="9">
        <f t="shared" si="80"/>
        <v>0.58333333333333337</v>
      </c>
      <c r="I252" s="9">
        <f t="shared" si="80"/>
        <v>0.53846153846153844</v>
      </c>
      <c r="J252" s="46">
        <f t="shared" si="80"/>
        <v>0.5</v>
      </c>
      <c r="K252" s="31">
        <f t="shared" si="80"/>
        <v>0.46666666666666667</v>
      </c>
      <c r="L252" s="48">
        <f t="shared" si="80"/>
        <v>0.4375</v>
      </c>
      <c r="M252" s="9">
        <f t="shared" si="80"/>
        <v>0.41176470588235292</v>
      </c>
      <c r="N252" s="9">
        <f t="shared" si="80"/>
        <v>0.3888888888888889</v>
      </c>
      <c r="O252" s="9">
        <f t="shared" si="80"/>
        <v>0.36842105263157893</v>
      </c>
      <c r="P252" s="9">
        <f t="shared" si="80"/>
        <v>0.35</v>
      </c>
      <c r="Q252" s="9">
        <f t="shared" si="80"/>
        <v>0.33333333333333331</v>
      </c>
      <c r="R252" s="9">
        <f t="shared" si="80"/>
        <v>0.31818181818181818</v>
      </c>
      <c r="S252" s="9">
        <f t="shared" si="80"/>
        <v>0.30434782608695654</v>
      </c>
      <c r="T252" s="9">
        <f t="shared" si="80"/>
        <v>0.29166666666666669</v>
      </c>
      <c r="U252" s="9">
        <f t="shared" si="80"/>
        <v>0.28000000000000003</v>
      </c>
      <c r="V252" s="9">
        <f t="shared" si="80"/>
        <v>0.26923076923076922</v>
      </c>
      <c r="W252" s="9">
        <f t="shared" si="80"/>
        <v>0.25925925925925924</v>
      </c>
      <c r="X252" s="9">
        <f t="shared" si="80"/>
        <v>0.25</v>
      </c>
      <c r="Y252" s="9">
        <f t="shared" si="80"/>
        <v>0.2413793103448276</v>
      </c>
      <c r="Z252" s="9">
        <f t="shared" si="80"/>
        <v>0.23333333333333334</v>
      </c>
      <c r="AA252" s="9">
        <f t="shared" si="80"/>
        <v>0.22580645161290322</v>
      </c>
      <c r="AB252" s="9">
        <f t="shared" si="80"/>
        <v>0.21875</v>
      </c>
      <c r="AC252" s="9">
        <f t="shared" si="80"/>
        <v>0.21212121212121213</v>
      </c>
      <c r="AD252" s="9">
        <f t="shared" si="80"/>
        <v>0.20588235294117646</v>
      </c>
      <c r="AE252" s="9">
        <f t="shared" si="80"/>
        <v>0.2</v>
      </c>
      <c r="AF252" s="9">
        <f t="shared" si="80"/>
        <v>0.19444444444444445</v>
      </c>
      <c r="AG252" s="9">
        <f t="shared" si="80"/>
        <v>0.1891891891891892</v>
      </c>
      <c r="AH252" s="9">
        <f t="shared" si="80"/>
        <v>0.18421052631578946</v>
      </c>
      <c r="AI252" s="9">
        <f t="shared" si="80"/>
        <v>0.17948717948717949</v>
      </c>
      <c r="AJ252" s="9">
        <f t="shared" si="80"/>
        <v>0.17499999999999999</v>
      </c>
      <c r="AK252" s="9">
        <f t="shared" si="80"/>
        <v>0.17073170731707318</v>
      </c>
      <c r="AL252" s="9">
        <f t="shared" si="80"/>
        <v>0.16666666666666666</v>
      </c>
      <c r="AM252" s="9">
        <f t="shared" si="80"/>
        <v>0.16279069767441862</v>
      </c>
      <c r="AN252" s="9">
        <f t="shared" si="80"/>
        <v>0.15909090909090909</v>
      </c>
      <c r="AO252" s="9">
        <f t="shared" si="80"/>
        <v>0.15555555555555556</v>
      </c>
      <c r="AP252" s="9">
        <f t="shared" si="80"/>
        <v>0.15217391304347827</v>
      </c>
      <c r="AQ252" s="9">
        <f t="shared" si="80"/>
        <v>0.14893617021276595</v>
      </c>
      <c r="AR252" s="9">
        <f t="shared" si="80"/>
        <v>0.14583333333333334</v>
      </c>
      <c r="AS252" s="9">
        <f t="shared" si="80"/>
        <v>0.14285714285714285</v>
      </c>
      <c r="AT252" s="9">
        <f t="shared" si="80"/>
        <v>0.14000000000000001</v>
      </c>
      <c r="AU252" s="9">
        <f t="shared" si="80"/>
        <v>0.13725490196078433</v>
      </c>
      <c r="AV252" s="9">
        <f t="shared" si="80"/>
        <v>0.13461538461538461</v>
      </c>
      <c r="AW252" s="9">
        <f t="shared" si="80"/>
        <v>0.13207547169811321</v>
      </c>
      <c r="AX252" s="9">
        <f t="shared" si="80"/>
        <v>0.12962962962962962</v>
      </c>
      <c r="AY252" s="9">
        <f t="shared" si="80"/>
        <v>0.12727272727272726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28</v>
      </c>
      <c r="C258" s="8">
        <f xml:space="preserve"> (Data!$B$44 - C$89 - C$45)</f>
        <v>27</v>
      </c>
      <c r="D258" s="8">
        <f xml:space="preserve"> (Data!$B$44 - D$89 - D$45)</f>
        <v>5</v>
      </c>
      <c r="E258" s="8">
        <f xml:space="preserve"> (Data!$B$44 - E$89 - E$45)</f>
        <v>3</v>
      </c>
      <c r="F258" s="8">
        <f xml:space="preserve"> (Data!$B$44 - F$89 - F$45)</f>
        <v>2</v>
      </c>
      <c r="G258" s="8">
        <f xml:space="preserve"> (Data!$B$44 - G$89 - G$45)</f>
        <v>-1</v>
      </c>
      <c r="H258" s="8">
        <f xml:space="preserve"> (Data!$B$44 - H$89 - H$45)</f>
        <v>-2</v>
      </c>
      <c r="I258" s="8">
        <f xml:space="preserve"> (Data!$B$44 - I$89 - I$45)</f>
        <v>-4</v>
      </c>
      <c r="J258" s="8">
        <f xml:space="preserve"> (Data!$B$44 - J$89 - J$45)</f>
        <v>-5</v>
      </c>
      <c r="K258" s="8">
        <f xml:space="preserve"> (Data!$B$44 - K$89 - K$45)</f>
        <v>-7</v>
      </c>
      <c r="L258" s="8">
        <f xml:space="preserve"> (Data!$B$44 - L$89 - L$45)</f>
        <v>-9</v>
      </c>
      <c r="M258" s="8">
        <f xml:space="preserve"> (Data!$B$44 - M$89 - M$45)</f>
        <v>-9</v>
      </c>
      <c r="N258" s="8">
        <f xml:space="preserve"> (Data!$B$44 - N$89 - N$45)</f>
        <v>-9</v>
      </c>
      <c r="O258" s="8">
        <f xml:space="preserve"> (Data!$B$44 - O$89 - O$45)</f>
        <v>-10</v>
      </c>
      <c r="P258" s="8">
        <f xml:space="preserve"> (Data!$B$44 - P$89 - P$45)</f>
        <v>-10</v>
      </c>
      <c r="Q258" s="8">
        <f xml:space="preserve"> (Data!$B$44 - Q$89 - Q$45)</f>
        <v>-11</v>
      </c>
      <c r="R258" s="8">
        <f xml:space="preserve"> (Data!$B$44 - R$89 - R$45)</f>
        <v>-11</v>
      </c>
      <c r="S258" s="8">
        <f xml:space="preserve"> (Data!$B$44 - S$89 - S$45)</f>
        <v>-11</v>
      </c>
      <c r="T258" s="8">
        <f xml:space="preserve"> (Data!$B$44 - T$89 - T$45)</f>
        <v>-12</v>
      </c>
      <c r="U258" s="8">
        <f xml:space="preserve"> (Data!$B$44 - U$89 - U$45)</f>
        <v>-12</v>
      </c>
      <c r="V258" s="8">
        <f xml:space="preserve"> (Data!$B$44 - V$89 - V$45)</f>
        <v>-13</v>
      </c>
      <c r="W258" s="8">
        <f xml:space="preserve"> (Data!$B$44 - W$89 - W$45)</f>
        <v>-13</v>
      </c>
      <c r="X258" s="8">
        <f xml:space="preserve"> (Data!$B$44 - X$89 - X$45)</f>
        <v>-13</v>
      </c>
      <c r="Y258" s="8">
        <f xml:space="preserve"> (Data!$B$44 - Y$89 - Y$45)</f>
        <v>-14</v>
      </c>
      <c r="Z258" s="8">
        <f xml:space="preserve"> (Data!$B$44 - Z$89 - Z$45)</f>
        <v>-14</v>
      </c>
      <c r="AA258" s="8">
        <f xml:space="preserve"> (Data!$B$44 - AA$89 - AA$45)</f>
        <v>-15</v>
      </c>
      <c r="AB258" s="8">
        <f xml:space="preserve"> (Data!$B$44 - AB$89 - AB$45)</f>
        <v>-15</v>
      </c>
      <c r="AC258" s="8">
        <f xml:space="preserve"> (Data!$B$44 - AC$89 - AC$45)</f>
        <v>-15</v>
      </c>
      <c r="AD258" s="8">
        <f xml:space="preserve"> (Data!$B$44 - AD$89 - AD$45)</f>
        <v>-16</v>
      </c>
      <c r="AE258" s="8">
        <f xml:space="preserve"> (Data!$B$44 - AE$89 - AE$45)</f>
        <v>-16</v>
      </c>
      <c r="AF258" s="8">
        <f xml:space="preserve"> (Data!$B$44 - AF$89 - AF$45)</f>
        <v>-17</v>
      </c>
      <c r="AG258" s="8">
        <f xml:space="preserve"> (Data!$B$44 - AG$89 - AG$45)</f>
        <v>-17</v>
      </c>
      <c r="AH258" s="8">
        <f xml:space="preserve"> (Data!$B$44 - AH$89 - AH$45)</f>
        <v>-17</v>
      </c>
      <c r="AI258" s="8">
        <f xml:space="preserve"> (Data!$B$44 - AI$89 - AI$45)</f>
        <v>-18</v>
      </c>
      <c r="AJ258" s="8">
        <f xml:space="preserve"> (Data!$B$44 - AJ$89 - AJ$45)</f>
        <v>-18</v>
      </c>
      <c r="AK258" s="8">
        <f xml:space="preserve"> (Data!$B$44 - AK$89 - AK$45)</f>
        <v>-19</v>
      </c>
      <c r="AL258" s="8">
        <f xml:space="preserve"> (Data!$B$44 - AL$89 - AL$45)</f>
        <v>-19</v>
      </c>
      <c r="AM258" s="8">
        <f xml:space="preserve"> (Data!$B$44 - AM$89 - AM$45)</f>
        <v>-19</v>
      </c>
      <c r="AN258" s="8">
        <f xml:space="preserve"> (Data!$B$44 - AN$89 - AN$45)</f>
        <v>-20</v>
      </c>
      <c r="AO258" s="8">
        <f xml:space="preserve"> (Data!$B$44 - AO$89 - AO$45)</f>
        <v>-20</v>
      </c>
      <c r="AP258" s="8">
        <f xml:space="preserve"> (Data!$B$44 - AP$89 - AP$45)</f>
        <v>-21</v>
      </c>
      <c r="AQ258" s="8">
        <f xml:space="preserve"> (Data!$B$44 - AQ$89 - AQ$45)</f>
        <v>-21</v>
      </c>
      <c r="AR258" s="8">
        <f xml:space="preserve"> (Data!$B$44 - AR$89 - AR$45)</f>
        <v>-21</v>
      </c>
      <c r="AS258" s="8">
        <f xml:space="preserve"> (Data!$B$44 - AS$89 - AS$45)</f>
        <v>-22</v>
      </c>
      <c r="AT258" s="8">
        <f xml:space="preserve"> (Data!$B$44 - AT$89 - AT$45)</f>
        <v>-22</v>
      </c>
      <c r="AU258" s="8">
        <f xml:space="preserve"> (Data!$B$44 - AU$89 - AU$45)</f>
        <v>-23</v>
      </c>
      <c r="AV258" s="8">
        <f xml:space="preserve"> (Data!$B$44 - AV$89 - AV$45)</f>
        <v>-23</v>
      </c>
      <c r="AW258" s="8">
        <f xml:space="preserve"> (Data!$B$44 - AW$89 - AW$45)</f>
        <v>-23</v>
      </c>
      <c r="AX258" s="8">
        <f xml:space="preserve"> (Data!$B$44 - AX$89 - AX$45)</f>
        <v>-24</v>
      </c>
      <c r="AY258" s="8">
        <f xml:space="preserve"> (Data!$B$44 - AY$89 - AY$45)</f>
        <v>-24</v>
      </c>
    </row>
    <row r="259" spans="1:51">
      <c r="A259" s="8" t="s">
        <v>57</v>
      </c>
      <c r="B259" s="8">
        <f xml:space="preserve"> (Data!$B$44 - B$88 - B$45)</f>
        <v>28</v>
      </c>
      <c r="C259" s="8">
        <f xml:space="preserve"> (Data!$B$44 - C$88 - C$45)</f>
        <v>27</v>
      </c>
      <c r="D259" s="8">
        <f xml:space="preserve"> (Data!$B$44 - D$88 - D$45)</f>
        <v>5</v>
      </c>
      <c r="E259" s="8">
        <f xml:space="preserve"> (Data!$B$44 - E$88 - E$45)</f>
        <v>3</v>
      </c>
      <c r="F259" s="8">
        <f xml:space="preserve"> (Data!$B$44 - F$88 - F$45)</f>
        <v>2</v>
      </c>
      <c r="G259" s="8">
        <f xml:space="preserve"> (Data!$B$44 - G$88 - G$45)</f>
        <v>-1</v>
      </c>
      <c r="H259" s="8">
        <f xml:space="preserve"> (Data!$B$44 - H$88 - H$45)</f>
        <v>-2</v>
      </c>
      <c r="I259" s="8">
        <f xml:space="preserve"> (Data!$B$44 - I$88 - I$45)</f>
        <v>-4</v>
      </c>
      <c r="J259" s="8">
        <f xml:space="preserve"> (Data!$B$44 - J$88 - J$45)</f>
        <v>-5</v>
      </c>
      <c r="K259" s="8">
        <f xml:space="preserve"> (Data!$B$44 - K$88 - K$45)</f>
        <v>-8</v>
      </c>
      <c r="L259" s="8">
        <f xml:space="preserve"> (Data!$B$44 - L$88 - L$45)</f>
        <v>-10</v>
      </c>
      <c r="M259" s="8">
        <f xml:space="preserve"> (Data!$B$44 - M$88 - M$45)</f>
        <v>-10</v>
      </c>
      <c r="N259" s="8">
        <f xml:space="preserve"> (Data!$B$44 - N$88 - N$45)</f>
        <v>-11</v>
      </c>
      <c r="O259" s="8">
        <f xml:space="preserve"> (Data!$B$44 - O$88 - O$45)</f>
        <v>-11</v>
      </c>
      <c r="P259" s="8">
        <f xml:space="preserve"> (Data!$B$44 - P$88 - P$45)</f>
        <v>-12</v>
      </c>
      <c r="Q259" s="8">
        <f xml:space="preserve"> (Data!$B$44 - Q$88 - Q$45)</f>
        <v>-12</v>
      </c>
      <c r="R259" s="8">
        <f xml:space="preserve"> (Data!$B$44 - R$88 - R$45)</f>
        <v>-13</v>
      </c>
      <c r="S259" s="8">
        <f xml:space="preserve"> (Data!$B$44 - S$88 - S$45)</f>
        <v>-13</v>
      </c>
      <c r="T259" s="8">
        <f xml:space="preserve"> (Data!$B$44 - T$88 - T$45)</f>
        <v>-14</v>
      </c>
      <c r="U259" s="8">
        <f xml:space="preserve"> (Data!$B$44 - U$88 - U$45)</f>
        <v>-14</v>
      </c>
      <c r="V259" s="8">
        <f xml:space="preserve"> (Data!$B$44 - V$88 - V$45)</f>
        <v>-15</v>
      </c>
      <c r="W259" s="8">
        <f xml:space="preserve"> (Data!$B$44 - W$88 - W$45)</f>
        <v>-15</v>
      </c>
      <c r="X259" s="8">
        <f xml:space="preserve"> (Data!$B$44 - X$88 - X$45)</f>
        <v>-16</v>
      </c>
      <c r="Y259" s="8">
        <f xml:space="preserve"> (Data!$B$44 - Y$88 - Y$45)</f>
        <v>-16</v>
      </c>
      <c r="Z259" s="8">
        <f xml:space="preserve"> (Data!$B$44 - Z$88 - Z$45)</f>
        <v>-17</v>
      </c>
      <c r="AA259" s="8">
        <f xml:space="preserve"> (Data!$B$44 - AA$88 - AA$45)</f>
        <v>-17</v>
      </c>
      <c r="AB259" s="8">
        <f xml:space="preserve"> (Data!$B$44 - AB$88 - AB$45)</f>
        <v>-18</v>
      </c>
      <c r="AC259" s="8">
        <f xml:space="preserve"> (Data!$B$44 - AC$88 - AC$45)</f>
        <v>-18</v>
      </c>
      <c r="AD259" s="8">
        <f xml:space="preserve"> (Data!$B$44 - AD$88 - AD$45)</f>
        <v>-19</v>
      </c>
      <c r="AE259" s="8">
        <f xml:space="preserve"> (Data!$B$44 - AE$88 - AE$45)</f>
        <v>-19</v>
      </c>
      <c r="AF259" s="8">
        <f xml:space="preserve"> (Data!$B$44 - AF$88 - AF$45)</f>
        <v>-20</v>
      </c>
      <c r="AG259" s="8">
        <f xml:space="preserve"> (Data!$B$44 - AG$88 - AG$45)</f>
        <v>-20</v>
      </c>
      <c r="AH259" s="8">
        <f xml:space="preserve"> (Data!$B$44 - AH$88 - AH$45)</f>
        <v>-21</v>
      </c>
      <c r="AI259" s="8">
        <f xml:space="preserve"> (Data!$B$44 - AI$88 - AI$45)</f>
        <v>-21</v>
      </c>
      <c r="AJ259" s="8">
        <f xml:space="preserve"> (Data!$B$44 - AJ$88 - AJ$45)</f>
        <v>-22</v>
      </c>
      <c r="AK259" s="8">
        <f xml:space="preserve"> (Data!$B$44 - AK$88 - AK$45)</f>
        <v>-22</v>
      </c>
      <c r="AL259" s="8">
        <f xml:space="preserve"> (Data!$B$44 - AL$88 - AL$45)</f>
        <v>-23</v>
      </c>
      <c r="AM259" s="8">
        <f xml:space="preserve"> (Data!$B$44 - AM$88 - AM$45)</f>
        <v>-23</v>
      </c>
      <c r="AN259" s="8">
        <f xml:space="preserve"> (Data!$B$44 - AN$88 - AN$45)</f>
        <v>-24</v>
      </c>
      <c r="AO259" s="8">
        <f xml:space="preserve"> (Data!$B$44 - AO$88 - AO$45)</f>
        <v>-24</v>
      </c>
      <c r="AP259" s="8">
        <f xml:space="preserve"> (Data!$B$44 - AP$88 - AP$45)</f>
        <v>-25</v>
      </c>
      <c r="AQ259" s="8">
        <f xml:space="preserve"> (Data!$B$44 - AQ$88 - AQ$45)</f>
        <v>-25</v>
      </c>
      <c r="AR259" s="8">
        <f xml:space="preserve"> (Data!$B$44 - AR$88 - AR$45)</f>
        <v>-26</v>
      </c>
      <c r="AS259" s="8">
        <f xml:space="preserve"> (Data!$B$44 - AS$88 - AS$45)</f>
        <v>-26</v>
      </c>
      <c r="AT259" s="8">
        <f xml:space="preserve"> (Data!$B$44 - AT$88 - AT$45)</f>
        <v>-27</v>
      </c>
      <c r="AU259" s="8">
        <f xml:space="preserve"> (Data!$B$44 - AU$88 - AU$45)</f>
        <v>-27</v>
      </c>
      <c r="AV259" s="8">
        <f xml:space="preserve"> (Data!$B$44 - AV$88 - AV$45)</f>
        <v>-28</v>
      </c>
      <c r="AW259" s="8">
        <f xml:space="preserve"> (Data!$B$44 - AW$88 - AW$45)</f>
        <v>-28</v>
      </c>
      <c r="AX259" s="8">
        <f xml:space="preserve"> (Data!$B$44 - AX$88 - AX$45)</f>
        <v>-29</v>
      </c>
      <c r="AY259" s="8">
        <f xml:space="preserve"> (Data!$B$44 - AY$88 - AY$45)</f>
        <v>-29</v>
      </c>
    </row>
    <row r="260" spans="1:51">
      <c r="A260" s="8" t="s">
        <v>58</v>
      </c>
      <c r="B260" s="8">
        <f xml:space="preserve"> (Data!$B$44 - B$88 - B$45)</f>
        <v>28</v>
      </c>
      <c r="C260" s="8">
        <f xml:space="preserve"> (Data!$B$44 - C$88 - C$45)</f>
        <v>27</v>
      </c>
      <c r="D260" s="8">
        <f xml:space="preserve"> (Data!$B$44 - D$88 - D$45)</f>
        <v>5</v>
      </c>
      <c r="E260" s="8">
        <f xml:space="preserve"> (Data!$B$44 - E$88 - E$45)</f>
        <v>3</v>
      </c>
      <c r="F260" s="8">
        <f xml:space="preserve"> (Data!$B$44 - F$88 - F$45)</f>
        <v>2</v>
      </c>
      <c r="G260" s="8">
        <f xml:space="preserve"> (Data!$B$44 - G$88 - G$45)</f>
        <v>-1</v>
      </c>
      <c r="H260" s="8">
        <f xml:space="preserve"> (Data!$B$44 - H$88 - H$45)</f>
        <v>-2</v>
      </c>
      <c r="I260" s="8">
        <f xml:space="preserve"> (Data!$B$44 - I$88 - I$45)</f>
        <v>-4</v>
      </c>
      <c r="J260" s="8">
        <f xml:space="preserve"> (Data!$B$44 - J$88 - J$45)</f>
        <v>-5</v>
      </c>
      <c r="K260" s="8">
        <f xml:space="preserve"> (Data!$B$44 - K$88 - K$45)</f>
        <v>-8</v>
      </c>
      <c r="L260" s="8">
        <f xml:space="preserve"> (Data!$B$44 - L$88 - L$45)</f>
        <v>-10</v>
      </c>
      <c r="M260" s="8">
        <f xml:space="preserve"> (Data!$B$44 - M$88 - M$45)</f>
        <v>-10</v>
      </c>
      <c r="N260" s="8">
        <f xml:space="preserve"> (Data!$B$44 - N$88 - N$45)</f>
        <v>-11</v>
      </c>
      <c r="O260" s="8">
        <f xml:space="preserve"> (Data!$B$44 - O$88 - O$45)</f>
        <v>-11</v>
      </c>
      <c r="P260" s="8">
        <f xml:space="preserve"> (Data!$B$44 - P$88 - P$45)</f>
        <v>-12</v>
      </c>
      <c r="Q260" s="8">
        <f xml:space="preserve"> (Data!$B$44 - Q$88 - Q$45)</f>
        <v>-12</v>
      </c>
      <c r="R260" s="8">
        <f xml:space="preserve"> (Data!$B$44 - R$88 - R$45)</f>
        <v>-13</v>
      </c>
      <c r="S260" s="8">
        <f xml:space="preserve"> (Data!$B$44 - S$88 - S$45)</f>
        <v>-13</v>
      </c>
      <c r="T260" s="8">
        <f xml:space="preserve"> (Data!$B$44 - T$88 - T$45)</f>
        <v>-14</v>
      </c>
      <c r="U260" s="8">
        <f xml:space="preserve"> (Data!$B$44 - U$88 - U$45)</f>
        <v>-14</v>
      </c>
      <c r="V260" s="8">
        <f xml:space="preserve"> (Data!$B$44 - V$88 - V$45)</f>
        <v>-15</v>
      </c>
      <c r="W260" s="8">
        <f xml:space="preserve"> (Data!$B$44 - W$88 - W$45)</f>
        <v>-15</v>
      </c>
      <c r="X260" s="8">
        <f xml:space="preserve"> (Data!$B$44 - X$88 - X$45)</f>
        <v>-16</v>
      </c>
      <c r="Y260" s="8">
        <f xml:space="preserve"> (Data!$B$44 - Y$88 - Y$45)</f>
        <v>-16</v>
      </c>
      <c r="Z260" s="8">
        <f xml:space="preserve"> (Data!$B$44 - Z$88 - Z$45)</f>
        <v>-17</v>
      </c>
      <c r="AA260" s="8">
        <f xml:space="preserve"> (Data!$B$44 - AA$88 - AA$45)</f>
        <v>-17</v>
      </c>
      <c r="AB260" s="8">
        <f xml:space="preserve"> (Data!$B$44 - AB$88 - AB$45)</f>
        <v>-18</v>
      </c>
      <c r="AC260" s="8">
        <f xml:space="preserve"> (Data!$B$44 - AC$88 - AC$45)</f>
        <v>-18</v>
      </c>
      <c r="AD260" s="8">
        <f xml:space="preserve"> (Data!$B$44 - AD$88 - AD$45)</f>
        <v>-19</v>
      </c>
      <c r="AE260" s="8">
        <f xml:space="preserve"> (Data!$B$44 - AE$88 - AE$45)</f>
        <v>-19</v>
      </c>
      <c r="AF260" s="8">
        <f xml:space="preserve"> (Data!$B$44 - AF$88 - AF$45)</f>
        <v>-20</v>
      </c>
      <c r="AG260" s="8">
        <f xml:space="preserve"> (Data!$B$44 - AG$88 - AG$45)</f>
        <v>-20</v>
      </c>
      <c r="AH260" s="8">
        <f xml:space="preserve"> (Data!$B$44 - AH$88 - AH$45)</f>
        <v>-21</v>
      </c>
      <c r="AI260" s="8">
        <f xml:space="preserve"> (Data!$B$44 - AI$88 - AI$45)</f>
        <v>-21</v>
      </c>
      <c r="AJ260" s="8">
        <f xml:space="preserve"> (Data!$B$44 - AJ$88 - AJ$45)</f>
        <v>-22</v>
      </c>
      <c r="AK260" s="8">
        <f xml:space="preserve"> (Data!$B$44 - AK$88 - AK$45)</f>
        <v>-22</v>
      </c>
      <c r="AL260" s="8">
        <f xml:space="preserve"> (Data!$B$44 - AL$88 - AL$45)</f>
        <v>-23</v>
      </c>
      <c r="AM260" s="8">
        <f xml:space="preserve"> (Data!$B$44 - AM$88 - AM$45)</f>
        <v>-23</v>
      </c>
      <c r="AN260" s="8">
        <f xml:space="preserve"> (Data!$B$44 - AN$88 - AN$45)</f>
        <v>-24</v>
      </c>
      <c r="AO260" s="8">
        <f xml:space="preserve"> (Data!$B$44 - AO$88 - AO$45)</f>
        <v>-24</v>
      </c>
      <c r="AP260" s="8">
        <f xml:space="preserve"> (Data!$B$44 - AP$88 - AP$45)</f>
        <v>-25</v>
      </c>
      <c r="AQ260" s="8">
        <f xml:space="preserve"> (Data!$B$44 - AQ$88 - AQ$45)</f>
        <v>-25</v>
      </c>
      <c r="AR260" s="8">
        <f xml:space="preserve"> (Data!$B$44 - AR$88 - AR$45)</f>
        <v>-26</v>
      </c>
      <c r="AS260" s="8">
        <f xml:space="preserve"> (Data!$B$44 - AS$88 - AS$45)</f>
        <v>-26</v>
      </c>
      <c r="AT260" s="8">
        <f xml:space="preserve"> (Data!$B$44 - AT$88 - AT$45)</f>
        <v>-27</v>
      </c>
      <c r="AU260" s="8">
        <f xml:space="preserve"> (Data!$B$44 - AU$88 - AU$45)</f>
        <v>-27</v>
      </c>
      <c r="AV260" s="8">
        <f xml:space="preserve"> (Data!$B$44 - AV$88 - AV$45)</f>
        <v>-28</v>
      </c>
      <c r="AW260" s="8">
        <f xml:space="preserve"> (Data!$B$44 - AW$88 - AW$45)</f>
        <v>-28</v>
      </c>
      <c r="AX260" s="8">
        <f xml:space="preserve"> (Data!$B$44 - AX$88 - AX$45)</f>
        <v>-29</v>
      </c>
      <c r="AY260" s="8">
        <f xml:space="preserve"> (Data!$B$44 - AY$88 - AY$45)</f>
        <v>-29</v>
      </c>
    </row>
    <row r="261" spans="1:51">
      <c r="A261" s="8" t="s">
        <v>59</v>
      </c>
      <c r="B261" s="8">
        <f xml:space="preserve"> (Data!$B$44 - B$87 - B$45)</f>
        <v>28</v>
      </c>
      <c r="C261" s="8">
        <f xml:space="preserve"> (Data!$B$44 - C$87 - C$45)</f>
        <v>27</v>
      </c>
      <c r="D261" s="8">
        <f xml:space="preserve"> (Data!$B$44 - D$87 - D$45)</f>
        <v>5</v>
      </c>
      <c r="E261" s="8">
        <f xml:space="preserve"> (Data!$B$44 - E$87 - E$45)</f>
        <v>3</v>
      </c>
      <c r="F261" s="8">
        <f xml:space="preserve"> (Data!$B$44 - F$87 - F$45)</f>
        <v>2</v>
      </c>
      <c r="G261" s="8">
        <f xml:space="preserve"> (Data!$B$44 - G$87 - G$45)</f>
        <v>-1</v>
      </c>
      <c r="H261" s="8">
        <f xml:space="preserve"> (Data!$B$44 - H$87 - H$45)</f>
        <v>-2</v>
      </c>
      <c r="I261" s="8">
        <f xml:space="preserve"> (Data!$B$44 - I$87 - I$45)</f>
        <v>-4</v>
      </c>
      <c r="J261" s="8">
        <f xml:space="preserve"> (Data!$B$44 - J$87 - J$45)</f>
        <v>-5</v>
      </c>
      <c r="K261" s="8">
        <f xml:space="preserve"> (Data!$B$44 - K$87 - K$45)</f>
        <v>-8</v>
      </c>
      <c r="L261" s="8">
        <f xml:space="preserve"> (Data!$B$44 - L$87 - L$45)</f>
        <v>-10</v>
      </c>
      <c r="M261" s="8">
        <f xml:space="preserve"> (Data!$B$44 - M$87 - M$45)</f>
        <v>-10</v>
      </c>
      <c r="N261" s="8">
        <f xml:space="preserve"> (Data!$B$44 - N$87 - N$45)</f>
        <v>-11</v>
      </c>
      <c r="O261" s="8">
        <f xml:space="preserve"> (Data!$B$44 - O$87 - O$45)</f>
        <v>-11</v>
      </c>
      <c r="P261" s="8">
        <f xml:space="preserve"> (Data!$B$44 - P$87 - P$45)</f>
        <v>-12</v>
      </c>
      <c r="Q261" s="8">
        <f xml:space="preserve"> (Data!$B$44 - Q$87 - Q$45)</f>
        <v>-12</v>
      </c>
      <c r="R261" s="8">
        <f xml:space="preserve"> (Data!$B$44 - R$87 - R$45)</f>
        <v>-13</v>
      </c>
      <c r="S261" s="8">
        <f xml:space="preserve"> (Data!$B$44 - S$87 - S$45)</f>
        <v>-13</v>
      </c>
      <c r="T261" s="8">
        <f xml:space="preserve"> (Data!$B$44 - T$87 - T$45)</f>
        <v>-14</v>
      </c>
      <c r="U261" s="8">
        <f xml:space="preserve"> (Data!$B$44 - U$87 - U$45)</f>
        <v>-14</v>
      </c>
      <c r="V261" s="8">
        <f xml:space="preserve"> (Data!$B$44 - V$87 - V$45)</f>
        <v>-15</v>
      </c>
      <c r="W261" s="8">
        <f xml:space="preserve"> (Data!$B$44 - W$87 - W$45)</f>
        <v>-15</v>
      </c>
      <c r="X261" s="8">
        <f xml:space="preserve"> (Data!$B$44 - X$87 - X$45)</f>
        <v>-16</v>
      </c>
      <c r="Y261" s="8">
        <f xml:space="preserve"> (Data!$B$44 - Y$87 - Y$45)</f>
        <v>-16</v>
      </c>
      <c r="Z261" s="8">
        <f xml:space="preserve"> (Data!$B$44 - Z$87 - Z$45)</f>
        <v>-17</v>
      </c>
      <c r="AA261" s="8">
        <f xml:space="preserve"> (Data!$B$44 - AA$87 - AA$45)</f>
        <v>-17</v>
      </c>
      <c r="AB261" s="8">
        <f xml:space="preserve"> (Data!$B$44 - AB$87 - AB$45)</f>
        <v>-18</v>
      </c>
      <c r="AC261" s="8">
        <f xml:space="preserve"> (Data!$B$44 - AC$87 - AC$45)</f>
        <v>-18</v>
      </c>
      <c r="AD261" s="8">
        <f xml:space="preserve"> (Data!$B$44 - AD$87 - AD$45)</f>
        <v>-19</v>
      </c>
      <c r="AE261" s="8">
        <f xml:space="preserve"> (Data!$B$44 - AE$87 - AE$45)</f>
        <v>-19</v>
      </c>
      <c r="AF261" s="8">
        <f xml:space="preserve"> (Data!$B$44 - AF$87 - AF$45)</f>
        <v>-20</v>
      </c>
      <c r="AG261" s="8">
        <f xml:space="preserve"> (Data!$B$44 - AG$87 - AG$45)</f>
        <v>-20</v>
      </c>
      <c r="AH261" s="8">
        <f xml:space="preserve"> (Data!$B$44 - AH$87 - AH$45)</f>
        <v>-21</v>
      </c>
      <c r="AI261" s="8">
        <f xml:space="preserve"> (Data!$B$44 - AI$87 - AI$45)</f>
        <v>-21</v>
      </c>
      <c r="AJ261" s="8">
        <f xml:space="preserve"> (Data!$B$44 - AJ$87 - AJ$45)</f>
        <v>-22</v>
      </c>
      <c r="AK261" s="8">
        <f xml:space="preserve"> (Data!$B$44 - AK$87 - AK$45)</f>
        <v>-22</v>
      </c>
      <c r="AL261" s="8">
        <f xml:space="preserve"> (Data!$B$44 - AL$87 - AL$45)</f>
        <v>-23</v>
      </c>
      <c r="AM261" s="8">
        <f xml:space="preserve"> (Data!$B$44 - AM$87 - AM$45)</f>
        <v>-23</v>
      </c>
      <c r="AN261" s="8">
        <f xml:space="preserve"> (Data!$B$44 - AN$87 - AN$45)</f>
        <v>-24</v>
      </c>
      <c r="AO261" s="8">
        <f xml:space="preserve"> (Data!$B$44 - AO$87 - AO$45)</f>
        <v>-24</v>
      </c>
      <c r="AP261" s="8">
        <f xml:space="preserve"> (Data!$B$44 - AP$87 - AP$45)</f>
        <v>-25</v>
      </c>
      <c r="AQ261" s="8">
        <f xml:space="preserve"> (Data!$B$44 - AQ$87 - AQ$45)</f>
        <v>-25</v>
      </c>
      <c r="AR261" s="8">
        <f xml:space="preserve"> (Data!$B$44 - AR$87 - AR$45)</f>
        <v>-26</v>
      </c>
      <c r="AS261" s="8">
        <f xml:space="preserve"> (Data!$B$44 - AS$87 - AS$45)</f>
        <v>-26</v>
      </c>
      <c r="AT261" s="8">
        <f xml:space="preserve"> (Data!$B$44 - AT$87 - AT$45)</f>
        <v>-27</v>
      </c>
      <c r="AU261" s="8">
        <f xml:space="preserve"> (Data!$B$44 - AU$87 - AU$45)</f>
        <v>-27</v>
      </c>
      <c r="AV261" s="8">
        <f xml:space="preserve"> (Data!$B$44 - AV$87 - AV$45)</f>
        <v>-28</v>
      </c>
      <c r="AW261" s="8">
        <f xml:space="preserve"> (Data!$B$44 - AW$87 - AW$45)</f>
        <v>-28</v>
      </c>
      <c r="AX261" s="8">
        <f xml:space="preserve"> (Data!$B$44 - AX$87 - AX$45)</f>
        <v>-29</v>
      </c>
      <c r="AY261" s="8">
        <f xml:space="preserve"> (Data!$B$44 - AY$87 - AY$45)</f>
        <v>-29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38</v>
      </c>
      <c r="C263" s="8">
        <f xml:space="preserve"> (Data!$B$45 - C$89 - C$45)</f>
        <v>37</v>
      </c>
      <c r="D263" s="8">
        <f xml:space="preserve"> (Data!$B$45 - D$89 - D$45)</f>
        <v>15</v>
      </c>
      <c r="E263" s="8">
        <f xml:space="preserve"> (Data!$B$45 - E$89 - E$45)</f>
        <v>13</v>
      </c>
      <c r="F263" s="8">
        <f xml:space="preserve"> (Data!$B$45 - F$89 - F$45)</f>
        <v>12</v>
      </c>
      <c r="G263" s="8">
        <f xml:space="preserve"> (Data!$B$45 - G$89 - G$45)</f>
        <v>9</v>
      </c>
      <c r="H263" s="8">
        <f xml:space="preserve"> (Data!$B$45 - H$89 - H$45)</f>
        <v>8</v>
      </c>
      <c r="I263" s="8">
        <f xml:space="preserve"> (Data!$B$45 - I$89 - I$45)</f>
        <v>6</v>
      </c>
      <c r="J263" s="8">
        <f xml:space="preserve"> (Data!$B$45 - J$89 - J$45)</f>
        <v>5</v>
      </c>
      <c r="K263" s="8">
        <f xml:space="preserve"> (Data!$B$45 - K$89 - K$45)</f>
        <v>3</v>
      </c>
      <c r="L263" s="8">
        <f xml:space="preserve"> (Data!$B$45 - L$89 - L$45)</f>
        <v>1</v>
      </c>
      <c r="M263" s="8">
        <f xml:space="preserve"> (Data!$B$45 - M$89 - M$45)</f>
        <v>1</v>
      </c>
      <c r="N263" s="8">
        <f xml:space="preserve"> (Data!$B$45 - N$89 - N$45)</f>
        <v>1</v>
      </c>
      <c r="O263" s="8">
        <f xml:space="preserve"> (Data!$B$45 - O$89 - O$45)</f>
        <v>0</v>
      </c>
      <c r="P263" s="8">
        <f xml:space="preserve"> (Data!$B$45 - P$89 - P$45)</f>
        <v>0</v>
      </c>
      <c r="Q263" s="8">
        <f xml:space="preserve"> (Data!$B$45 - Q$89 - Q$45)</f>
        <v>-1</v>
      </c>
      <c r="R263" s="8">
        <f xml:space="preserve"> (Data!$B$45 - R$89 - R$45)</f>
        <v>-1</v>
      </c>
      <c r="S263" s="8">
        <f xml:space="preserve"> (Data!$B$45 - S$89 - S$45)</f>
        <v>-1</v>
      </c>
      <c r="T263" s="8">
        <f xml:space="preserve"> (Data!$B$45 - T$89 - T$45)</f>
        <v>-2</v>
      </c>
      <c r="U263" s="8">
        <f xml:space="preserve"> (Data!$B$45 - U$89 - U$45)</f>
        <v>-2</v>
      </c>
      <c r="V263" s="8">
        <f xml:space="preserve"> (Data!$B$45 - V$89 - V$45)</f>
        <v>-3</v>
      </c>
      <c r="W263" s="8">
        <f xml:space="preserve"> (Data!$B$45 - W$89 - W$45)</f>
        <v>-3</v>
      </c>
      <c r="X263" s="8">
        <f xml:space="preserve"> (Data!$B$45 - X$89 - X$45)</f>
        <v>-3</v>
      </c>
      <c r="Y263" s="8">
        <f xml:space="preserve"> (Data!$B$45 - Y$89 - Y$45)</f>
        <v>-4</v>
      </c>
      <c r="Z263" s="8">
        <f xml:space="preserve"> (Data!$B$45 - Z$89 - Z$45)</f>
        <v>-4</v>
      </c>
      <c r="AA263" s="8">
        <f xml:space="preserve"> (Data!$B$45 - AA$89 - AA$45)</f>
        <v>-5</v>
      </c>
      <c r="AB263" s="8">
        <f xml:space="preserve"> (Data!$B$45 - AB$89 - AB$45)</f>
        <v>-5</v>
      </c>
      <c r="AC263" s="8">
        <f xml:space="preserve"> (Data!$B$45 - AC$89 - AC$45)</f>
        <v>-5</v>
      </c>
      <c r="AD263" s="8">
        <f xml:space="preserve"> (Data!$B$45 - AD$89 - AD$45)</f>
        <v>-6</v>
      </c>
      <c r="AE263" s="8">
        <f xml:space="preserve"> (Data!$B$45 - AE$89 - AE$45)</f>
        <v>-6</v>
      </c>
      <c r="AF263" s="8">
        <f xml:space="preserve"> (Data!$B$45 - AF$89 - AF$45)</f>
        <v>-7</v>
      </c>
      <c r="AG263" s="8">
        <f xml:space="preserve"> (Data!$B$45 - AG$89 - AG$45)</f>
        <v>-7</v>
      </c>
      <c r="AH263" s="8">
        <f xml:space="preserve"> (Data!$B$45 - AH$89 - AH$45)</f>
        <v>-7</v>
      </c>
      <c r="AI263" s="8">
        <f xml:space="preserve"> (Data!$B$45 - AI$89 - AI$45)</f>
        <v>-8</v>
      </c>
      <c r="AJ263" s="8">
        <f xml:space="preserve"> (Data!$B$45 - AJ$89 - AJ$45)</f>
        <v>-8</v>
      </c>
      <c r="AK263" s="8">
        <f xml:space="preserve"> (Data!$B$45 - AK$89 - AK$45)</f>
        <v>-9</v>
      </c>
      <c r="AL263" s="8">
        <f xml:space="preserve"> (Data!$B$45 - AL$89 - AL$45)</f>
        <v>-9</v>
      </c>
      <c r="AM263" s="8">
        <f xml:space="preserve"> (Data!$B$45 - AM$89 - AM$45)</f>
        <v>-9</v>
      </c>
      <c r="AN263" s="8">
        <f xml:space="preserve"> (Data!$B$45 - AN$89 - AN$45)</f>
        <v>-10</v>
      </c>
      <c r="AO263" s="8">
        <f xml:space="preserve"> (Data!$B$45 - AO$89 - AO$45)</f>
        <v>-10</v>
      </c>
      <c r="AP263" s="8">
        <f xml:space="preserve"> (Data!$B$45 - AP$89 - AP$45)</f>
        <v>-11</v>
      </c>
      <c r="AQ263" s="8">
        <f xml:space="preserve"> (Data!$B$45 - AQ$89 - AQ$45)</f>
        <v>-11</v>
      </c>
      <c r="AR263" s="8">
        <f xml:space="preserve"> (Data!$B$45 - AR$89 - AR$45)</f>
        <v>-11</v>
      </c>
      <c r="AS263" s="8">
        <f xml:space="preserve"> (Data!$B$45 - AS$89 - AS$45)</f>
        <v>-12</v>
      </c>
      <c r="AT263" s="8">
        <f xml:space="preserve"> (Data!$B$45 - AT$89 - AT$45)</f>
        <v>-12</v>
      </c>
      <c r="AU263" s="8">
        <f xml:space="preserve"> (Data!$B$45 - AU$89 - AU$45)</f>
        <v>-13</v>
      </c>
      <c r="AV263" s="8">
        <f xml:space="preserve"> (Data!$B$45 - AV$89 - AV$45)</f>
        <v>-13</v>
      </c>
      <c r="AW263" s="8">
        <f xml:space="preserve"> (Data!$B$45 - AW$89 - AW$45)</f>
        <v>-13</v>
      </c>
      <c r="AX263" s="8">
        <f xml:space="preserve"> (Data!$B$45 - AX$89 - AX$45)</f>
        <v>-14</v>
      </c>
      <c r="AY263" s="8">
        <f xml:space="preserve"> (Data!$B$45 - AY$89 - AY$45)</f>
        <v>-14</v>
      </c>
    </row>
    <row r="264" spans="1:51">
      <c r="A264" s="8" t="s">
        <v>57</v>
      </c>
      <c r="B264" s="8">
        <f xml:space="preserve"> (Data!$B$45 - B$88 - B$45)</f>
        <v>38</v>
      </c>
      <c r="C264" s="8">
        <f xml:space="preserve"> (Data!$B$45 - C$88 - C$45)</f>
        <v>37</v>
      </c>
      <c r="D264" s="8">
        <f xml:space="preserve"> (Data!$B$45 - D$88 - D$45)</f>
        <v>15</v>
      </c>
      <c r="E264" s="8">
        <f xml:space="preserve"> (Data!$B$45 - E$88 - E$45)</f>
        <v>13</v>
      </c>
      <c r="F264" s="8">
        <f xml:space="preserve"> (Data!$B$45 - F$88 - F$45)</f>
        <v>12</v>
      </c>
      <c r="G264" s="8">
        <f xml:space="preserve"> (Data!$B$45 - G$88 - G$45)</f>
        <v>9</v>
      </c>
      <c r="H264" s="8">
        <f xml:space="preserve"> (Data!$B$45 - H$88 - H$45)</f>
        <v>8</v>
      </c>
      <c r="I264" s="8">
        <f xml:space="preserve"> (Data!$B$45 - I$88 - I$45)</f>
        <v>6</v>
      </c>
      <c r="J264" s="8">
        <f xml:space="preserve"> (Data!$B$45 - J$88 - J$45)</f>
        <v>5</v>
      </c>
      <c r="K264" s="8">
        <f xml:space="preserve"> (Data!$B$45 - K$88 - K$45)</f>
        <v>2</v>
      </c>
      <c r="L264" s="8">
        <f xml:space="preserve"> (Data!$B$45 - L$88 - L$45)</f>
        <v>0</v>
      </c>
      <c r="M264" s="8">
        <f xml:space="preserve"> (Data!$B$45 - M$88 - M$45)</f>
        <v>0</v>
      </c>
      <c r="N264" s="8">
        <f xml:space="preserve"> (Data!$B$45 - N$88 - N$45)</f>
        <v>-1</v>
      </c>
      <c r="O264" s="8">
        <f xml:space="preserve"> (Data!$B$45 - O$88 - O$45)</f>
        <v>-1</v>
      </c>
      <c r="P264" s="8">
        <f xml:space="preserve"> (Data!$B$45 - P$88 - P$45)</f>
        <v>-2</v>
      </c>
      <c r="Q264" s="8">
        <f xml:space="preserve"> (Data!$B$45 - Q$88 - Q$45)</f>
        <v>-2</v>
      </c>
      <c r="R264" s="8">
        <f xml:space="preserve"> (Data!$B$45 - R$88 - R$45)</f>
        <v>-3</v>
      </c>
      <c r="S264" s="8">
        <f xml:space="preserve"> (Data!$B$45 - S$88 - S$45)</f>
        <v>-3</v>
      </c>
      <c r="T264" s="8">
        <f xml:space="preserve"> (Data!$B$45 - T$88 - T$45)</f>
        <v>-4</v>
      </c>
      <c r="U264" s="8">
        <f xml:space="preserve"> (Data!$B$45 - U$88 - U$45)</f>
        <v>-4</v>
      </c>
      <c r="V264" s="8">
        <f xml:space="preserve"> (Data!$B$45 - V$88 - V$45)</f>
        <v>-5</v>
      </c>
      <c r="W264" s="8">
        <f xml:space="preserve"> (Data!$B$45 - W$88 - W$45)</f>
        <v>-5</v>
      </c>
      <c r="X264" s="8">
        <f xml:space="preserve"> (Data!$B$45 - X$88 - X$45)</f>
        <v>-6</v>
      </c>
      <c r="Y264" s="8">
        <f xml:space="preserve"> (Data!$B$45 - Y$88 - Y$45)</f>
        <v>-6</v>
      </c>
      <c r="Z264" s="8">
        <f xml:space="preserve"> (Data!$B$45 - Z$88 - Z$45)</f>
        <v>-7</v>
      </c>
      <c r="AA264" s="8">
        <f xml:space="preserve"> (Data!$B$45 - AA$88 - AA$45)</f>
        <v>-7</v>
      </c>
      <c r="AB264" s="8">
        <f xml:space="preserve"> (Data!$B$45 - AB$88 - AB$45)</f>
        <v>-8</v>
      </c>
      <c r="AC264" s="8">
        <f xml:space="preserve"> (Data!$B$45 - AC$88 - AC$45)</f>
        <v>-8</v>
      </c>
      <c r="AD264" s="8">
        <f xml:space="preserve"> (Data!$B$45 - AD$88 - AD$45)</f>
        <v>-9</v>
      </c>
      <c r="AE264" s="8">
        <f xml:space="preserve"> (Data!$B$45 - AE$88 - AE$45)</f>
        <v>-9</v>
      </c>
      <c r="AF264" s="8">
        <f xml:space="preserve"> (Data!$B$45 - AF$88 - AF$45)</f>
        <v>-10</v>
      </c>
      <c r="AG264" s="8">
        <f xml:space="preserve"> (Data!$B$45 - AG$88 - AG$45)</f>
        <v>-10</v>
      </c>
      <c r="AH264" s="8">
        <f xml:space="preserve"> (Data!$B$45 - AH$88 - AH$45)</f>
        <v>-11</v>
      </c>
      <c r="AI264" s="8">
        <f xml:space="preserve"> (Data!$B$45 - AI$88 - AI$45)</f>
        <v>-11</v>
      </c>
      <c r="AJ264" s="8">
        <f xml:space="preserve"> (Data!$B$45 - AJ$88 - AJ$45)</f>
        <v>-12</v>
      </c>
      <c r="AK264" s="8">
        <f xml:space="preserve"> (Data!$B$45 - AK$88 - AK$45)</f>
        <v>-12</v>
      </c>
      <c r="AL264" s="8">
        <f xml:space="preserve"> (Data!$B$45 - AL$88 - AL$45)</f>
        <v>-13</v>
      </c>
      <c r="AM264" s="8">
        <f xml:space="preserve"> (Data!$B$45 - AM$88 - AM$45)</f>
        <v>-13</v>
      </c>
      <c r="AN264" s="8">
        <f xml:space="preserve"> (Data!$B$45 - AN$88 - AN$45)</f>
        <v>-14</v>
      </c>
      <c r="AO264" s="8">
        <f xml:space="preserve"> (Data!$B$45 - AO$88 - AO$45)</f>
        <v>-14</v>
      </c>
      <c r="AP264" s="8">
        <f xml:space="preserve"> (Data!$B$45 - AP$88 - AP$45)</f>
        <v>-15</v>
      </c>
      <c r="AQ264" s="8">
        <f xml:space="preserve"> (Data!$B$45 - AQ$88 - AQ$45)</f>
        <v>-15</v>
      </c>
      <c r="AR264" s="8">
        <f xml:space="preserve"> (Data!$B$45 - AR$88 - AR$45)</f>
        <v>-16</v>
      </c>
      <c r="AS264" s="8">
        <f xml:space="preserve"> (Data!$B$45 - AS$88 - AS$45)</f>
        <v>-16</v>
      </c>
      <c r="AT264" s="8">
        <f xml:space="preserve"> (Data!$B$45 - AT$88 - AT$45)</f>
        <v>-17</v>
      </c>
      <c r="AU264" s="8">
        <f xml:space="preserve"> (Data!$B$45 - AU$88 - AU$45)</f>
        <v>-17</v>
      </c>
      <c r="AV264" s="8">
        <f xml:space="preserve"> (Data!$B$45 - AV$88 - AV$45)</f>
        <v>-18</v>
      </c>
      <c r="AW264" s="8">
        <f xml:space="preserve"> (Data!$B$45 - AW$88 - AW$45)</f>
        <v>-18</v>
      </c>
      <c r="AX264" s="8">
        <f xml:space="preserve"> (Data!$B$45 - AX$88 - AX$45)</f>
        <v>-19</v>
      </c>
      <c r="AY264" s="8">
        <f xml:space="preserve"> (Data!$B$45 - AY$88 - AY$45)</f>
        <v>-19</v>
      </c>
    </row>
    <row r="265" spans="1:51">
      <c r="A265" s="8" t="s">
        <v>58</v>
      </c>
      <c r="B265" s="8">
        <f xml:space="preserve"> (Data!$B$45 - B$88 - B$45)</f>
        <v>38</v>
      </c>
      <c r="C265" s="8">
        <f xml:space="preserve"> (Data!$B$45 - C$88 - C$45)</f>
        <v>37</v>
      </c>
      <c r="D265" s="8">
        <f xml:space="preserve"> (Data!$B$45 - D$88 - D$45)</f>
        <v>15</v>
      </c>
      <c r="E265" s="8">
        <f xml:space="preserve"> (Data!$B$45 - E$88 - E$45)</f>
        <v>13</v>
      </c>
      <c r="F265" s="8">
        <f xml:space="preserve"> (Data!$B$45 - F$88 - F$45)</f>
        <v>12</v>
      </c>
      <c r="G265" s="8">
        <f xml:space="preserve"> (Data!$B$45 - G$88 - G$45)</f>
        <v>9</v>
      </c>
      <c r="H265" s="8">
        <f xml:space="preserve"> (Data!$B$45 - H$88 - H$45)</f>
        <v>8</v>
      </c>
      <c r="I265" s="8">
        <f xml:space="preserve"> (Data!$B$45 - I$88 - I$45)</f>
        <v>6</v>
      </c>
      <c r="J265" s="8">
        <f xml:space="preserve"> (Data!$B$45 - J$88 - J$45)</f>
        <v>5</v>
      </c>
      <c r="K265" s="8">
        <f xml:space="preserve"> (Data!$B$45 - K$88 - K$45)</f>
        <v>2</v>
      </c>
      <c r="L265" s="8">
        <f xml:space="preserve"> (Data!$B$45 - L$88 - L$45)</f>
        <v>0</v>
      </c>
      <c r="M265" s="8">
        <f xml:space="preserve"> (Data!$B$45 - M$88 - M$45)</f>
        <v>0</v>
      </c>
      <c r="N265" s="8">
        <f xml:space="preserve"> (Data!$B$45 - N$88 - N$45)</f>
        <v>-1</v>
      </c>
      <c r="O265" s="8">
        <f xml:space="preserve"> (Data!$B$45 - O$88 - O$45)</f>
        <v>-1</v>
      </c>
      <c r="P265" s="8">
        <f xml:space="preserve"> (Data!$B$45 - P$88 - P$45)</f>
        <v>-2</v>
      </c>
      <c r="Q265" s="8">
        <f xml:space="preserve"> (Data!$B$45 - Q$88 - Q$45)</f>
        <v>-2</v>
      </c>
      <c r="R265" s="8">
        <f xml:space="preserve"> (Data!$B$45 - R$88 - R$45)</f>
        <v>-3</v>
      </c>
      <c r="S265" s="8">
        <f xml:space="preserve"> (Data!$B$45 - S$88 - S$45)</f>
        <v>-3</v>
      </c>
      <c r="T265" s="8">
        <f xml:space="preserve"> (Data!$B$45 - T$88 - T$45)</f>
        <v>-4</v>
      </c>
      <c r="U265" s="8">
        <f xml:space="preserve"> (Data!$B$45 - U$88 - U$45)</f>
        <v>-4</v>
      </c>
      <c r="V265" s="8">
        <f xml:space="preserve"> (Data!$B$45 - V$88 - V$45)</f>
        <v>-5</v>
      </c>
      <c r="W265" s="8">
        <f xml:space="preserve"> (Data!$B$45 - W$88 - W$45)</f>
        <v>-5</v>
      </c>
      <c r="X265" s="8">
        <f xml:space="preserve"> (Data!$B$45 - X$88 - X$45)</f>
        <v>-6</v>
      </c>
      <c r="Y265" s="8">
        <f xml:space="preserve"> (Data!$B$45 - Y$88 - Y$45)</f>
        <v>-6</v>
      </c>
      <c r="Z265" s="8">
        <f xml:space="preserve"> (Data!$B$45 - Z$88 - Z$45)</f>
        <v>-7</v>
      </c>
      <c r="AA265" s="8">
        <f xml:space="preserve"> (Data!$B$45 - AA$88 - AA$45)</f>
        <v>-7</v>
      </c>
      <c r="AB265" s="8">
        <f xml:space="preserve"> (Data!$B$45 - AB$88 - AB$45)</f>
        <v>-8</v>
      </c>
      <c r="AC265" s="8">
        <f xml:space="preserve"> (Data!$B$45 - AC$88 - AC$45)</f>
        <v>-8</v>
      </c>
      <c r="AD265" s="8">
        <f xml:space="preserve"> (Data!$B$45 - AD$88 - AD$45)</f>
        <v>-9</v>
      </c>
      <c r="AE265" s="8">
        <f xml:space="preserve"> (Data!$B$45 - AE$88 - AE$45)</f>
        <v>-9</v>
      </c>
      <c r="AF265" s="8">
        <f xml:space="preserve"> (Data!$B$45 - AF$88 - AF$45)</f>
        <v>-10</v>
      </c>
      <c r="AG265" s="8">
        <f xml:space="preserve"> (Data!$B$45 - AG$88 - AG$45)</f>
        <v>-10</v>
      </c>
      <c r="AH265" s="8">
        <f xml:space="preserve"> (Data!$B$45 - AH$88 - AH$45)</f>
        <v>-11</v>
      </c>
      <c r="AI265" s="8">
        <f xml:space="preserve"> (Data!$B$45 - AI$88 - AI$45)</f>
        <v>-11</v>
      </c>
      <c r="AJ265" s="8">
        <f xml:space="preserve"> (Data!$B$45 - AJ$88 - AJ$45)</f>
        <v>-12</v>
      </c>
      <c r="AK265" s="8">
        <f xml:space="preserve"> (Data!$B$45 - AK$88 - AK$45)</f>
        <v>-12</v>
      </c>
      <c r="AL265" s="8">
        <f xml:space="preserve"> (Data!$B$45 - AL$88 - AL$45)</f>
        <v>-13</v>
      </c>
      <c r="AM265" s="8">
        <f xml:space="preserve"> (Data!$B$45 - AM$88 - AM$45)</f>
        <v>-13</v>
      </c>
      <c r="AN265" s="8">
        <f xml:space="preserve"> (Data!$B$45 - AN$88 - AN$45)</f>
        <v>-14</v>
      </c>
      <c r="AO265" s="8">
        <f xml:space="preserve"> (Data!$B$45 - AO$88 - AO$45)</f>
        <v>-14</v>
      </c>
      <c r="AP265" s="8">
        <f xml:space="preserve"> (Data!$B$45 - AP$88 - AP$45)</f>
        <v>-15</v>
      </c>
      <c r="AQ265" s="8">
        <f xml:space="preserve"> (Data!$B$45 - AQ$88 - AQ$45)</f>
        <v>-15</v>
      </c>
      <c r="AR265" s="8">
        <f xml:space="preserve"> (Data!$B$45 - AR$88 - AR$45)</f>
        <v>-16</v>
      </c>
      <c r="AS265" s="8">
        <f xml:space="preserve"> (Data!$B$45 - AS$88 - AS$45)</f>
        <v>-16</v>
      </c>
      <c r="AT265" s="8">
        <f xml:space="preserve"> (Data!$B$45 - AT$88 - AT$45)</f>
        <v>-17</v>
      </c>
      <c r="AU265" s="8">
        <f xml:space="preserve"> (Data!$B$45 - AU$88 - AU$45)</f>
        <v>-17</v>
      </c>
      <c r="AV265" s="8">
        <f xml:space="preserve"> (Data!$B$45 - AV$88 - AV$45)</f>
        <v>-18</v>
      </c>
      <c r="AW265" s="8">
        <f xml:space="preserve"> (Data!$B$45 - AW$88 - AW$45)</f>
        <v>-18</v>
      </c>
      <c r="AX265" s="8">
        <f xml:space="preserve"> (Data!$B$45 - AX$88 - AX$45)</f>
        <v>-19</v>
      </c>
      <c r="AY265" s="8">
        <f xml:space="preserve"> (Data!$B$45 - AY$88 - AY$45)</f>
        <v>-19</v>
      </c>
    </row>
    <row r="266" spans="1:51">
      <c r="A266" s="8" t="s">
        <v>59</v>
      </c>
      <c r="B266" s="8">
        <f xml:space="preserve"> (Data!$B$45 - B$87 - B$45)</f>
        <v>38</v>
      </c>
      <c r="C266" s="8">
        <f xml:space="preserve"> (Data!$B$45 - C$87 - C$45)</f>
        <v>37</v>
      </c>
      <c r="D266" s="8">
        <f xml:space="preserve"> (Data!$B$45 - D$87 - D$45)</f>
        <v>15</v>
      </c>
      <c r="E266" s="8">
        <f xml:space="preserve"> (Data!$B$45 - E$87 - E$45)</f>
        <v>13</v>
      </c>
      <c r="F266" s="8">
        <f xml:space="preserve"> (Data!$B$45 - F$87 - F$45)</f>
        <v>12</v>
      </c>
      <c r="G266" s="8">
        <f xml:space="preserve"> (Data!$B$45 - G$87 - G$45)</f>
        <v>9</v>
      </c>
      <c r="H266" s="8">
        <f xml:space="preserve"> (Data!$B$45 - H$87 - H$45)</f>
        <v>8</v>
      </c>
      <c r="I266" s="8">
        <f xml:space="preserve"> (Data!$B$45 - I$87 - I$45)</f>
        <v>6</v>
      </c>
      <c r="J266" s="8">
        <f xml:space="preserve"> (Data!$B$45 - J$87 - J$45)</f>
        <v>5</v>
      </c>
      <c r="K266" s="8">
        <f xml:space="preserve"> (Data!$B$45 - K$87 - K$45)</f>
        <v>2</v>
      </c>
      <c r="L266" s="8">
        <f xml:space="preserve"> (Data!$B$45 - L$87 - L$45)</f>
        <v>0</v>
      </c>
      <c r="M266" s="8">
        <f xml:space="preserve"> (Data!$B$45 - M$87 - M$45)</f>
        <v>0</v>
      </c>
      <c r="N266" s="8">
        <f xml:space="preserve"> (Data!$B$45 - N$87 - N$45)</f>
        <v>-1</v>
      </c>
      <c r="O266" s="8">
        <f xml:space="preserve"> (Data!$B$45 - O$87 - O$45)</f>
        <v>-1</v>
      </c>
      <c r="P266" s="8">
        <f xml:space="preserve"> (Data!$B$45 - P$87 - P$45)</f>
        <v>-2</v>
      </c>
      <c r="Q266" s="8">
        <f xml:space="preserve"> (Data!$B$45 - Q$87 - Q$45)</f>
        <v>-2</v>
      </c>
      <c r="R266" s="8">
        <f xml:space="preserve"> (Data!$B$45 - R$87 - R$45)</f>
        <v>-3</v>
      </c>
      <c r="S266" s="8">
        <f xml:space="preserve"> (Data!$B$45 - S$87 - S$45)</f>
        <v>-3</v>
      </c>
      <c r="T266" s="8">
        <f xml:space="preserve"> (Data!$B$45 - T$87 - T$45)</f>
        <v>-4</v>
      </c>
      <c r="U266" s="8">
        <f xml:space="preserve"> (Data!$B$45 - U$87 - U$45)</f>
        <v>-4</v>
      </c>
      <c r="V266" s="8">
        <f xml:space="preserve"> (Data!$B$45 - V$87 - V$45)</f>
        <v>-5</v>
      </c>
      <c r="W266" s="8">
        <f xml:space="preserve"> (Data!$B$45 - W$87 - W$45)</f>
        <v>-5</v>
      </c>
      <c r="X266" s="8">
        <f xml:space="preserve"> (Data!$B$45 - X$87 - X$45)</f>
        <v>-6</v>
      </c>
      <c r="Y266" s="8">
        <f xml:space="preserve"> (Data!$B$45 - Y$87 - Y$45)</f>
        <v>-6</v>
      </c>
      <c r="Z266" s="8">
        <f xml:space="preserve"> (Data!$B$45 - Z$87 - Z$45)</f>
        <v>-7</v>
      </c>
      <c r="AA266" s="8">
        <f xml:space="preserve"> (Data!$B$45 - AA$87 - AA$45)</f>
        <v>-7</v>
      </c>
      <c r="AB266" s="8">
        <f xml:space="preserve"> (Data!$B$45 - AB$87 - AB$45)</f>
        <v>-8</v>
      </c>
      <c r="AC266" s="8">
        <f xml:space="preserve"> (Data!$B$45 - AC$87 - AC$45)</f>
        <v>-8</v>
      </c>
      <c r="AD266" s="8">
        <f xml:space="preserve"> (Data!$B$45 - AD$87 - AD$45)</f>
        <v>-9</v>
      </c>
      <c r="AE266" s="8">
        <f xml:space="preserve"> (Data!$B$45 - AE$87 - AE$45)</f>
        <v>-9</v>
      </c>
      <c r="AF266" s="8">
        <f xml:space="preserve"> (Data!$B$45 - AF$87 - AF$45)</f>
        <v>-10</v>
      </c>
      <c r="AG266" s="8">
        <f xml:space="preserve"> (Data!$B$45 - AG$87 - AG$45)</f>
        <v>-10</v>
      </c>
      <c r="AH266" s="8">
        <f xml:space="preserve"> (Data!$B$45 - AH$87 - AH$45)</f>
        <v>-11</v>
      </c>
      <c r="AI266" s="8">
        <f xml:space="preserve"> (Data!$B$45 - AI$87 - AI$45)</f>
        <v>-11</v>
      </c>
      <c r="AJ266" s="8">
        <f xml:space="preserve"> (Data!$B$45 - AJ$87 - AJ$45)</f>
        <v>-12</v>
      </c>
      <c r="AK266" s="8">
        <f xml:space="preserve"> (Data!$B$45 - AK$87 - AK$45)</f>
        <v>-12</v>
      </c>
      <c r="AL266" s="8">
        <f xml:space="preserve"> (Data!$B$45 - AL$87 - AL$45)</f>
        <v>-13</v>
      </c>
      <c r="AM266" s="8">
        <f xml:space="preserve"> (Data!$B$45 - AM$87 - AM$45)</f>
        <v>-13</v>
      </c>
      <c r="AN266" s="8">
        <f xml:space="preserve"> (Data!$B$45 - AN$87 - AN$45)</f>
        <v>-14</v>
      </c>
      <c r="AO266" s="8">
        <f xml:space="preserve"> (Data!$B$45 - AO$87 - AO$45)</f>
        <v>-14</v>
      </c>
      <c r="AP266" s="8">
        <f xml:space="preserve"> (Data!$B$45 - AP$87 - AP$45)</f>
        <v>-15</v>
      </c>
      <c r="AQ266" s="8">
        <f xml:space="preserve"> (Data!$B$45 - AQ$87 - AQ$45)</f>
        <v>-15</v>
      </c>
      <c r="AR266" s="8">
        <f xml:space="preserve"> (Data!$B$45 - AR$87 - AR$45)</f>
        <v>-16</v>
      </c>
      <c r="AS266" s="8">
        <f xml:space="preserve"> (Data!$B$45 - AS$87 - AS$45)</f>
        <v>-16</v>
      </c>
      <c r="AT266" s="8">
        <f xml:space="preserve"> (Data!$B$45 - AT$87 - AT$45)</f>
        <v>-17</v>
      </c>
      <c r="AU266" s="8">
        <f xml:space="preserve"> (Data!$B$45 - AU$87 - AU$45)</f>
        <v>-17</v>
      </c>
      <c r="AV266" s="8">
        <f xml:space="preserve"> (Data!$B$45 - AV$87 - AV$45)</f>
        <v>-18</v>
      </c>
      <c r="AW266" s="8">
        <f xml:space="preserve"> (Data!$B$45 - AW$87 - AW$45)</f>
        <v>-18</v>
      </c>
      <c r="AX266" s="8">
        <f xml:space="preserve"> (Data!$B$45 - AX$87 - AX$45)</f>
        <v>-19</v>
      </c>
      <c r="AY266" s="8">
        <f xml:space="preserve"> (Data!$B$45 - AY$87 - AY$45)</f>
        <v>-19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48</v>
      </c>
      <c r="C268" s="8">
        <f xml:space="preserve"> (Data!$B$46 - C$89 - C$45)</f>
        <v>47</v>
      </c>
      <c r="D268" s="8">
        <f xml:space="preserve"> (Data!$B$46 - D$89 - D$45)</f>
        <v>25</v>
      </c>
      <c r="E268" s="8">
        <f xml:space="preserve"> (Data!$B$46 - E$89 - E$45)</f>
        <v>23</v>
      </c>
      <c r="F268" s="8">
        <f xml:space="preserve"> (Data!$B$46 - F$89 - F$45)</f>
        <v>22</v>
      </c>
      <c r="G268" s="8">
        <f xml:space="preserve"> (Data!$B$46 - G$89 - G$45)</f>
        <v>19</v>
      </c>
      <c r="H268" s="8">
        <f xml:space="preserve"> (Data!$B$46 - H$89 - H$45)</f>
        <v>18</v>
      </c>
      <c r="I268" s="8">
        <f xml:space="preserve"> (Data!$B$46 - I$89 - I$45)</f>
        <v>16</v>
      </c>
      <c r="J268" s="8">
        <f xml:space="preserve"> (Data!$B$46 - J$89 - J$45)</f>
        <v>15</v>
      </c>
      <c r="K268" s="8">
        <f xml:space="preserve"> (Data!$B$46 - K$89 - K$45)</f>
        <v>13</v>
      </c>
      <c r="L268" s="8">
        <f xml:space="preserve"> (Data!$B$46 - L$89 - L$45)</f>
        <v>11</v>
      </c>
      <c r="M268" s="8">
        <f xml:space="preserve"> (Data!$B$46 - M$89 - M$45)</f>
        <v>11</v>
      </c>
      <c r="N268" s="8">
        <f xml:space="preserve"> (Data!$B$46 - N$89 - N$45)</f>
        <v>11</v>
      </c>
      <c r="O268" s="8">
        <f xml:space="preserve"> (Data!$B$46 - O$89 - O$45)</f>
        <v>10</v>
      </c>
      <c r="P268" s="8">
        <f xml:space="preserve"> (Data!$B$46 - P$89 - P$45)</f>
        <v>10</v>
      </c>
      <c r="Q268" s="8">
        <f xml:space="preserve"> (Data!$B$46 - Q$89 - Q$45)</f>
        <v>9</v>
      </c>
      <c r="R268" s="8">
        <f xml:space="preserve"> (Data!$B$46 - R$89 - R$45)</f>
        <v>9</v>
      </c>
      <c r="S268" s="8">
        <f xml:space="preserve"> (Data!$B$46 - S$89 - S$45)</f>
        <v>9</v>
      </c>
      <c r="T268" s="8">
        <f xml:space="preserve"> (Data!$B$46 - T$89 - T$45)</f>
        <v>8</v>
      </c>
      <c r="U268" s="8">
        <f xml:space="preserve"> (Data!$B$46 - U$89 - U$45)</f>
        <v>8</v>
      </c>
      <c r="V268" s="8">
        <f xml:space="preserve"> (Data!$B$46 - V$89 - V$45)</f>
        <v>7</v>
      </c>
      <c r="W268" s="8">
        <f xml:space="preserve"> (Data!$B$46 - W$89 - W$45)</f>
        <v>7</v>
      </c>
      <c r="X268" s="8">
        <f xml:space="preserve"> (Data!$B$46 - X$89 - X$45)</f>
        <v>7</v>
      </c>
      <c r="Y268" s="8">
        <f xml:space="preserve"> (Data!$B$46 - Y$89 - Y$45)</f>
        <v>6</v>
      </c>
      <c r="Z268" s="8">
        <f xml:space="preserve"> (Data!$B$46 - Z$89 - Z$45)</f>
        <v>6</v>
      </c>
      <c r="AA268" s="8">
        <f xml:space="preserve"> (Data!$B$46 - AA$89 - AA$45)</f>
        <v>5</v>
      </c>
      <c r="AB268" s="8">
        <f xml:space="preserve"> (Data!$B$46 - AB$89 - AB$45)</f>
        <v>5</v>
      </c>
      <c r="AC268" s="8">
        <f xml:space="preserve"> (Data!$B$46 - AC$89 - AC$45)</f>
        <v>5</v>
      </c>
      <c r="AD268" s="8">
        <f xml:space="preserve"> (Data!$B$46 - AD$89 - AD$45)</f>
        <v>4</v>
      </c>
      <c r="AE268" s="8">
        <f xml:space="preserve"> (Data!$B$46 - AE$89 - AE$45)</f>
        <v>4</v>
      </c>
      <c r="AF268" s="8">
        <f xml:space="preserve"> (Data!$B$46 - AF$89 - AF$45)</f>
        <v>3</v>
      </c>
      <c r="AG268" s="8">
        <f xml:space="preserve"> (Data!$B$46 - AG$89 - AG$45)</f>
        <v>3</v>
      </c>
      <c r="AH268" s="8">
        <f xml:space="preserve"> (Data!$B$46 - AH$89 - AH$45)</f>
        <v>3</v>
      </c>
      <c r="AI268" s="8">
        <f xml:space="preserve"> (Data!$B$46 - AI$89 - AI$45)</f>
        <v>2</v>
      </c>
      <c r="AJ268" s="8">
        <f xml:space="preserve"> (Data!$B$46 - AJ$89 - AJ$45)</f>
        <v>2</v>
      </c>
      <c r="AK268" s="8">
        <f xml:space="preserve"> (Data!$B$46 - AK$89 - AK$45)</f>
        <v>1</v>
      </c>
      <c r="AL268" s="8">
        <f xml:space="preserve"> (Data!$B$46 - AL$89 - AL$45)</f>
        <v>1</v>
      </c>
      <c r="AM268" s="8">
        <f xml:space="preserve"> (Data!$B$46 - AM$89 - AM$45)</f>
        <v>1</v>
      </c>
      <c r="AN268" s="8">
        <f xml:space="preserve"> (Data!$B$46 - AN$89 - AN$45)</f>
        <v>0</v>
      </c>
      <c r="AO268" s="8">
        <f xml:space="preserve"> (Data!$B$46 - AO$89 - AO$45)</f>
        <v>0</v>
      </c>
      <c r="AP268" s="8">
        <f xml:space="preserve"> (Data!$B$46 - AP$89 - AP$45)</f>
        <v>-1</v>
      </c>
      <c r="AQ268" s="8">
        <f xml:space="preserve"> (Data!$B$46 - AQ$89 - AQ$45)</f>
        <v>-1</v>
      </c>
      <c r="AR268" s="8">
        <f xml:space="preserve"> (Data!$B$46 - AR$89 - AR$45)</f>
        <v>-1</v>
      </c>
      <c r="AS268" s="8">
        <f xml:space="preserve"> (Data!$B$46 - AS$89 - AS$45)</f>
        <v>-2</v>
      </c>
      <c r="AT268" s="8">
        <f xml:space="preserve"> (Data!$B$46 - AT$89 - AT$45)</f>
        <v>-2</v>
      </c>
      <c r="AU268" s="8">
        <f xml:space="preserve"> (Data!$B$46 - AU$89 - AU$45)</f>
        <v>-3</v>
      </c>
      <c r="AV268" s="8">
        <f xml:space="preserve"> (Data!$B$46 - AV$89 - AV$45)</f>
        <v>-3</v>
      </c>
      <c r="AW268" s="8">
        <f xml:space="preserve"> (Data!$B$46 - AW$89 - AW$45)</f>
        <v>-3</v>
      </c>
      <c r="AX268" s="8">
        <f xml:space="preserve"> (Data!$B$46 - AX$89 - AX$45)</f>
        <v>-4</v>
      </c>
      <c r="AY268" s="8">
        <f xml:space="preserve"> (Data!$B$46 - AY$89 - AY$45)</f>
        <v>-4</v>
      </c>
    </row>
    <row r="269" spans="1:51">
      <c r="A269" s="8" t="s">
        <v>57</v>
      </c>
      <c r="B269" s="8">
        <f xml:space="preserve"> (Data!$B$46 - B$88 - B$45)</f>
        <v>48</v>
      </c>
      <c r="C269" s="8">
        <f xml:space="preserve"> (Data!$B$46 - C$88 - C$45)</f>
        <v>47</v>
      </c>
      <c r="D269" s="8">
        <f xml:space="preserve"> (Data!$B$46 - D$88 - D$45)</f>
        <v>25</v>
      </c>
      <c r="E269" s="8">
        <f xml:space="preserve"> (Data!$B$46 - E$88 - E$45)</f>
        <v>23</v>
      </c>
      <c r="F269" s="8">
        <f xml:space="preserve"> (Data!$B$46 - F$88 - F$45)</f>
        <v>22</v>
      </c>
      <c r="G269" s="8">
        <f xml:space="preserve"> (Data!$B$46 - G$88 - G$45)</f>
        <v>19</v>
      </c>
      <c r="H269" s="8">
        <f xml:space="preserve"> (Data!$B$46 - H$88 - H$45)</f>
        <v>18</v>
      </c>
      <c r="I269" s="8">
        <f xml:space="preserve"> (Data!$B$46 - I$88 - I$45)</f>
        <v>16</v>
      </c>
      <c r="J269" s="8">
        <f xml:space="preserve"> (Data!$B$46 - J$88 - J$45)</f>
        <v>15</v>
      </c>
      <c r="K269" s="8">
        <f xml:space="preserve"> (Data!$B$46 - K$88 - K$45)</f>
        <v>12</v>
      </c>
      <c r="L269" s="8">
        <f xml:space="preserve"> (Data!$B$46 - L$88 - L$45)</f>
        <v>10</v>
      </c>
      <c r="M269" s="8">
        <f xml:space="preserve"> (Data!$B$46 - M$88 - M$45)</f>
        <v>10</v>
      </c>
      <c r="N269" s="8">
        <f xml:space="preserve"> (Data!$B$46 - N$88 - N$45)</f>
        <v>9</v>
      </c>
      <c r="O269" s="8">
        <f xml:space="preserve"> (Data!$B$46 - O$88 - O$45)</f>
        <v>9</v>
      </c>
      <c r="P269" s="8">
        <f xml:space="preserve"> (Data!$B$46 - P$88 - P$45)</f>
        <v>8</v>
      </c>
      <c r="Q269" s="8">
        <f xml:space="preserve"> (Data!$B$46 - Q$88 - Q$45)</f>
        <v>8</v>
      </c>
      <c r="R269" s="8">
        <f xml:space="preserve"> (Data!$B$46 - R$88 - R$45)</f>
        <v>7</v>
      </c>
      <c r="S269" s="8">
        <f xml:space="preserve"> (Data!$B$46 - S$88 - S$45)</f>
        <v>7</v>
      </c>
      <c r="T269" s="8">
        <f xml:space="preserve"> (Data!$B$46 - T$88 - T$45)</f>
        <v>6</v>
      </c>
      <c r="U269" s="8">
        <f xml:space="preserve"> (Data!$B$46 - U$88 - U$45)</f>
        <v>6</v>
      </c>
      <c r="V269" s="8">
        <f xml:space="preserve"> (Data!$B$46 - V$88 - V$45)</f>
        <v>5</v>
      </c>
      <c r="W269" s="8">
        <f xml:space="preserve"> (Data!$B$46 - W$88 - W$45)</f>
        <v>5</v>
      </c>
      <c r="X269" s="8">
        <f xml:space="preserve"> (Data!$B$46 - X$88 - X$45)</f>
        <v>4</v>
      </c>
      <c r="Y269" s="8">
        <f xml:space="preserve"> (Data!$B$46 - Y$88 - Y$45)</f>
        <v>4</v>
      </c>
      <c r="Z269" s="8">
        <f xml:space="preserve"> (Data!$B$46 - Z$88 - Z$45)</f>
        <v>3</v>
      </c>
      <c r="AA269" s="8">
        <f xml:space="preserve"> (Data!$B$46 - AA$88 - AA$45)</f>
        <v>3</v>
      </c>
      <c r="AB269" s="8">
        <f xml:space="preserve"> (Data!$B$46 - AB$88 - AB$45)</f>
        <v>2</v>
      </c>
      <c r="AC269" s="8">
        <f xml:space="preserve"> (Data!$B$46 - AC$88 - AC$45)</f>
        <v>2</v>
      </c>
      <c r="AD269" s="8">
        <f xml:space="preserve"> (Data!$B$46 - AD$88 - AD$45)</f>
        <v>1</v>
      </c>
      <c r="AE269" s="8">
        <f xml:space="preserve"> (Data!$B$46 - AE$88 - AE$45)</f>
        <v>1</v>
      </c>
      <c r="AF269" s="8">
        <f xml:space="preserve"> (Data!$B$46 - AF$88 - AF$45)</f>
        <v>0</v>
      </c>
      <c r="AG269" s="8">
        <f xml:space="preserve"> (Data!$B$46 - AG$88 - AG$45)</f>
        <v>0</v>
      </c>
      <c r="AH269" s="8">
        <f xml:space="preserve"> (Data!$B$46 - AH$88 - AH$45)</f>
        <v>-1</v>
      </c>
      <c r="AI269" s="8">
        <f xml:space="preserve"> (Data!$B$46 - AI$88 - AI$45)</f>
        <v>-1</v>
      </c>
      <c r="AJ269" s="8">
        <f xml:space="preserve"> (Data!$B$46 - AJ$88 - AJ$45)</f>
        <v>-2</v>
      </c>
      <c r="AK269" s="8">
        <f xml:space="preserve"> (Data!$B$46 - AK$88 - AK$45)</f>
        <v>-2</v>
      </c>
      <c r="AL269" s="8">
        <f xml:space="preserve"> (Data!$B$46 - AL$88 - AL$45)</f>
        <v>-3</v>
      </c>
      <c r="AM269" s="8">
        <f xml:space="preserve"> (Data!$B$46 - AM$88 - AM$45)</f>
        <v>-3</v>
      </c>
      <c r="AN269" s="8">
        <f xml:space="preserve"> (Data!$B$46 - AN$88 - AN$45)</f>
        <v>-4</v>
      </c>
      <c r="AO269" s="8">
        <f xml:space="preserve"> (Data!$B$46 - AO$88 - AO$45)</f>
        <v>-4</v>
      </c>
      <c r="AP269" s="8">
        <f xml:space="preserve"> (Data!$B$46 - AP$88 - AP$45)</f>
        <v>-5</v>
      </c>
      <c r="AQ269" s="8">
        <f xml:space="preserve"> (Data!$B$46 - AQ$88 - AQ$45)</f>
        <v>-5</v>
      </c>
      <c r="AR269" s="8">
        <f xml:space="preserve"> (Data!$B$46 - AR$88 - AR$45)</f>
        <v>-6</v>
      </c>
      <c r="AS269" s="8">
        <f xml:space="preserve"> (Data!$B$46 - AS$88 - AS$45)</f>
        <v>-6</v>
      </c>
      <c r="AT269" s="8">
        <f xml:space="preserve"> (Data!$B$46 - AT$88 - AT$45)</f>
        <v>-7</v>
      </c>
      <c r="AU269" s="8">
        <f xml:space="preserve"> (Data!$B$46 - AU$88 - AU$45)</f>
        <v>-7</v>
      </c>
      <c r="AV269" s="8">
        <f xml:space="preserve"> (Data!$B$46 - AV$88 - AV$45)</f>
        <v>-8</v>
      </c>
      <c r="AW269" s="8">
        <f xml:space="preserve"> (Data!$B$46 - AW$88 - AW$45)</f>
        <v>-8</v>
      </c>
      <c r="AX269" s="8">
        <f xml:space="preserve"> (Data!$B$46 - AX$88 - AX$45)</f>
        <v>-9</v>
      </c>
      <c r="AY269" s="8">
        <f xml:space="preserve"> (Data!$B$46 - AY$88 - AY$45)</f>
        <v>-9</v>
      </c>
    </row>
    <row r="270" spans="1:51">
      <c r="A270" s="8" t="s">
        <v>58</v>
      </c>
      <c r="B270" s="8">
        <f xml:space="preserve"> (Data!$B$46 - B$88 - B$45)</f>
        <v>48</v>
      </c>
      <c r="C270" s="8">
        <f xml:space="preserve"> (Data!$B$46 - C$88 - C$45)</f>
        <v>47</v>
      </c>
      <c r="D270" s="8">
        <f xml:space="preserve"> (Data!$B$46 - D$88 - D$45)</f>
        <v>25</v>
      </c>
      <c r="E270" s="8">
        <f xml:space="preserve"> (Data!$B$46 - E$88 - E$45)</f>
        <v>23</v>
      </c>
      <c r="F270" s="8">
        <f xml:space="preserve"> (Data!$B$46 - F$88 - F$45)</f>
        <v>22</v>
      </c>
      <c r="G270" s="8">
        <f xml:space="preserve"> (Data!$B$46 - G$88 - G$45)</f>
        <v>19</v>
      </c>
      <c r="H270" s="8">
        <f xml:space="preserve"> (Data!$B$46 - H$88 - H$45)</f>
        <v>18</v>
      </c>
      <c r="I270" s="8">
        <f xml:space="preserve"> (Data!$B$46 - I$88 - I$45)</f>
        <v>16</v>
      </c>
      <c r="J270" s="8">
        <f xml:space="preserve"> (Data!$B$46 - J$88 - J$45)</f>
        <v>15</v>
      </c>
      <c r="K270" s="8">
        <f xml:space="preserve"> (Data!$B$46 - K$88 - K$45)</f>
        <v>12</v>
      </c>
      <c r="L270" s="8">
        <f xml:space="preserve"> (Data!$B$46 - L$88 - L$45)</f>
        <v>10</v>
      </c>
      <c r="M270" s="8">
        <f xml:space="preserve"> (Data!$B$46 - M$88 - M$45)</f>
        <v>10</v>
      </c>
      <c r="N270" s="8">
        <f xml:space="preserve"> (Data!$B$46 - N$88 - N$45)</f>
        <v>9</v>
      </c>
      <c r="O270" s="8">
        <f xml:space="preserve"> (Data!$B$46 - O$88 - O$45)</f>
        <v>9</v>
      </c>
      <c r="P270" s="8">
        <f xml:space="preserve"> (Data!$B$46 - P$88 - P$45)</f>
        <v>8</v>
      </c>
      <c r="Q270" s="8">
        <f xml:space="preserve"> (Data!$B$46 - Q$88 - Q$45)</f>
        <v>8</v>
      </c>
      <c r="R270" s="8">
        <f xml:space="preserve"> (Data!$B$46 - R$88 - R$45)</f>
        <v>7</v>
      </c>
      <c r="S270" s="8">
        <f xml:space="preserve"> (Data!$B$46 - S$88 - S$45)</f>
        <v>7</v>
      </c>
      <c r="T270" s="8">
        <f xml:space="preserve"> (Data!$B$46 - T$88 - T$45)</f>
        <v>6</v>
      </c>
      <c r="U270" s="8">
        <f xml:space="preserve"> (Data!$B$46 - U$88 - U$45)</f>
        <v>6</v>
      </c>
      <c r="V270" s="8">
        <f xml:space="preserve"> (Data!$B$46 - V$88 - V$45)</f>
        <v>5</v>
      </c>
      <c r="W270" s="8">
        <f xml:space="preserve"> (Data!$B$46 - W$88 - W$45)</f>
        <v>5</v>
      </c>
      <c r="X270" s="8">
        <f xml:space="preserve"> (Data!$B$46 - X$88 - X$45)</f>
        <v>4</v>
      </c>
      <c r="Y270" s="8">
        <f xml:space="preserve"> (Data!$B$46 - Y$88 - Y$45)</f>
        <v>4</v>
      </c>
      <c r="Z270" s="8">
        <f xml:space="preserve"> (Data!$B$46 - Z$88 - Z$45)</f>
        <v>3</v>
      </c>
      <c r="AA270" s="8">
        <f xml:space="preserve"> (Data!$B$46 - AA$88 - AA$45)</f>
        <v>3</v>
      </c>
      <c r="AB270" s="8">
        <f xml:space="preserve"> (Data!$B$46 - AB$88 - AB$45)</f>
        <v>2</v>
      </c>
      <c r="AC270" s="8">
        <f xml:space="preserve"> (Data!$B$46 - AC$88 - AC$45)</f>
        <v>2</v>
      </c>
      <c r="AD270" s="8">
        <f xml:space="preserve"> (Data!$B$46 - AD$88 - AD$45)</f>
        <v>1</v>
      </c>
      <c r="AE270" s="8">
        <f xml:space="preserve"> (Data!$B$46 - AE$88 - AE$45)</f>
        <v>1</v>
      </c>
      <c r="AF270" s="8">
        <f xml:space="preserve"> (Data!$B$46 - AF$88 - AF$45)</f>
        <v>0</v>
      </c>
      <c r="AG270" s="8">
        <f xml:space="preserve"> (Data!$B$46 - AG$88 - AG$45)</f>
        <v>0</v>
      </c>
      <c r="AH270" s="8">
        <f xml:space="preserve"> (Data!$B$46 - AH$88 - AH$45)</f>
        <v>-1</v>
      </c>
      <c r="AI270" s="8">
        <f xml:space="preserve"> (Data!$B$46 - AI$88 - AI$45)</f>
        <v>-1</v>
      </c>
      <c r="AJ270" s="8">
        <f xml:space="preserve"> (Data!$B$46 - AJ$88 - AJ$45)</f>
        <v>-2</v>
      </c>
      <c r="AK270" s="8">
        <f xml:space="preserve"> (Data!$B$46 - AK$88 - AK$45)</f>
        <v>-2</v>
      </c>
      <c r="AL270" s="8">
        <f xml:space="preserve"> (Data!$B$46 - AL$88 - AL$45)</f>
        <v>-3</v>
      </c>
      <c r="AM270" s="8">
        <f xml:space="preserve"> (Data!$B$46 - AM$88 - AM$45)</f>
        <v>-3</v>
      </c>
      <c r="AN270" s="8">
        <f xml:space="preserve"> (Data!$B$46 - AN$88 - AN$45)</f>
        <v>-4</v>
      </c>
      <c r="AO270" s="8">
        <f xml:space="preserve"> (Data!$B$46 - AO$88 - AO$45)</f>
        <v>-4</v>
      </c>
      <c r="AP270" s="8">
        <f xml:space="preserve"> (Data!$B$46 - AP$88 - AP$45)</f>
        <v>-5</v>
      </c>
      <c r="AQ270" s="8">
        <f xml:space="preserve"> (Data!$B$46 - AQ$88 - AQ$45)</f>
        <v>-5</v>
      </c>
      <c r="AR270" s="8">
        <f xml:space="preserve"> (Data!$B$46 - AR$88 - AR$45)</f>
        <v>-6</v>
      </c>
      <c r="AS270" s="8">
        <f xml:space="preserve"> (Data!$B$46 - AS$88 - AS$45)</f>
        <v>-6</v>
      </c>
      <c r="AT270" s="8">
        <f xml:space="preserve"> (Data!$B$46 - AT$88 - AT$45)</f>
        <v>-7</v>
      </c>
      <c r="AU270" s="8">
        <f xml:space="preserve"> (Data!$B$46 - AU$88 - AU$45)</f>
        <v>-7</v>
      </c>
      <c r="AV270" s="8">
        <f xml:space="preserve"> (Data!$B$46 - AV$88 - AV$45)</f>
        <v>-8</v>
      </c>
      <c r="AW270" s="8">
        <f xml:space="preserve"> (Data!$B$46 - AW$88 - AW$45)</f>
        <v>-8</v>
      </c>
      <c r="AX270" s="8">
        <f xml:space="preserve"> (Data!$B$46 - AX$88 - AX$45)</f>
        <v>-9</v>
      </c>
      <c r="AY270" s="8">
        <f xml:space="preserve"> (Data!$B$46 - AY$88 - AY$45)</f>
        <v>-9</v>
      </c>
    </row>
    <row r="271" spans="1:51">
      <c r="A271" s="8" t="s">
        <v>59</v>
      </c>
      <c r="B271" s="8">
        <f xml:space="preserve"> (Data!$B$46 - B$87 - B$45)</f>
        <v>48</v>
      </c>
      <c r="C271" s="8">
        <f xml:space="preserve"> (Data!$B$46 - C$87 - C$45)</f>
        <v>47</v>
      </c>
      <c r="D271" s="8">
        <f xml:space="preserve"> (Data!$B$46 - D$87 - D$45)</f>
        <v>25</v>
      </c>
      <c r="E271" s="8">
        <f xml:space="preserve"> (Data!$B$46 - E$87 - E$45)</f>
        <v>23</v>
      </c>
      <c r="F271" s="8">
        <f xml:space="preserve"> (Data!$B$46 - F$87 - F$45)</f>
        <v>22</v>
      </c>
      <c r="G271" s="8">
        <f xml:space="preserve"> (Data!$B$46 - G$87 - G$45)</f>
        <v>19</v>
      </c>
      <c r="H271" s="8">
        <f xml:space="preserve"> (Data!$B$46 - H$87 - H$45)</f>
        <v>18</v>
      </c>
      <c r="I271" s="8">
        <f xml:space="preserve"> (Data!$B$46 - I$87 - I$45)</f>
        <v>16</v>
      </c>
      <c r="J271" s="8">
        <f xml:space="preserve"> (Data!$B$46 - J$87 - J$45)</f>
        <v>15</v>
      </c>
      <c r="K271" s="8">
        <f xml:space="preserve"> (Data!$B$46 - K$87 - K$45)</f>
        <v>12</v>
      </c>
      <c r="L271" s="8">
        <f xml:space="preserve"> (Data!$B$46 - L$87 - L$45)</f>
        <v>10</v>
      </c>
      <c r="M271" s="8">
        <f xml:space="preserve"> (Data!$B$46 - M$87 - M$45)</f>
        <v>10</v>
      </c>
      <c r="N271" s="8">
        <f xml:space="preserve"> (Data!$B$46 - N$87 - N$45)</f>
        <v>9</v>
      </c>
      <c r="O271" s="8">
        <f xml:space="preserve"> (Data!$B$46 - O$87 - O$45)</f>
        <v>9</v>
      </c>
      <c r="P271" s="8">
        <f xml:space="preserve"> (Data!$B$46 - P$87 - P$45)</f>
        <v>8</v>
      </c>
      <c r="Q271" s="8">
        <f xml:space="preserve"> (Data!$B$46 - Q$87 - Q$45)</f>
        <v>8</v>
      </c>
      <c r="R271" s="8">
        <f xml:space="preserve"> (Data!$B$46 - R$87 - R$45)</f>
        <v>7</v>
      </c>
      <c r="S271" s="8">
        <f xml:space="preserve"> (Data!$B$46 - S$87 - S$45)</f>
        <v>7</v>
      </c>
      <c r="T271" s="8">
        <f xml:space="preserve"> (Data!$B$46 - T$87 - T$45)</f>
        <v>6</v>
      </c>
      <c r="U271" s="8">
        <f xml:space="preserve"> (Data!$B$46 - U$87 - U$45)</f>
        <v>6</v>
      </c>
      <c r="V271" s="8">
        <f xml:space="preserve"> (Data!$B$46 - V$87 - V$45)</f>
        <v>5</v>
      </c>
      <c r="W271" s="8">
        <f xml:space="preserve"> (Data!$B$46 - W$87 - W$45)</f>
        <v>5</v>
      </c>
      <c r="X271" s="8">
        <f xml:space="preserve"> (Data!$B$46 - X$87 - X$45)</f>
        <v>4</v>
      </c>
      <c r="Y271" s="8">
        <f xml:space="preserve"> (Data!$B$46 - Y$87 - Y$45)</f>
        <v>4</v>
      </c>
      <c r="Z271" s="8">
        <f xml:space="preserve"> (Data!$B$46 - Z$87 - Z$45)</f>
        <v>3</v>
      </c>
      <c r="AA271" s="8">
        <f xml:space="preserve"> (Data!$B$46 - AA$87 - AA$45)</f>
        <v>3</v>
      </c>
      <c r="AB271" s="8">
        <f xml:space="preserve"> (Data!$B$46 - AB$87 - AB$45)</f>
        <v>2</v>
      </c>
      <c r="AC271" s="8">
        <f xml:space="preserve"> (Data!$B$46 - AC$87 - AC$45)</f>
        <v>2</v>
      </c>
      <c r="AD271" s="8">
        <f xml:space="preserve"> (Data!$B$46 - AD$87 - AD$45)</f>
        <v>1</v>
      </c>
      <c r="AE271" s="8">
        <f xml:space="preserve"> (Data!$B$46 - AE$87 - AE$45)</f>
        <v>1</v>
      </c>
      <c r="AF271" s="8">
        <f xml:space="preserve"> (Data!$B$46 - AF$87 - AF$45)</f>
        <v>0</v>
      </c>
      <c r="AG271" s="8">
        <f xml:space="preserve"> (Data!$B$46 - AG$87 - AG$45)</f>
        <v>0</v>
      </c>
      <c r="AH271" s="8">
        <f xml:space="preserve"> (Data!$B$46 - AH$87 - AH$45)</f>
        <v>-1</v>
      </c>
      <c r="AI271" s="8">
        <f xml:space="preserve"> (Data!$B$46 - AI$87 - AI$45)</f>
        <v>-1</v>
      </c>
      <c r="AJ271" s="8">
        <f xml:space="preserve"> (Data!$B$46 - AJ$87 - AJ$45)</f>
        <v>-2</v>
      </c>
      <c r="AK271" s="8">
        <f xml:space="preserve"> (Data!$B$46 - AK$87 - AK$45)</f>
        <v>-2</v>
      </c>
      <c r="AL271" s="8">
        <f xml:space="preserve"> (Data!$B$46 - AL$87 - AL$45)</f>
        <v>-3</v>
      </c>
      <c r="AM271" s="8">
        <f xml:space="preserve"> (Data!$B$46 - AM$87 - AM$45)</f>
        <v>-3</v>
      </c>
      <c r="AN271" s="8">
        <f xml:space="preserve"> (Data!$B$46 - AN$87 - AN$45)</f>
        <v>-4</v>
      </c>
      <c r="AO271" s="8">
        <f xml:space="preserve"> (Data!$B$46 - AO$87 - AO$45)</f>
        <v>-4</v>
      </c>
      <c r="AP271" s="8">
        <f xml:space="preserve"> (Data!$B$46 - AP$87 - AP$45)</f>
        <v>-5</v>
      </c>
      <c r="AQ271" s="8">
        <f xml:space="preserve"> (Data!$B$46 - AQ$87 - AQ$45)</f>
        <v>-5</v>
      </c>
      <c r="AR271" s="8">
        <f xml:space="preserve"> (Data!$B$46 - AR$87 - AR$45)</f>
        <v>-6</v>
      </c>
      <c r="AS271" s="8">
        <f xml:space="preserve"> (Data!$B$46 - AS$87 - AS$45)</f>
        <v>-6</v>
      </c>
      <c r="AT271" s="8">
        <f xml:space="preserve"> (Data!$B$46 - AT$87 - AT$45)</f>
        <v>-7</v>
      </c>
      <c r="AU271" s="8">
        <f xml:space="preserve"> (Data!$B$46 - AU$87 - AU$45)</f>
        <v>-7</v>
      </c>
      <c r="AV271" s="8">
        <f xml:space="preserve"> (Data!$B$46 - AV$87 - AV$45)</f>
        <v>-8</v>
      </c>
      <c r="AW271" s="8">
        <f xml:space="preserve"> (Data!$B$46 - AW$87 - AW$45)</f>
        <v>-8</v>
      </c>
      <c r="AX271" s="8">
        <f xml:space="preserve"> (Data!$B$46 - AX$87 - AX$45)</f>
        <v>-9</v>
      </c>
      <c r="AY271" s="8">
        <f xml:space="preserve"> (Data!$B$46 - AY$87 - AY$45)</f>
        <v>-9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23</v>
      </c>
      <c r="C275" s="8">
        <f xml:space="preserve"> (Data!$C$44 - C$89 - C$43)</f>
        <v>22</v>
      </c>
      <c r="D275" s="8">
        <f xml:space="preserve"> (Data!$C$44 - D$89 - D$43)</f>
        <v>7</v>
      </c>
      <c r="E275" s="8">
        <f xml:space="preserve"> (Data!$C$44 - E$89 - E$43)</f>
        <v>6</v>
      </c>
      <c r="F275" s="8">
        <f xml:space="preserve"> (Data!$C$44 - F$89 - F$43)</f>
        <v>6</v>
      </c>
      <c r="G275" s="8">
        <f xml:space="preserve"> (Data!$C$44 - G$89 - G$43)</f>
        <v>5</v>
      </c>
      <c r="H275" s="8">
        <f xml:space="preserve"> (Data!$C$44 - H$89 - H$43)</f>
        <v>5</v>
      </c>
      <c r="I275" s="8">
        <f xml:space="preserve"> (Data!$C$44 - I$89 - I$43)</f>
        <v>3</v>
      </c>
      <c r="J275" s="8">
        <f xml:space="preserve"> (Data!$C$44 - J$89 - J$43)</f>
        <v>3</v>
      </c>
      <c r="K275" s="8">
        <f xml:space="preserve"> (Data!$C$44 - K$89 - K$43)</f>
        <v>2</v>
      </c>
      <c r="L275" s="8">
        <f xml:space="preserve"> (Data!$C$44 - L$89 - L$43)</f>
        <v>1</v>
      </c>
      <c r="M275" s="8">
        <f xml:space="preserve"> (Data!$C$44 - M$89 - M$43)</f>
        <v>1</v>
      </c>
      <c r="N275" s="8">
        <f xml:space="preserve"> (Data!$C$44 - N$89 - N$43)</f>
        <v>1</v>
      </c>
      <c r="O275" s="8">
        <f xml:space="preserve"> (Data!$C$44 - O$89 - O$43)</f>
        <v>0</v>
      </c>
      <c r="P275" s="8">
        <f xml:space="preserve"> (Data!$C$44 - P$89 - P$43)</f>
        <v>0</v>
      </c>
      <c r="Q275" s="8">
        <f xml:space="preserve"> (Data!$C$44 - Q$89 - Q$43)</f>
        <v>-1</v>
      </c>
      <c r="R275" s="8">
        <f xml:space="preserve"> (Data!$C$44 - R$89 - R$43)</f>
        <v>-1</v>
      </c>
      <c r="S275" s="8">
        <f xml:space="preserve"> (Data!$C$44 - S$89 - S$43)</f>
        <v>-1</v>
      </c>
      <c r="T275" s="8">
        <f xml:space="preserve"> (Data!$C$44 - T$89 - T$43)</f>
        <v>-2</v>
      </c>
      <c r="U275" s="8">
        <f xml:space="preserve"> (Data!$C$44 - U$89 - U$43)</f>
        <v>-2</v>
      </c>
      <c r="V275" s="8">
        <f xml:space="preserve"> (Data!$C$44 - V$89 - V$43)</f>
        <v>-3</v>
      </c>
      <c r="W275" s="8">
        <f xml:space="preserve"> (Data!$C$44 - W$89 - W$43)</f>
        <v>-3</v>
      </c>
      <c r="X275" s="8">
        <f xml:space="preserve"> (Data!$C$44 - X$89 - X$43)</f>
        <v>-3</v>
      </c>
      <c r="Y275" s="8">
        <f xml:space="preserve"> (Data!$C$44 - Y$89 - Y$43)</f>
        <v>-4</v>
      </c>
      <c r="Z275" s="8">
        <f xml:space="preserve"> (Data!$C$44 - Z$89 - Z$43)</f>
        <v>-4</v>
      </c>
      <c r="AA275" s="8">
        <f xml:space="preserve"> (Data!$C$44 - AA$89 - AA$43)</f>
        <v>-5</v>
      </c>
      <c r="AB275" s="8">
        <f xml:space="preserve"> (Data!$C$44 - AB$89 - AB$43)</f>
        <v>-5</v>
      </c>
      <c r="AC275" s="8">
        <f xml:space="preserve"> (Data!$C$44 - AC$89 - AC$43)</f>
        <v>-5</v>
      </c>
      <c r="AD275" s="8">
        <f xml:space="preserve"> (Data!$C$44 - AD$89 - AD$43)</f>
        <v>-6</v>
      </c>
      <c r="AE275" s="8">
        <f xml:space="preserve"> (Data!$C$44 - AE$89 - AE$43)</f>
        <v>-6</v>
      </c>
      <c r="AF275" s="8">
        <f xml:space="preserve"> (Data!$C$44 - AF$89 - AF$43)</f>
        <v>-7</v>
      </c>
      <c r="AG275" s="8">
        <f xml:space="preserve"> (Data!$C$44 - AG$89 - AG$43)</f>
        <v>-7</v>
      </c>
      <c r="AH275" s="8">
        <f xml:space="preserve"> (Data!$C$44 - AH$89 - AH$43)</f>
        <v>-7</v>
      </c>
      <c r="AI275" s="8">
        <f xml:space="preserve"> (Data!$C$44 - AI$89 - AI$43)</f>
        <v>-8</v>
      </c>
      <c r="AJ275" s="8">
        <f xml:space="preserve"> (Data!$C$44 - AJ$89 - AJ$43)</f>
        <v>-8</v>
      </c>
      <c r="AK275" s="8">
        <f xml:space="preserve"> (Data!$C$44 - AK$89 - AK$43)</f>
        <v>-9</v>
      </c>
      <c r="AL275" s="8">
        <f xml:space="preserve"> (Data!$C$44 - AL$89 - AL$43)</f>
        <v>-9</v>
      </c>
      <c r="AM275" s="8">
        <f xml:space="preserve"> (Data!$C$44 - AM$89 - AM$43)</f>
        <v>-9</v>
      </c>
      <c r="AN275" s="8">
        <f xml:space="preserve"> (Data!$C$44 - AN$89 - AN$43)</f>
        <v>-10</v>
      </c>
      <c r="AO275" s="8">
        <f xml:space="preserve"> (Data!$C$44 - AO$89 - AO$43)</f>
        <v>-10</v>
      </c>
      <c r="AP275" s="8">
        <f xml:space="preserve"> (Data!$C$44 - AP$89 - AP$43)</f>
        <v>-11</v>
      </c>
      <c r="AQ275" s="8">
        <f xml:space="preserve"> (Data!$C$44 - AQ$89 - AQ$43)</f>
        <v>-11</v>
      </c>
      <c r="AR275" s="8">
        <f xml:space="preserve"> (Data!$C$44 - AR$89 - AR$43)</f>
        <v>-11</v>
      </c>
      <c r="AS275" s="8">
        <f xml:space="preserve"> (Data!$C$44 - AS$89 - AS$43)</f>
        <v>-12</v>
      </c>
      <c r="AT275" s="8">
        <f xml:space="preserve"> (Data!$C$44 - AT$89 - AT$43)</f>
        <v>-12</v>
      </c>
      <c r="AU275" s="8">
        <f xml:space="preserve"> (Data!$C$44 - AU$89 - AU$43)</f>
        <v>-13</v>
      </c>
      <c r="AV275" s="8">
        <f xml:space="preserve"> (Data!$C$44 - AV$89 - AV$43)</f>
        <v>-13</v>
      </c>
      <c r="AW275" s="8">
        <f xml:space="preserve"> (Data!$C$44 - AW$89 - AW$43)</f>
        <v>-13</v>
      </c>
      <c r="AX275" s="8">
        <f xml:space="preserve"> (Data!$C$44 - AX$89 - AX$43)</f>
        <v>-14</v>
      </c>
      <c r="AY275" s="8">
        <f xml:space="preserve"> (Data!$C$44 - AY$89 - AY$43)</f>
        <v>-14</v>
      </c>
    </row>
    <row r="276" spans="1:51">
      <c r="A276" s="8" t="s">
        <v>57</v>
      </c>
      <c r="B276" s="8">
        <f xml:space="preserve"> (Data!$C$44 - B$88 - B$43)</f>
        <v>23</v>
      </c>
      <c r="C276" s="8">
        <f xml:space="preserve"> (Data!$C$44 - C$88 - C$43)</f>
        <v>22</v>
      </c>
      <c r="D276" s="8">
        <f xml:space="preserve"> (Data!$C$44 - D$88 - D$43)</f>
        <v>7</v>
      </c>
      <c r="E276" s="8">
        <f xml:space="preserve"> (Data!$C$44 - E$88 - E$43)</f>
        <v>6</v>
      </c>
      <c r="F276" s="8">
        <f xml:space="preserve"> (Data!$C$44 - F$88 - F$43)</f>
        <v>6</v>
      </c>
      <c r="G276" s="8">
        <f xml:space="preserve"> (Data!$C$44 - G$88 - G$43)</f>
        <v>5</v>
      </c>
      <c r="H276" s="8">
        <f xml:space="preserve"> (Data!$C$44 - H$88 - H$43)</f>
        <v>5</v>
      </c>
      <c r="I276" s="8">
        <f xml:space="preserve"> (Data!$C$44 - I$88 - I$43)</f>
        <v>3</v>
      </c>
      <c r="J276" s="8">
        <f xml:space="preserve"> (Data!$C$44 - J$88 - J$43)</f>
        <v>3</v>
      </c>
      <c r="K276" s="8">
        <f xml:space="preserve"> (Data!$C$44 - K$88 - K$43)</f>
        <v>1</v>
      </c>
      <c r="L276" s="8">
        <f xml:space="preserve"> (Data!$C$44 - L$88 - L$43)</f>
        <v>0</v>
      </c>
      <c r="M276" s="8">
        <f xml:space="preserve"> (Data!$C$44 - M$88 - M$43)</f>
        <v>0</v>
      </c>
      <c r="N276" s="8">
        <f xml:space="preserve"> (Data!$C$44 - N$88 - N$43)</f>
        <v>-1</v>
      </c>
      <c r="O276" s="8">
        <f xml:space="preserve"> (Data!$C$44 - O$88 - O$43)</f>
        <v>-1</v>
      </c>
      <c r="P276" s="8">
        <f xml:space="preserve"> (Data!$C$44 - P$88 - P$43)</f>
        <v>-2</v>
      </c>
      <c r="Q276" s="8">
        <f xml:space="preserve"> (Data!$C$44 - Q$88 - Q$43)</f>
        <v>-2</v>
      </c>
      <c r="R276" s="8">
        <f xml:space="preserve"> (Data!$C$44 - R$88 - R$43)</f>
        <v>-3</v>
      </c>
      <c r="S276" s="8">
        <f xml:space="preserve"> (Data!$C$44 - S$88 - S$43)</f>
        <v>-3</v>
      </c>
      <c r="T276" s="8">
        <f xml:space="preserve"> (Data!$C$44 - T$88 - T$43)</f>
        <v>-4</v>
      </c>
      <c r="U276" s="8">
        <f xml:space="preserve"> (Data!$C$44 - U$88 - U$43)</f>
        <v>-4</v>
      </c>
      <c r="V276" s="8">
        <f xml:space="preserve"> (Data!$C$44 - V$88 - V$43)</f>
        <v>-5</v>
      </c>
      <c r="W276" s="8">
        <f xml:space="preserve"> (Data!$C$44 - W$88 - W$43)</f>
        <v>-5</v>
      </c>
      <c r="X276" s="8">
        <f xml:space="preserve"> (Data!$C$44 - X$88 - X$43)</f>
        <v>-6</v>
      </c>
      <c r="Y276" s="8">
        <f xml:space="preserve"> (Data!$C$44 - Y$88 - Y$43)</f>
        <v>-6</v>
      </c>
      <c r="Z276" s="8">
        <f xml:space="preserve"> (Data!$C$44 - Z$88 - Z$43)</f>
        <v>-7</v>
      </c>
      <c r="AA276" s="8">
        <f xml:space="preserve"> (Data!$C$44 - AA$88 - AA$43)</f>
        <v>-7</v>
      </c>
      <c r="AB276" s="8">
        <f xml:space="preserve"> (Data!$C$44 - AB$88 - AB$43)</f>
        <v>-8</v>
      </c>
      <c r="AC276" s="8">
        <f xml:space="preserve"> (Data!$C$44 - AC$88 - AC$43)</f>
        <v>-8</v>
      </c>
      <c r="AD276" s="8">
        <f xml:space="preserve"> (Data!$C$44 - AD$88 - AD$43)</f>
        <v>-9</v>
      </c>
      <c r="AE276" s="8">
        <f xml:space="preserve"> (Data!$C$44 - AE$88 - AE$43)</f>
        <v>-9</v>
      </c>
      <c r="AF276" s="8">
        <f xml:space="preserve"> (Data!$C$44 - AF$88 - AF$43)</f>
        <v>-10</v>
      </c>
      <c r="AG276" s="8">
        <f xml:space="preserve"> (Data!$C$44 - AG$88 - AG$43)</f>
        <v>-10</v>
      </c>
      <c r="AH276" s="8">
        <f xml:space="preserve"> (Data!$C$44 - AH$88 - AH$43)</f>
        <v>-11</v>
      </c>
      <c r="AI276" s="8">
        <f xml:space="preserve"> (Data!$C$44 - AI$88 - AI$43)</f>
        <v>-11</v>
      </c>
      <c r="AJ276" s="8">
        <f xml:space="preserve"> (Data!$C$44 - AJ$88 - AJ$43)</f>
        <v>-12</v>
      </c>
      <c r="AK276" s="8">
        <f xml:space="preserve"> (Data!$C$44 - AK$88 - AK$43)</f>
        <v>-12</v>
      </c>
      <c r="AL276" s="8">
        <f xml:space="preserve"> (Data!$C$44 - AL$88 - AL$43)</f>
        <v>-13</v>
      </c>
      <c r="AM276" s="8">
        <f xml:space="preserve"> (Data!$C$44 - AM$88 - AM$43)</f>
        <v>-13</v>
      </c>
      <c r="AN276" s="8">
        <f xml:space="preserve"> (Data!$C$44 - AN$88 - AN$43)</f>
        <v>-14</v>
      </c>
      <c r="AO276" s="8">
        <f xml:space="preserve"> (Data!$C$44 - AO$88 - AO$43)</f>
        <v>-14</v>
      </c>
      <c r="AP276" s="8">
        <f xml:space="preserve"> (Data!$C$44 - AP$88 - AP$43)</f>
        <v>-15</v>
      </c>
      <c r="AQ276" s="8">
        <f xml:space="preserve"> (Data!$C$44 - AQ$88 - AQ$43)</f>
        <v>-15</v>
      </c>
      <c r="AR276" s="8">
        <f xml:space="preserve"> (Data!$C$44 - AR$88 - AR$43)</f>
        <v>-16</v>
      </c>
      <c r="AS276" s="8">
        <f xml:space="preserve"> (Data!$C$44 - AS$88 - AS$43)</f>
        <v>-16</v>
      </c>
      <c r="AT276" s="8">
        <f xml:space="preserve"> (Data!$C$44 - AT$88 - AT$43)</f>
        <v>-17</v>
      </c>
      <c r="AU276" s="8">
        <f xml:space="preserve"> (Data!$C$44 - AU$88 - AU$43)</f>
        <v>-17</v>
      </c>
      <c r="AV276" s="8">
        <f xml:space="preserve"> (Data!$C$44 - AV$88 - AV$43)</f>
        <v>-18</v>
      </c>
      <c r="AW276" s="8">
        <f xml:space="preserve"> (Data!$C$44 - AW$88 - AW$43)</f>
        <v>-18</v>
      </c>
      <c r="AX276" s="8">
        <f xml:space="preserve"> (Data!$C$44 - AX$88 - AX$43)</f>
        <v>-19</v>
      </c>
      <c r="AY276" s="8">
        <f xml:space="preserve"> (Data!$C$44 - AY$88 - AY$43)</f>
        <v>-19</v>
      </c>
    </row>
    <row r="277" spans="1:51">
      <c r="A277" s="8" t="s">
        <v>58</v>
      </c>
      <c r="B277" s="8">
        <f xml:space="preserve"> (Data!$C$44 - B$88 - B$43)</f>
        <v>23</v>
      </c>
      <c r="C277" s="8">
        <f xml:space="preserve"> (Data!$C$44 - C$88 - C$43)</f>
        <v>22</v>
      </c>
      <c r="D277" s="8">
        <f xml:space="preserve"> (Data!$C$44 - D$88 - D$43)</f>
        <v>7</v>
      </c>
      <c r="E277" s="8">
        <f xml:space="preserve"> (Data!$C$44 - E$88 - E$43)</f>
        <v>6</v>
      </c>
      <c r="F277" s="8">
        <f xml:space="preserve"> (Data!$C$44 - F$88 - F$43)</f>
        <v>6</v>
      </c>
      <c r="G277" s="8">
        <f xml:space="preserve"> (Data!$C$44 - G$88 - G$43)</f>
        <v>5</v>
      </c>
      <c r="H277" s="8">
        <f xml:space="preserve"> (Data!$C$44 - H$88 - H$43)</f>
        <v>5</v>
      </c>
      <c r="I277" s="8">
        <f xml:space="preserve"> (Data!$C$44 - I$88 - I$43)</f>
        <v>3</v>
      </c>
      <c r="J277" s="8">
        <f xml:space="preserve"> (Data!$C$44 - J$88 - J$43)</f>
        <v>3</v>
      </c>
      <c r="K277" s="8">
        <f xml:space="preserve"> (Data!$C$44 - K$88 - K$43)</f>
        <v>1</v>
      </c>
      <c r="L277" s="8">
        <f xml:space="preserve"> (Data!$C$44 - L$88 - L$43)</f>
        <v>0</v>
      </c>
      <c r="M277" s="8">
        <f xml:space="preserve"> (Data!$C$44 - M$88 - M$43)</f>
        <v>0</v>
      </c>
      <c r="N277" s="8">
        <f xml:space="preserve"> (Data!$C$44 - N$88 - N$43)</f>
        <v>-1</v>
      </c>
      <c r="O277" s="8">
        <f xml:space="preserve"> (Data!$C$44 - O$88 - O$43)</f>
        <v>-1</v>
      </c>
      <c r="P277" s="8">
        <f xml:space="preserve"> (Data!$C$44 - P$88 - P$43)</f>
        <v>-2</v>
      </c>
      <c r="Q277" s="8">
        <f xml:space="preserve"> (Data!$C$44 - Q$88 - Q$43)</f>
        <v>-2</v>
      </c>
      <c r="R277" s="8">
        <f xml:space="preserve"> (Data!$C$44 - R$88 - R$43)</f>
        <v>-3</v>
      </c>
      <c r="S277" s="8">
        <f xml:space="preserve"> (Data!$C$44 - S$88 - S$43)</f>
        <v>-3</v>
      </c>
      <c r="T277" s="8">
        <f xml:space="preserve"> (Data!$C$44 - T$88 - T$43)</f>
        <v>-4</v>
      </c>
      <c r="U277" s="8">
        <f xml:space="preserve"> (Data!$C$44 - U$88 - U$43)</f>
        <v>-4</v>
      </c>
      <c r="V277" s="8">
        <f xml:space="preserve"> (Data!$C$44 - V$88 - V$43)</f>
        <v>-5</v>
      </c>
      <c r="W277" s="8">
        <f xml:space="preserve"> (Data!$C$44 - W$88 - W$43)</f>
        <v>-5</v>
      </c>
      <c r="X277" s="8">
        <f xml:space="preserve"> (Data!$C$44 - X$88 - X$43)</f>
        <v>-6</v>
      </c>
      <c r="Y277" s="8">
        <f xml:space="preserve"> (Data!$C$44 - Y$88 - Y$43)</f>
        <v>-6</v>
      </c>
      <c r="Z277" s="8">
        <f xml:space="preserve"> (Data!$C$44 - Z$88 - Z$43)</f>
        <v>-7</v>
      </c>
      <c r="AA277" s="8">
        <f xml:space="preserve"> (Data!$C$44 - AA$88 - AA$43)</f>
        <v>-7</v>
      </c>
      <c r="AB277" s="8">
        <f xml:space="preserve"> (Data!$C$44 - AB$88 - AB$43)</f>
        <v>-8</v>
      </c>
      <c r="AC277" s="8">
        <f xml:space="preserve"> (Data!$C$44 - AC$88 - AC$43)</f>
        <v>-8</v>
      </c>
      <c r="AD277" s="8">
        <f xml:space="preserve"> (Data!$C$44 - AD$88 - AD$43)</f>
        <v>-9</v>
      </c>
      <c r="AE277" s="8">
        <f xml:space="preserve"> (Data!$C$44 - AE$88 - AE$43)</f>
        <v>-9</v>
      </c>
      <c r="AF277" s="8">
        <f xml:space="preserve"> (Data!$C$44 - AF$88 - AF$43)</f>
        <v>-10</v>
      </c>
      <c r="AG277" s="8">
        <f xml:space="preserve"> (Data!$C$44 - AG$88 - AG$43)</f>
        <v>-10</v>
      </c>
      <c r="AH277" s="8">
        <f xml:space="preserve"> (Data!$C$44 - AH$88 - AH$43)</f>
        <v>-11</v>
      </c>
      <c r="AI277" s="8">
        <f xml:space="preserve"> (Data!$C$44 - AI$88 - AI$43)</f>
        <v>-11</v>
      </c>
      <c r="AJ277" s="8">
        <f xml:space="preserve"> (Data!$C$44 - AJ$88 - AJ$43)</f>
        <v>-12</v>
      </c>
      <c r="AK277" s="8">
        <f xml:space="preserve"> (Data!$C$44 - AK$88 - AK$43)</f>
        <v>-12</v>
      </c>
      <c r="AL277" s="8">
        <f xml:space="preserve"> (Data!$C$44 - AL$88 - AL$43)</f>
        <v>-13</v>
      </c>
      <c r="AM277" s="8">
        <f xml:space="preserve"> (Data!$C$44 - AM$88 - AM$43)</f>
        <v>-13</v>
      </c>
      <c r="AN277" s="8">
        <f xml:space="preserve"> (Data!$C$44 - AN$88 - AN$43)</f>
        <v>-14</v>
      </c>
      <c r="AO277" s="8">
        <f xml:space="preserve"> (Data!$C$44 - AO$88 - AO$43)</f>
        <v>-14</v>
      </c>
      <c r="AP277" s="8">
        <f xml:space="preserve"> (Data!$C$44 - AP$88 - AP$43)</f>
        <v>-15</v>
      </c>
      <c r="AQ277" s="8">
        <f xml:space="preserve"> (Data!$C$44 - AQ$88 - AQ$43)</f>
        <v>-15</v>
      </c>
      <c r="AR277" s="8">
        <f xml:space="preserve"> (Data!$C$44 - AR$88 - AR$43)</f>
        <v>-16</v>
      </c>
      <c r="AS277" s="8">
        <f xml:space="preserve"> (Data!$C$44 - AS$88 - AS$43)</f>
        <v>-16</v>
      </c>
      <c r="AT277" s="8">
        <f xml:space="preserve"> (Data!$C$44 - AT$88 - AT$43)</f>
        <v>-17</v>
      </c>
      <c r="AU277" s="8">
        <f xml:space="preserve"> (Data!$C$44 - AU$88 - AU$43)</f>
        <v>-17</v>
      </c>
      <c r="AV277" s="8">
        <f xml:space="preserve"> (Data!$C$44 - AV$88 - AV$43)</f>
        <v>-18</v>
      </c>
      <c r="AW277" s="8">
        <f xml:space="preserve"> (Data!$C$44 - AW$88 - AW$43)</f>
        <v>-18</v>
      </c>
      <c r="AX277" s="8">
        <f xml:space="preserve"> (Data!$C$44 - AX$88 - AX$43)</f>
        <v>-19</v>
      </c>
      <c r="AY277" s="8">
        <f xml:space="preserve"> (Data!$C$44 - AY$88 - AY$43)</f>
        <v>-19</v>
      </c>
    </row>
    <row r="278" spans="1:51">
      <c r="A278" s="8" t="s">
        <v>59</v>
      </c>
      <c r="B278" s="8">
        <f xml:space="preserve"> (Data!$C$44 - B$87 - B$43)</f>
        <v>23</v>
      </c>
      <c r="C278" s="8">
        <f xml:space="preserve"> (Data!$C$44 - C$87 - C$43)</f>
        <v>22</v>
      </c>
      <c r="D278" s="8">
        <f xml:space="preserve"> (Data!$C$44 - D$87 - D$43)</f>
        <v>7</v>
      </c>
      <c r="E278" s="8">
        <f xml:space="preserve"> (Data!$C$44 - E$87 - E$43)</f>
        <v>6</v>
      </c>
      <c r="F278" s="8">
        <f xml:space="preserve"> (Data!$C$44 - F$87 - F$43)</f>
        <v>6</v>
      </c>
      <c r="G278" s="8">
        <f xml:space="preserve"> (Data!$C$44 - G$87 - G$43)</f>
        <v>5</v>
      </c>
      <c r="H278" s="8">
        <f xml:space="preserve"> (Data!$C$44 - H$87 - H$43)</f>
        <v>5</v>
      </c>
      <c r="I278" s="8">
        <f xml:space="preserve"> (Data!$C$44 - I$87 - I$43)</f>
        <v>3</v>
      </c>
      <c r="J278" s="8">
        <f xml:space="preserve"> (Data!$C$44 - J$87 - J$43)</f>
        <v>3</v>
      </c>
      <c r="K278" s="8">
        <f xml:space="preserve"> (Data!$C$44 - K$87 - K$43)</f>
        <v>1</v>
      </c>
      <c r="L278" s="8">
        <f xml:space="preserve"> (Data!$C$44 - L$87 - L$43)</f>
        <v>0</v>
      </c>
      <c r="M278" s="8">
        <f xml:space="preserve"> (Data!$C$44 - M$87 - M$43)</f>
        <v>0</v>
      </c>
      <c r="N278" s="8">
        <f xml:space="preserve"> (Data!$C$44 - N$87 - N$43)</f>
        <v>-1</v>
      </c>
      <c r="O278" s="8">
        <f xml:space="preserve"> (Data!$C$44 - O$87 - O$43)</f>
        <v>-1</v>
      </c>
      <c r="P278" s="8">
        <f xml:space="preserve"> (Data!$C$44 - P$87 - P$43)</f>
        <v>-2</v>
      </c>
      <c r="Q278" s="8">
        <f xml:space="preserve"> (Data!$C$44 - Q$87 - Q$43)</f>
        <v>-2</v>
      </c>
      <c r="R278" s="8">
        <f xml:space="preserve"> (Data!$C$44 - R$87 - R$43)</f>
        <v>-3</v>
      </c>
      <c r="S278" s="8">
        <f xml:space="preserve"> (Data!$C$44 - S$87 - S$43)</f>
        <v>-3</v>
      </c>
      <c r="T278" s="8">
        <f xml:space="preserve"> (Data!$C$44 - T$87 - T$43)</f>
        <v>-4</v>
      </c>
      <c r="U278" s="8">
        <f xml:space="preserve"> (Data!$C$44 - U$87 - U$43)</f>
        <v>-4</v>
      </c>
      <c r="V278" s="8">
        <f xml:space="preserve"> (Data!$C$44 - V$87 - V$43)</f>
        <v>-5</v>
      </c>
      <c r="W278" s="8">
        <f xml:space="preserve"> (Data!$C$44 - W$87 - W$43)</f>
        <v>-5</v>
      </c>
      <c r="X278" s="8">
        <f xml:space="preserve"> (Data!$C$44 - X$87 - X$43)</f>
        <v>-6</v>
      </c>
      <c r="Y278" s="8">
        <f xml:space="preserve"> (Data!$C$44 - Y$87 - Y$43)</f>
        <v>-6</v>
      </c>
      <c r="Z278" s="8">
        <f xml:space="preserve"> (Data!$C$44 - Z$87 - Z$43)</f>
        <v>-7</v>
      </c>
      <c r="AA278" s="8">
        <f xml:space="preserve"> (Data!$C$44 - AA$87 - AA$43)</f>
        <v>-7</v>
      </c>
      <c r="AB278" s="8">
        <f xml:space="preserve"> (Data!$C$44 - AB$87 - AB$43)</f>
        <v>-8</v>
      </c>
      <c r="AC278" s="8">
        <f xml:space="preserve"> (Data!$C$44 - AC$87 - AC$43)</f>
        <v>-8</v>
      </c>
      <c r="AD278" s="8">
        <f xml:space="preserve"> (Data!$C$44 - AD$87 - AD$43)</f>
        <v>-9</v>
      </c>
      <c r="AE278" s="8">
        <f xml:space="preserve"> (Data!$C$44 - AE$87 - AE$43)</f>
        <v>-9</v>
      </c>
      <c r="AF278" s="8">
        <f xml:space="preserve"> (Data!$C$44 - AF$87 - AF$43)</f>
        <v>-10</v>
      </c>
      <c r="AG278" s="8">
        <f xml:space="preserve"> (Data!$C$44 - AG$87 - AG$43)</f>
        <v>-10</v>
      </c>
      <c r="AH278" s="8">
        <f xml:space="preserve"> (Data!$C$44 - AH$87 - AH$43)</f>
        <v>-11</v>
      </c>
      <c r="AI278" s="8">
        <f xml:space="preserve"> (Data!$C$44 - AI$87 - AI$43)</f>
        <v>-11</v>
      </c>
      <c r="AJ278" s="8">
        <f xml:space="preserve"> (Data!$C$44 - AJ$87 - AJ$43)</f>
        <v>-12</v>
      </c>
      <c r="AK278" s="8">
        <f xml:space="preserve"> (Data!$C$44 - AK$87 - AK$43)</f>
        <v>-12</v>
      </c>
      <c r="AL278" s="8">
        <f xml:space="preserve"> (Data!$C$44 - AL$87 - AL$43)</f>
        <v>-13</v>
      </c>
      <c r="AM278" s="8">
        <f xml:space="preserve"> (Data!$C$44 - AM$87 - AM$43)</f>
        <v>-13</v>
      </c>
      <c r="AN278" s="8">
        <f xml:space="preserve"> (Data!$C$44 - AN$87 - AN$43)</f>
        <v>-14</v>
      </c>
      <c r="AO278" s="8">
        <f xml:space="preserve"> (Data!$C$44 - AO$87 - AO$43)</f>
        <v>-14</v>
      </c>
      <c r="AP278" s="8">
        <f xml:space="preserve"> (Data!$C$44 - AP$87 - AP$43)</f>
        <v>-15</v>
      </c>
      <c r="AQ278" s="8">
        <f xml:space="preserve"> (Data!$C$44 - AQ$87 - AQ$43)</f>
        <v>-15</v>
      </c>
      <c r="AR278" s="8">
        <f xml:space="preserve"> (Data!$C$44 - AR$87 - AR$43)</f>
        <v>-16</v>
      </c>
      <c r="AS278" s="8">
        <f xml:space="preserve"> (Data!$C$44 - AS$87 - AS$43)</f>
        <v>-16</v>
      </c>
      <c r="AT278" s="8">
        <f xml:space="preserve"> (Data!$C$44 - AT$87 - AT$43)</f>
        <v>-17</v>
      </c>
      <c r="AU278" s="8">
        <f xml:space="preserve"> (Data!$C$44 - AU$87 - AU$43)</f>
        <v>-17</v>
      </c>
      <c r="AV278" s="8">
        <f xml:space="preserve"> (Data!$C$44 - AV$87 - AV$43)</f>
        <v>-18</v>
      </c>
      <c r="AW278" s="8">
        <f xml:space="preserve"> (Data!$C$44 - AW$87 - AW$43)</f>
        <v>-18</v>
      </c>
      <c r="AX278" s="8">
        <f xml:space="preserve"> (Data!$C$44 - AX$87 - AX$43)</f>
        <v>-19</v>
      </c>
      <c r="AY278" s="8">
        <f xml:space="preserve"> (Data!$C$44 - AY$87 - AY$43)</f>
        <v>-19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28</v>
      </c>
      <c r="C280" s="8">
        <f xml:space="preserve"> (Data!$C$45 - C$89 - C$43)</f>
        <v>27</v>
      </c>
      <c r="D280" s="8">
        <f xml:space="preserve"> (Data!$C$45 - D$89 - D$43)</f>
        <v>12</v>
      </c>
      <c r="E280" s="8">
        <f xml:space="preserve"> (Data!$C$45 - E$89 - E$43)</f>
        <v>11</v>
      </c>
      <c r="F280" s="8">
        <f xml:space="preserve"> (Data!$C$45 - F$89 - F$43)</f>
        <v>11</v>
      </c>
      <c r="G280" s="8">
        <f xml:space="preserve"> (Data!$C$45 - G$89 - G$43)</f>
        <v>10</v>
      </c>
      <c r="H280" s="8">
        <f xml:space="preserve"> (Data!$C$45 - H$89 - H$43)</f>
        <v>10</v>
      </c>
      <c r="I280" s="8">
        <f xml:space="preserve"> (Data!$C$45 - I$89 - I$43)</f>
        <v>8</v>
      </c>
      <c r="J280" s="8">
        <f xml:space="preserve"> (Data!$C$45 - J$89 - J$43)</f>
        <v>8</v>
      </c>
      <c r="K280" s="8">
        <f xml:space="preserve"> (Data!$C$45 - K$89 - K$43)</f>
        <v>7</v>
      </c>
      <c r="L280" s="8">
        <f xml:space="preserve"> (Data!$C$45 - L$89 - L$43)</f>
        <v>6</v>
      </c>
      <c r="M280" s="8">
        <f xml:space="preserve"> (Data!$C$45 - M$89 - M$43)</f>
        <v>6</v>
      </c>
      <c r="N280" s="8">
        <f xml:space="preserve"> (Data!$C$45 - N$89 - N$43)</f>
        <v>6</v>
      </c>
      <c r="O280" s="8">
        <f xml:space="preserve"> (Data!$C$45 - O$89 - O$43)</f>
        <v>5</v>
      </c>
      <c r="P280" s="8">
        <f xml:space="preserve"> (Data!$C$45 - P$89 - P$43)</f>
        <v>5</v>
      </c>
      <c r="Q280" s="8">
        <f xml:space="preserve"> (Data!$C$45 - Q$89 - Q$43)</f>
        <v>4</v>
      </c>
      <c r="R280" s="8">
        <f xml:space="preserve"> (Data!$C$45 - R$89 - R$43)</f>
        <v>4</v>
      </c>
      <c r="S280" s="8">
        <f xml:space="preserve"> (Data!$C$45 - S$89 - S$43)</f>
        <v>4</v>
      </c>
      <c r="T280" s="8">
        <f xml:space="preserve"> (Data!$C$45 - T$89 - T$43)</f>
        <v>3</v>
      </c>
      <c r="U280" s="8">
        <f xml:space="preserve"> (Data!$C$45 - U$89 - U$43)</f>
        <v>3</v>
      </c>
      <c r="V280" s="8">
        <f xml:space="preserve"> (Data!$C$45 - V$89 - V$43)</f>
        <v>2</v>
      </c>
      <c r="W280" s="8">
        <f xml:space="preserve"> (Data!$C$45 - W$89 - W$43)</f>
        <v>2</v>
      </c>
      <c r="X280" s="8">
        <f xml:space="preserve"> (Data!$C$45 - X$89 - X$43)</f>
        <v>2</v>
      </c>
      <c r="Y280" s="8">
        <f xml:space="preserve"> (Data!$C$45 - Y$89 - Y$43)</f>
        <v>1</v>
      </c>
      <c r="Z280" s="8">
        <f xml:space="preserve"> (Data!$C$45 - Z$89 - Z$43)</f>
        <v>1</v>
      </c>
      <c r="AA280" s="8">
        <f xml:space="preserve"> (Data!$C$45 - AA$89 - AA$43)</f>
        <v>0</v>
      </c>
      <c r="AB280" s="8">
        <f xml:space="preserve"> (Data!$C$45 - AB$89 - AB$43)</f>
        <v>0</v>
      </c>
      <c r="AC280" s="8">
        <f xml:space="preserve"> (Data!$C$45 - AC$89 - AC$43)</f>
        <v>0</v>
      </c>
      <c r="AD280" s="8">
        <f xml:space="preserve"> (Data!$C$45 - AD$89 - AD$43)</f>
        <v>-1</v>
      </c>
      <c r="AE280" s="8">
        <f xml:space="preserve"> (Data!$C$45 - AE$89 - AE$43)</f>
        <v>-1</v>
      </c>
      <c r="AF280" s="8">
        <f xml:space="preserve"> (Data!$C$45 - AF$89 - AF$43)</f>
        <v>-2</v>
      </c>
      <c r="AG280" s="8">
        <f xml:space="preserve"> (Data!$C$45 - AG$89 - AG$43)</f>
        <v>-2</v>
      </c>
      <c r="AH280" s="8">
        <f xml:space="preserve"> (Data!$C$45 - AH$89 - AH$43)</f>
        <v>-2</v>
      </c>
      <c r="AI280" s="8">
        <f xml:space="preserve"> (Data!$C$45 - AI$89 - AI$43)</f>
        <v>-3</v>
      </c>
      <c r="AJ280" s="8">
        <f xml:space="preserve"> (Data!$C$45 - AJ$89 - AJ$43)</f>
        <v>-3</v>
      </c>
      <c r="AK280" s="8">
        <f xml:space="preserve"> (Data!$C$45 - AK$89 - AK$43)</f>
        <v>-4</v>
      </c>
      <c r="AL280" s="8">
        <f xml:space="preserve"> (Data!$C$45 - AL$89 - AL$43)</f>
        <v>-4</v>
      </c>
      <c r="AM280" s="8">
        <f xml:space="preserve"> (Data!$C$45 - AM$89 - AM$43)</f>
        <v>-4</v>
      </c>
      <c r="AN280" s="8">
        <f xml:space="preserve"> (Data!$C$45 - AN$89 - AN$43)</f>
        <v>-5</v>
      </c>
      <c r="AO280" s="8">
        <f xml:space="preserve"> (Data!$C$45 - AO$89 - AO$43)</f>
        <v>-5</v>
      </c>
      <c r="AP280" s="8">
        <f xml:space="preserve"> (Data!$C$45 - AP$89 - AP$43)</f>
        <v>-6</v>
      </c>
      <c r="AQ280" s="8">
        <f xml:space="preserve"> (Data!$C$45 - AQ$89 - AQ$43)</f>
        <v>-6</v>
      </c>
      <c r="AR280" s="8">
        <f xml:space="preserve"> (Data!$C$45 - AR$89 - AR$43)</f>
        <v>-6</v>
      </c>
      <c r="AS280" s="8">
        <f xml:space="preserve"> (Data!$C$45 - AS$89 - AS$43)</f>
        <v>-7</v>
      </c>
      <c r="AT280" s="8">
        <f xml:space="preserve"> (Data!$C$45 - AT$89 - AT$43)</f>
        <v>-7</v>
      </c>
      <c r="AU280" s="8">
        <f xml:space="preserve"> (Data!$C$45 - AU$89 - AU$43)</f>
        <v>-8</v>
      </c>
      <c r="AV280" s="8">
        <f xml:space="preserve"> (Data!$C$45 - AV$89 - AV$43)</f>
        <v>-8</v>
      </c>
      <c r="AW280" s="8">
        <f xml:space="preserve"> (Data!$C$45 - AW$89 - AW$43)</f>
        <v>-8</v>
      </c>
      <c r="AX280" s="8">
        <f xml:space="preserve"> (Data!$C$45 - AX$89 - AX$43)</f>
        <v>-9</v>
      </c>
      <c r="AY280" s="8">
        <f xml:space="preserve"> (Data!$C$45 - AY$89 - AY$43)</f>
        <v>-9</v>
      </c>
    </row>
    <row r="281" spans="1:51">
      <c r="A281" s="8" t="s">
        <v>57</v>
      </c>
      <c r="B281" s="8">
        <f xml:space="preserve"> (Data!$C$45 - B$88 - B$43)</f>
        <v>28</v>
      </c>
      <c r="C281" s="8">
        <f xml:space="preserve"> (Data!$C$45 - C$88 - C$43)</f>
        <v>27</v>
      </c>
      <c r="D281" s="8">
        <f xml:space="preserve"> (Data!$C$45 - D$88 - D$43)</f>
        <v>12</v>
      </c>
      <c r="E281" s="8">
        <f xml:space="preserve"> (Data!$C$45 - E$88 - E$43)</f>
        <v>11</v>
      </c>
      <c r="F281" s="8">
        <f xml:space="preserve"> (Data!$C$45 - F$88 - F$43)</f>
        <v>11</v>
      </c>
      <c r="G281" s="8">
        <f xml:space="preserve"> (Data!$C$45 - G$88 - G$43)</f>
        <v>10</v>
      </c>
      <c r="H281" s="8">
        <f xml:space="preserve"> (Data!$C$45 - H$88 - H$43)</f>
        <v>10</v>
      </c>
      <c r="I281" s="8">
        <f xml:space="preserve"> (Data!$C$45 - I$88 - I$43)</f>
        <v>8</v>
      </c>
      <c r="J281" s="8">
        <f xml:space="preserve"> (Data!$C$45 - J$88 - J$43)</f>
        <v>8</v>
      </c>
      <c r="K281" s="8">
        <f xml:space="preserve"> (Data!$C$45 - K$88 - K$43)</f>
        <v>6</v>
      </c>
      <c r="L281" s="8">
        <f xml:space="preserve"> (Data!$C$45 - L$88 - L$43)</f>
        <v>5</v>
      </c>
      <c r="M281" s="8">
        <f xml:space="preserve"> (Data!$C$45 - M$88 - M$43)</f>
        <v>5</v>
      </c>
      <c r="N281" s="8">
        <f xml:space="preserve"> (Data!$C$45 - N$88 - N$43)</f>
        <v>4</v>
      </c>
      <c r="O281" s="8">
        <f xml:space="preserve"> (Data!$C$45 - O$88 - O$43)</f>
        <v>4</v>
      </c>
      <c r="P281" s="8">
        <f xml:space="preserve"> (Data!$C$45 - P$88 - P$43)</f>
        <v>3</v>
      </c>
      <c r="Q281" s="8">
        <f xml:space="preserve"> (Data!$C$45 - Q$88 - Q$43)</f>
        <v>3</v>
      </c>
      <c r="R281" s="8">
        <f xml:space="preserve"> (Data!$C$45 - R$88 - R$43)</f>
        <v>2</v>
      </c>
      <c r="S281" s="8">
        <f xml:space="preserve"> (Data!$C$45 - S$88 - S$43)</f>
        <v>2</v>
      </c>
      <c r="T281" s="8">
        <f xml:space="preserve"> (Data!$C$45 - T$88 - T$43)</f>
        <v>1</v>
      </c>
      <c r="U281" s="8">
        <f xml:space="preserve"> (Data!$C$45 - U$88 - U$43)</f>
        <v>1</v>
      </c>
      <c r="V281" s="8">
        <f xml:space="preserve"> (Data!$C$45 - V$88 - V$43)</f>
        <v>0</v>
      </c>
      <c r="W281" s="8">
        <f xml:space="preserve"> (Data!$C$45 - W$88 - W$43)</f>
        <v>0</v>
      </c>
      <c r="X281" s="8">
        <f xml:space="preserve"> (Data!$C$45 - X$88 - X$43)</f>
        <v>-1</v>
      </c>
      <c r="Y281" s="8">
        <f xml:space="preserve"> (Data!$C$45 - Y$88 - Y$43)</f>
        <v>-1</v>
      </c>
      <c r="Z281" s="8">
        <f xml:space="preserve"> (Data!$C$45 - Z$88 - Z$43)</f>
        <v>-2</v>
      </c>
      <c r="AA281" s="8">
        <f xml:space="preserve"> (Data!$C$45 - AA$88 - AA$43)</f>
        <v>-2</v>
      </c>
      <c r="AB281" s="8">
        <f xml:space="preserve"> (Data!$C$45 - AB$88 - AB$43)</f>
        <v>-3</v>
      </c>
      <c r="AC281" s="8">
        <f xml:space="preserve"> (Data!$C$45 - AC$88 - AC$43)</f>
        <v>-3</v>
      </c>
      <c r="AD281" s="8">
        <f xml:space="preserve"> (Data!$C$45 - AD$88 - AD$43)</f>
        <v>-4</v>
      </c>
      <c r="AE281" s="8">
        <f xml:space="preserve"> (Data!$C$45 - AE$88 - AE$43)</f>
        <v>-4</v>
      </c>
      <c r="AF281" s="8">
        <f xml:space="preserve"> (Data!$C$45 - AF$88 - AF$43)</f>
        <v>-5</v>
      </c>
      <c r="AG281" s="8">
        <f xml:space="preserve"> (Data!$C$45 - AG$88 - AG$43)</f>
        <v>-5</v>
      </c>
      <c r="AH281" s="8">
        <f xml:space="preserve"> (Data!$C$45 - AH$88 - AH$43)</f>
        <v>-6</v>
      </c>
      <c r="AI281" s="8">
        <f xml:space="preserve"> (Data!$C$45 - AI$88 - AI$43)</f>
        <v>-6</v>
      </c>
      <c r="AJ281" s="8">
        <f xml:space="preserve"> (Data!$C$45 - AJ$88 - AJ$43)</f>
        <v>-7</v>
      </c>
      <c r="AK281" s="8">
        <f xml:space="preserve"> (Data!$C$45 - AK$88 - AK$43)</f>
        <v>-7</v>
      </c>
      <c r="AL281" s="8">
        <f xml:space="preserve"> (Data!$C$45 - AL$88 - AL$43)</f>
        <v>-8</v>
      </c>
      <c r="AM281" s="8">
        <f xml:space="preserve"> (Data!$C$45 - AM$88 - AM$43)</f>
        <v>-8</v>
      </c>
      <c r="AN281" s="8">
        <f xml:space="preserve"> (Data!$C$45 - AN$88 - AN$43)</f>
        <v>-9</v>
      </c>
      <c r="AO281" s="8">
        <f xml:space="preserve"> (Data!$C$45 - AO$88 - AO$43)</f>
        <v>-9</v>
      </c>
      <c r="AP281" s="8">
        <f xml:space="preserve"> (Data!$C$45 - AP$88 - AP$43)</f>
        <v>-10</v>
      </c>
      <c r="AQ281" s="8">
        <f xml:space="preserve"> (Data!$C$45 - AQ$88 - AQ$43)</f>
        <v>-10</v>
      </c>
      <c r="AR281" s="8">
        <f xml:space="preserve"> (Data!$C$45 - AR$88 - AR$43)</f>
        <v>-11</v>
      </c>
      <c r="AS281" s="8">
        <f xml:space="preserve"> (Data!$C$45 - AS$88 - AS$43)</f>
        <v>-11</v>
      </c>
      <c r="AT281" s="8">
        <f xml:space="preserve"> (Data!$C$45 - AT$88 - AT$43)</f>
        <v>-12</v>
      </c>
      <c r="AU281" s="8">
        <f xml:space="preserve"> (Data!$C$45 - AU$88 - AU$43)</f>
        <v>-12</v>
      </c>
      <c r="AV281" s="8">
        <f xml:space="preserve"> (Data!$C$45 - AV$88 - AV$43)</f>
        <v>-13</v>
      </c>
      <c r="AW281" s="8">
        <f xml:space="preserve"> (Data!$C$45 - AW$88 - AW$43)</f>
        <v>-13</v>
      </c>
      <c r="AX281" s="8">
        <f xml:space="preserve"> (Data!$C$45 - AX$88 - AX$43)</f>
        <v>-14</v>
      </c>
      <c r="AY281" s="8">
        <f xml:space="preserve"> (Data!$C$45 - AY$88 - AY$43)</f>
        <v>-14</v>
      </c>
    </row>
    <row r="282" spans="1:51">
      <c r="A282" s="8" t="s">
        <v>58</v>
      </c>
      <c r="B282" s="8">
        <f xml:space="preserve"> (Data!$C$45 - B$88 - B$43)</f>
        <v>28</v>
      </c>
      <c r="C282" s="8">
        <f xml:space="preserve"> (Data!$C$45 - C$88 - C$43)</f>
        <v>27</v>
      </c>
      <c r="D282" s="8">
        <f xml:space="preserve"> (Data!$C$45 - D$88 - D$43)</f>
        <v>12</v>
      </c>
      <c r="E282" s="8">
        <f xml:space="preserve"> (Data!$C$45 - E$88 - E$43)</f>
        <v>11</v>
      </c>
      <c r="F282" s="8">
        <f xml:space="preserve"> (Data!$C$45 - F$88 - F$43)</f>
        <v>11</v>
      </c>
      <c r="G282" s="8">
        <f xml:space="preserve"> (Data!$C$45 - G$88 - G$43)</f>
        <v>10</v>
      </c>
      <c r="H282" s="8">
        <f xml:space="preserve"> (Data!$C$45 - H$88 - H$43)</f>
        <v>10</v>
      </c>
      <c r="I282" s="8">
        <f xml:space="preserve"> (Data!$C$45 - I$88 - I$43)</f>
        <v>8</v>
      </c>
      <c r="J282" s="8">
        <f xml:space="preserve"> (Data!$C$45 - J$88 - J$43)</f>
        <v>8</v>
      </c>
      <c r="K282" s="8">
        <f xml:space="preserve"> (Data!$C$45 - K$88 - K$43)</f>
        <v>6</v>
      </c>
      <c r="L282" s="8">
        <f xml:space="preserve"> (Data!$C$45 - L$88 - L$43)</f>
        <v>5</v>
      </c>
      <c r="M282" s="8">
        <f xml:space="preserve"> (Data!$C$45 - M$88 - M$43)</f>
        <v>5</v>
      </c>
      <c r="N282" s="8">
        <f xml:space="preserve"> (Data!$C$45 - N$88 - N$43)</f>
        <v>4</v>
      </c>
      <c r="O282" s="8">
        <f xml:space="preserve"> (Data!$C$45 - O$88 - O$43)</f>
        <v>4</v>
      </c>
      <c r="P282" s="8">
        <f xml:space="preserve"> (Data!$C$45 - P$88 - P$43)</f>
        <v>3</v>
      </c>
      <c r="Q282" s="8">
        <f xml:space="preserve"> (Data!$C$45 - Q$88 - Q$43)</f>
        <v>3</v>
      </c>
      <c r="R282" s="8">
        <f xml:space="preserve"> (Data!$C$45 - R$88 - R$43)</f>
        <v>2</v>
      </c>
      <c r="S282" s="8">
        <f xml:space="preserve"> (Data!$C$45 - S$88 - S$43)</f>
        <v>2</v>
      </c>
      <c r="T282" s="8">
        <f xml:space="preserve"> (Data!$C$45 - T$88 - T$43)</f>
        <v>1</v>
      </c>
      <c r="U282" s="8">
        <f xml:space="preserve"> (Data!$C$45 - U$88 - U$43)</f>
        <v>1</v>
      </c>
      <c r="V282" s="8">
        <f xml:space="preserve"> (Data!$C$45 - V$88 - V$43)</f>
        <v>0</v>
      </c>
      <c r="W282" s="8">
        <f xml:space="preserve"> (Data!$C$45 - W$88 - W$43)</f>
        <v>0</v>
      </c>
      <c r="X282" s="8">
        <f xml:space="preserve"> (Data!$C$45 - X$88 - X$43)</f>
        <v>-1</v>
      </c>
      <c r="Y282" s="8">
        <f xml:space="preserve"> (Data!$C$45 - Y$88 - Y$43)</f>
        <v>-1</v>
      </c>
      <c r="Z282" s="8">
        <f xml:space="preserve"> (Data!$C$45 - Z$88 - Z$43)</f>
        <v>-2</v>
      </c>
      <c r="AA282" s="8">
        <f xml:space="preserve"> (Data!$C$45 - AA$88 - AA$43)</f>
        <v>-2</v>
      </c>
      <c r="AB282" s="8">
        <f xml:space="preserve"> (Data!$C$45 - AB$88 - AB$43)</f>
        <v>-3</v>
      </c>
      <c r="AC282" s="8">
        <f xml:space="preserve"> (Data!$C$45 - AC$88 - AC$43)</f>
        <v>-3</v>
      </c>
      <c r="AD282" s="8">
        <f xml:space="preserve"> (Data!$C$45 - AD$88 - AD$43)</f>
        <v>-4</v>
      </c>
      <c r="AE282" s="8">
        <f xml:space="preserve"> (Data!$C$45 - AE$88 - AE$43)</f>
        <v>-4</v>
      </c>
      <c r="AF282" s="8">
        <f xml:space="preserve"> (Data!$C$45 - AF$88 - AF$43)</f>
        <v>-5</v>
      </c>
      <c r="AG282" s="8">
        <f xml:space="preserve"> (Data!$C$45 - AG$88 - AG$43)</f>
        <v>-5</v>
      </c>
      <c r="AH282" s="8">
        <f xml:space="preserve"> (Data!$C$45 - AH$88 - AH$43)</f>
        <v>-6</v>
      </c>
      <c r="AI282" s="8">
        <f xml:space="preserve"> (Data!$C$45 - AI$88 - AI$43)</f>
        <v>-6</v>
      </c>
      <c r="AJ282" s="8">
        <f xml:space="preserve"> (Data!$C$45 - AJ$88 - AJ$43)</f>
        <v>-7</v>
      </c>
      <c r="AK282" s="8">
        <f xml:space="preserve"> (Data!$C$45 - AK$88 - AK$43)</f>
        <v>-7</v>
      </c>
      <c r="AL282" s="8">
        <f xml:space="preserve"> (Data!$C$45 - AL$88 - AL$43)</f>
        <v>-8</v>
      </c>
      <c r="AM282" s="8">
        <f xml:space="preserve"> (Data!$C$45 - AM$88 - AM$43)</f>
        <v>-8</v>
      </c>
      <c r="AN282" s="8">
        <f xml:space="preserve"> (Data!$C$45 - AN$88 - AN$43)</f>
        <v>-9</v>
      </c>
      <c r="AO282" s="8">
        <f xml:space="preserve"> (Data!$C$45 - AO$88 - AO$43)</f>
        <v>-9</v>
      </c>
      <c r="AP282" s="8">
        <f xml:space="preserve"> (Data!$C$45 - AP$88 - AP$43)</f>
        <v>-10</v>
      </c>
      <c r="AQ282" s="8">
        <f xml:space="preserve"> (Data!$C$45 - AQ$88 - AQ$43)</f>
        <v>-10</v>
      </c>
      <c r="AR282" s="8">
        <f xml:space="preserve"> (Data!$C$45 - AR$88 - AR$43)</f>
        <v>-11</v>
      </c>
      <c r="AS282" s="8">
        <f xml:space="preserve"> (Data!$C$45 - AS$88 - AS$43)</f>
        <v>-11</v>
      </c>
      <c r="AT282" s="8">
        <f xml:space="preserve"> (Data!$C$45 - AT$88 - AT$43)</f>
        <v>-12</v>
      </c>
      <c r="AU282" s="8">
        <f xml:space="preserve"> (Data!$C$45 - AU$88 - AU$43)</f>
        <v>-12</v>
      </c>
      <c r="AV282" s="8">
        <f xml:space="preserve"> (Data!$C$45 - AV$88 - AV$43)</f>
        <v>-13</v>
      </c>
      <c r="AW282" s="8">
        <f xml:space="preserve"> (Data!$C$45 - AW$88 - AW$43)</f>
        <v>-13</v>
      </c>
      <c r="AX282" s="8">
        <f xml:space="preserve"> (Data!$C$45 - AX$88 - AX$43)</f>
        <v>-14</v>
      </c>
      <c r="AY282" s="8">
        <f xml:space="preserve"> (Data!$C$45 - AY$88 - AY$43)</f>
        <v>-14</v>
      </c>
    </row>
    <row r="283" spans="1:51">
      <c r="A283" s="8" t="s">
        <v>59</v>
      </c>
      <c r="B283" s="8">
        <f xml:space="preserve"> (Data!$C$45 - B$87 - B$43)</f>
        <v>28</v>
      </c>
      <c r="C283" s="8">
        <f xml:space="preserve"> (Data!$C$45 - C$87 - C$43)</f>
        <v>27</v>
      </c>
      <c r="D283" s="8">
        <f xml:space="preserve"> (Data!$C$45 - D$87 - D$43)</f>
        <v>12</v>
      </c>
      <c r="E283" s="8">
        <f xml:space="preserve"> (Data!$C$45 - E$87 - E$43)</f>
        <v>11</v>
      </c>
      <c r="F283" s="8">
        <f xml:space="preserve"> (Data!$C$45 - F$87 - F$43)</f>
        <v>11</v>
      </c>
      <c r="G283" s="8">
        <f xml:space="preserve"> (Data!$C$45 - G$87 - G$43)</f>
        <v>10</v>
      </c>
      <c r="H283" s="8">
        <f xml:space="preserve"> (Data!$C$45 - H$87 - H$43)</f>
        <v>10</v>
      </c>
      <c r="I283" s="8">
        <f xml:space="preserve"> (Data!$C$45 - I$87 - I$43)</f>
        <v>8</v>
      </c>
      <c r="J283" s="8">
        <f xml:space="preserve"> (Data!$C$45 - J$87 - J$43)</f>
        <v>8</v>
      </c>
      <c r="K283" s="8">
        <f xml:space="preserve"> (Data!$C$45 - K$87 - K$43)</f>
        <v>6</v>
      </c>
      <c r="L283" s="8">
        <f xml:space="preserve"> (Data!$C$45 - L$87 - L$43)</f>
        <v>5</v>
      </c>
      <c r="M283" s="8">
        <f xml:space="preserve"> (Data!$C$45 - M$87 - M$43)</f>
        <v>5</v>
      </c>
      <c r="N283" s="8">
        <f xml:space="preserve"> (Data!$C$45 - N$87 - N$43)</f>
        <v>4</v>
      </c>
      <c r="O283" s="8">
        <f xml:space="preserve"> (Data!$C$45 - O$87 - O$43)</f>
        <v>4</v>
      </c>
      <c r="P283" s="8">
        <f xml:space="preserve"> (Data!$C$45 - P$87 - P$43)</f>
        <v>3</v>
      </c>
      <c r="Q283" s="8">
        <f xml:space="preserve"> (Data!$C$45 - Q$87 - Q$43)</f>
        <v>3</v>
      </c>
      <c r="R283" s="8">
        <f xml:space="preserve"> (Data!$C$45 - R$87 - R$43)</f>
        <v>2</v>
      </c>
      <c r="S283" s="8">
        <f xml:space="preserve"> (Data!$C$45 - S$87 - S$43)</f>
        <v>2</v>
      </c>
      <c r="T283" s="8">
        <f xml:space="preserve"> (Data!$C$45 - T$87 - T$43)</f>
        <v>1</v>
      </c>
      <c r="U283" s="8">
        <f xml:space="preserve"> (Data!$C$45 - U$87 - U$43)</f>
        <v>1</v>
      </c>
      <c r="V283" s="8">
        <f xml:space="preserve"> (Data!$C$45 - V$87 - V$43)</f>
        <v>0</v>
      </c>
      <c r="W283" s="8">
        <f xml:space="preserve"> (Data!$C$45 - W$87 - W$43)</f>
        <v>0</v>
      </c>
      <c r="X283" s="8">
        <f xml:space="preserve"> (Data!$C$45 - X$87 - X$43)</f>
        <v>-1</v>
      </c>
      <c r="Y283" s="8">
        <f xml:space="preserve"> (Data!$C$45 - Y$87 - Y$43)</f>
        <v>-1</v>
      </c>
      <c r="Z283" s="8">
        <f xml:space="preserve"> (Data!$C$45 - Z$87 - Z$43)</f>
        <v>-2</v>
      </c>
      <c r="AA283" s="8">
        <f xml:space="preserve"> (Data!$C$45 - AA$87 - AA$43)</f>
        <v>-2</v>
      </c>
      <c r="AB283" s="8">
        <f xml:space="preserve"> (Data!$C$45 - AB$87 - AB$43)</f>
        <v>-3</v>
      </c>
      <c r="AC283" s="8">
        <f xml:space="preserve"> (Data!$C$45 - AC$87 - AC$43)</f>
        <v>-3</v>
      </c>
      <c r="AD283" s="8">
        <f xml:space="preserve"> (Data!$C$45 - AD$87 - AD$43)</f>
        <v>-4</v>
      </c>
      <c r="AE283" s="8">
        <f xml:space="preserve"> (Data!$C$45 - AE$87 - AE$43)</f>
        <v>-4</v>
      </c>
      <c r="AF283" s="8">
        <f xml:space="preserve"> (Data!$C$45 - AF$87 - AF$43)</f>
        <v>-5</v>
      </c>
      <c r="AG283" s="8">
        <f xml:space="preserve"> (Data!$C$45 - AG$87 - AG$43)</f>
        <v>-5</v>
      </c>
      <c r="AH283" s="8">
        <f xml:space="preserve"> (Data!$C$45 - AH$87 - AH$43)</f>
        <v>-6</v>
      </c>
      <c r="AI283" s="8">
        <f xml:space="preserve"> (Data!$C$45 - AI$87 - AI$43)</f>
        <v>-6</v>
      </c>
      <c r="AJ283" s="8">
        <f xml:space="preserve"> (Data!$C$45 - AJ$87 - AJ$43)</f>
        <v>-7</v>
      </c>
      <c r="AK283" s="8">
        <f xml:space="preserve"> (Data!$C$45 - AK$87 - AK$43)</f>
        <v>-7</v>
      </c>
      <c r="AL283" s="8">
        <f xml:space="preserve"> (Data!$C$45 - AL$87 - AL$43)</f>
        <v>-8</v>
      </c>
      <c r="AM283" s="8">
        <f xml:space="preserve"> (Data!$C$45 - AM$87 - AM$43)</f>
        <v>-8</v>
      </c>
      <c r="AN283" s="8">
        <f xml:space="preserve"> (Data!$C$45 - AN$87 - AN$43)</f>
        <v>-9</v>
      </c>
      <c r="AO283" s="8">
        <f xml:space="preserve"> (Data!$C$45 - AO$87 - AO$43)</f>
        <v>-9</v>
      </c>
      <c r="AP283" s="8">
        <f xml:space="preserve"> (Data!$C$45 - AP$87 - AP$43)</f>
        <v>-10</v>
      </c>
      <c r="AQ283" s="8">
        <f xml:space="preserve"> (Data!$C$45 - AQ$87 - AQ$43)</f>
        <v>-10</v>
      </c>
      <c r="AR283" s="8">
        <f xml:space="preserve"> (Data!$C$45 - AR$87 - AR$43)</f>
        <v>-11</v>
      </c>
      <c r="AS283" s="8">
        <f xml:space="preserve"> (Data!$C$45 - AS$87 - AS$43)</f>
        <v>-11</v>
      </c>
      <c r="AT283" s="8">
        <f xml:space="preserve"> (Data!$C$45 - AT$87 - AT$43)</f>
        <v>-12</v>
      </c>
      <c r="AU283" s="8">
        <f xml:space="preserve"> (Data!$C$45 - AU$87 - AU$43)</f>
        <v>-12</v>
      </c>
      <c r="AV283" s="8">
        <f xml:space="preserve"> (Data!$C$45 - AV$87 - AV$43)</f>
        <v>-13</v>
      </c>
      <c r="AW283" s="8">
        <f xml:space="preserve"> (Data!$C$45 - AW$87 - AW$43)</f>
        <v>-13</v>
      </c>
      <c r="AX283" s="8">
        <f xml:space="preserve"> (Data!$C$45 - AX$87 - AX$43)</f>
        <v>-14</v>
      </c>
      <c r="AY283" s="8">
        <f xml:space="preserve"> (Data!$C$45 - AY$87 - AY$43)</f>
        <v>-14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33</v>
      </c>
      <c r="C285" s="8">
        <f xml:space="preserve"> (Data!$C$46 - C$89 - C$43)</f>
        <v>32</v>
      </c>
      <c r="D285" s="8">
        <f xml:space="preserve"> (Data!$C$46 - D$89 - D$43)</f>
        <v>17</v>
      </c>
      <c r="E285" s="8">
        <f xml:space="preserve"> (Data!$C$46 - E$89 - E$43)</f>
        <v>16</v>
      </c>
      <c r="F285" s="8">
        <f xml:space="preserve"> (Data!$C$46 - F$89 - F$43)</f>
        <v>16</v>
      </c>
      <c r="G285" s="8">
        <f xml:space="preserve"> (Data!$C$46 - G$89 - G$43)</f>
        <v>15</v>
      </c>
      <c r="H285" s="8">
        <f xml:space="preserve"> (Data!$C$46 - H$89 - H$43)</f>
        <v>15</v>
      </c>
      <c r="I285" s="8">
        <f xml:space="preserve"> (Data!$C$46 - I$89 - I$43)</f>
        <v>13</v>
      </c>
      <c r="J285" s="8">
        <f xml:space="preserve"> (Data!$C$46 - J$89 - J$43)</f>
        <v>13</v>
      </c>
      <c r="K285" s="8">
        <f xml:space="preserve"> (Data!$C$46 - K$89 - K$43)</f>
        <v>12</v>
      </c>
      <c r="L285" s="8">
        <f xml:space="preserve"> (Data!$C$46 - L$89 - L$43)</f>
        <v>11</v>
      </c>
      <c r="M285" s="8">
        <f xml:space="preserve"> (Data!$C$46 - M$89 - M$43)</f>
        <v>11</v>
      </c>
      <c r="N285" s="8">
        <f xml:space="preserve"> (Data!$C$46 - N$89 - N$43)</f>
        <v>11</v>
      </c>
      <c r="O285" s="8">
        <f xml:space="preserve"> (Data!$C$46 - O$89 - O$43)</f>
        <v>10</v>
      </c>
      <c r="P285" s="8">
        <f xml:space="preserve"> (Data!$C$46 - P$89 - P$43)</f>
        <v>10</v>
      </c>
      <c r="Q285" s="8">
        <f xml:space="preserve"> (Data!$C$46 - Q$89 - Q$43)</f>
        <v>9</v>
      </c>
      <c r="R285" s="8">
        <f xml:space="preserve"> (Data!$C$46 - R$89 - R$43)</f>
        <v>9</v>
      </c>
      <c r="S285" s="8">
        <f xml:space="preserve"> (Data!$C$46 - S$89 - S$43)</f>
        <v>9</v>
      </c>
      <c r="T285" s="8">
        <f xml:space="preserve"> (Data!$C$46 - T$89 - T$43)</f>
        <v>8</v>
      </c>
      <c r="U285" s="8">
        <f xml:space="preserve"> (Data!$C$46 - U$89 - U$43)</f>
        <v>8</v>
      </c>
      <c r="V285" s="8">
        <f xml:space="preserve"> (Data!$C$46 - V$89 - V$43)</f>
        <v>7</v>
      </c>
      <c r="W285" s="8">
        <f xml:space="preserve"> (Data!$C$46 - W$89 - W$43)</f>
        <v>7</v>
      </c>
      <c r="X285" s="8">
        <f xml:space="preserve"> (Data!$C$46 - X$89 - X$43)</f>
        <v>7</v>
      </c>
      <c r="Y285" s="8">
        <f xml:space="preserve"> (Data!$C$46 - Y$89 - Y$43)</f>
        <v>6</v>
      </c>
      <c r="Z285" s="8">
        <f xml:space="preserve"> (Data!$C$46 - Z$89 - Z$43)</f>
        <v>6</v>
      </c>
      <c r="AA285" s="8">
        <f xml:space="preserve"> (Data!$C$46 - AA$89 - AA$43)</f>
        <v>5</v>
      </c>
      <c r="AB285" s="8">
        <f xml:space="preserve"> (Data!$C$46 - AB$89 - AB$43)</f>
        <v>5</v>
      </c>
      <c r="AC285" s="8">
        <f xml:space="preserve"> (Data!$C$46 - AC$89 - AC$43)</f>
        <v>5</v>
      </c>
      <c r="AD285" s="8">
        <f xml:space="preserve"> (Data!$C$46 - AD$89 - AD$43)</f>
        <v>4</v>
      </c>
      <c r="AE285" s="8">
        <f xml:space="preserve"> (Data!$C$46 - AE$89 - AE$43)</f>
        <v>4</v>
      </c>
      <c r="AF285" s="8">
        <f xml:space="preserve"> (Data!$C$46 - AF$89 - AF$43)</f>
        <v>3</v>
      </c>
      <c r="AG285" s="8">
        <f xml:space="preserve"> (Data!$C$46 - AG$89 - AG$43)</f>
        <v>3</v>
      </c>
      <c r="AH285" s="8">
        <f xml:space="preserve"> (Data!$C$46 - AH$89 - AH$43)</f>
        <v>3</v>
      </c>
      <c r="AI285" s="8">
        <f xml:space="preserve"> (Data!$C$46 - AI$89 - AI$43)</f>
        <v>2</v>
      </c>
      <c r="AJ285" s="8">
        <f xml:space="preserve"> (Data!$C$46 - AJ$89 - AJ$43)</f>
        <v>2</v>
      </c>
      <c r="AK285" s="8">
        <f xml:space="preserve"> (Data!$C$46 - AK$89 - AK$43)</f>
        <v>1</v>
      </c>
      <c r="AL285" s="8">
        <f xml:space="preserve"> (Data!$C$46 - AL$89 - AL$43)</f>
        <v>1</v>
      </c>
      <c r="AM285" s="8">
        <f xml:space="preserve"> (Data!$C$46 - AM$89 - AM$43)</f>
        <v>1</v>
      </c>
      <c r="AN285" s="8">
        <f xml:space="preserve"> (Data!$C$46 - AN$89 - AN$43)</f>
        <v>0</v>
      </c>
      <c r="AO285" s="8">
        <f xml:space="preserve"> (Data!$C$46 - AO$89 - AO$43)</f>
        <v>0</v>
      </c>
      <c r="AP285" s="8">
        <f xml:space="preserve"> (Data!$C$46 - AP$89 - AP$43)</f>
        <v>-1</v>
      </c>
      <c r="AQ285" s="8">
        <f xml:space="preserve"> (Data!$C$46 - AQ$89 - AQ$43)</f>
        <v>-1</v>
      </c>
      <c r="AR285" s="8">
        <f xml:space="preserve"> (Data!$C$46 - AR$89 - AR$43)</f>
        <v>-1</v>
      </c>
      <c r="AS285" s="8">
        <f xml:space="preserve"> (Data!$C$46 - AS$89 - AS$43)</f>
        <v>-2</v>
      </c>
      <c r="AT285" s="8">
        <f xml:space="preserve"> (Data!$C$46 - AT$89 - AT$43)</f>
        <v>-2</v>
      </c>
      <c r="AU285" s="8">
        <f xml:space="preserve"> (Data!$C$46 - AU$89 - AU$43)</f>
        <v>-3</v>
      </c>
      <c r="AV285" s="8">
        <f xml:space="preserve"> (Data!$C$46 - AV$89 - AV$43)</f>
        <v>-3</v>
      </c>
      <c r="AW285" s="8">
        <f xml:space="preserve"> (Data!$C$46 - AW$89 - AW$43)</f>
        <v>-3</v>
      </c>
      <c r="AX285" s="8">
        <f xml:space="preserve"> (Data!$C$46 - AX$89 - AX$43)</f>
        <v>-4</v>
      </c>
      <c r="AY285" s="8">
        <f xml:space="preserve"> (Data!$C$46 - AY$89 - AY$43)</f>
        <v>-4</v>
      </c>
    </row>
    <row r="286" spans="1:51">
      <c r="A286" s="8" t="s">
        <v>57</v>
      </c>
      <c r="B286" s="8">
        <f xml:space="preserve"> (Data!$C$46 - B$88 - B$43)</f>
        <v>33</v>
      </c>
      <c r="C286" s="8">
        <f xml:space="preserve"> (Data!$C$46 - C$88 - C$43)</f>
        <v>32</v>
      </c>
      <c r="D286" s="8">
        <f xml:space="preserve"> (Data!$C$46 - D$88 - D$43)</f>
        <v>17</v>
      </c>
      <c r="E286" s="8">
        <f xml:space="preserve"> (Data!$C$46 - E$88 - E$43)</f>
        <v>16</v>
      </c>
      <c r="F286" s="8">
        <f xml:space="preserve"> (Data!$C$46 - F$88 - F$43)</f>
        <v>16</v>
      </c>
      <c r="G286" s="8">
        <f xml:space="preserve"> (Data!$C$46 - G$88 - G$43)</f>
        <v>15</v>
      </c>
      <c r="H286" s="8">
        <f xml:space="preserve"> (Data!$C$46 - H$88 - H$43)</f>
        <v>15</v>
      </c>
      <c r="I286" s="8">
        <f xml:space="preserve"> (Data!$C$46 - I$88 - I$43)</f>
        <v>13</v>
      </c>
      <c r="J286" s="8">
        <f xml:space="preserve"> (Data!$C$46 - J$88 - J$43)</f>
        <v>13</v>
      </c>
      <c r="K286" s="8">
        <f xml:space="preserve"> (Data!$C$46 - K$88 - K$43)</f>
        <v>11</v>
      </c>
      <c r="L286" s="8">
        <f xml:space="preserve"> (Data!$C$46 - L$88 - L$43)</f>
        <v>10</v>
      </c>
      <c r="M286" s="8">
        <f xml:space="preserve"> (Data!$C$46 - M$88 - M$43)</f>
        <v>10</v>
      </c>
      <c r="N286" s="8">
        <f xml:space="preserve"> (Data!$C$46 - N$88 - N$43)</f>
        <v>9</v>
      </c>
      <c r="O286" s="8">
        <f xml:space="preserve"> (Data!$C$46 - O$88 - O$43)</f>
        <v>9</v>
      </c>
      <c r="P286" s="8">
        <f xml:space="preserve"> (Data!$C$46 - P$88 - P$43)</f>
        <v>8</v>
      </c>
      <c r="Q286" s="8">
        <f xml:space="preserve"> (Data!$C$46 - Q$88 - Q$43)</f>
        <v>8</v>
      </c>
      <c r="R286" s="8">
        <f xml:space="preserve"> (Data!$C$46 - R$88 - R$43)</f>
        <v>7</v>
      </c>
      <c r="S286" s="8">
        <f xml:space="preserve"> (Data!$C$46 - S$88 - S$43)</f>
        <v>7</v>
      </c>
      <c r="T286" s="8">
        <f xml:space="preserve"> (Data!$C$46 - T$88 - T$43)</f>
        <v>6</v>
      </c>
      <c r="U286" s="8">
        <f xml:space="preserve"> (Data!$C$46 - U$88 - U$43)</f>
        <v>6</v>
      </c>
      <c r="V286" s="8">
        <f xml:space="preserve"> (Data!$C$46 - V$88 - V$43)</f>
        <v>5</v>
      </c>
      <c r="W286" s="8">
        <f xml:space="preserve"> (Data!$C$46 - W$88 - W$43)</f>
        <v>5</v>
      </c>
      <c r="X286" s="8">
        <f xml:space="preserve"> (Data!$C$46 - X$88 - X$43)</f>
        <v>4</v>
      </c>
      <c r="Y286" s="8">
        <f xml:space="preserve"> (Data!$C$46 - Y$88 - Y$43)</f>
        <v>4</v>
      </c>
      <c r="Z286" s="8">
        <f xml:space="preserve"> (Data!$C$46 - Z$88 - Z$43)</f>
        <v>3</v>
      </c>
      <c r="AA286" s="8">
        <f xml:space="preserve"> (Data!$C$46 - AA$88 - AA$43)</f>
        <v>3</v>
      </c>
      <c r="AB286" s="8">
        <f xml:space="preserve"> (Data!$C$46 - AB$88 - AB$43)</f>
        <v>2</v>
      </c>
      <c r="AC286" s="8">
        <f xml:space="preserve"> (Data!$C$46 - AC$88 - AC$43)</f>
        <v>2</v>
      </c>
      <c r="AD286" s="8">
        <f xml:space="preserve"> (Data!$C$46 - AD$88 - AD$43)</f>
        <v>1</v>
      </c>
      <c r="AE286" s="8">
        <f xml:space="preserve"> (Data!$C$46 - AE$88 - AE$43)</f>
        <v>1</v>
      </c>
      <c r="AF286" s="8">
        <f xml:space="preserve"> (Data!$C$46 - AF$88 - AF$43)</f>
        <v>0</v>
      </c>
      <c r="AG286" s="8">
        <f xml:space="preserve"> (Data!$C$46 - AG$88 - AG$43)</f>
        <v>0</v>
      </c>
      <c r="AH286" s="8">
        <f xml:space="preserve"> (Data!$C$46 - AH$88 - AH$43)</f>
        <v>-1</v>
      </c>
      <c r="AI286" s="8">
        <f xml:space="preserve"> (Data!$C$46 - AI$88 - AI$43)</f>
        <v>-1</v>
      </c>
      <c r="AJ286" s="8">
        <f xml:space="preserve"> (Data!$C$46 - AJ$88 - AJ$43)</f>
        <v>-2</v>
      </c>
      <c r="AK286" s="8">
        <f xml:space="preserve"> (Data!$C$46 - AK$88 - AK$43)</f>
        <v>-2</v>
      </c>
      <c r="AL286" s="8">
        <f xml:space="preserve"> (Data!$C$46 - AL$88 - AL$43)</f>
        <v>-3</v>
      </c>
      <c r="AM286" s="8">
        <f xml:space="preserve"> (Data!$C$46 - AM$88 - AM$43)</f>
        <v>-3</v>
      </c>
      <c r="AN286" s="8">
        <f xml:space="preserve"> (Data!$C$46 - AN$88 - AN$43)</f>
        <v>-4</v>
      </c>
      <c r="AO286" s="8">
        <f xml:space="preserve"> (Data!$C$46 - AO$88 - AO$43)</f>
        <v>-4</v>
      </c>
      <c r="AP286" s="8">
        <f xml:space="preserve"> (Data!$C$46 - AP$88 - AP$43)</f>
        <v>-5</v>
      </c>
      <c r="AQ286" s="8">
        <f xml:space="preserve"> (Data!$C$46 - AQ$88 - AQ$43)</f>
        <v>-5</v>
      </c>
      <c r="AR286" s="8">
        <f xml:space="preserve"> (Data!$C$46 - AR$88 - AR$43)</f>
        <v>-6</v>
      </c>
      <c r="AS286" s="8">
        <f xml:space="preserve"> (Data!$C$46 - AS$88 - AS$43)</f>
        <v>-6</v>
      </c>
      <c r="AT286" s="8">
        <f xml:space="preserve"> (Data!$C$46 - AT$88 - AT$43)</f>
        <v>-7</v>
      </c>
      <c r="AU286" s="8">
        <f xml:space="preserve"> (Data!$C$46 - AU$88 - AU$43)</f>
        <v>-7</v>
      </c>
      <c r="AV286" s="8">
        <f xml:space="preserve"> (Data!$C$46 - AV$88 - AV$43)</f>
        <v>-8</v>
      </c>
      <c r="AW286" s="8">
        <f xml:space="preserve"> (Data!$C$46 - AW$88 - AW$43)</f>
        <v>-8</v>
      </c>
      <c r="AX286" s="8">
        <f xml:space="preserve"> (Data!$C$46 - AX$88 - AX$43)</f>
        <v>-9</v>
      </c>
      <c r="AY286" s="8">
        <f xml:space="preserve"> (Data!$C$46 - AY$88 - AY$43)</f>
        <v>-9</v>
      </c>
    </row>
    <row r="287" spans="1:51">
      <c r="A287" s="8" t="s">
        <v>58</v>
      </c>
      <c r="B287" s="8">
        <f xml:space="preserve"> (Data!$C$46 - B$88 - B$43)</f>
        <v>33</v>
      </c>
      <c r="C287" s="8">
        <f xml:space="preserve"> (Data!$C$46 - C$88 - C$43)</f>
        <v>32</v>
      </c>
      <c r="D287" s="8">
        <f xml:space="preserve"> (Data!$C$46 - D$88 - D$43)</f>
        <v>17</v>
      </c>
      <c r="E287" s="8">
        <f xml:space="preserve"> (Data!$C$46 - E$88 - E$43)</f>
        <v>16</v>
      </c>
      <c r="F287" s="8">
        <f xml:space="preserve"> (Data!$C$46 - F$88 - F$43)</f>
        <v>16</v>
      </c>
      <c r="G287" s="8">
        <f xml:space="preserve"> (Data!$C$46 - G$88 - G$43)</f>
        <v>15</v>
      </c>
      <c r="H287" s="8">
        <f xml:space="preserve"> (Data!$C$46 - H$88 - H$43)</f>
        <v>15</v>
      </c>
      <c r="I287" s="8">
        <f xml:space="preserve"> (Data!$C$46 - I$88 - I$43)</f>
        <v>13</v>
      </c>
      <c r="J287" s="8">
        <f xml:space="preserve"> (Data!$C$46 - J$88 - J$43)</f>
        <v>13</v>
      </c>
      <c r="K287" s="8">
        <f xml:space="preserve"> (Data!$C$46 - K$88 - K$43)</f>
        <v>11</v>
      </c>
      <c r="L287" s="8">
        <f xml:space="preserve"> (Data!$C$46 - L$88 - L$43)</f>
        <v>10</v>
      </c>
      <c r="M287" s="8">
        <f xml:space="preserve"> (Data!$C$46 - M$88 - M$43)</f>
        <v>10</v>
      </c>
      <c r="N287" s="8">
        <f xml:space="preserve"> (Data!$C$46 - N$88 - N$43)</f>
        <v>9</v>
      </c>
      <c r="O287" s="8">
        <f xml:space="preserve"> (Data!$C$46 - O$88 - O$43)</f>
        <v>9</v>
      </c>
      <c r="P287" s="8">
        <f xml:space="preserve"> (Data!$C$46 - P$88 - P$43)</f>
        <v>8</v>
      </c>
      <c r="Q287" s="8">
        <f xml:space="preserve"> (Data!$C$46 - Q$88 - Q$43)</f>
        <v>8</v>
      </c>
      <c r="R287" s="8">
        <f xml:space="preserve"> (Data!$C$46 - R$88 - R$43)</f>
        <v>7</v>
      </c>
      <c r="S287" s="8">
        <f xml:space="preserve"> (Data!$C$46 - S$88 - S$43)</f>
        <v>7</v>
      </c>
      <c r="T287" s="8">
        <f xml:space="preserve"> (Data!$C$46 - T$88 - T$43)</f>
        <v>6</v>
      </c>
      <c r="U287" s="8">
        <f xml:space="preserve"> (Data!$C$46 - U$88 - U$43)</f>
        <v>6</v>
      </c>
      <c r="V287" s="8">
        <f xml:space="preserve"> (Data!$C$46 - V$88 - V$43)</f>
        <v>5</v>
      </c>
      <c r="W287" s="8">
        <f xml:space="preserve"> (Data!$C$46 - W$88 - W$43)</f>
        <v>5</v>
      </c>
      <c r="X287" s="8">
        <f xml:space="preserve"> (Data!$C$46 - X$88 - X$43)</f>
        <v>4</v>
      </c>
      <c r="Y287" s="8">
        <f xml:space="preserve"> (Data!$C$46 - Y$88 - Y$43)</f>
        <v>4</v>
      </c>
      <c r="Z287" s="8">
        <f xml:space="preserve"> (Data!$C$46 - Z$88 - Z$43)</f>
        <v>3</v>
      </c>
      <c r="AA287" s="8">
        <f xml:space="preserve"> (Data!$C$46 - AA$88 - AA$43)</f>
        <v>3</v>
      </c>
      <c r="AB287" s="8">
        <f xml:space="preserve"> (Data!$C$46 - AB$88 - AB$43)</f>
        <v>2</v>
      </c>
      <c r="AC287" s="8">
        <f xml:space="preserve"> (Data!$C$46 - AC$88 - AC$43)</f>
        <v>2</v>
      </c>
      <c r="AD287" s="8">
        <f xml:space="preserve"> (Data!$C$46 - AD$88 - AD$43)</f>
        <v>1</v>
      </c>
      <c r="AE287" s="8">
        <f xml:space="preserve"> (Data!$C$46 - AE$88 - AE$43)</f>
        <v>1</v>
      </c>
      <c r="AF287" s="8">
        <f xml:space="preserve"> (Data!$C$46 - AF$88 - AF$43)</f>
        <v>0</v>
      </c>
      <c r="AG287" s="8">
        <f xml:space="preserve"> (Data!$C$46 - AG$88 - AG$43)</f>
        <v>0</v>
      </c>
      <c r="AH287" s="8">
        <f xml:space="preserve"> (Data!$C$46 - AH$88 - AH$43)</f>
        <v>-1</v>
      </c>
      <c r="AI287" s="8">
        <f xml:space="preserve"> (Data!$C$46 - AI$88 - AI$43)</f>
        <v>-1</v>
      </c>
      <c r="AJ287" s="8">
        <f xml:space="preserve"> (Data!$C$46 - AJ$88 - AJ$43)</f>
        <v>-2</v>
      </c>
      <c r="AK287" s="8">
        <f xml:space="preserve"> (Data!$C$46 - AK$88 - AK$43)</f>
        <v>-2</v>
      </c>
      <c r="AL287" s="8">
        <f xml:space="preserve"> (Data!$C$46 - AL$88 - AL$43)</f>
        <v>-3</v>
      </c>
      <c r="AM287" s="8">
        <f xml:space="preserve"> (Data!$C$46 - AM$88 - AM$43)</f>
        <v>-3</v>
      </c>
      <c r="AN287" s="8">
        <f xml:space="preserve"> (Data!$C$46 - AN$88 - AN$43)</f>
        <v>-4</v>
      </c>
      <c r="AO287" s="8">
        <f xml:space="preserve"> (Data!$C$46 - AO$88 - AO$43)</f>
        <v>-4</v>
      </c>
      <c r="AP287" s="8">
        <f xml:space="preserve"> (Data!$C$46 - AP$88 - AP$43)</f>
        <v>-5</v>
      </c>
      <c r="AQ287" s="8">
        <f xml:space="preserve"> (Data!$C$46 - AQ$88 - AQ$43)</f>
        <v>-5</v>
      </c>
      <c r="AR287" s="8">
        <f xml:space="preserve"> (Data!$C$46 - AR$88 - AR$43)</f>
        <v>-6</v>
      </c>
      <c r="AS287" s="8">
        <f xml:space="preserve"> (Data!$C$46 - AS$88 - AS$43)</f>
        <v>-6</v>
      </c>
      <c r="AT287" s="8">
        <f xml:space="preserve"> (Data!$C$46 - AT$88 - AT$43)</f>
        <v>-7</v>
      </c>
      <c r="AU287" s="8">
        <f xml:space="preserve"> (Data!$C$46 - AU$88 - AU$43)</f>
        <v>-7</v>
      </c>
      <c r="AV287" s="8">
        <f xml:space="preserve"> (Data!$C$46 - AV$88 - AV$43)</f>
        <v>-8</v>
      </c>
      <c r="AW287" s="8">
        <f xml:space="preserve"> (Data!$C$46 - AW$88 - AW$43)</f>
        <v>-8</v>
      </c>
      <c r="AX287" s="8">
        <f xml:space="preserve"> (Data!$C$46 - AX$88 - AX$43)</f>
        <v>-9</v>
      </c>
      <c r="AY287" s="8">
        <f xml:space="preserve"> (Data!$C$46 - AY$88 - AY$43)</f>
        <v>-9</v>
      </c>
    </row>
    <row r="288" spans="1:51">
      <c r="A288" s="8" t="s">
        <v>59</v>
      </c>
      <c r="B288" s="8">
        <f xml:space="preserve"> (Data!$C$46 - B$87 - B$43)</f>
        <v>33</v>
      </c>
      <c r="C288" s="8">
        <f xml:space="preserve"> (Data!$C$46 - C$87 - C$43)</f>
        <v>32</v>
      </c>
      <c r="D288" s="8">
        <f xml:space="preserve"> (Data!$C$46 - D$87 - D$43)</f>
        <v>17</v>
      </c>
      <c r="E288" s="8">
        <f xml:space="preserve"> (Data!$C$46 - E$87 - E$43)</f>
        <v>16</v>
      </c>
      <c r="F288" s="8">
        <f xml:space="preserve"> (Data!$C$46 - F$87 - F$43)</f>
        <v>16</v>
      </c>
      <c r="G288" s="8">
        <f xml:space="preserve"> (Data!$C$46 - G$87 - G$43)</f>
        <v>15</v>
      </c>
      <c r="H288" s="8">
        <f xml:space="preserve"> (Data!$C$46 - H$87 - H$43)</f>
        <v>15</v>
      </c>
      <c r="I288" s="8">
        <f xml:space="preserve"> (Data!$C$46 - I$87 - I$43)</f>
        <v>13</v>
      </c>
      <c r="J288" s="8">
        <f xml:space="preserve"> (Data!$C$46 - J$87 - J$43)</f>
        <v>13</v>
      </c>
      <c r="K288" s="8">
        <f xml:space="preserve"> (Data!$C$46 - K$87 - K$43)</f>
        <v>11</v>
      </c>
      <c r="L288" s="8">
        <f xml:space="preserve"> (Data!$C$46 - L$87 - L$43)</f>
        <v>10</v>
      </c>
      <c r="M288" s="8">
        <f xml:space="preserve"> (Data!$C$46 - M$87 - M$43)</f>
        <v>10</v>
      </c>
      <c r="N288" s="8">
        <f xml:space="preserve"> (Data!$C$46 - N$87 - N$43)</f>
        <v>9</v>
      </c>
      <c r="O288" s="8">
        <f xml:space="preserve"> (Data!$C$46 - O$87 - O$43)</f>
        <v>9</v>
      </c>
      <c r="P288" s="8">
        <f xml:space="preserve"> (Data!$C$46 - P$87 - P$43)</f>
        <v>8</v>
      </c>
      <c r="Q288" s="8">
        <f xml:space="preserve"> (Data!$C$46 - Q$87 - Q$43)</f>
        <v>8</v>
      </c>
      <c r="R288" s="8">
        <f xml:space="preserve"> (Data!$C$46 - R$87 - R$43)</f>
        <v>7</v>
      </c>
      <c r="S288" s="8">
        <f xml:space="preserve"> (Data!$C$46 - S$87 - S$43)</f>
        <v>7</v>
      </c>
      <c r="T288" s="8">
        <f xml:space="preserve"> (Data!$C$46 - T$87 - T$43)</f>
        <v>6</v>
      </c>
      <c r="U288" s="8">
        <f xml:space="preserve"> (Data!$C$46 - U$87 - U$43)</f>
        <v>6</v>
      </c>
      <c r="V288" s="8">
        <f xml:space="preserve"> (Data!$C$46 - V$87 - V$43)</f>
        <v>5</v>
      </c>
      <c r="W288" s="8">
        <f xml:space="preserve"> (Data!$C$46 - W$87 - W$43)</f>
        <v>5</v>
      </c>
      <c r="X288" s="8">
        <f xml:space="preserve"> (Data!$C$46 - X$87 - X$43)</f>
        <v>4</v>
      </c>
      <c r="Y288" s="8">
        <f xml:space="preserve"> (Data!$C$46 - Y$87 - Y$43)</f>
        <v>4</v>
      </c>
      <c r="Z288" s="8">
        <f xml:space="preserve"> (Data!$C$46 - Z$87 - Z$43)</f>
        <v>3</v>
      </c>
      <c r="AA288" s="8">
        <f xml:space="preserve"> (Data!$C$46 - AA$87 - AA$43)</f>
        <v>3</v>
      </c>
      <c r="AB288" s="8">
        <f xml:space="preserve"> (Data!$C$46 - AB$87 - AB$43)</f>
        <v>2</v>
      </c>
      <c r="AC288" s="8">
        <f xml:space="preserve"> (Data!$C$46 - AC$87 - AC$43)</f>
        <v>2</v>
      </c>
      <c r="AD288" s="8">
        <f xml:space="preserve"> (Data!$C$46 - AD$87 - AD$43)</f>
        <v>1</v>
      </c>
      <c r="AE288" s="8">
        <f xml:space="preserve"> (Data!$C$46 - AE$87 - AE$43)</f>
        <v>1</v>
      </c>
      <c r="AF288" s="8">
        <f xml:space="preserve"> (Data!$C$46 - AF$87 - AF$43)</f>
        <v>0</v>
      </c>
      <c r="AG288" s="8">
        <f xml:space="preserve"> (Data!$C$46 - AG$87 - AG$43)</f>
        <v>0</v>
      </c>
      <c r="AH288" s="8">
        <f xml:space="preserve"> (Data!$C$46 - AH$87 - AH$43)</f>
        <v>-1</v>
      </c>
      <c r="AI288" s="8">
        <f xml:space="preserve"> (Data!$C$46 - AI$87 - AI$43)</f>
        <v>-1</v>
      </c>
      <c r="AJ288" s="8">
        <f xml:space="preserve"> (Data!$C$46 - AJ$87 - AJ$43)</f>
        <v>-2</v>
      </c>
      <c r="AK288" s="8">
        <f xml:space="preserve"> (Data!$C$46 - AK$87 - AK$43)</f>
        <v>-2</v>
      </c>
      <c r="AL288" s="8">
        <f xml:space="preserve"> (Data!$C$46 - AL$87 - AL$43)</f>
        <v>-3</v>
      </c>
      <c r="AM288" s="8">
        <f xml:space="preserve"> (Data!$C$46 - AM$87 - AM$43)</f>
        <v>-3</v>
      </c>
      <c r="AN288" s="8">
        <f xml:space="preserve"> (Data!$C$46 - AN$87 - AN$43)</f>
        <v>-4</v>
      </c>
      <c r="AO288" s="8">
        <f xml:space="preserve"> (Data!$C$46 - AO$87 - AO$43)</f>
        <v>-4</v>
      </c>
      <c r="AP288" s="8">
        <f xml:space="preserve"> (Data!$C$46 - AP$87 - AP$43)</f>
        <v>-5</v>
      </c>
      <c r="AQ288" s="8">
        <f xml:space="preserve"> (Data!$C$46 - AQ$87 - AQ$43)</f>
        <v>-5</v>
      </c>
      <c r="AR288" s="8">
        <f xml:space="preserve"> (Data!$C$46 - AR$87 - AR$43)</f>
        <v>-6</v>
      </c>
      <c r="AS288" s="8">
        <f xml:space="preserve"> (Data!$C$46 - AS$87 - AS$43)</f>
        <v>-6</v>
      </c>
      <c r="AT288" s="8">
        <f xml:space="preserve"> (Data!$C$46 - AT$87 - AT$43)</f>
        <v>-7</v>
      </c>
      <c r="AU288" s="8">
        <f xml:space="preserve"> (Data!$C$46 - AU$87 - AU$43)</f>
        <v>-7</v>
      </c>
      <c r="AV288" s="8">
        <f xml:space="preserve"> (Data!$C$46 - AV$87 - AV$43)</f>
        <v>-8</v>
      </c>
      <c r="AW288" s="8">
        <f xml:space="preserve"> (Data!$C$46 - AW$87 - AW$43)</f>
        <v>-8</v>
      </c>
      <c r="AX288" s="8">
        <f xml:space="preserve"> (Data!$C$46 - AX$87 - AX$43)</f>
        <v>-9</v>
      </c>
      <c r="AY288" s="8">
        <f xml:space="preserve"> (Data!$C$46 - AY$87 - AY$43)</f>
        <v>-9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28</v>
      </c>
      <c r="C292" s="8">
        <f xml:space="preserve"> (Data!$D$44 - C$89 - C$43)</f>
        <v>27</v>
      </c>
      <c r="D292" s="8">
        <f xml:space="preserve"> (Data!$D$44 - D$89 - D$43)</f>
        <v>12</v>
      </c>
      <c r="E292" s="8">
        <f xml:space="preserve"> (Data!$D$44 - E$89 - E$43)</f>
        <v>11</v>
      </c>
      <c r="F292" s="8">
        <f xml:space="preserve"> (Data!$D$44 - F$89 - F$43)</f>
        <v>11</v>
      </c>
      <c r="G292" s="8">
        <f xml:space="preserve"> (Data!$D$44 - G$89 - G$43)</f>
        <v>10</v>
      </c>
      <c r="H292" s="8">
        <f xml:space="preserve"> (Data!$D$44 - H$89 - H$43)</f>
        <v>10</v>
      </c>
      <c r="I292" s="8">
        <f xml:space="preserve"> (Data!$D$44 - I$89 - I$43)</f>
        <v>8</v>
      </c>
      <c r="J292" s="8">
        <f xml:space="preserve"> (Data!$D$44 - J$89 - J$43)</f>
        <v>8</v>
      </c>
      <c r="K292" s="8">
        <f xml:space="preserve"> (Data!$D$44 - K$89 - K$43)</f>
        <v>7</v>
      </c>
      <c r="L292" s="8">
        <f xml:space="preserve"> (Data!$D$44 - L$89 - L$43)</f>
        <v>6</v>
      </c>
      <c r="M292" s="8">
        <f xml:space="preserve"> (Data!$D$44 - M$89 - M$43)</f>
        <v>6</v>
      </c>
      <c r="N292" s="8">
        <f xml:space="preserve"> (Data!$D$44 - N$89 - N$43)</f>
        <v>6</v>
      </c>
      <c r="O292" s="8">
        <f xml:space="preserve"> (Data!$D$44 - O$89 - O$43)</f>
        <v>5</v>
      </c>
      <c r="P292" s="8">
        <f xml:space="preserve"> (Data!$D$44 - P$89 - P$43)</f>
        <v>5</v>
      </c>
      <c r="Q292" s="8">
        <f xml:space="preserve"> (Data!$D$44 - Q$89 - Q$43)</f>
        <v>4</v>
      </c>
      <c r="R292" s="8">
        <f xml:space="preserve"> (Data!$D$44 - R$89 - R$43)</f>
        <v>4</v>
      </c>
      <c r="S292" s="8">
        <f xml:space="preserve"> (Data!$D$44 - S$89 - S$43)</f>
        <v>4</v>
      </c>
      <c r="T292" s="8">
        <f xml:space="preserve"> (Data!$D$44 - T$89 - T$43)</f>
        <v>3</v>
      </c>
      <c r="U292" s="8">
        <f xml:space="preserve"> (Data!$D$44 - U$89 - U$43)</f>
        <v>3</v>
      </c>
      <c r="V292" s="8">
        <f xml:space="preserve"> (Data!$D$44 - V$89 - V$43)</f>
        <v>2</v>
      </c>
      <c r="W292" s="8">
        <f xml:space="preserve"> (Data!$D$44 - W$89 - W$43)</f>
        <v>2</v>
      </c>
      <c r="X292" s="8">
        <f xml:space="preserve"> (Data!$D$44 - X$89 - X$43)</f>
        <v>2</v>
      </c>
      <c r="Y292" s="8">
        <f xml:space="preserve"> (Data!$D$44 - Y$89 - Y$43)</f>
        <v>1</v>
      </c>
      <c r="Z292" s="8">
        <f xml:space="preserve"> (Data!$D$44 - Z$89 - Z$43)</f>
        <v>1</v>
      </c>
      <c r="AA292" s="8">
        <f xml:space="preserve"> (Data!$D$44 - AA$89 - AA$43)</f>
        <v>0</v>
      </c>
      <c r="AB292" s="8">
        <f xml:space="preserve"> (Data!$D$44 - AB$89 - AB$43)</f>
        <v>0</v>
      </c>
      <c r="AC292" s="8">
        <f xml:space="preserve"> (Data!$D$44 - AC$89 - AC$43)</f>
        <v>0</v>
      </c>
      <c r="AD292" s="8">
        <f xml:space="preserve"> (Data!$D$44 - AD$89 - AD$43)</f>
        <v>-1</v>
      </c>
      <c r="AE292" s="8">
        <f xml:space="preserve"> (Data!$D$44 - AE$89 - AE$43)</f>
        <v>-1</v>
      </c>
      <c r="AF292" s="8">
        <f xml:space="preserve"> (Data!$D$44 - AF$89 - AF$43)</f>
        <v>-2</v>
      </c>
      <c r="AG292" s="8">
        <f xml:space="preserve"> (Data!$D$44 - AG$89 - AG$43)</f>
        <v>-2</v>
      </c>
      <c r="AH292" s="8">
        <f xml:space="preserve"> (Data!$D$44 - AH$89 - AH$43)</f>
        <v>-2</v>
      </c>
      <c r="AI292" s="8">
        <f xml:space="preserve"> (Data!$D$44 - AI$89 - AI$43)</f>
        <v>-3</v>
      </c>
      <c r="AJ292" s="8">
        <f xml:space="preserve"> (Data!$D$44 - AJ$89 - AJ$43)</f>
        <v>-3</v>
      </c>
      <c r="AK292" s="8">
        <f xml:space="preserve"> (Data!$D$44 - AK$89 - AK$43)</f>
        <v>-4</v>
      </c>
      <c r="AL292" s="8">
        <f xml:space="preserve"> (Data!$D$44 - AL$89 - AL$43)</f>
        <v>-4</v>
      </c>
      <c r="AM292" s="8">
        <f xml:space="preserve"> (Data!$D$44 - AM$89 - AM$43)</f>
        <v>-4</v>
      </c>
      <c r="AN292" s="8">
        <f xml:space="preserve"> (Data!$D$44 - AN$89 - AN$43)</f>
        <v>-5</v>
      </c>
      <c r="AO292" s="8">
        <f xml:space="preserve"> (Data!$D$44 - AO$89 - AO$43)</f>
        <v>-5</v>
      </c>
      <c r="AP292" s="8">
        <f xml:space="preserve"> (Data!$D$44 - AP$89 - AP$43)</f>
        <v>-6</v>
      </c>
      <c r="AQ292" s="8">
        <f xml:space="preserve"> (Data!$D$44 - AQ$89 - AQ$43)</f>
        <v>-6</v>
      </c>
      <c r="AR292" s="8">
        <f xml:space="preserve"> (Data!$D$44 - AR$89 - AR$43)</f>
        <v>-6</v>
      </c>
      <c r="AS292" s="8">
        <f xml:space="preserve"> (Data!$D$44 - AS$89 - AS$43)</f>
        <v>-7</v>
      </c>
      <c r="AT292" s="8">
        <f xml:space="preserve"> (Data!$D$44 - AT$89 - AT$43)</f>
        <v>-7</v>
      </c>
      <c r="AU292" s="8">
        <f xml:space="preserve"> (Data!$D$44 - AU$89 - AU$43)</f>
        <v>-8</v>
      </c>
      <c r="AV292" s="8">
        <f xml:space="preserve"> (Data!$D$44 - AV$89 - AV$43)</f>
        <v>-8</v>
      </c>
      <c r="AW292" s="8">
        <f xml:space="preserve"> (Data!$D$44 - AW$89 - AW$43)</f>
        <v>-8</v>
      </c>
      <c r="AX292" s="8">
        <f xml:space="preserve"> (Data!$D$44 - AX$89 - AX$43)</f>
        <v>-9</v>
      </c>
      <c r="AY292" s="8">
        <f xml:space="preserve"> (Data!$D$44 - AY$89 - AY$43)</f>
        <v>-9</v>
      </c>
    </row>
    <row r="293" spans="1:51">
      <c r="A293" s="8" t="s">
        <v>57</v>
      </c>
      <c r="B293" s="8">
        <f xml:space="preserve"> (Data!$D$44 - B$88 - B$43)</f>
        <v>28</v>
      </c>
      <c r="C293" s="8">
        <f xml:space="preserve"> (Data!$D$44 - C$88 - C$43)</f>
        <v>27</v>
      </c>
      <c r="D293" s="8">
        <f xml:space="preserve"> (Data!$D$44 - D$88 - D$43)</f>
        <v>12</v>
      </c>
      <c r="E293" s="8">
        <f xml:space="preserve"> (Data!$D$44 - E$88 - E$43)</f>
        <v>11</v>
      </c>
      <c r="F293" s="8">
        <f xml:space="preserve"> (Data!$D$44 - F$88 - F$43)</f>
        <v>11</v>
      </c>
      <c r="G293" s="8">
        <f xml:space="preserve"> (Data!$D$44 - G$88 - G$43)</f>
        <v>10</v>
      </c>
      <c r="H293" s="8">
        <f xml:space="preserve"> (Data!$D$44 - H$88 - H$43)</f>
        <v>10</v>
      </c>
      <c r="I293" s="8">
        <f xml:space="preserve"> (Data!$D$44 - I$88 - I$43)</f>
        <v>8</v>
      </c>
      <c r="J293" s="8">
        <f xml:space="preserve"> (Data!$D$44 - J$88 - J$43)</f>
        <v>8</v>
      </c>
      <c r="K293" s="8">
        <f xml:space="preserve"> (Data!$D$44 - K$88 - K$43)</f>
        <v>6</v>
      </c>
      <c r="L293" s="8">
        <f xml:space="preserve"> (Data!$D$44 - L$88 - L$43)</f>
        <v>5</v>
      </c>
      <c r="M293" s="8">
        <f xml:space="preserve"> (Data!$D$44 - M$88 - M$43)</f>
        <v>5</v>
      </c>
      <c r="N293" s="8">
        <f xml:space="preserve"> (Data!$D$44 - N$88 - N$43)</f>
        <v>4</v>
      </c>
      <c r="O293" s="8">
        <f xml:space="preserve"> (Data!$D$44 - O$88 - O$43)</f>
        <v>4</v>
      </c>
      <c r="P293" s="8">
        <f xml:space="preserve"> (Data!$D$44 - P$88 - P$43)</f>
        <v>3</v>
      </c>
      <c r="Q293" s="8">
        <f xml:space="preserve"> (Data!$D$44 - Q$88 - Q$43)</f>
        <v>3</v>
      </c>
      <c r="R293" s="8">
        <f xml:space="preserve"> (Data!$D$44 - R$88 - R$43)</f>
        <v>2</v>
      </c>
      <c r="S293" s="8">
        <f xml:space="preserve"> (Data!$D$44 - S$88 - S$43)</f>
        <v>2</v>
      </c>
      <c r="T293" s="8">
        <f xml:space="preserve"> (Data!$D$44 - T$88 - T$43)</f>
        <v>1</v>
      </c>
      <c r="U293" s="8">
        <f xml:space="preserve"> (Data!$D$44 - U$88 - U$43)</f>
        <v>1</v>
      </c>
      <c r="V293" s="8">
        <f xml:space="preserve"> (Data!$D$44 - V$88 - V$43)</f>
        <v>0</v>
      </c>
      <c r="W293" s="8">
        <f xml:space="preserve"> (Data!$D$44 - W$88 - W$43)</f>
        <v>0</v>
      </c>
      <c r="X293" s="8">
        <f xml:space="preserve"> (Data!$D$44 - X$88 - X$43)</f>
        <v>-1</v>
      </c>
      <c r="Y293" s="8">
        <f xml:space="preserve"> (Data!$D$44 - Y$88 - Y$43)</f>
        <v>-1</v>
      </c>
      <c r="Z293" s="8">
        <f xml:space="preserve"> (Data!$D$44 - Z$88 - Z$43)</f>
        <v>-2</v>
      </c>
      <c r="AA293" s="8">
        <f xml:space="preserve"> (Data!$D$44 - AA$88 - AA$43)</f>
        <v>-2</v>
      </c>
      <c r="AB293" s="8">
        <f xml:space="preserve"> (Data!$D$44 - AB$88 - AB$43)</f>
        <v>-3</v>
      </c>
      <c r="AC293" s="8">
        <f xml:space="preserve"> (Data!$D$44 - AC$88 - AC$43)</f>
        <v>-3</v>
      </c>
      <c r="AD293" s="8">
        <f xml:space="preserve"> (Data!$D$44 - AD$88 - AD$43)</f>
        <v>-4</v>
      </c>
      <c r="AE293" s="8">
        <f xml:space="preserve"> (Data!$D$44 - AE$88 - AE$43)</f>
        <v>-4</v>
      </c>
      <c r="AF293" s="8">
        <f xml:space="preserve"> (Data!$D$44 - AF$88 - AF$43)</f>
        <v>-5</v>
      </c>
      <c r="AG293" s="8">
        <f xml:space="preserve"> (Data!$D$44 - AG$88 - AG$43)</f>
        <v>-5</v>
      </c>
      <c r="AH293" s="8">
        <f xml:space="preserve"> (Data!$D$44 - AH$88 - AH$43)</f>
        <v>-6</v>
      </c>
      <c r="AI293" s="8">
        <f xml:space="preserve"> (Data!$D$44 - AI$88 - AI$43)</f>
        <v>-6</v>
      </c>
      <c r="AJ293" s="8">
        <f xml:space="preserve"> (Data!$D$44 - AJ$88 - AJ$43)</f>
        <v>-7</v>
      </c>
      <c r="AK293" s="8">
        <f xml:space="preserve"> (Data!$D$44 - AK$88 - AK$43)</f>
        <v>-7</v>
      </c>
      <c r="AL293" s="8">
        <f xml:space="preserve"> (Data!$D$44 - AL$88 - AL$43)</f>
        <v>-8</v>
      </c>
      <c r="AM293" s="8">
        <f xml:space="preserve"> (Data!$D$44 - AM$88 - AM$43)</f>
        <v>-8</v>
      </c>
      <c r="AN293" s="8">
        <f xml:space="preserve"> (Data!$D$44 - AN$88 - AN$43)</f>
        <v>-9</v>
      </c>
      <c r="AO293" s="8">
        <f xml:space="preserve"> (Data!$D$44 - AO$88 - AO$43)</f>
        <v>-9</v>
      </c>
      <c r="AP293" s="8">
        <f xml:space="preserve"> (Data!$D$44 - AP$88 - AP$43)</f>
        <v>-10</v>
      </c>
      <c r="AQ293" s="8">
        <f xml:space="preserve"> (Data!$D$44 - AQ$88 - AQ$43)</f>
        <v>-10</v>
      </c>
      <c r="AR293" s="8">
        <f xml:space="preserve"> (Data!$D$44 - AR$88 - AR$43)</f>
        <v>-11</v>
      </c>
      <c r="AS293" s="8">
        <f xml:space="preserve"> (Data!$D$44 - AS$88 - AS$43)</f>
        <v>-11</v>
      </c>
      <c r="AT293" s="8">
        <f xml:space="preserve"> (Data!$D$44 - AT$88 - AT$43)</f>
        <v>-12</v>
      </c>
      <c r="AU293" s="8">
        <f xml:space="preserve"> (Data!$D$44 - AU$88 - AU$43)</f>
        <v>-12</v>
      </c>
      <c r="AV293" s="8">
        <f xml:space="preserve"> (Data!$D$44 - AV$88 - AV$43)</f>
        <v>-13</v>
      </c>
      <c r="AW293" s="8">
        <f xml:space="preserve"> (Data!$D$44 - AW$88 - AW$43)</f>
        <v>-13</v>
      </c>
      <c r="AX293" s="8">
        <f xml:space="preserve"> (Data!$D$44 - AX$88 - AX$43)</f>
        <v>-14</v>
      </c>
      <c r="AY293" s="8">
        <f xml:space="preserve"> (Data!$D$44 - AY$88 - AY$43)</f>
        <v>-14</v>
      </c>
    </row>
    <row r="294" spans="1:51">
      <c r="A294" s="8" t="s">
        <v>58</v>
      </c>
      <c r="B294" s="8">
        <f xml:space="preserve"> (Data!$D$44 - B$88 - B$43)</f>
        <v>28</v>
      </c>
      <c r="C294" s="8">
        <f xml:space="preserve"> (Data!$D$44 - C$88 - C$43)</f>
        <v>27</v>
      </c>
      <c r="D294" s="8">
        <f xml:space="preserve"> (Data!$D$44 - D$88 - D$43)</f>
        <v>12</v>
      </c>
      <c r="E294" s="8">
        <f xml:space="preserve"> (Data!$D$44 - E$88 - E$43)</f>
        <v>11</v>
      </c>
      <c r="F294" s="8">
        <f xml:space="preserve"> (Data!$D$44 - F$88 - F$43)</f>
        <v>11</v>
      </c>
      <c r="G294" s="8">
        <f xml:space="preserve"> (Data!$D$44 - G$88 - G$43)</f>
        <v>10</v>
      </c>
      <c r="H294" s="8">
        <f xml:space="preserve"> (Data!$D$44 - H$88 - H$43)</f>
        <v>10</v>
      </c>
      <c r="I294" s="8">
        <f xml:space="preserve"> (Data!$D$44 - I$88 - I$43)</f>
        <v>8</v>
      </c>
      <c r="J294" s="8">
        <f xml:space="preserve"> (Data!$D$44 - J$88 - J$43)</f>
        <v>8</v>
      </c>
      <c r="K294" s="8">
        <f xml:space="preserve"> (Data!$D$44 - K$88 - K$43)</f>
        <v>6</v>
      </c>
      <c r="L294" s="8">
        <f xml:space="preserve"> (Data!$D$44 - L$88 - L$43)</f>
        <v>5</v>
      </c>
      <c r="M294" s="8">
        <f xml:space="preserve"> (Data!$D$44 - M$88 - M$43)</f>
        <v>5</v>
      </c>
      <c r="N294" s="8">
        <f xml:space="preserve"> (Data!$D$44 - N$88 - N$43)</f>
        <v>4</v>
      </c>
      <c r="O294" s="8">
        <f xml:space="preserve"> (Data!$D$44 - O$88 - O$43)</f>
        <v>4</v>
      </c>
      <c r="P294" s="8">
        <f xml:space="preserve"> (Data!$D$44 - P$88 - P$43)</f>
        <v>3</v>
      </c>
      <c r="Q294" s="8">
        <f xml:space="preserve"> (Data!$D$44 - Q$88 - Q$43)</f>
        <v>3</v>
      </c>
      <c r="R294" s="8">
        <f xml:space="preserve"> (Data!$D$44 - R$88 - R$43)</f>
        <v>2</v>
      </c>
      <c r="S294" s="8">
        <f xml:space="preserve"> (Data!$D$44 - S$88 - S$43)</f>
        <v>2</v>
      </c>
      <c r="T294" s="8">
        <f xml:space="preserve"> (Data!$D$44 - T$88 - T$43)</f>
        <v>1</v>
      </c>
      <c r="U294" s="8">
        <f xml:space="preserve"> (Data!$D$44 - U$88 - U$43)</f>
        <v>1</v>
      </c>
      <c r="V294" s="8">
        <f xml:space="preserve"> (Data!$D$44 - V$88 - V$43)</f>
        <v>0</v>
      </c>
      <c r="W294" s="8">
        <f xml:space="preserve"> (Data!$D$44 - W$88 - W$43)</f>
        <v>0</v>
      </c>
      <c r="X294" s="8">
        <f xml:space="preserve"> (Data!$D$44 - X$88 - X$43)</f>
        <v>-1</v>
      </c>
      <c r="Y294" s="8">
        <f xml:space="preserve"> (Data!$D$44 - Y$88 - Y$43)</f>
        <v>-1</v>
      </c>
      <c r="Z294" s="8">
        <f xml:space="preserve"> (Data!$D$44 - Z$88 - Z$43)</f>
        <v>-2</v>
      </c>
      <c r="AA294" s="8">
        <f xml:space="preserve"> (Data!$D$44 - AA$88 - AA$43)</f>
        <v>-2</v>
      </c>
      <c r="AB294" s="8">
        <f xml:space="preserve"> (Data!$D$44 - AB$88 - AB$43)</f>
        <v>-3</v>
      </c>
      <c r="AC294" s="8">
        <f xml:space="preserve"> (Data!$D$44 - AC$88 - AC$43)</f>
        <v>-3</v>
      </c>
      <c r="AD294" s="8">
        <f xml:space="preserve"> (Data!$D$44 - AD$88 - AD$43)</f>
        <v>-4</v>
      </c>
      <c r="AE294" s="8">
        <f xml:space="preserve"> (Data!$D$44 - AE$88 - AE$43)</f>
        <v>-4</v>
      </c>
      <c r="AF294" s="8">
        <f xml:space="preserve"> (Data!$D$44 - AF$88 - AF$43)</f>
        <v>-5</v>
      </c>
      <c r="AG294" s="8">
        <f xml:space="preserve"> (Data!$D$44 - AG$88 - AG$43)</f>
        <v>-5</v>
      </c>
      <c r="AH294" s="8">
        <f xml:space="preserve"> (Data!$D$44 - AH$88 - AH$43)</f>
        <v>-6</v>
      </c>
      <c r="AI294" s="8">
        <f xml:space="preserve"> (Data!$D$44 - AI$88 - AI$43)</f>
        <v>-6</v>
      </c>
      <c r="AJ294" s="8">
        <f xml:space="preserve"> (Data!$D$44 - AJ$88 - AJ$43)</f>
        <v>-7</v>
      </c>
      <c r="AK294" s="8">
        <f xml:space="preserve"> (Data!$D$44 - AK$88 - AK$43)</f>
        <v>-7</v>
      </c>
      <c r="AL294" s="8">
        <f xml:space="preserve"> (Data!$D$44 - AL$88 - AL$43)</f>
        <v>-8</v>
      </c>
      <c r="AM294" s="8">
        <f xml:space="preserve"> (Data!$D$44 - AM$88 - AM$43)</f>
        <v>-8</v>
      </c>
      <c r="AN294" s="8">
        <f xml:space="preserve"> (Data!$D$44 - AN$88 - AN$43)</f>
        <v>-9</v>
      </c>
      <c r="AO294" s="8">
        <f xml:space="preserve"> (Data!$D$44 - AO$88 - AO$43)</f>
        <v>-9</v>
      </c>
      <c r="AP294" s="8">
        <f xml:space="preserve"> (Data!$D$44 - AP$88 - AP$43)</f>
        <v>-10</v>
      </c>
      <c r="AQ294" s="8">
        <f xml:space="preserve"> (Data!$D$44 - AQ$88 - AQ$43)</f>
        <v>-10</v>
      </c>
      <c r="AR294" s="8">
        <f xml:space="preserve"> (Data!$D$44 - AR$88 - AR$43)</f>
        <v>-11</v>
      </c>
      <c r="AS294" s="8">
        <f xml:space="preserve"> (Data!$D$44 - AS$88 - AS$43)</f>
        <v>-11</v>
      </c>
      <c r="AT294" s="8">
        <f xml:space="preserve"> (Data!$D$44 - AT$88 - AT$43)</f>
        <v>-12</v>
      </c>
      <c r="AU294" s="8">
        <f xml:space="preserve"> (Data!$D$44 - AU$88 - AU$43)</f>
        <v>-12</v>
      </c>
      <c r="AV294" s="8">
        <f xml:space="preserve"> (Data!$D$44 - AV$88 - AV$43)</f>
        <v>-13</v>
      </c>
      <c r="AW294" s="8">
        <f xml:space="preserve"> (Data!$D$44 - AW$88 - AW$43)</f>
        <v>-13</v>
      </c>
      <c r="AX294" s="8">
        <f xml:space="preserve"> (Data!$D$44 - AX$88 - AX$43)</f>
        <v>-14</v>
      </c>
      <c r="AY294" s="8">
        <f xml:space="preserve"> (Data!$D$44 - AY$88 - AY$43)</f>
        <v>-14</v>
      </c>
    </row>
    <row r="295" spans="1:51">
      <c r="A295" s="8" t="s">
        <v>59</v>
      </c>
      <c r="B295" s="8">
        <f xml:space="preserve"> (Data!$D$44 - B$87 - B$43)</f>
        <v>28</v>
      </c>
      <c r="C295" s="8">
        <f xml:space="preserve"> (Data!$D$44 - C$87 - C$43)</f>
        <v>27</v>
      </c>
      <c r="D295" s="8">
        <f xml:space="preserve"> (Data!$D$44 - D$87 - D$43)</f>
        <v>12</v>
      </c>
      <c r="E295" s="8">
        <f xml:space="preserve"> (Data!$D$44 - E$87 - E$43)</f>
        <v>11</v>
      </c>
      <c r="F295" s="8">
        <f xml:space="preserve"> (Data!$D$44 - F$87 - F$43)</f>
        <v>11</v>
      </c>
      <c r="G295" s="8">
        <f xml:space="preserve"> (Data!$D$44 - G$87 - G$43)</f>
        <v>10</v>
      </c>
      <c r="H295" s="8">
        <f xml:space="preserve"> (Data!$D$44 - H$87 - H$43)</f>
        <v>10</v>
      </c>
      <c r="I295" s="8">
        <f xml:space="preserve"> (Data!$D$44 - I$87 - I$43)</f>
        <v>8</v>
      </c>
      <c r="J295" s="8">
        <f xml:space="preserve"> (Data!$D$44 - J$87 - J$43)</f>
        <v>8</v>
      </c>
      <c r="K295" s="8">
        <f xml:space="preserve"> (Data!$D$44 - K$87 - K$43)</f>
        <v>6</v>
      </c>
      <c r="L295" s="8">
        <f xml:space="preserve"> (Data!$D$44 - L$87 - L$43)</f>
        <v>5</v>
      </c>
      <c r="M295" s="8">
        <f xml:space="preserve"> (Data!$D$44 - M$87 - M$43)</f>
        <v>5</v>
      </c>
      <c r="N295" s="8">
        <f xml:space="preserve"> (Data!$D$44 - N$87 - N$43)</f>
        <v>4</v>
      </c>
      <c r="O295" s="8">
        <f xml:space="preserve"> (Data!$D$44 - O$87 - O$43)</f>
        <v>4</v>
      </c>
      <c r="P295" s="8">
        <f xml:space="preserve"> (Data!$D$44 - P$87 - P$43)</f>
        <v>3</v>
      </c>
      <c r="Q295" s="8">
        <f xml:space="preserve"> (Data!$D$44 - Q$87 - Q$43)</f>
        <v>3</v>
      </c>
      <c r="R295" s="8">
        <f xml:space="preserve"> (Data!$D$44 - R$87 - R$43)</f>
        <v>2</v>
      </c>
      <c r="S295" s="8">
        <f xml:space="preserve"> (Data!$D$44 - S$87 - S$43)</f>
        <v>2</v>
      </c>
      <c r="T295" s="8">
        <f xml:space="preserve"> (Data!$D$44 - T$87 - T$43)</f>
        <v>1</v>
      </c>
      <c r="U295" s="8">
        <f xml:space="preserve"> (Data!$D$44 - U$87 - U$43)</f>
        <v>1</v>
      </c>
      <c r="V295" s="8">
        <f xml:space="preserve"> (Data!$D$44 - V$87 - V$43)</f>
        <v>0</v>
      </c>
      <c r="W295" s="8">
        <f xml:space="preserve"> (Data!$D$44 - W$87 - W$43)</f>
        <v>0</v>
      </c>
      <c r="X295" s="8">
        <f xml:space="preserve"> (Data!$D$44 - X$87 - X$43)</f>
        <v>-1</v>
      </c>
      <c r="Y295" s="8">
        <f xml:space="preserve"> (Data!$D$44 - Y$87 - Y$43)</f>
        <v>-1</v>
      </c>
      <c r="Z295" s="8">
        <f xml:space="preserve"> (Data!$D$44 - Z$87 - Z$43)</f>
        <v>-2</v>
      </c>
      <c r="AA295" s="8">
        <f xml:space="preserve"> (Data!$D$44 - AA$87 - AA$43)</f>
        <v>-2</v>
      </c>
      <c r="AB295" s="8">
        <f xml:space="preserve"> (Data!$D$44 - AB$87 - AB$43)</f>
        <v>-3</v>
      </c>
      <c r="AC295" s="8">
        <f xml:space="preserve"> (Data!$D$44 - AC$87 - AC$43)</f>
        <v>-3</v>
      </c>
      <c r="AD295" s="8">
        <f xml:space="preserve"> (Data!$D$44 - AD$87 - AD$43)</f>
        <v>-4</v>
      </c>
      <c r="AE295" s="8">
        <f xml:space="preserve"> (Data!$D$44 - AE$87 - AE$43)</f>
        <v>-4</v>
      </c>
      <c r="AF295" s="8">
        <f xml:space="preserve"> (Data!$D$44 - AF$87 - AF$43)</f>
        <v>-5</v>
      </c>
      <c r="AG295" s="8">
        <f xml:space="preserve"> (Data!$D$44 - AG$87 - AG$43)</f>
        <v>-5</v>
      </c>
      <c r="AH295" s="8">
        <f xml:space="preserve"> (Data!$D$44 - AH$87 - AH$43)</f>
        <v>-6</v>
      </c>
      <c r="AI295" s="8">
        <f xml:space="preserve"> (Data!$D$44 - AI$87 - AI$43)</f>
        <v>-6</v>
      </c>
      <c r="AJ295" s="8">
        <f xml:space="preserve"> (Data!$D$44 - AJ$87 - AJ$43)</f>
        <v>-7</v>
      </c>
      <c r="AK295" s="8">
        <f xml:space="preserve"> (Data!$D$44 - AK$87 - AK$43)</f>
        <v>-7</v>
      </c>
      <c r="AL295" s="8">
        <f xml:space="preserve"> (Data!$D$44 - AL$87 - AL$43)</f>
        <v>-8</v>
      </c>
      <c r="AM295" s="8">
        <f xml:space="preserve"> (Data!$D$44 - AM$87 - AM$43)</f>
        <v>-8</v>
      </c>
      <c r="AN295" s="8">
        <f xml:space="preserve"> (Data!$D$44 - AN$87 - AN$43)</f>
        <v>-9</v>
      </c>
      <c r="AO295" s="8">
        <f xml:space="preserve"> (Data!$D$44 - AO$87 - AO$43)</f>
        <v>-9</v>
      </c>
      <c r="AP295" s="8">
        <f xml:space="preserve"> (Data!$D$44 - AP$87 - AP$43)</f>
        <v>-10</v>
      </c>
      <c r="AQ295" s="8">
        <f xml:space="preserve"> (Data!$D$44 - AQ$87 - AQ$43)</f>
        <v>-10</v>
      </c>
      <c r="AR295" s="8">
        <f xml:space="preserve"> (Data!$D$44 - AR$87 - AR$43)</f>
        <v>-11</v>
      </c>
      <c r="AS295" s="8">
        <f xml:space="preserve"> (Data!$D$44 - AS$87 - AS$43)</f>
        <v>-11</v>
      </c>
      <c r="AT295" s="8">
        <f xml:space="preserve"> (Data!$D$44 - AT$87 - AT$43)</f>
        <v>-12</v>
      </c>
      <c r="AU295" s="8">
        <f xml:space="preserve"> (Data!$D$44 - AU$87 - AU$43)</f>
        <v>-12</v>
      </c>
      <c r="AV295" s="8">
        <f xml:space="preserve"> (Data!$D$44 - AV$87 - AV$43)</f>
        <v>-13</v>
      </c>
      <c r="AW295" s="8">
        <f xml:space="preserve"> (Data!$D$44 - AW$87 - AW$43)</f>
        <v>-13</v>
      </c>
      <c r="AX295" s="8">
        <f xml:space="preserve"> (Data!$D$44 - AX$87 - AX$43)</f>
        <v>-14</v>
      </c>
      <c r="AY295" s="8">
        <f xml:space="preserve"> (Data!$D$44 - AY$87 - AY$43)</f>
        <v>-14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33</v>
      </c>
      <c r="C297" s="8">
        <f xml:space="preserve"> (Data!$D$45 - C$89 - C$43)</f>
        <v>32</v>
      </c>
      <c r="D297" s="8">
        <f xml:space="preserve"> (Data!$D$45 - D$89 - D$43)</f>
        <v>17</v>
      </c>
      <c r="E297" s="8">
        <f xml:space="preserve"> (Data!$D$45 - E$89 - E$43)</f>
        <v>16</v>
      </c>
      <c r="F297" s="8">
        <f xml:space="preserve"> (Data!$D$45 - F$89 - F$43)</f>
        <v>16</v>
      </c>
      <c r="G297" s="8">
        <f xml:space="preserve"> (Data!$D$45 - G$89 - G$43)</f>
        <v>15</v>
      </c>
      <c r="H297" s="8">
        <f xml:space="preserve"> (Data!$D$45 - H$89 - H$43)</f>
        <v>15</v>
      </c>
      <c r="I297" s="8">
        <f xml:space="preserve"> (Data!$D$45 - I$89 - I$43)</f>
        <v>13</v>
      </c>
      <c r="J297" s="8">
        <f xml:space="preserve"> (Data!$D$45 - J$89 - J$43)</f>
        <v>13</v>
      </c>
      <c r="K297" s="8">
        <f xml:space="preserve"> (Data!$D$45 - K$89 - K$43)</f>
        <v>12</v>
      </c>
      <c r="L297" s="8">
        <f xml:space="preserve"> (Data!$D$45 - L$89 - L$43)</f>
        <v>11</v>
      </c>
      <c r="M297" s="8">
        <f xml:space="preserve"> (Data!$D$45 - M$89 - M$43)</f>
        <v>11</v>
      </c>
      <c r="N297" s="8">
        <f xml:space="preserve"> (Data!$D$45 - N$89 - N$43)</f>
        <v>11</v>
      </c>
      <c r="O297" s="8">
        <f xml:space="preserve"> (Data!$D$45 - O$89 - O$43)</f>
        <v>10</v>
      </c>
      <c r="P297" s="8">
        <f xml:space="preserve"> (Data!$D$45 - P$89 - P$43)</f>
        <v>10</v>
      </c>
      <c r="Q297" s="8">
        <f xml:space="preserve"> (Data!$D$45 - Q$89 - Q$43)</f>
        <v>9</v>
      </c>
      <c r="R297" s="8">
        <f xml:space="preserve"> (Data!$D$45 - R$89 - R$43)</f>
        <v>9</v>
      </c>
      <c r="S297" s="8">
        <f xml:space="preserve"> (Data!$D$45 - S$89 - S$43)</f>
        <v>9</v>
      </c>
      <c r="T297" s="8">
        <f xml:space="preserve"> (Data!$D$45 - T$89 - T$43)</f>
        <v>8</v>
      </c>
      <c r="U297" s="8">
        <f xml:space="preserve"> (Data!$D$45 - U$89 - U$43)</f>
        <v>8</v>
      </c>
      <c r="V297" s="8">
        <f xml:space="preserve"> (Data!$D$45 - V$89 - V$43)</f>
        <v>7</v>
      </c>
      <c r="W297" s="8">
        <f xml:space="preserve"> (Data!$D$45 - W$89 - W$43)</f>
        <v>7</v>
      </c>
      <c r="X297" s="8">
        <f xml:space="preserve"> (Data!$D$45 - X$89 - X$43)</f>
        <v>7</v>
      </c>
      <c r="Y297" s="8">
        <f xml:space="preserve"> (Data!$D$45 - Y$89 - Y$43)</f>
        <v>6</v>
      </c>
      <c r="Z297" s="8">
        <f xml:space="preserve"> (Data!$D$45 - Z$89 - Z$43)</f>
        <v>6</v>
      </c>
      <c r="AA297" s="8">
        <f xml:space="preserve"> (Data!$D$45 - AA$89 - AA$43)</f>
        <v>5</v>
      </c>
      <c r="AB297" s="8">
        <f xml:space="preserve"> (Data!$D$45 - AB$89 - AB$43)</f>
        <v>5</v>
      </c>
      <c r="AC297" s="8">
        <f xml:space="preserve"> (Data!$D$45 - AC$89 - AC$43)</f>
        <v>5</v>
      </c>
      <c r="AD297" s="8">
        <f xml:space="preserve"> (Data!$D$45 - AD$89 - AD$43)</f>
        <v>4</v>
      </c>
      <c r="AE297" s="8">
        <f xml:space="preserve"> (Data!$D$45 - AE$89 - AE$43)</f>
        <v>4</v>
      </c>
      <c r="AF297" s="8">
        <f xml:space="preserve"> (Data!$D$45 - AF$89 - AF$43)</f>
        <v>3</v>
      </c>
      <c r="AG297" s="8">
        <f xml:space="preserve"> (Data!$D$45 - AG$89 - AG$43)</f>
        <v>3</v>
      </c>
      <c r="AH297" s="8">
        <f xml:space="preserve"> (Data!$D$45 - AH$89 - AH$43)</f>
        <v>3</v>
      </c>
      <c r="AI297" s="8">
        <f xml:space="preserve"> (Data!$D$45 - AI$89 - AI$43)</f>
        <v>2</v>
      </c>
      <c r="AJ297" s="8">
        <f xml:space="preserve"> (Data!$D$45 - AJ$89 - AJ$43)</f>
        <v>2</v>
      </c>
      <c r="AK297" s="8">
        <f xml:space="preserve"> (Data!$D$45 - AK$89 - AK$43)</f>
        <v>1</v>
      </c>
      <c r="AL297" s="8">
        <f xml:space="preserve"> (Data!$D$45 - AL$89 - AL$43)</f>
        <v>1</v>
      </c>
      <c r="AM297" s="8">
        <f xml:space="preserve"> (Data!$D$45 - AM$89 - AM$43)</f>
        <v>1</v>
      </c>
      <c r="AN297" s="8">
        <f xml:space="preserve"> (Data!$D$45 - AN$89 - AN$43)</f>
        <v>0</v>
      </c>
      <c r="AO297" s="8">
        <f xml:space="preserve"> (Data!$D$45 - AO$89 - AO$43)</f>
        <v>0</v>
      </c>
      <c r="AP297" s="8">
        <f xml:space="preserve"> (Data!$D$45 - AP$89 - AP$43)</f>
        <v>-1</v>
      </c>
      <c r="AQ297" s="8">
        <f xml:space="preserve"> (Data!$D$45 - AQ$89 - AQ$43)</f>
        <v>-1</v>
      </c>
      <c r="AR297" s="8">
        <f xml:space="preserve"> (Data!$D$45 - AR$89 - AR$43)</f>
        <v>-1</v>
      </c>
      <c r="AS297" s="8">
        <f xml:space="preserve"> (Data!$D$45 - AS$89 - AS$43)</f>
        <v>-2</v>
      </c>
      <c r="AT297" s="8">
        <f xml:space="preserve"> (Data!$D$45 - AT$89 - AT$43)</f>
        <v>-2</v>
      </c>
      <c r="AU297" s="8">
        <f xml:space="preserve"> (Data!$D$45 - AU$89 - AU$43)</f>
        <v>-3</v>
      </c>
      <c r="AV297" s="8">
        <f xml:space="preserve"> (Data!$D$45 - AV$89 - AV$43)</f>
        <v>-3</v>
      </c>
      <c r="AW297" s="8">
        <f xml:space="preserve"> (Data!$D$45 - AW$89 - AW$43)</f>
        <v>-3</v>
      </c>
      <c r="AX297" s="8">
        <f xml:space="preserve"> (Data!$D$45 - AX$89 - AX$43)</f>
        <v>-4</v>
      </c>
      <c r="AY297" s="8">
        <f xml:space="preserve"> (Data!$D$45 - AY$89 - AY$43)</f>
        <v>-4</v>
      </c>
    </row>
    <row r="298" spans="1:51">
      <c r="A298" s="8" t="s">
        <v>57</v>
      </c>
      <c r="B298" s="8">
        <f xml:space="preserve"> (Data!$D$45 - B$88 - B$43)</f>
        <v>33</v>
      </c>
      <c r="C298" s="8">
        <f xml:space="preserve"> (Data!$D$45 - C$88 - C$43)</f>
        <v>32</v>
      </c>
      <c r="D298" s="8">
        <f xml:space="preserve"> (Data!$D$45 - D$88 - D$43)</f>
        <v>17</v>
      </c>
      <c r="E298" s="8">
        <f xml:space="preserve"> (Data!$D$45 - E$88 - E$43)</f>
        <v>16</v>
      </c>
      <c r="F298" s="8">
        <f xml:space="preserve"> (Data!$D$45 - F$88 - F$43)</f>
        <v>16</v>
      </c>
      <c r="G298" s="8">
        <f xml:space="preserve"> (Data!$D$45 - G$88 - G$43)</f>
        <v>15</v>
      </c>
      <c r="H298" s="8">
        <f xml:space="preserve"> (Data!$D$45 - H$88 - H$43)</f>
        <v>15</v>
      </c>
      <c r="I298" s="8">
        <f xml:space="preserve"> (Data!$D$45 - I$88 - I$43)</f>
        <v>13</v>
      </c>
      <c r="J298" s="8">
        <f xml:space="preserve"> (Data!$D$45 - J$88 - J$43)</f>
        <v>13</v>
      </c>
      <c r="K298" s="8">
        <f xml:space="preserve"> (Data!$D$45 - K$88 - K$43)</f>
        <v>11</v>
      </c>
      <c r="L298" s="8">
        <f xml:space="preserve"> (Data!$D$45 - L$88 - L$43)</f>
        <v>10</v>
      </c>
      <c r="M298" s="8">
        <f xml:space="preserve"> (Data!$D$45 - M$88 - M$43)</f>
        <v>10</v>
      </c>
      <c r="N298" s="8">
        <f xml:space="preserve"> (Data!$D$45 - N$88 - N$43)</f>
        <v>9</v>
      </c>
      <c r="O298" s="8">
        <f xml:space="preserve"> (Data!$D$45 - O$88 - O$43)</f>
        <v>9</v>
      </c>
      <c r="P298" s="8">
        <f xml:space="preserve"> (Data!$D$45 - P$88 - P$43)</f>
        <v>8</v>
      </c>
      <c r="Q298" s="8">
        <f xml:space="preserve"> (Data!$D$45 - Q$88 - Q$43)</f>
        <v>8</v>
      </c>
      <c r="R298" s="8">
        <f xml:space="preserve"> (Data!$D$45 - R$88 - R$43)</f>
        <v>7</v>
      </c>
      <c r="S298" s="8">
        <f xml:space="preserve"> (Data!$D$45 - S$88 - S$43)</f>
        <v>7</v>
      </c>
      <c r="T298" s="8">
        <f xml:space="preserve"> (Data!$D$45 - T$88 - T$43)</f>
        <v>6</v>
      </c>
      <c r="U298" s="8">
        <f xml:space="preserve"> (Data!$D$45 - U$88 - U$43)</f>
        <v>6</v>
      </c>
      <c r="V298" s="8">
        <f xml:space="preserve"> (Data!$D$45 - V$88 - V$43)</f>
        <v>5</v>
      </c>
      <c r="W298" s="8">
        <f xml:space="preserve"> (Data!$D$45 - W$88 - W$43)</f>
        <v>5</v>
      </c>
      <c r="X298" s="8">
        <f xml:space="preserve"> (Data!$D$45 - X$88 - X$43)</f>
        <v>4</v>
      </c>
      <c r="Y298" s="8">
        <f xml:space="preserve"> (Data!$D$45 - Y$88 - Y$43)</f>
        <v>4</v>
      </c>
      <c r="Z298" s="8">
        <f xml:space="preserve"> (Data!$D$45 - Z$88 - Z$43)</f>
        <v>3</v>
      </c>
      <c r="AA298" s="8">
        <f xml:space="preserve"> (Data!$D$45 - AA$88 - AA$43)</f>
        <v>3</v>
      </c>
      <c r="AB298" s="8">
        <f xml:space="preserve"> (Data!$D$45 - AB$88 - AB$43)</f>
        <v>2</v>
      </c>
      <c r="AC298" s="8">
        <f xml:space="preserve"> (Data!$D$45 - AC$88 - AC$43)</f>
        <v>2</v>
      </c>
      <c r="AD298" s="8">
        <f xml:space="preserve"> (Data!$D$45 - AD$88 - AD$43)</f>
        <v>1</v>
      </c>
      <c r="AE298" s="8">
        <f xml:space="preserve"> (Data!$D$45 - AE$88 - AE$43)</f>
        <v>1</v>
      </c>
      <c r="AF298" s="8">
        <f xml:space="preserve"> (Data!$D$45 - AF$88 - AF$43)</f>
        <v>0</v>
      </c>
      <c r="AG298" s="8">
        <f xml:space="preserve"> (Data!$D$45 - AG$88 - AG$43)</f>
        <v>0</v>
      </c>
      <c r="AH298" s="8">
        <f xml:space="preserve"> (Data!$D$45 - AH$88 - AH$43)</f>
        <v>-1</v>
      </c>
      <c r="AI298" s="8">
        <f xml:space="preserve"> (Data!$D$45 - AI$88 - AI$43)</f>
        <v>-1</v>
      </c>
      <c r="AJ298" s="8">
        <f xml:space="preserve"> (Data!$D$45 - AJ$88 - AJ$43)</f>
        <v>-2</v>
      </c>
      <c r="AK298" s="8">
        <f xml:space="preserve"> (Data!$D$45 - AK$88 - AK$43)</f>
        <v>-2</v>
      </c>
      <c r="AL298" s="8">
        <f xml:space="preserve"> (Data!$D$45 - AL$88 - AL$43)</f>
        <v>-3</v>
      </c>
      <c r="AM298" s="8">
        <f xml:space="preserve"> (Data!$D$45 - AM$88 - AM$43)</f>
        <v>-3</v>
      </c>
      <c r="AN298" s="8">
        <f xml:space="preserve"> (Data!$D$45 - AN$88 - AN$43)</f>
        <v>-4</v>
      </c>
      <c r="AO298" s="8">
        <f xml:space="preserve"> (Data!$D$45 - AO$88 - AO$43)</f>
        <v>-4</v>
      </c>
      <c r="AP298" s="8">
        <f xml:space="preserve"> (Data!$D$45 - AP$88 - AP$43)</f>
        <v>-5</v>
      </c>
      <c r="AQ298" s="8">
        <f xml:space="preserve"> (Data!$D$45 - AQ$88 - AQ$43)</f>
        <v>-5</v>
      </c>
      <c r="AR298" s="8">
        <f xml:space="preserve"> (Data!$D$45 - AR$88 - AR$43)</f>
        <v>-6</v>
      </c>
      <c r="AS298" s="8">
        <f xml:space="preserve"> (Data!$D$45 - AS$88 - AS$43)</f>
        <v>-6</v>
      </c>
      <c r="AT298" s="8">
        <f xml:space="preserve"> (Data!$D$45 - AT$88 - AT$43)</f>
        <v>-7</v>
      </c>
      <c r="AU298" s="8">
        <f xml:space="preserve"> (Data!$D$45 - AU$88 - AU$43)</f>
        <v>-7</v>
      </c>
      <c r="AV298" s="8">
        <f xml:space="preserve"> (Data!$D$45 - AV$88 - AV$43)</f>
        <v>-8</v>
      </c>
      <c r="AW298" s="8">
        <f xml:space="preserve"> (Data!$D$45 - AW$88 - AW$43)</f>
        <v>-8</v>
      </c>
      <c r="AX298" s="8">
        <f xml:space="preserve"> (Data!$D$45 - AX$88 - AX$43)</f>
        <v>-9</v>
      </c>
      <c r="AY298" s="8">
        <f xml:space="preserve"> (Data!$D$45 - AY$88 - AY$43)</f>
        <v>-9</v>
      </c>
    </row>
    <row r="299" spans="1:51">
      <c r="A299" s="8" t="s">
        <v>58</v>
      </c>
      <c r="B299" s="8">
        <f xml:space="preserve"> (Data!$D$45 - B$88 - B$43)</f>
        <v>33</v>
      </c>
      <c r="C299" s="8">
        <f xml:space="preserve"> (Data!$D$45 - C$88 - C$43)</f>
        <v>32</v>
      </c>
      <c r="D299" s="8">
        <f xml:space="preserve"> (Data!$D$45 - D$88 - D$43)</f>
        <v>17</v>
      </c>
      <c r="E299" s="8">
        <f xml:space="preserve"> (Data!$D$45 - E$88 - E$43)</f>
        <v>16</v>
      </c>
      <c r="F299" s="8">
        <f xml:space="preserve"> (Data!$D$45 - F$88 - F$43)</f>
        <v>16</v>
      </c>
      <c r="G299" s="8">
        <f xml:space="preserve"> (Data!$D$45 - G$88 - G$43)</f>
        <v>15</v>
      </c>
      <c r="H299" s="8">
        <f xml:space="preserve"> (Data!$D$45 - H$88 - H$43)</f>
        <v>15</v>
      </c>
      <c r="I299" s="8">
        <f xml:space="preserve"> (Data!$D$45 - I$88 - I$43)</f>
        <v>13</v>
      </c>
      <c r="J299" s="8">
        <f xml:space="preserve"> (Data!$D$45 - J$88 - J$43)</f>
        <v>13</v>
      </c>
      <c r="K299" s="8">
        <f xml:space="preserve"> (Data!$D$45 - K$88 - K$43)</f>
        <v>11</v>
      </c>
      <c r="L299" s="8">
        <f xml:space="preserve"> (Data!$D$45 - L$88 - L$43)</f>
        <v>10</v>
      </c>
      <c r="M299" s="8">
        <f xml:space="preserve"> (Data!$D$45 - M$88 - M$43)</f>
        <v>10</v>
      </c>
      <c r="N299" s="8">
        <f xml:space="preserve"> (Data!$D$45 - N$88 - N$43)</f>
        <v>9</v>
      </c>
      <c r="O299" s="8">
        <f xml:space="preserve"> (Data!$D$45 - O$88 - O$43)</f>
        <v>9</v>
      </c>
      <c r="P299" s="8">
        <f xml:space="preserve"> (Data!$D$45 - P$88 - P$43)</f>
        <v>8</v>
      </c>
      <c r="Q299" s="8">
        <f xml:space="preserve"> (Data!$D$45 - Q$88 - Q$43)</f>
        <v>8</v>
      </c>
      <c r="R299" s="8">
        <f xml:space="preserve"> (Data!$D$45 - R$88 - R$43)</f>
        <v>7</v>
      </c>
      <c r="S299" s="8">
        <f xml:space="preserve"> (Data!$D$45 - S$88 - S$43)</f>
        <v>7</v>
      </c>
      <c r="T299" s="8">
        <f xml:space="preserve"> (Data!$D$45 - T$88 - T$43)</f>
        <v>6</v>
      </c>
      <c r="U299" s="8">
        <f xml:space="preserve"> (Data!$D$45 - U$88 - U$43)</f>
        <v>6</v>
      </c>
      <c r="V299" s="8">
        <f xml:space="preserve"> (Data!$D$45 - V$88 - V$43)</f>
        <v>5</v>
      </c>
      <c r="W299" s="8">
        <f xml:space="preserve"> (Data!$D$45 - W$88 - W$43)</f>
        <v>5</v>
      </c>
      <c r="X299" s="8">
        <f xml:space="preserve"> (Data!$D$45 - X$88 - X$43)</f>
        <v>4</v>
      </c>
      <c r="Y299" s="8">
        <f xml:space="preserve"> (Data!$D$45 - Y$88 - Y$43)</f>
        <v>4</v>
      </c>
      <c r="Z299" s="8">
        <f xml:space="preserve"> (Data!$D$45 - Z$88 - Z$43)</f>
        <v>3</v>
      </c>
      <c r="AA299" s="8">
        <f xml:space="preserve"> (Data!$D$45 - AA$88 - AA$43)</f>
        <v>3</v>
      </c>
      <c r="AB299" s="8">
        <f xml:space="preserve"> (Data!$D$45 - AB$88 - AB$43)</f>
        <v>2</v>
      </c>
      <c r="AC299" s="8">
        <f xml:space="preserve"> (Data!$D$45 - AC$88 - AC$43)</f>
        <v>2</v>
      </c>
      <c r="AD299" s="8">
        <f xml:space="preserve"> (Data!$D$45 - AD$88 - AD$43)</f>
        <v>1</v>
      </c>
      <c r="AE299" s="8">
        <f xml:space="preserve"> (Data!$D$45 - AE$88 - AE$43)</f>
        <v>1</v>
      </c>
      <c r="AF299" s="8">
        <f xml:space="preserve"> (Data!$D$45 - AF$88 - AF$43)</f>
        <v>0</v>
      </c>
      <c r="AG299" s="8">
        <f xml:space="preserve"> (Data!$D$45 - AG$88 - AG$43)</f>
        <v>0</v>
      </c>
      <c r="AH299" s="8">
        <f xml:space="preserve"> (Data!$D$45 - AH$88 - AH$43)</f>
        <v>-1</v>
      </c>
      <c r="AI299" s="8">
        <f xml:space="preserve"> (Data!$D$45 - AI$88 - AI$43)</f>
        <v>-1</v>
      </c>
      <c r="AJ299" s="8">
        <f xml:space="preserve"> (Data!$D$45 - AJ$88 - AJ$43)</f>
        <v>-2</v>
      </c>
      <c r="AK299" s="8">
        <f xml:space="preserve"> (Data!$D$45 - AK$88 - AK$43)</f>
        <v>-2</v>
      </c>
      <c r="AL299" s="8">
        <f xml:space="preserve"> (Data!$D$45 - AL$88 - AL$43)</f>
        <v>-3</v>
      </c>
      <c r="AM299" s="8">
        <f xml:space="preserve"> (Data!$D$45 - AM$88 - AM$43)</f>
        <v>-3</v>
      </c>
      <c r="AN299" s="8">
        <f xml:space="preserve"> (Data!$D$45 - AN$88 - AN$43)</f>
        <v>-4</v>
      </c>
      <c r="AO299" s="8">
        <f xml:space="preserve"> (Data!$D$45 - AO$88 - AO$43)</f>
        <v>-4</v>
      </c>
      <c r="AP299" s="8">
        <f xml:space="preserve"> (Data!$D$45 - AP$88 - AP$43)</f>
        <v>-5</v>
      </c>
      <c r="AQ299" s="8">
        <f xml:space="preserve"> (Data!$D$45 - AQ$88 - AQ$43)</f>
        <v>-5</v>
      </c>
      <c r="AR299" s="8">
        <f xml:space="preserve"> (Data!$D$45 - AR$88 - AR$43)</f>
        <v>-6</v>
      </c>
      <c r="AS299" s="8">
        <f xml:space="preserve"> (Data!$D$45 - AS$88 - AS$43)</f>
        <v>-6</v>
      </c>
      <c r="AT299" s="8">
        <f xml:space="preserve"> (Data!$D$45 - AT$88 - AT$43)</f>
        <v>-7</v>
      </c>
      <c r="AU299" s="8">
        <f xml:space="preserve"> (Data!$D$45 - AU$88 - AU$43)</f>
        <v>-7</v>
      </c>
      <c r="AV299" s="8">
        <f xml:space="preserve"> (Data!$D$45 - AV$88 - AV$43)</f>
        <v>-8</v>
      </c>
      <c r="AW299" s="8">
        <f xml:space="preserve"> (Data!$D$45 - AW$88 - AW$43)</f>
        <v>-8</v>
      </c>
      <c r="AX299" s="8">
        <f xml:space="preserve"> (Data!$D$45 - AX$88 - AX$43)</f>
        <v>-9</v>
      </c>
      <c r="AY299" s="8">
        <f xml:space="preserve"> (Data!$D$45 - AY$88 - AY$43)</f>
        <v>-9</v>
      </c>
    </row>
    <row r="300" spans="1:51">
      <c r="A300" s="8" t="s">
        <v>59</v>
      </c>
      <c r="B300" s="8">
        <f xml:space="preserve"> (Data!$D$45 - B$87 - B$43)</f>
        <v>33</v>
      </c>
      <c r="C300" s="8">
        <f xml:space="preserve"> (Data!$D$45 - C$87 - C$43)</f>
        <v>32</v>
      </c>
      <c r="D300" s="8">
        <f xml:space="preserve"> (Data!$D$45 - D$87 - D$43)</f>
        <v>17</v>
      </c>
      <c r="E300" s="8">
        <f xml:space="preserve"> (Data!$D$45 - E$87 - E$43)</f>
        <v>16</v>
      </c>
      <c r="F300" s="8">
        <f xml:space="preserve"> (Data!$D$45 - F$87 - F$43)</f>
        <v>16</v>
      </c>
      <c r="G300" s="8">
        <f xml:space="preserve"> (Data!$D$45 - G$87 - G$43)</f>
        <v>15</v>
      </c>
      <c r="H300" s="8">
        <f xml:space="preserve"> (Data!$D$45 - H$87 - H$43)</f>
        <v>15</v>
      </c>
      <c r="I300" s="8">
        <f xml:space="preserve"> (Data!$D$45 - I$87 - I$43)</f>
        <v>13</v>
      </c>
      <c r="J300" s="8">
        <f xml:space="preserve"> (Data!$D$45 - J$87 - J$43)</f>
        <v>13</v>
      </c>
      <c r="K300" s="8">
        <f xml:space="preserve"> (Data!$D$45 - K$87 - K$43)</f>
        <v>11</v>
      </c>
      <c r="L300" s="8">
        <f xml:space="preserve"> (Data!$D$45 - L$87 - L$43)</f>
        <v>10</v>
      </c>
      <c r="M300" s="8">
        <f xml:space="preserve"> (Data!$D$45 - M$87 - M$43)</f>
        <v>10</v>
      </c>
      <c r="N300" s="8">
        <f xml:space="preserve"> (Data!$D$45 - N$87 - N$43)</f>
        <v>9</v>
      </c>
      <c r="O300" s="8">
        <f xml:space="preserve"> (Data!$D$45 - O$87 - O$43)</f>
        <v>9</v>
      </c>
      <c r="P300" s="8">
        <f xml:space="preserve"> (Data!$D$45 - P$87 - P$43)</f>
        <v>8</v>
      </c>
      <c r="Q300" s="8">
        <f xml:space="preserve"> (Data!$D$45 - Q$87 - Q$43)</f>
        <v>8</v>
      </c>
      <c r="R300" s="8">
        <f xml:space="preserve"> (Data!$D$45 - R$87 - R$43)</f>
        <v>7</v>
      </c>
      <c r="S300" s="8">
        <f xml:space="preserve"> (Data!$D$45 - S$87 - S$43)</f>
        <v>7</v>
      </c>
      <c r="T300" s="8">
        <f xml:space="preserve"> (Data!$D$45 - T$87 - T$43)</f>
        <v>6</v>
      </c>
      <c r="U300" s="8">
        <f xml:space="preserve"> (Data!$D$45 - U$87 - U$43)</f>
        <v>6</v>
      </c>
      <c r="V300" s="8">
        <f xml:space="preserve"> (Data!$D$45 - V$87 - V$43)</f>
        <v>5</v>
      </c>
      <c r="W300" s="8">
        <f xml:space="preserve"> (Data!$D$45 - W$87 - W$43)</f>
        <v>5</v>
      </c>
      <c r="X300" s="8">
        <f xml:space="preserve"> (Data!$D$45 - X$87 - X$43)</f>
        <v>4</v>
      </c>
      <c r="Y300" s="8">
        <f xml:space="preserve"> (Data!$D$45 - Y$87 - Y$43)</f>
        <v>4</v>
      </c>
      <c r="Z300" s="8">
        <f xml:space="preserve"> (Data!$D$45 - Z$87 - Z$43)</f>
        <v>3</v>
      </c>
      <c r="AA300" s="8">
        <f xml:space="preserve"> (Data!$D$45 - AA$87 - AA$43)</f>
        <v>3</v>
      </c>
      <c r="AB300" s="8">
        <f xml:space="preserve"> (Data!$D$45 - AB$87 - AB$43)</f>
        <v>2</v>
      </c>
      <c r="AC300" s="8">
        <f xml:space="preserve"> (Data!$D$45 - AC$87 - AC$43)</f>
        <v>2</v>
      </c>
      <c r="AD300" s="8">
        <f xml:space="preserve"> (Data!$D$45 - AD$87 - AD$43)</f>
        <v>1</v>
      </c>
      <c r="AE300" s="8">
        <f xml:space="preserve"> (Data!$D$45 - AE$87 - AE$43)</f>
        <v>1</v>
      </c>
      <c r="AF300" s="8">
        <f xml:space="preserve"> (Data!$D$45 - AF$87 - AF$43)</f>
        <v>0</v>
      </c>
      <c r="AG300" s="8">
        <f xml:space="preserve"> (Data!$D$45 - AG$87 - AG$43)</f>
        <v>0</v>
      </c>
      <c r="AH300" s="8">
        <f xml:space="preserve"> (Data!$D$45 - AH$87 - AH$43)</f>
        <v>-1</v>
      </c>
      <c r="AI300" s="8">
        <f xml:space="preserve"> (Data!$D$45 - AI$87 - AI$43)</f>
        <v>-1</v>
      </c>
      <c r="AJ300" s="8">
        <f xml:space="preserve"> (Data!$D$45 - AJ$87 - AJ$43)</f>
        <v>-2</v>
      </c>
      <c r="AK300" s="8">
        <f xml:space="preserve"> (Data!$D$45 - AK$87 - AK$43)</f>
        <v>-2</v>
      </c>
      <c r="AL300" s="8">
        <f xml:space="preserve"> (Data!$D$45 - AL$87 - AL$43)</f>
        <v>-3</v>
      </c>
      <c r="AM300" s="8">
        <f xml:space="preserve"> (Data!$D$45 - AM$87 - AM$43)</f>
        <v>-3</v>
      </c>
      <c r="AN300" s="8">
        <f xml:space="preserve"> (Data!$D$45 - AN$87 - AN$43)</f>
        <v>-4</v>
      </c>
      <c r="AO300" s="8">
        <f xml:space="preserve"> (Data!$D$45 - AO$87 - AO$43)</f>
        <v>-4</v>
      </c>
      <c r="AP300" s="8">
        <f xml:space="preserve"> (Data!$D$45 - AP$87 - AP$43)</f>
        <v>-5</v>
      </c>
      <c r="AQ300" s="8">
        <f xml:space="preserve"> (Data!$D$45 - AQ$87 - AQ$43)</f>
        <v>-5</v>
      </c>
      <c r="AR300" s="8">
        <f xml:space="preserve"> (Data!$D$45 - AR$87 - AR$43)</f>
        <v>-6</v>
      </c>
      <c r="AS300" s="8">
        <f xml:space="preserve"> (Data!$D$45 - AS$87 - AS$43)</f>
        <v>-6</v>
      </c>
      <c r="AT300" s="8">
        <f xml:space="preserve"> (Data!$D$45 - AT$87 - AT$43)</f>
        <v>-7</v>
      </c>
      <c r="AU300" s="8">
        <f xml:space="preserve"> (Data!$D$45 - AU$87 - AU$43)</f>
        <v>-7</v>
      </c>
      <c r="AV300" s="8">
        <f xml:space="preserve"> (Data!$D$45 - AV$87 - AV$43)</f>
        <v>-8</v>
      </c>
      <c r="AW300" s="8">
        <f xml:space="preserve"> (Data!$D$45 - AW$87 - AW$43)</f>
        <v>-8</v>
      </c>
      <c r="AX300" s="8">
        <f xml:space="preserve"> (Data!$D$45 - AX$87 - AX$43)</f>
        <v>-9</v>
      </c>
      <c r="AY300" s="8">
        <f xml:space="preserve"> (Data!$D$45 - AY$87 - AY$43)</f>
        <v>-9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38</v>
      </c>
      <c r="C302" s="8">
        <f xml:space="preserve"> (Data!$D$46 - C$89 - C$43)</f>
        <v>37</v>
      </c>
      <c r="D302" s="8">
        <f xml:space="preserve"> (Data!$D$46 - D$89 - D$43)</f>
        <v>22</v>
      </c>
      <c r="E302" s="8">
        <f xml:space="preserve"> (Data!$D$46 - E$89 - E$43)</f>
        <v>21</v>
      </c>
      <c r="F302" s="8">
        <f xml:space="preserve"> (Data!$D$46 - F$89 - F$43)</f>
        <v>21</v>
      </c>
      <c r="G302" s="8">
        <f xml:space="preserve"> (Data!$D$46 - G$89 - G$43)</f>
        <v>20</v>
      </c>
      <c r="H302" s="8">
        <f xml:space="preserve"> (Data!$D$46 - H$89 - H$43)</f>
        <v>20</v>
      </c>
      <c r="I302" s="8">
        <f xml:space="preserve"> (Data!$D$46 - I$89 - I$43)</f>
        <v>18</v>
      </c>
      <c r="J302" s="8">
        <f xml:space="preserve"> (Data!$D$46 - J$89 - J$43)</f>
        <v>18</v>
      </c>
      <c r="K302" s="8">
        <f xml:space="preserve"> (Data!$D$46 - K$89 - K$43)</f>
        <v>17</v>
      </c>
      <c r="L302" s="8">
        <f xml:space="preserve"> (Data!$D$46 - L$89 - L$43)</f>
        <v>16</v>
      </c>
      <c r="M302" s="8">
        <f xml:space="preserve"> (Data!$D$46 - M$89 - M$43)</f>
        <v>16</v>
      </c>
      <c r="N302" s="8">
        <f xml:space="preserve"> (Data!$D$46 - N$89 - N$43)</f>
        <v>16</v>
      </c>
      <c r="O302" s="8">
        <f xml:space="preserve"> (Data!$D$46 - O$89 - O$43)</f>
        <v>15</v>
      </c>
      <c r="P302" s="8">
        <f xml:space="preserve"> (Data!$D$46 - P$89 - P$43)</f>
        <v>15</v>
      </c>
      <c r="Q302" s="8">
        <f xml:space="preserve"> (Data!$D$46 - Q$89 - Q$43)</f>
        <v>14</v>
      </c>
      <c r="R302" s="8">
        <f xml:space="preserve"> (Data!$D$46 - R$89 - R$43)</f>
        <v>14</v>
      </c>
      <c r="S302" s="8">
        <f xml:space="preserve"> (Data!$D$46 - S$89 - S$43)</f>
        <v>14</v>
      </c>
      <c r="T302" s="8">
        <f xml:space="preserve"> (Data!$D$46 - T$89 - T$43)</f>
        <v>13</v>
      </c>
      <c r="U302" s="8">
        <f xml:space="preserve"> (Data!$D$46 - U$89 - U$43)</f>
        <v>13</v>
      </c>
      <c r="V302" s="8">
        <f xml:space="preserve"> (Data!$D$46 - V$89 - V$43)</f>
        <v>12</v>
      </c>
      <c r="W302" s="8">
        <f xml:space="preserve"> (Data!$D$46 - W$89 - W$43)</f>
        <v>12</v>
      </c>
      <c r="X302" s="8">
        <f xml:space="preserve"> (Data!$D$46 - X$89 - X$43)</f>
        <v>12</v>
      </c>
      <c r="Y302" s="8">
        <f xml:space="preserve"> (Data!$D$46 - Y$89 - Y$43)</f>
        <v>11</v>
      </c>
      <c r="Z302" s="8">
        <f xml:space="preserve"> (Data!$D$46 - Z$89 - Z$43)</f>
        <v>11</v>
      </c>
      <c r="AA302" s="8">
        <f xml:space="preserve"> (Data!$D$46 - AA$89 - AA$43)</f>
        <v>10</v>
      </c>
      <c r="AB302" s="8">
        <f xml:space="preserve"> (Data!$D$46 - AB$89 - AB$43)</f>
        <v>10</v>
      </c>
      <c r="AC302" s="8">
        <f xml:space="preserve"> (Data!$D$46 - AC$89 - AC$43)</f>
        <v>10</v>
      </c>
      <c r="AD302" s="8">
        <f xml:space="preserve"> (Data!$D$46 - AD$89 - AD$43)</f>
        <v>9</v>
      </c>
      <c r="AE302" s="8">
        <f xml:space="preserve"> (Data!$D$46 - AE$89 - AE$43)</f>
        <v>9</v>
      </c>
      <c r="AF302" s="8">
        <f xml:space="preserve"> (Data!$D$46 - AF$89 - AF$43)</f>
        <v>8</v>
      </c>
      <c r="AG302" s="8">
        <f xml:space="preserve"> (Data!$D$46 - AG$89 - AG$43)</f>
        <v>8</v>
      </c>
      <c r="AH302" s="8">
        <f xml:space="preserve"> (Data!$D$46 - AH$89 - AH$43)</f>
        <v>8</v>
      </c>
      <c r="AI302" s="8">
        <f xml:space="preserve"> (Data!$D$46 - AI$89 - AI$43)</f>
        <v>7</v>
      </c>
      <c r="AJ302" s="8">
        <f xml:space="preserve"> (Data!$D$46 - AJ$89 - AJ$43)</f>
        <v>7</v>
      </c>
      <c r="AK302" s="8">
        <f xml:space="preserve"> (Data!$D$46 - AK$89 - AK$43)</f>
        <v>6</v>
      </c>
      <c r="AL302" s="8">
        <f xml:space="preserve"> (Data!$D$46 - AL$89 - AL$43)</f>
        <v>6</v>
      </c>
      <c r="AM302" s="8">
        <f xml:space="preserve"> (Data!$D$46 - AM$89 - AM$43)</f>
        <v>6</v>
      </c>
      <c r="AN302" s="8">
        <f xml:space="preserve"> (Data!$D$46 - AN$89 - AN$43)</f>
        <v>5</v>
      </c>
      <c r="AO302" s="8">
        <f xml:space="preserve"> (Data!$D$46 - AO$89 - AO$43)</f>
        <v>5</v>
      </c>
      <c r="AP302" s="8">
        <f xml:space="preserve"> (Data!$D$46 - AP$89 - AP$43)</f>
        <v>4</v>
      </c>
      <c r="AQ302" s="8">
        <f xml:space="preserve"> (Data!$D$46 - AQ$89 - AQ$43)</f>
        <v>4</v>
      </c>
      <c r="AR302" s="8">
        <f xml:space="preserve"> (Data!$D$46 - AR$89 - AR$43)</f>
        <v>4</v>
      </c>
      <c r="AS302" s="8">
        <f xml:space="preserve"> (Data!$D$46 - AS$89 - AS$43)</f>
        <v>3</v>
      </c>
      <c r="AT302" s="8">
        <f xml:space="preserve"> (Data!$D$46 - AT$89 - AT$43)</f>
        <v>3</v>
      </c>
      <c r="AU302" s="8">
        <f xml:space="preserve"> (Data!$D$46 - AU$89 - AU$43)</f>
        <v>2</v>
      </c>
      <c r="AV302" s="8">
        <f xml:space="preserve"> (Data!$D$46 - AV$89 - AV$43)</f>
        <v>2</v>
      </c>
      <c r="AW302" s="8">
        <f xml:space="preserve"> (Data!$D$46 - AW$89 - AW$43)</f>
        <v>2</v>
      </c>
      <c r="AX302" s="8">
        <f xml:space="preserve"> (Data!$D$46 - AX$89 - AX$43)</f>
        <v>1</v>
      </c>
      <c r="AY302" s="8">
        <f xml:space="preserve"> (Data!$D$46 - AY$89 - AY$43)</f>
        <v>1</v>
      </c>
    </row>
    <row r="303" spans="1:51">
      <c r="A303" s="8" t="s">
        <v>57</v>
      </c>
      <c r="B303" s="8">
        <f xml:space="preserve"> (Data!$D$46 - B$88 - B$43)</f>
        <v>38</v>
      </c>
      <c r="C303" s="8">
        <f xml:space="preserve"> (Data!$D$46 - C$88 - C$43)</f>
        <v>37</v>
      </c>
      <c r="D303" s="8">
        <f xml:space="preserve"> (Data!$D$46 - D$88 - D$43)</f>
        <v>22</v>
      </c>
      <c r="E303" s="8">
        <f xml:space="preserve"> (Data!$D$46 - E$88 - E$43)</f>
        <v>21</v>
      </c>
      <c r="F303" s="8">
        <f xml:space="preserve"> (Data!$D$46 - F$88 - F$43)</f>
        <v>21</v>
      </c>
      <c r="G303" s="8">
        <f xml:space="preserve"> (Data!$D$46 - G$88 - G$43)</f>
        <v>20</v>
      </c>
      <c r="H303" s="8">
        <f xml:space="preserve"> (Data!$D$46 - H$88 - H$43)</f>
        <v>20</v>
      </c>
      <c r="I303" s="8">
        <f xml:space="preserve"> (Data!$D$46 - I$88 - I$43)</f>
        <v>18</v>
      </c>
      <c r="J303" s="8">
        <f xml:space="preserve"> (Data!$D$46 - J$88 - J$43)</f>
        <v>18</v>
      </c>
      <c r="K303" s="8">
        <f xml:space="preserve"> (Data!$D$46 - K$88 - K$43)</f>
        <v>16</v>
      </c>
      <c r="L303" s="8">
        <f xml:space="preserve"> (Data!$D$46 - L$88 - L$43)</f>
        <v>15</v>
      </c>
      <c r="M303" s="8">
        <f xml:space="preserve"> (Data!$D$46 - M$88 - M$43)</f>
        <v>15</v>
      </c>
      <c r="N303" s="8">
        <f xml:space="preserve"> (Data!$D$46 - N$88 - N$43)</f>
        <v>14</v>
      </c>
      <c r="O303" s="8">
        <f xml:space="preserve"> (Data!$D$46 - O$88 - O$43)</f>
        <v>14</v>
      </c>
      <c r="P303" s="8">
        <f xml:space="preserve"> (Data!$D$46 - P$88 - P$43)</f>
        <v>13</v>
      </c>
      <c r="Q303" s="8">
        <f xml:space="preserve"> (Data!$D$46 - Q$88 - Q$43)</f>
        <v>13</v>
      </c>
      <c r="R303" s="8">
        <f xml:space="preserve"> (Data!$D$46 - R$88 - R$43)</f>
        <v>12</v>
      </c>
      <c r="S303" s="8">
        <f xml:space="preserve"> (Data!$D$46 - S$88 - S$43)</f>
        <v>12</v>
      </c>
      <c r="T303" s="8">
        <f xml:space="preserve"> (Data!$D$46 - T$88 - T$43)</f>
        <v>11</v>
      </c>
      <c r="U303" s="8">
        <f xml:space="preserve"> (Data!$D$46 - U$88 - U$43)</f>
        <v>11</v>
      </c>
      <c r="V303" s="8">
        <f xml:space="preserve"> (Data!$D$46 - V$88 - V$43)</f>
        <v>10</v>
      </c>
      <c r="W303" s="8">
        <f xml:space="preserve"> (Data!$D$46 - W$88 - W$43)</f>
        <v>10</v>
      </c>
      <c r="X303" s="8">
        <f xml:space="preserve"> (Data!$D$46 - X$88 - X$43)</f>
        <v>9</v>
      </c>
      <c r="Y303" s="8">
        <f xml:space="preserve"> (Data!$D$46 - Y$88 - Y$43)</f>
        <v>9</v>
      </c>
      <c r="Z303" s="8">
        <f xml:space="preserve"> (Data!$D$46 - Z$88 - Z$43)</f>
        <v>8</v>
      </c>
      <c r="AA303" s="8">
        <f xml:space="preserve"> (Data!$D$46 - AA$88 - AA$43)</f>
        <v>8</v>
      </c>
      <c r="AB303" s="8">
        <f xml:space="preserve"> (Data!$D$46 - AB$88 - AB$43)</f>
        <v>7</v>
      </c>
      <c r="AC303" s="8">
        <f xml:space="preserve"> (Data!$D$46 - AC$88 - AC$43)</f>
        <v>7</v>
      </c>
      <c r="AD303" s="8">
        <f xml:space="preserve"> (Data!$D$46 - AD$88 - AD$43)</f>
        <v>6</v>
      </c>
      <c r="AE303" s="8">
        <f xml:space="preserve"> (Data!$D$46 - AE$88 - AE$43)</f>
        <v>6</v>
      </c>
      <c r="AF303" s="8">
        <f xml:space="preserve"> (Data!$D$46 - AF$88 - AF$43)</f>
        <v>5</v>
      </c>
      <c r="AG303" s="8">
        <f xml:space="preserve"> (Data!$D$46 - AG$88 - AG$43)</f>
        <v>5</v>
      </c>
      <c r="AH303" s="8">
        <f xml:space="preserve"> (Data!$D$46 - AH$88 - AH$43)</f>
        <v>4</v>
      </c>
      <c r="AI303" s="8">
        <f xml:space="preserve"> (Data!$D$46 - AI$88 - AI$43)</f>
        <v>4</v>
      </c>
      <c r="AJ303" s="8">
        <f xml:space="preserve"> (Data!$D$46 - AJ$88 - AJ$43)</f>
        <v>3</v>
      </c>
      <c r="AK303" s="8">
        <f xml:space="preserve"> (Data!$D$46 - AK$88 - AK$43)</f>
        <v>3</v>
      </c>
      <c r="AL303" s="8">
        <f xml:space="preserve"> (Data!$D$46 - AL$88 - AL$43)</f>
        <v>2</v>
      </c>
      <c r="AM303" s="8">
        <f xml:space="preserve"> (Data!$D$46 - AM$88 - AM$43)</f>
        <v>2</v>
      </c>
      <c r="AN303" s="8">
        <f xml:space="preserve"> (Data!$D$46 - AN$88 - AN$43)</f>
        <v>1</v>
      </c>
      <c r="AO303" s="8">
        <f xml:space="preserve"> (Data!$D$46 - AO$88 - AO$43)</f>
        <v>1</v>
      </c>
      <c r="AP303" s="8">
        <f xml:space="preserve"> (Data!$D$46 - AP$88 - AP$43)</f>
        <v>0</v>
      </c>
      <c r="AQ303" s="8">
        <f xml:space="preserve"> (Data!$D$46 - AQ$88 - AQ$43)</f>
        <v>0</v>
      </c>
      <c r="AR303" s="8">
        <f xml:space="preserve"> (Data!$D$46 - AR$88 - AR$43)</f>
        <v>-1</v>
      </c>
      <c r="AS303" s="8">
        <f xml:space="preserve"> (Data!$D$46 - AS$88 - AS$43)</f>
        <v>-1</v>
      </c>
      <c r="AT303" s="8">
        <f xml:space="preserve"> (Data!$D$46 - AT$88 - AT$43)</f>
        <v>-2</v>
      </c>
      <c r="AU303" s="8">
        <f xml:space="preserve"> (Data!$D$46 - AU$88 - AU$43)</f>
        <v>-2</v>
      </c>
      <c r="AV303" s="8">
        <f xml:space="preserve"> (Data!$D$46 - AV$88 - AV$43)</f>
        <v>-3</v>
      </c>
      <c r="AW303" s="8">
        <f xml:space="preserve"> (Data!$D$46 - AW$88 - AW$43)</f>
        <v>-3</v>
      </c>
      <c r="AX303" s="8">
        <f xml:space="preserve"> (Data!$D$46 - AX$88 - AX$43)</f>
        <v>-4</v>
      </c>
      <c r="AY303" s="8">
        <f xml:space="preserve"> (Data!$D$46 - AY$88 - AY$43)</f>
        <v>-4</v>
      </c>
    </row>
    <row r="304" spans="1:51">
      <c r="A304" s="8" t="s">
        <v>58</v>
      </c>
      <c r="B304" s="8">
        <f xml:space="preserve"> (Data!$D$46 - B$88 - B$43)</f>
        <v>38</v>
      </c>
      <c r="C304" s="8">
        <f xml:space="preserve"> (Data!$D$46 - C$88 - C$43)</f>
        <v>37</v>
      </c>
      <c r="D304" s="8">
        <f xml:space="preserve"> (Data!$D$46 - D$88 - D$43)</f>
        <v>22</v>
      </c>
      <c r="E304" s="8">
        <f xml:space="preserve"> (Data!$D$46 - E$88 - E$43)</f>
        <v>21</v>
      </c>
      <c r="F304" s="8">
        <f xml:space="preserve"> (Data!$D$46 - F$88 - F$43)</f>
        <v>21</v>
      </c>
      <c r="G304" s="8">
        <f xml:space="preserve"> (Data!$D$46 - G$88 - G$43)</f>
        <v>20</v>
      </c>
      <c r="H304" s="8">
        <f xml:space="preserve"> (Data!$D$46 - H$88 - H$43)</f>
        <v>20</v>
      </c>
      <c r="I304" s="8">
        <f xml:space="preserve"> (Data!$D$46 - I$88 - I$43)</f>
        <v>18</v>
      </c>
      <c r="J304" s="8">
        <f xml:space="preserve"> (Data!$D$46 - J$88 - J$43)</f>
        <v>18</v>
      </c>
      <c r="K304" s="8">
        <f xml:space="preserve"> (Data!$D$46 - K$88 - K$43)</f>
        <v>16</v>
      </c>
      <c r="L304" s="8">
        <f xml:space="preserve"> (Data!$D$46 - L$88 - L$43)</f>
        <v>15</v>
      </c>
      <c r="M304" s="8">
        <f xml:space="preserve"> (Data!$D$46 - M$88 - M$43)</f>
        <v>15</v>
      </c>
      <c r="N304" s="8">
        <f xml:space="preserve"> (Data!$D$46 - N$88 - N$43)</f>
        <v>14</v>
      </c>
      <c r="O304" s="8">
        <f xml:space="preserve"> (Data!$D$46 - O$88 - O$43)</f>
        <v>14</v>
      </c>
      <c r="P304" s="8">
        <f xml:space="preserve"> (Data!$D$46 - P$88 - P$43)</f>
        <v>13</v>
      </c>
      <c r="Q304" s="8">
        <f xml:space="preserve"> (Data!$D$46 - Q$88 - Q$43)</f>
        <v>13</v>
      </c>
      <c r="R304" s="8">
        <f xml:space="preserve"> (Data!$D$46 - R$88 - R$43)</f>
        <v>12</v>
      </c>
      <c r="S304" s="8">
        <f xml:space="preserve"> (Data!$D$46 - S$88 - S$43)</f>
        <v>12</v>
      </c>
      <c r="T304" s="8">
        <f xml:space="preserve"> (Data!$D$46 - T$88 - T$43)</f>
        <v>11</v>
      </c>
      <c r="U304" s="8">
        <f xml:space="preserve"> (Data!$D$46 - U$88 - U$43)</f>
        <v>11</v>
      </c>
      <c r="V304" s="8">
        <f xml:space="preserve"> (Data!$D$46 - V$88 - V$43)</f>
        <v>10</v>
      </c>
      <c r="W304" s="8">
        <f xml:space="preserve"> (Data!$D$46 - W$88 - W$43)</f>
        <v>10</v>
      </c>
      <c r="X304" s="8">
        <f xml:space="preserve"> (Data!$D$46 - X$88 - X$43)</f>
        <v>9</v>
      </c>
      <c r="Y304" s="8">
        <f xml:space="preserve"> (Data!$D$46 - Y$88 - Y$43)</f>
        <v>9</v>
      </c>
      <c r="Z304" s="8">
        <f xml:space="preserve"> (Data!$D$46 - Z$88 - Z$43)</f>
        <v>8</v>
      </c>
      <c r="AA304" s="8">
        <f xml:space="preserve"> (Data!$D$46 - AA$88 - AA$43)</f>
        <v>8</v>
      </c>
      <c r="AB304" s="8">
        <f xml:space="preserve"> (Data!$D$46 - AB$88 - AB$43)</f>
        <v>7</v>
      </c>
      <c r="AC304" s="8">
        <f xml:space="preserve"> (Data!$D$46 - AC$88 - AC$43)</f>
        <v>7</v>
      </c>
      <c r="AD304" s="8">
        <f xml:space="preserve"> (Data!$D$46 - AD$88 - AD$43)</f>
        <v>6</v>
      </c>
      <c r="AE304" s="8">
        <f xml:space="preserve"> (Data!$D$46 - AE$88 - AE$43)</f>
        <v>6</v>
      </c>
      <c r="AF304" s="8">
        <f xml:space="preserve"> (Data!$D$46 - AF$88 - AF$43)</f>
        <v>5</v>
      </c>
      <c r="AG304" s="8">
        <f xml:space="preserve"> (Data!$D$46 - AG$88 - AG$43)</f>
        <v>5</v>
      </c>
      <c r="AH304" s="8">
        <f xml:space="preserve"> (Data!$D$46 - AH$88 - AH$43)</f>
        <v>4</v>
      </c>
      <c r="AI304" s="8">
        <f xml:space="preserve"> (Data!$D$46 - AI$88 - AI$43)</f>
        <v>4</v>
      </c>
      <c r="AJ304" s="8">
        <f xml:space="preserve"> (Data!$D$46 - AJ$88 - AJ$43)</f>
        <v>3</v>
      </c>
      <c r="AK304" s="8">
        <f xml:space="preserve"> (Data!$D$46 - AK$88 - AK$43)</f>
        <v>3</v>
      </c>
      <c r="AL304" s="8">
        <f xml:space="preserve"> (Data!$D$46 - AL$88 - AL$43)</f>
        <v>2</v>
      </c>
      <c r="AM304" s="8">
        <f xml:space="preserve"> (Data!$D$46 - AM$88 - AM$43)</f>
        <v>2</v>
      </c>
      <c r="AN304" s="8">
        <f xml:space="preserve"> (Data!$D$46 - AN$88 - AN$43)</f>
        <v>1</v>
      </c>
      <c r="AO304" s="8">
        <f xml:space="preserve"> (Data!$D$46 - AO$88 - AO$43)</f>
        <v>1</v>
      </c>
      <c r="AP304" s="8">
        <f xml:space="preserve"> (Data!$D$46 - AP$88 - AP$43)</f>
        <v>0</v>
      </c>
      <c r="AQ304" s="8">
        <f xml:space="preserve"> (Data!$D$46 - AQ$88 - AQ$43)</f>
        <v>0</v>
      </c>
      <c r="AR304" s="8">
        <f xml:space="preserve"> (Data!$D$46 - AR$88 - AR$43)</f>
        <v>-1</v>
      </c>
      <c r="AS304" s="8">
        <f xml:space="preserve"> (Data!$D$46 - AS$88 - AS$43)</f>
        <v>-1</v>
      </c>
      <c r="AT304" s="8">
        <f xml:space="preserve"> (Data!$D$46 - AT$88 - AT$43)</f>
        <v>-2</v>
      </c>
      <c r="AU304" s="8">
        <f xml:space="preserve"> (Data!$D$46 - AU$88 - AU$43)</f>
        <v>-2</v>
      </c>
      <c r="AV304" s="8">
        <f xml:space="preserve"> (Data!$D$46 - AV$88 - AV$43)</f>
        <v>-3</v>
      </c>
      <c r="AW304" s="8">
        <f xml:space="preserve"> (Data!$D$46 - AW$88 - AW$43)</f>
        <v>-3</v>
      </c>
      <c r="AX304" s="8">
        <f xml:space="preserve"> (Data!$D$46 - AX$88 - AX$43)</f>
        <v>-4</v>
      </c>
      <c r="AY304" s="8">
        <f xml:space="preserve"> (Data!$D$46 - AY$88 - AY$43)</f>
        <v>-4</v>
      </c>
    </row>
    <row r="305" spans="1:51">
      <c r="A305" s="8" t="s">
        <v>59</v>
      </c>
      <c r="B305" s="8">
        <f xml:space="preserve"> (Data!$D$46 - B$87 - B$43)</f>
        <v>38</v>
      </c>
      <c r="C305" s="8">
        <f xml:space="preserve"> (Data!$D$46 - C$87 - C$43)</f>
        <v>37</v>
      </c>
      <c r="D305" s="8">
        <f xml:space="preserve"> (Data!$D$46 - D$87 - D$43)</f>
        <v>22</v>
      </c>
      <c r="E305" s="8">
        <f xml:space="preserve"> (Data!$D$46 - E$87 - E$43)</f>
        <v>21</v>
      </c>
      <c r="F305" s="8">
        <f xml:space="preserve"> (Data!$D$46 - F$87 - F$43)</f>
        <v>21</v>
      </c>
      <c r="G305" s="8">
        <f xml:space="preserve"> (Data!$D$46 - G$87 - G$43)</f>
        <v>20</v>
      </c>
      <c r="H305" s="8">
        <f xml:space="preserve"> (Data!$D$46 - H$87 - H$43)</f>
        <v>20</v>
      </c>
      <c r="I305" s="8">
        <f xml:space="preserve"> (Data!$D$46 - I$87 - I$43)</f>
        <v>18</v>
      </c>
      <c r="J305" s="8">
        <f xml:space="preserve"> (Data!$D$46 - J$87 - J$43)</f>
        <v>18</v>
      </c>
      <c r="K305" s="8">
        <f xml:space="preserve"> (Data!$D$46 - K$87 - K$43)</f>
        <v>16</v>
      </c>
      <c r="L305" s="8">
        <f xml:space="preserve"> (Data!$D$46 - L$87 - L$43)</f>
        <v>15</v>
      </c>
      <c r="M305" s="8">
        <f xml:space="preserve"> (Data!$D$46 - M$87 - M$43)</f>
        <v>15</v>
      </c>
      <c r="N305" s="8">
        <f xml:space="preserve"> (Data!$D$46 - N$87 - N$43)</f>
        <v>14</v>
      </c>
      <c r="O305" s="8">
        <f xml:space="preserve"> (Data!$D$46 - O$87 - O$43)</f>
        <v>14</v>
      </c>
      <c r="P305" s="8">
        <f xml:space="preserve"> (Data!$D$46 - P$87 - P$43)</f>
        <v>13</v>
      </c>
      <c r="Q305" s="8">
        <f xml:space="preserve"> (Data!$D$46 - Q$87 - Q$43)</f>
        <v>13</v>
      </c>
      <c r="R305" s="8">
        <f xml:space="preserve"> (Data!$D$46 - R$87 - R$43)</f>
        <v>12</v>
      </c>
      <c r="S305" s="8">
        <f xml:space="preserve"> (Data!$D$46 - S$87 - S$43)</f>
        <v>12</v>
      </c>
      <c r="T305" s="8">
        <f xml:space="preserve"> (Data!$D$46 - T$87 - T$43)</f>
        <v>11</v>
      </c>
      <c r="U305" s="8">
        <f xml:space="preserve"> (Data!$D$46 - U$87 - U$43)</f>
        <v>11</v>
      </c>
      <c r="V305" s="8">
        <f xml:space="preserve"> (Data!$D$46 - V$87 - V$43)</f>
        <v>10</v>
      </c>
      <c r="W305" s="8">
        <f xml:space="preserve"> (Data!$D$46 - W$87 - W$43)</f>
        <v>10</v>
      </c>
      <c r="X305" s="8">
        <f xml:space="preserve"> (Data!$D$46 - X$87 - X$43)</f>
        <v>9</v>
      </c>
      <c r="Y305" s="8">
        <f xml:space="preserve"> (Data!$D$46 - Y$87 - Y$43)</f>
        <v>9</v>
      </c>
      <c r="Z305" s="8">
        <f xml:space="preserve"> (Data!$D$46 - Z$87 - Z$43)</f>
        <v>8</v>
      </c>
      <c r="AA305" s="8">
        <f xml:space="preserve"> (Data!$D$46 - AA$87 - AA$43)</f>
        <v>8</v>
      </c>
      <c r="AB305" s="8">
        <f xml:space="preserve"> (Data!$D$46 - AB$87 - AB$43)</f>
        <v>7</v>
      </c>
      <c r="AC305" s="8">
        <f xml:space="preserve"> (Data!$D$46 - AC$87 - AC$43)</f>
        <v>7</v>
      </c>
      <c r="AD305" s="8">
        <f xml:space="preserve"> (Data!$D$46 - AD$87 - AD$43)</f>
        <v>6</v>
      </c>
      <c r="AE305" s="8">
        <f xml:space="preserve"> (Data!$D$46 - AE$87 - AE$43)</f>
        <v>6</v>
      </c>
      <c r="AF305" s="8">
        <f xml:space="preserve"> (Data!$D$46 - AF$87 - AF$43)</f>
        <v>5</v>
      </c>
      <c r="AG305" s="8">
        <f xml:space="preserve"> (Data!$D$46 - AG$87 - AG$43)</f>
        <v>5</v>
      </c>
      <c r="AH305" s="8">
        <f xml:space="preserve"> (Data!$D$46 - AH$87 - AH$43)</f>
        <v>4</v>
      </c>
      <c r="AI305" s="8">
        <f xml:space="preserve"> (Data!$D$46 - AI$87 - AI$43)</f>
        <v>4</v>
      </c>
      <c r="AJ305" s="8">
        <f xml:space="preserve"> (Data!$D$46 - AJ$87 - AJ$43)</f>
        <v>3</v>
      </c>
      <c r="AK305" s="8">
        <f xml:space="preserve"> (Data!$D$46 - AK$87 - AK$43)</f>
        <v>3</v>
      </c>
      <c r="AL305" s="8">
        <f xml:space="preserve"> (Data!$D$46 - AL$87 - AL$43)</f>
        <v>2</v>
      </c>
      <c r="AM305" s="8">
        <f xml:space="preserve"> (Data!$D$46 - AM$87 - AM$43)</f>
        <v>2</v>
      </c>
      <c r="AN305" s="8">
        <f xml:space="preserve"> (Data!$D$46 - AN$87 - AN$43)</f>
        <v>1</v>
      </c>
      <c r="AO305" s="8">
        <f xml:space="preserve"> (Data!$D$46 - AO$87 - AO$43)</f>
        <v>1</v>
      </c>
      <c r="AP305" s="8">
        <f xml:space="preserve"> (Data!$D$46 - AP$87 - AP$43)</f>
        <v>0</v>
      </c>
      <c r="AQ305" s="8">
        <f xml:space="preserve"> (Data!$D$46 - AQ$87 - AQ$43)</f>
        <v>0</v>
      </c>
      <c r="AR305" s="8">
        <f xml:space="preserve"> (Data!$D$46 - AR$87 - AR$43)</f>
        <v>-1</v>
      </c>
      <c r="AS305" s="8">
        <f xml:space="preserve"> (Data!$D$46 - AS$87 - AS$43)</f>
        <v>-1</v>
      </c>
      <c r="AT305" s="8">
        <f xml:space="preserve"> (Data!$D$46 - AT$87 - AT$43)</f>
        <v>-2</v>
      </c>
      <c r="AU305" s="8">
        <f xml:space="preserve"> (Data!$D$46 - AU$87 - AU$43)</f>
        <v>-2</v>
      </c>
      <c r="AV305" s="8">
        <f xml:space="preserve"> (Data!$D$46 - AV$87 - AV$43)</f>
        <v>-3</v>
      </c>
      <c r="AW305" s="8">
        <f xml:space="preserve"> (Data!$D$46 - AW$87 - AW$43)</f>
        <v>-3</v>
      </c>
      <c r="AX305" s="8">
        <f xml:space="preserve"> (Data!$D$46 - AX$87 - AX$43)</f>
        <v>-4</v>
      </c>
      <c r="AY305" s="8">
        <f xml:space="preserve"> (Data!$D$46 - AY$87 - AY$43)</f>
        <v>-4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38</v>
      </c>
      <c r="C309" s="8">
        <f xml:space="preserve"> (Data!$E$44 - C$89 - C$43)</f>
        <v>37</v>
      </c>
      <c r="D309" s="8">
        <f xml:space="preserve"> (Data!$E$44 - D$89 - D$43)</f>
        <v>22</v>
      </c>
      <c r="E309" s="8">
        <f xml:space="preserve"> (Data!$E$44 - E$89 - E$43)</f>
        <v>21</v>
      </c>
      <c r="F309" s="8">
        <f xml:space="preserve"> (Data!$E$44 - F$89 - F$43)</f>
        <v>21</v>
      </c>
      <c r="G309" s="8">
        <f xml:space="preserve"> (Data!$E$44 - G$89 - G$43)</f>
        <v>20</v>
      </c>
      <c r="H309" s="8">
        <f xml:space="preserve"> (Data!$E$44 - H$89 - H$43)</f>
        <v>20</v>
      </c>
      <c r="I309" s="8">
        <f xml:space="preserve"> (Data!$E$44 - I$89 - I$43)</f>
        <v>18</v>
      </c>
      <c r="J309" s="8">
        <f xml:space="preserve"> (Data!$E$44 - J$89 - J$43)</f>
        <v>18</v>
      </c>
      <c r="K309" s="8">
        <f xml:space="preserve"> (Data!$E$44 - K$89 - K$43)</f>
        <v>17</v>
      </c>
      <c r="L309" s="8">
        <f xml:space="preserve"> (Data!$E$44 - L$89 - L$43)</f>
        <v>16</v>
      </c>
      <c r="M309" s="8">
        <f xml:space="preserve"> (Data!$E$44 - M$89 - M$43)</f>
        <v>16</v>
      </c>
      <c r="N309" s="8">
        <f xml:space="preserve"> (Data!$E$44 - N$89 - N$43)</f>
        <v>16</v>
      </c>
      <c r="O309" s="8">
        <f xml:space="preserve"> (Data!$E$44 - O$89 - O$43)</f>
        <v>15</v>
      </c>
      <c r="P309" s="8">
        <f xml:space="preserve"> (Data!$E$44 - P$89 - P$43)</f>
        <v>15</v>
      </c>
      <c r="Q309" s="8">
        <f xml:space="preserve"> (Data!$E$44 - Q$89 - Q$43)</f>
        <v>14</v>
      </c>
      <c r="R309" s="8">
        <f xml:space="preserve"> (Data!$E$44 - R$89 - R$43)</f>
        <v>14</v>
      </c>
      <c r="S309" s="8">
        <f xml:space="preserve"> (Data!$E$44 - S$89 - S$43)</f>
        <v>14</v>
      </c>
      <c r="T309" s="8">
        <f xml:space="preserve"> (Data!$E$44 - T$89 - T$43)</f>
        <v>13</v>
      </c>
      <c r="U309" s="8">
        <f xml:space="preserve"> (Data!$E$44 - U$89 - U$43)</f>
        <v>13</v>
      </c>
      <c r="V309" s="8">
        <f xml:space="preserve"> (Data!$E$44 - V$89 - V$43)</f>
        <v>12</v>
      </c>
      <c r="W309" s="8">
        <f xml:space="preserve"> (Data!$E$44 - W$89 - W$43)</f>
        <v>12</v>
      </c>
      <c r="X309" s="8">
        <f xml:space="preserve"> (Data!$E$44 - X$89 - X$43)</f>
        <v>12</v>
      </c>
      <c r="Y309" s="8">
        <f xml:space="preserve"> (Data!$E$44 - Y$89 - Y$43)</f>
        <v>11</v>
      </c>
      <c r="Z309" s="8">
        <f xml:space="preserve"> (Data!$E$44 - Z$89 - Z$43)</f>
        <v>11</v>
      </c>
      <c r="AA309" s="8">
        <f xml:space="preserve"> (Data!$E$44 - AA$89 - AA$43)</f>
        <v>10</v>
      </c>
      <c r="AB309" s="8">
        <f xml:space="preserve"> (Data!$E$44 - AB$89 - AB$43)</f>
        <v>10</v>
      </c>
      <c r="AC309" s="8">
        <f xml:space="preserve"> (Data!$E$44 - AC$89 - AC$43)</f>
        <v>10</v>
      </c>
      <c r="AD309" s="8">
        <f xml:space="preserve"> (Data!$E$44 - AD$89 - AD$43)</f>
        <v>9</v>
      </c>
      <c r="AE309" s="8">
        <f xml:space="preserve"> (Data!$E$44 - AE$89 - AE$43)</f>
        <v>9</v>
      </c>
      <c r="AF309" s="8">
        <f xml:space="preserve"> (Data!$E$44 - AF$89 - AF$43)</f>
        <v>8</v>
      </c>
      <c r="AG309" s="8">
        <f xml:space="preserve"> (Data!$E$44 - AG$89 - AG$43)</f>
        <v>8</v>
      </c>
      <c r="AH309" s="8">
        <f xml:space="preserve"> (Data!$E$44 - AH$89 - AH$43)</f>
        <v>8</v>
      </c>
      <c r="AI309" s="8">
        <f xml:space="preserve"> (Data!$E$44 - AI$89 - AI$43)</f>
        <v>7</v>
      </c>
      <c r="AJ309" s="8">
        <f xml:space="preserve"> (Data!$E$44 - AJ$89 - AJ$43)</f>
        <v>7</v>
      </c>
      <c r="AK309" s="8">
        <f xml:space="preserve"> (Data!$E$44 - AK$89 - AK$43)</f>
        <v>6</v>
      </c>
      <c r="AL309" s="8">
        <f xml:space="preserve"> (Data!$E$44 - AL$89 - AL$43)</f>
        <v>6</v>
      </c>
      <c r="AM309" s="8">
        <f xml:space="preserve"> (Data!$E$44 - AM$89 - AM$43)</f>
        <v>6</v>
      </c>
      <c r="AN309" s="8">
        <f xml:space="preserve"> (Data!$E$44 - AN$89 - AN$43)</f>
        <v>5</v>
      </c>
      <c r="AO309" s="8">
        <f xml:space="preserve"> (Data!$E$44 - AO$89 - AO$43)</f>
        <v>5</v>
      </c>
      <c r="AP309" s="8">
        <f xml:space="preserve"> (Data!$E$44 - AP$89 - AP$43)</f>
        <v>4</v>
      </c>
      <c r="AQ309" s="8">
        <f xml:space="preserve"> (Data!$E$44 - AQ$89 - AQ$43)</f>
        <v>4</v>
      </c>
      <c r="AR309" s="8">
        <f xml:space="preserve"> (Data!$E$44 - AR$89 - AR$43)</f>
        <v>4</v>
      </c>
      <c r="AS309" s="8">
        <f xml:space="preserve"> (Data!$E$44 - AS$89 - AS$43)</f>
        <v>3</v>
      </c>
      <c r="AT309" s="8">
        <f xml:space="preserve"> (Data!$E$44 - AT$89 - AT$43)</f>
        <v>3</v>
      </c>
      <c r="AU309" s="8">
        <f xml:space="preserve"> (Data!$E$44 - AU$89 - AU$43)</f>
        <v>2</v>
      </c>
      <c r="AV309" s="8">
        <f xml:space="preserve"> (Data!$E$44 - AV$89 - AV$43)</f>
        <v>2</v>
      </c>
      <c r="AW309" s="8">
        <f xml:space="preserve"> (Data!$E$44 - AW$89 - AW$43)</f>
        <v>2</v>
      </c>
      <c r="AX309" s="8">
        <f xml:space="preserve"> (Data!$E$44 - AX$89 - AX$43)</f>
        <v>1</v>
      </c>
      <c r="AY309" s="8">
        <f xml:space="preserve"> (Data!$E$44 - AY$89 - AY$43)</f>
        <v>1</v>
      </c>
    </row>
    <row r="310" spans="1:51">
      <c r="A310" s="8" t="s">
        <v>57</v>
      </c>
      <c r="B310" s="8">
        <f xml:space="preserve"> (Data!$E$44 - B$88 - B$43)</f>
        <v>38</v>
      </c>
      <c r="C310" s="8">
        <f xml:space="preserve"> (Data!$E$44 - C$88 - C$43)</f>
        <v>37</v>
      </c>
      <c r="D310" s="8">
        <f xml:space="preserve"> (Data!$E$44 - D$88 - D$43)</f>
        <v>22</v>
      </c>
      <c r="E310" s="8">
        <f xml:space="preserve"> (Data!$E$44 - E$88 - E$43)</f>
        <v>21</v>
      </c>
      <c r="F310" s="8">
        <f xml:space="preserve"> (Data!$E$44 - F$88 - F$43)</f>
        <v>21</v>
      </c>
      <c r="G310" s="8">
        <f xml:space="preserve"> (Data!$E$44 - G$88 - G$43)</f>
        <v>20</v>
      </c>
      <c r="H310" s="8">
        <f xml:space="preserve"> (Data!$E$44 - H$88 - H$43)</f>
        <v>20</v>
      </c>
      <c r="I310" s="8">
        <f xml:space="preserve"> (Data!$E$44 - I$88 - I$43)</f>
        <v>18</v>
      </c>
      <c r="J310" s="8">
        <f xml:space="preserve"> (Data!$E$44 - J$88 - J$43)</f>
        <v>18</v>
      </c>
      <c r="K310" s="8">
        <f xml:space="preserve"> (Data!$E$44 - K$88 - K$43)</f>
        <v>16</v>
      </c>
      <c r="L310" s="8">
        <f xml:space="preserve"> (Data!$E$44 - L$88 - L$43)</f>
        <v>15</v>
      </c>
      <c r="M310" s="8">
        <f xml:space="preserve"> (Data!$E$44 - M$88 - M$43)</f>
        <v>15</v>
      </c>
      <c r="N310" s="8">
        <f xml:space="preserve"> (Data!$E$44 - N$88 - N$43)</f>
        <v>14</v>
      </c>
      <c r="O310" s="8">
        <f xml:space="preserve"> (Data!$E$44 - O$88 - O$43)</f>
        <v>14</v>
      </c>
      <c r="P310" s="8">
        <f xml:space="preserve"> (Data!$E$44 - P$88 - P$43)</f>
        <v>13</v>
      </c>
      <c r="Q310" s="8">
        <f xml:space="preserve"> (Data!$E$44 - Q$88 - Q$43)</f>
        <v>13</v>
      </c>
      <c r="R310" s="8">
        <f xml:space="preserve"> (Data!$E$44 - R$88 - R$43)</f>
        <v>12</v>
      </c>
      <c r="S310" s="8">
        <f xml:space="preserve"> (Data!$E$44 - S$88 - S$43)</f>
        <v>12</v>
      </c>
      <c r="T310" s="8">
        <f xml:space="preserve"> (Data!$E$44 - T$88 - T$43)</f>
        <v>11</v>
      </c>
      <c r="U310" s="8">
        <f xml:space="preserve"> (Data!$E$44 - U$88 - U$43)</f>
        <v>11</v>
      </c>
      <c r="V310" s="8">
        <f xml:space="preserve"> (Data!$E$44 - V$88 - V$43)</f>
        <v>10</v>
      </c>
      <c r="W310" s="8">
        <f xml:space="preserve"> (Data!$E$44 - W$88 - W$43)</f>
        <v>10</v>
      </c>
      <c r="X310" s="8">
        <f xml:space="preserve"> (Data!$E$44 - X$88 - X$43)</f>
        <v>9</v>
      </c>
      <c r="Y310" s="8">
        <f xml:space="preserve"> (Data!$E$44 - Y$88 - Y$43)</f>
        <v>9</v>
      </c>
      <c r="Z310" s="8">
        <f xml:space="preserve"> (Data!$E$44 - Z$88 - Z$43)</f>
        <v>8</v>
      </c>
      <c r="AA310" s="8">
        <f xml:space="preserve"> (Data!$E$44 - AA$88 - AA$43)</f>
        <v>8</v>
      </c>
      <c r="AB310" s="8">
        <f xml:space="preserve"> (Data!$E$44 - AB$88 - AB$43)</f>
        <v>7</v>
      </c>
      <c r="AC310" s="8">
        <f xml:space="preserve"> (Data!$E$44 - AC$88 - AC$43)</f>
        <v>7</v>
      </c>
      <c r="AD310" s="8">
        <f xml:space="preserve"> (Data!$E$44 - AD$88 - AD$43)</f>
        <v>6</v>
      </c>
      <c r="AE310" s="8">
        <f xml:space="preserve"> (Data!$E$44 - AE$88 - AE$43)</f>
        <v>6</v>
      </c>
      <c r="AF310" s="8">
        <f xml:space="preserve"> (Data!$E$44 - AF$88 - AF$43)</f>
        <v>5</v>
      </c>
      <c r="AG310" s="8">
        <f xml:space="preserve"> (Data!$E$44 - AG$88 - AG$43)</f>
        <v>5</v>
      </c>
      <c r="AH310" s="8">
        <f xml:space="preserve"> (Data!$E$44 - AH$88 - AH$43)</f>
        <v>4</v>
      </c>
      <c r="AI310" s="8">
        <f xml:space="preserve"> (Data!$E$44 - AI$88 - AI$43)</f>
        <v>4</v>
      </c>
      <c r="AJ310" s="8">
        <f xml:space="preserve"> (Data!$E$44 - AJ$88 - AJ$43)</f>
        <v>3</v>
      </c>
      <c r="AK310" s="8">
        <f xml:space="preserve"> (Data!$E$44 - AK$88 - AK$43)</f>
        <v>3</v>
      </c>
      <c r="AL310" s="8">
        <f xml:space="preserve"> (Data!$E$44 - AL$88 - AL$43)</f>
        <v>2</v>
      </c>
      <c r="AM310" s="8">
        <f xml:space="preserve"> (Data!$E$44 - AM$88 - AM$43)</f>
        <v>2</v>
      </c>
      <c r="AN310" s="8">
        <f xml:space="preserve"> (Data!$E$44 - AN$88 - AN$43)</f>
        <v>1</v>
      </c>
      <c r="AO310" s="8">
        <f xml:space="preserve"> (Data!$E$44 - AO$88 - AO$43)</f>
        <v>1</v>
      </c>
      <c r="AP310" s="8">
        <f xml:space="preserve"> (Data!$E$44 - AP$88 - AP$43)</f>
        <v>0</v>
      </c>
      <c r="AQ310" s="8">
        <f xml:space="preserve"> (Data!$E$44 - AQ$88 - AQ$43)</f>
        <v>0</v>
      </c>
      <c r="AR310" s="8">
        <f xml:space="preserve"> (Data!$E$44 - AR$88 - AR$43)</f>
        <v>-1</v>
      </c>
      <c r="AS310" s="8">
        <f xml:space="preserve"> (Data!$E$44 - AS$88 - AS$43)</f>
        <v>-1</v>
      </c>
      <c r="AT310" s="8">
        <f xml:space="preserve"> (Data!$E$44 - AT$88 - AT$43)</f>
        <v>-2</v>
      </c>
      <c r="AU310" s="8">
        <f xml:space="preserve"> (Data!$E$44 - AU$88 - AU$43)</f>
        <v>-2</v>
      </c>
      <c r="AV310" s="8">
        <f xml:space="preserve"> (Data!$E$44 - AV$88 - AV$43)</f>
        <v>-3</v>
      </c>
      <c r="AW310" s="8">
        <f xml:space="preserve"> (Data!$E$44 - AW$88 - AW$43)</f>
        <v>-3</v>
      </c>
      <c r="AX310" s="8">
        <f xml:space="preserve"> (Data!$E$44 - AX$88 - AX$43)</f>
        <v>-4</v>
      </c>
      <c r="AY310" s="8">
        <f xml:space="preserve"> (Data!$E$44 - AY$88 - AY$43)</f>
        <v>-4</v>
      </c>
    </row>
    <row r="311" spans="1:51">
      <c r="A311" s="8" t="s">
        <v>58</v>
      </c>
      <c r="B311" s="8">
        <f xml:space="preserve"> (Data!$E$44 - B$88 - B$43)</f>
        <v>38</v>
      </c>
      <c r="C311" s="8">
        <f xml:space="preserve"> (Data!$E$44 - C$88 - C$43)</f>
        <v>37</v>
      </c>
      <c r="D311" s="8">
        <f xml:space="preserve"> (Data!$E$44 - D$88 - D$43)</f>
        <v>22</v>
      </c>
      <c r="E311" s="8">
        <f xml:space="preserve"> (Data!$E$44 - E$88 - E$43)</f>
        <v>21</v>
      </c>
      <c r="F311" s="8">
        <f xml:space="preserve"> (Data!$E$44 - F$88 - F$43)</f>
        <v>21</v>
      </c>
      <c r="G311" s="8">
        <f xml:space="preserve"> (Data!$E$44 - G$88 - G$43)</f>
        <v>20</v>
      </c>
      <c r="H311" s="8">
        <f xml:space="preserve"> (Data!$E$44 - H$88 - H$43)</f>
        <v>20</v>
      </c>
      <c r="I311" s="8">
        <f xml:space="preserve"> (Data!$E$44 - I$88 - I$43)</f>
        <v>18</v>
      </c>
      <c r="J311" s="8">
        <f xml:space="preserve"> (Data!$E$44 - J$88 - J$43)</f>
        <v>18</v>
      </c>
      <c r="K311" s="8">
        <f xml:space="preserve"> (Data!$E$44 - K$88 - K$43)</f>
        <v>16</v>
      </c>
      <c r="L311" s="8">
        <f xml:space="preserve"> (Data!$E$44 - L$88 - L$43)</f>
        <v>15</v>
      </c>
      <c r="M311" s="8">
        <f xml:space="preserve"> (Data!$E$44 - M$88 - M$43)</f>
        <v>15</v>
      </c>
      <c r="N311" s="8">
        <f xml:space="preserve"> (Data!$E$44 - N$88 - N$43)</f>
        <v>14</v>
      </c>
      <c r="O311" s="8">
        <f xml:space="preserve"> (Data!$E$44 - O$88 - O$43)</f>
        <v>14</v>
      </c>
      <c r="P311" s="8">
        <f xml:space="preserve"> (Data!$E$44 - P$88 - P$43)</f>
        <v>13</v>
      </c>
      <c r="Q311" s="8">
        <f xml:space="preserve"> (Data!$E$44 - Q$88 - Q$43)</f>
        <v>13</v>
      </c>
      <c r="R311" s="8">
        <f xml:space="preserve"> (Data!$E$44 - R$88 - R$43)</f>
        <v>12</v>
      </c>
      <c r="S311" s="8">
        <f xml:space="preserve"> (Data!$E$44 - S$88 - S$43)</f>
        <v>12</v>
      </c>
      <c r="T311" s="8">
        <f xml:space="preserve"> (Data!$E$44 - T$88 - T$43)</f>
        <v>11</v>
      </c>
      <c r="U311" s="8">
        <f xml:space="preserve"> (Data!$E$44 - U$88 - U$43)</f>
        <v>11</v>
      </c>
      <c r="V311" s="8">
        <f xml:space="preserve"> (Data!$E$44 - V$88 - V$43)</f>
        <v>10</v>
      </c>
      <c r="W311" s="8">
        <f xml:space="preserve"> (Data!$E$44 - W$88 - W$43)</f>
        <v>10</v>
      </c>
      <c r="X311" s="8">
        <f xml:space="preserve"> (Data!$E$44 - X$88 - X$43)</f>
        <v>9</v>
      </c>
      <c r="Y311" s="8">
        <f xml:space="preserve"> (Data!$E$44 - Y$88 - Y$43)</f>
        <v>9</v>
      </c>
      <c r="Z311" s="8">
        <f xml:space="preserve"> (Data!$E$44 - Z$88 - Z$43)</f>
        <v>8</v>
      </c>
      <c r="AA311" s="8">
        <f xml:space="preserve"> (Data!$E$44 - AA$88 - AA$43)</f>
        <v>8</v>
      </c>
      <c r="AB311" s="8">
        <f xml:space="preserve"> (Data!$E$44 - AB$88 - AB$43)</f>
        <v>7</v>
      </c>
      <c r="AC311" s="8">
        <f xml:space="preserve"> (Data!$E$44 - AC$88 - AC$43)</f>
        <v>7</v>
      </c>
      <c r="AD311" s="8">
        <f xml:space="preserve"> (Data!$E$44 - AD$88 - AD$43)</f>
        <v>6</v>
      </c>
      <c r="AE311" s="8">
        <f xml:space="preserve"> (Data!$E$44 - AE$88 - AE$43)</f>
        <v>6</v>
      </c>
      <c r="AF311" s="8">
        <f xml:space="preserve"> (Data!$E$44 - AF$88 - AF$43)</f>
        <v>5</v>
      </c>
      <c r="AG311" s="8">
        <f xml:space="preserve"> (Data!$E$44 - AG$88 - AG$43)</f>
        <v>5</v>
      </c>
      <c r="AH311" s="8">
        <f xml:space="preserve"> (Data!$E$44 - AH$88 - AH$43)</f>
        <v>4</v>
      </c>
      <c r="AI311" s="8">
        <f xml:space="preserve"> (Data!$E$44 - AI$88 - AI$43)</f>
        <v>4</v>
      </c>
      <c r="AJ311" s="8">
        <f xml:space="preserve"> (Data!$E$44 - AJ$88 - AJ$43)</f>
        <v>3</v>
      </c>
      <c r="AK311" s="8">
        <f xml:space="preserve"> (Data!$E$44 - AK$88 - AK$43)</f>
        <v>3</v>
      </c>
      <c r="AL311" s="8">
        <f xml:space="preserve"> (Data!$E$44 - AL$88 - AL$43)</f>
        <v>2</v>
      </c>
      <c r="AM311" s="8">
        <f xml:space="preserve"> (Data!$E$44 - AM$88 - AM$43)</f>
        <v>2</v>
      </c>
      <c r="AN311" s="8">
        <f xml:space="preserve"> (Data!$E$44 - AN$88 - AN$43)</f>
        <v>1</v>
      </c>
      <c r="AO311" s="8">
        <f xml:space="preserve"> (Data!$E$44 - AO$88 - AO$43)</f>
        <v>1</v>
      </c>
      <c r="AP311" s="8">
        <f xml:space="preserve"> (Data!$E$44 - AP$88 - AP$43)</f>
        <v>0</v>
      </c>
      <c r="AQ311" s="8">
        <f xml:space="preserve"> (Data!$E$44 - AQ$88 - AQ$43)</f>
        <v>0</v>
      </c>
      <c r="AR311" s="8">
        <f xml:space="preserve"> (Data!$E$44 - AR$88 - AR$43)</f>
        <v>-1</v>
      </c>
      <c r="AS311" s="8">
        <f xml:space="preserve"> (Data!$E$44 - AS$88 - AS$43)</f>
        <v>-1</v>
      </c>
      <c r="AT311" s="8">
        <f xml:space="preserve"> (Data!$E$44 - AT$88 - AT$43)</f>
        <v>-2</v>
      </c>
      <c r="AU311" s="8">
        <f xml:space="preserve"> (Data!$E$44 - AU$88 - AU$43)</f>
        <v>-2</v>
      </c>
      <c r="AV311" s="8">
        <f xml:space="preserve"> (Data!$E$44 - AV$88 - AV$43)</f>
        <v>-3</v>
      </c>
      <c r="AW311" s="8">
        <f xml:space="preserve"> (Data!$E$44 - AW$88 - AW$43)</f>
        <v>-3</v>
      </c>
      <c r="AX311" s="8">
        <f xml:space="preserve"> (Data!$E$44 - AX$88 - AX$43)</f>
        <v>-4</v>
      </c>
      <c r="AY311" s="8">
        <f xml:space="preserve"> (Data!$E$44 - AY$88 - AY$43)</f>
        <v>-4</v>
      </c>
    </row>
    <row r="312" spans="1:51">
      <c r="A312" s="8" t="s">
        <v>59</v>
      </c>
      <c r="B312" s="8">
        <f xml:space="preserve"> (Data!$E$44 - B$87 - B$43)</f>
        <v>38</v>
      </c>
      <c r="C312" s="8">
        <f xml:space="preserve"> (Data!$E$44 - C$87 - C$43)</f>
        <v>37</v>
      </c>
      <c r="D312" s="8">
        <f xml:space="preserve"> (Data!$E$44 - D$87 - D$43)</f>
        <v>22</v>
      </c>
      <c r="E312" s="8">
        <f xml:space="preserve"> (Data!$E$44 - E$87 - E$43)</f>
        <v>21</v>
      </c>
      <c r="F312" s="8">
        <f xml:space="preserve"> (Data!$E$44 - F$87 - F$43)</f>
        <v>21</v>
      </c>
      <c r="G312" s="8">
        <f xml:space="preserve"> (Data!$E$44 - G$87 - G$43)</f>
        <v>20</v>
      </c>
      <c r="H312" s="8">
        <f xml:space="preserve"> (Data!$E$44 - H$87 - H$43)</f>
        <v>20</v>
      </c>
      <c r="I312" s="8">
        <f xml:space="preserve"> (Data!$E$44 - I$87 - I$43)</f>
        <v>18</v>
      </c>
      <c r="J312" s="8">
        <f xml:space="preserve"> (Data!$E$44 - J$87 - J$43)</f>
        <v>18</v>
      </c>
      <c r="K312" s="8">
        <f xml:space="preserve"> (Data!$E$44 - K$87 - K$43)</f>
        <v>16</v>
      </c>
      <c r="L312" s="8">
        <f xml:space="preserve"> (Data!$E$44 - L$87 - L$43)</f>
        <v>15</v>
      </c>
      <c r="M312" s="8">
        <f xml:space="preserve"> (Data!$E$44 - M$87 - M$43)</f>
        <v>15</v>
      </c>
      <c r="N312" s="8">
        <f xml:space="preserve"> (Data!$E$44 - N$87 - N$43)</f>
        <v>14</v>
      </c>
      <c r="O312" s="8">
        <f xml:space="preserve"> (Data!$E$44 - O$87 - O$43)</f>
        <v>14</v>
      </c>
      <c r="P312" s="8">
        <f xml:space="preserve"> (Data!$E$44 - P$87 - P$43)</f>
        <v>13</v>
      </c>
      <c r="Q312" s="8">
        <f xml:space="preserve"> (Data!$E$44 - Q$87 - Q$43)</f>
        <v>13</v>
      </c>
      <c r="R312" s="8">
        <f xml:space="preserve"> (Data!$E$44 - R$87 - R$43)</f>
        <v>12</v>
      </c>
      <c r="S312" s="8">
        <f xml:space="preserve"> (Data!$E$44 - S$87 - S$43)</f>
        <v>12</v>
      </c>
      <c r="T312" s="8">
        <f xml:space="preserve"> (Data!$E$44 - T$87 - T$43)</f>
        <v>11</v>
      </c>
      <c r="U312" s="8">
        <f xml:space="preserve"> (Data!$E$44 - U$87 - U$43)</f>
        <v>11</v>
      </c>
      <c r="V312" s="8">
        <f xml:space="preserve"> (Data!$E$44 - V$87 - V$43)</f>
        <v>10</v>
      </c>
      <c r="W312" s="8">
        <f xml:space="preserve"> (Data!$E$44 - W$87 - W$43)</f>
        <v>10</v>
      </c>
      <c r="X312" s="8">
        <f xml:space="preserve"> (Data!$E$44 - X$87 - X$43)</f>
        <v>9</v>
      </c>
      <c r="Y312" s="8">
        <f xml:space="preserve"> (Data!$E$44 - Y$87 - Y$43)</f>
        <v>9</v>
      </c>
      <c r="Z312" s="8">
        <f xml:space="preserve"> (Data!$E$44 - Z$87 - Z$43)</f>
        <v>8</v>
      </c>
      <c r="AA312" s="8">
        <f xml:space="preserve"> (Data!$E$44 - AA$87 - AA$43)</f>
        <v>8</v>
      </c>
      <c r="AB312" s="8">
        <f xml:space="preserve"> (Data!$E$44 - AB$87 - AB$43)</f>
        <v>7</v>
      </c>
      <c r="AC312" s="8">
        <f xml:space="preserve"> (Data!$E$44 - AC$87 - AC$43)</f>
        <v>7</v>
      </c>
      <c r="AD312" s="8">
        <f xml:space="preserve"> (Data!$E$44 - AD$87 - AD$43)</f>
        <v>6</v>
      </c>
      <c r="AE312" s="8">
        <f xml:space="preserve"> (Data!$E$44 - AE$87 - AE$43)</f>
        <v>6</v>
      </c>
      <c r="AF312" s="8">
        <f xml:space="preserve"> (Data!$E$44 - AF$87 - AF$43)</f>
        <v>5</v>
      </c>
      <c r="AG312" s="8">
        <f xml:space="preserve"> (Data!$E$44 - AG$87 - AG$43)</f>
        <v>5</v>
      </c>
      <c r="AH312" s="8">
        <f xml:space="preserve"> (Data!$E$44 - AH$87 - AH$43)</f>
        <v>4</v>
      </c>
      <c r="AI312" s="8">
        <f xml:space="preserve"> (Data!$E$44 - AI$87 - AI$43)</f>
        <v>4</v>
      </c>
      <c r="AJ312" s="8">
        <f xml:space="preserve"> (Data!$E$44 - AJ$87 - AJ$43)</f>
        <v>3</v>
      </c>
      <c r="AK312" s="8">
        <f xml:space="preserve"> (Data!$E$44 - AK$87 - AK$43)</f>
        <v>3</v>
      </c>
      <c r="AL312" s="8">
        <f xml:space="preserve"> (Data!$E$44 - AL$87 - AL$43)</f>
        <v>2</v>
      </c>
      <c r="AM312" s="8">
        <f xml:space="preserve"> (Data!$E$44 - AM$87 - AM$43)</f>
        <v>2</v>
      </c>
      <c r="AN312" s="8">
        <f xml:space="preserve"> (Data!$E$44 - AN$87 - AN$43)</f>
        <v>1</v>
      </c>
      <c r="AO312" s="8">
        <f xml:space="preserve"> (Data!$E$44 - AO$87 - AO$43)</f>
        <v>1</v>
      </c>
      <c r="AP312" s="8">
        <f xml:space="preserve"> (Data!$E$44 - AP$87 - AP$43)</f>
        <v>0</v>
      </c>
      <c r="AQ312" s="8">
        <f xml:space="preserve"> (Data!$E$44 - AQ$87 - AQ$43)</f>
        <v>0</v>
      </c>
      <c r="AR312" s="8">
        <f xml:space="preserve"> (Data!$E$44 - AR$87 - AR$43)</f>
        <v>-1</v>
      </c>
      <c r="AS312" s="8">
        <f xml:space="preserve"> (Data!$E$44 - AS$87 - AS$43)</f>
        <v>-1</v>
      </c>
      <c r="AT312" s="8">
        <f xml:space="preserve"> (Data!$E$44 - AT$87 - AT$43)</f>
        <v>-2</v>
      </c>
      <c r="AU312" s="8">
        <f xml:space="preserve"> (Data!$E$44 - AU$87 - AU$43)</f>
        <v>-2</v>
      </c>
      <c r="AV312" s="8">
        <f xml:space="preserve"> (Data!$E$44 - AV$87 - AV$43)</f>
        <v>-3</v>
      </c>
      <c r="AW312" s="8">
        <f xml:space="preserve"> (Data!$E$44 - AW$87 - AW$43)</f>
        <v>-3</v>
      </c>
      <c r="AX312" s="8">
        <f xml:space="preserve"> (Data!$E$44 - AX$87 - AX$43)</f>
        <v>-4</v>
      </c>
      <c r="AY312" s="8">
        <f xml:space="preserve"> (Data!$E$44 - AY$87 - AY$43)</f>
        <v>-4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43</v>
      </c>
      <c r="C314" s="8">
        <f xml:space="preserve"> (Data!$E$45 - C$89 - C$43)</f>
        <v>42</v>
      </c>
      <c r="D314" s="8">
        <f xml:space="preserve"> (Data!$E$45 - D$89 - D$43)</f>
        <v>27</v>
      </c>
      <c r="E314" s="8">
        <f xml:space="preserve"> (Data!$E$45 - E$89 - E$43)</f>
        <v>26</v>
      </c>
      <c r="F314" s="8">
        <f xml:space="preserve"> (Data!$E$45 - F$89 - F$43)</f>
        <v>26</v>
      </c>
      <c r="G314" s="8">
        <f xml:space="preserve"> (Data!$E$45 - G$89 - G$43)</f>
        <v>25</v>
      </c>
      <c r="H314" s="8">
        <f xml:space="preserve"> (Data!$E$45 - H$89 - H$43)</f>
        <v>25</v>
      </c>
      <c r="I314" s="8">
        <f xml:space="preserve"> (Data!$E$45 - I$89 - I$43)</f>
        <v>23</v>
      </c>
      <c r="J314" s="8">
        <f xml:space="preserve"> (Data!$E$45 - J$89 - J$43)</f>
        <v>23</v>
      </c>
      <c r="K314" s="8">
        <f xml:space="preserve"> (Data!$E$45 - K$89 - K$43)</f>
        <v>22</v>
      </c>
      <c r="L314" s="8">
        <f xml:space="preserve"> (Data!$E$45 - L$89 - L$43)</f>
        <v>21</v>
      </c>
      <c r="M314" s="8">
        <f xml:space="preserve"> (Data!$E$45 - M$89 - M$43)</f>
        <v>21</v>
      </c>
      <c r="N314" s="8">
        <f xml:space="preserve"> (Data!$E$45 - N$89 - N$43)</f>
        <v>21</v>
      </c>
      <c r="O314" s="8">
        <f xml:space="preserve"> (Data!$E$45 - O$89 - O$43)</f>
        <v>20</v>
      </c>
      <c r="P314" s="8">
        <f xml:space="preserve"> (Data!$E$45 - P$89 - P$43)</f>
        <v>20</v>
      </c>
      <c r="Q314" s="8">
        <f xml:space="preserve"> (Data!$E$45 - Q$89 - Q$43)</f>
        <v>19</v>
      </c>
      <c r="R314" s="8">
        <f xml:space="preserve"> (Data!$E$45 - R$89 - R$43)</f>
        <v>19</v>
      </c>
      <c r="S314" s="8">
        <f xml:space="preserve"> (Data!$E$45 - S$89 - S$43)</f>
        <v>19</v>
      </c>
      <c r="T314" s="8">
        <f xml:space="preserve"> (Data!$E$45 - T$89 - T$43)</f>
        <v>18</v>
      </c>
      <c r="U314" s="8">
        <f xml:space="preserve"> (Data!$E$45 - U$89 - U$43)</f>
        <v>18</v>
      </c>
      <c r="V314" s="8">
        <f xml:space="preserve"> (Data!$E$45 - V$89 - V$43)</f>
        <v>17</v>
      </c>
      <c r="W314" s="8">
        <f xml:space="preserve"> (Data!$E$45 - W$89 - W$43)</f>
        <v>17</v>
      </c>
      <c r="X314" s="8">
        <f xml:space="preserve"> (Data!$E$45 - X$89 - X$43)</f>
        <v>17</v>
      </c>
      <c r="Y314" s="8">
        <f xml:space="preserve"> (Data!$E$45 - Y$89 - Y$43)</f>
        <v>16</v>
      </c>
      <c r="Z314" s="8">
        <f xml:space="preserve"> (Data!$E$45 - Z$89 - Z$43)</f>
        <v>16</v>
      </c>
      <c r="AA314" s="8">
        <f xml:space="preserve"> (Data!$E$45 - AA$89 - AA$43)</f>
        <v>15</v>
      </c>
      <c r="AB314" s="8">
        <f xml:space="preserve"> (Data!$E$45 - AB$89 - AB$43)</f>
        <v>15</v>
      </c>
      <c r="AC314" s="8">
        <f xml:space="preserve"> (Data!$E$45 - AC$89 - AC$43)</f>
        <v>15</v>
      </c>
      <c r="AD314" s="8">
        <f xml:space="preserve"> (Data!$E$45 - AD$89 - AD$43)</f>
        <v>14</v>
      </c>
      <c r="AE314" s="8">
        <f xml:space="preserve"> (Data!$E$45 - AE$89 - AE$43)</f>
        <v>14</v>
      </c>
      <c r="AF314" s="8">
        <f xml:space="preserve"> (Data!$E$45 - AF$89 - AF$43)</f>
        <v>13</v>
      </c>
      <c r="AG314" s="8">
        <f xml:space="preserve"> (Data!$E$45 - AG$89 - AG$43)</f>
        <v>13</v>
      </c>
      <c r="AH314" s="8">
        <f xml:space="preserve"> (Data!$E$45 - AH$89 - AH$43)</f>
        <v>13</v>
      </c>
      <c r="AI314" s="8">
        <f xml:space="preserve"> (Data!$E$45 - AI$89 - AI$43)</f>
        <v>12</v>
      </c>
      <c r="AJ314" s="8">
        <f xml:space="preserve"> (Data!$E$45 - AJ$89 - AJ$43)</f>
        <v>12</v>
      </c>
      <c r="AK314" s="8">
        <f xml:space="preserve"> (Data!$E$45 - AK$89 - AK$43)</f>
        <v>11</v>
      </c>
      <c r="AL314" s="8">
        <f xml:space="preserve"> (Data!$E$45 - AL$89 - AL$43)</f>
        <v>11</v>
      </c>
      <c r="AM314" s="8">
        <f xml:space="preserve"> (Data!$E$45 - AM$89 - AM$43)</f>
        <v>11</v>
      </c>
      <c r="AN314" s="8">
        <f xml:space="preserve"> (Data!$E$45 - AN$89 - AN$43)</f>
        <v>10</v>
      </c>
      <c r="AO314" s="8">
        <f xml:space="preserve"> (Data!$E$45 - AO$89 - AO$43)</f>
        <v>10</v>
      </c>
      <c r="AP314" s="8">
        <f xml:space="preserve"> (Data!$E$45 - AP$89 - AP$43)</f>
        <v>9</v>
      </c>
      <c r="AQ314" s="8">
        <f xml:space="preserve"> (Data!$E$45 - AQ$89 - AQ$43)</f>
        <v>9</v>
      </c>
      <c r="AR314" s="8">
        <f xml:space="preserve"> (Data!$E$45 - AR$89 - AR$43)</f>
        <v>9</v>
      </c>
      <c r="AS314" s="8">
        <f xml:space="preserve"> (Data!$E$45 - AS$89 - AS$43)</f>
        <v>8</v>
      </c>
      <c r="AT314" s="8">
        <f xml:space="preserve"> (Data!$E$45 - AT$89 - AT$43)</f>
        <v>8</v>
      </c>
      <c r="AU314" s="8">
        <f xml:space="preserve"> (Data!$E$45 - AU$89 - AU$43)</f>
        <v>7</v>
      </c>
      <c r="AV314" s="8">
        <f xml:space="preserve"> (Data!$E$45 - AV$89 - AV$43)</f>
        <v>7</v>
      </c>
      <c r="AW314" s="8">
        <f xml:space="preserve"> (Data!$E$45 - AW$89 - AW$43)</f>
        <v>7</v>
      </c>
      <c r="AX314" s="8">
        <f xml:space="preserve"> (Data!$E$45 - AX$89 - AX$43)</f>
        <v>6</v>
      </c>
      <c r="AY314" s="8">
        <f xml:space="preserve"> (Data!$E$45 - AY$89 - AY$43)</f>
        <v>6</v>
      </c>
    </row>
    <row r="315" spans="1:51">
      <c r="A315" s="8" t="s">
        <v>57</v>
      </c>
      <c r="B315" s="8">
        <f xml:space="preserve"> (Data!$E$45 - B$88 - B$43)</f>
        <v>43</v>
      </c>
      <c r="C315" s="8">
        <f xml:space="preserve"> (Data!$E$45 - C$88 - C$43)</f>
        <v>42</v>
      </c>
      <c r="D315" s="8">
        <f xml:space="preserve"> (Data!$E$45 - D$88 - D$43)</f>
        <v>27</v>
      </c>
      <c r="E315" s="8">
        <f xml:space="preserve"> (Data!$E$45 - E$88 - E$43)</f>
        <v>26</v>
      </c>
      <c r="F315" s="8">
        <f xml:space="preserve"> (Data!$E$45 - F$88 - F$43)</f>
        <v>26</v>
      </c>
      <c r="G315" s="8">
        <f xml:space="preserve"> (Data!$E$45 - G$88 - G$43)</f>
        <v>25</v>
      </c>
      <c r="H315" s="8">
        <f xml:space="preserve"> (Data!$E$45 - H$88 - H$43)</f>
        <v>25</v>
      </c>
      <c r="I315" s="8">
        <f xml:space="preserve"> (Data!$E$45 - I$88 - I$43)</f>
        <v>23</v>
      </c>
      <c r="J315" s="8">
        <f xml:space="preserve"> (Data!$E$45 - J$88 - J$43)</f>
        <v>23</v>
      </c>
      <c r="K315" s="8">
        <f xml:space="preserve"> (Data!$E$45 - K$88 - K$43)</f>
        <v>21</v>
      </c>
      <c r="L315" s="8">
        <f xml:space="preserve"> (Data!$E$45 - L$88 - L$43)</f>
        <v>20</v>
      </c>
      <c r="M315" s="8">
        <f xml:space="preserve"> (Data!$E$45 - M$88 - M$43)</f>
        <v>20</v>
      </c>
      <c r="N315" s="8">
        <f xml:space="preserve"> (Data!$E$45 - N$88 - N$43)</f>
        <v>19</v>
      </c>
      <c r="O315" s="8">
        <f xml:space="preserve"> (Data!$E$45 - O$88 - O$43)</f>
        <v>19</v>
      </c>
      <c r="P315" s="8">
        <f xml:space="preserve"> (Data!$E$45 - P$88 - P$43)</f>
        <v>18</v>
      </c>
      <c r="Q315" s="8">
        <f xml:space="preserve"> (Data!$E$45 - Q$88 - Q$43)</f>
        <v>18</v>
      </c>
      <c r="R315" s="8">
        <f xml:space="preserve"> (Data!$E$45 - R$88 - R$43)</f>
        <v>17</v>
      </c>
      <c r="S315" s="8">
        <f xml:space="preserve"> (Data!$E$45 - S$88 - S$43)</f>
        <v>17</v>
      </c>
      <c r="T315" s="8">
        <f xml:space="preserve"> (Data!$E$45 - T$88 - T$43)</f>
        <v>16</v>
      </c>
      <c r="U315" s="8">
        <f xml:space="preserve"> (Data!$E$45 - U$88 - U$43)</f>
        <v>16</v>
      </c>
      <c r="V315" s="8">
        <f xml:space="preserve"> (Data!$E$45 - V$88 - V$43)</f>
        <v>15</v>
      </c>
      <c r="W315" s="8">
        <f xml:space="preserve"> (Data!$E$45 - W$88 - W$43)</f>
        <v>15</v>
      </c>
      <c r="X315" s="8">
        <f xml:space="preserve"> (Data!$E$45 - X$88 - X$43)</f>
        <v>14</v>
      </c>
      <c r="Y315" s="8">
        <f xml:space="preserve"> (Data!$E$45 - Y$88 - Y$43)</f>
        <v>14</v>
      </c>
      <c r="Z315" s="8">
        <f xml:space="preserve"> (Data!$E$45 - Z$88 - Z$43)</f>
        <v>13</v>
      </c>
      <c r="AA315" s="8">
        <f xml:space="preserve"> (Data!$E$45 - AA$88 - AA$43)</f>
        <v>13</v>
      </c>
      <c r="AB315" s="8">
        <f xml:space="preserve"> (Data!$E$45 - AB$88 - AB$43)</f>
        <v>12</v>
      </c>
      <c r="AC315" s="8">
        <f xml:space="preserve"> (Data!$E$45 - AC$88 - AC$43)</f>
        <v>12</v>
      </c>
      <c r="AD315" s="8">
        <f xml:space="preserve"> (Data!$E$45 - AD$88 - AD$43)</f>
        <v>11</v>
      </c>
      <c r="AE315" s="8">
        <f xml:space="preserve"> (Data!$E$45 - AE$88 - AE$43)</f>
        <v>11</v>
      </c>
      <c r="AF315" s="8">
        <f xml:space="preserve"> (Data!$E$45 - AF$88 - AF$43)</f>
        <v>10</v>
      </c>
      <c r="AG315" s="8">
        <f xml:space="preserve"> (Data!$E$45 - AG$88 - AG$43)</f>
        <v>10</v>
      </c>
      <c r="AH315" s="8">
        <f xml:space="preserve"> (Data!$E$45 - AH$88 - AH$43)</f>
        <v>9</v>
      </c>
      <c r="AI315" s="8">
        <f xml:space="preserve"> (Data!$E$45 - AI$88 - AI$43)</f>
        <v>9</v>
      </c>
      <c r="AJ315" s="8">
        <f xml:space="preserve"> (Data!$E$45 - AJ$88 - AJ$43)</f>
        <v>8</v>
      </c>
      <c r="AK315" s="8">
        <f xml:space="preserve"> (Data!$E$45 - AK$88 - AK$43)</f>
        <v>8</v>
      </c>
      <c r="AL315" s="8">
        <f xml:space="preserve"> (Data!$E$45 - AL$88 - AL$43)</f>
        <v>7</v>
      </c>
      <c r="AM315" s="8">
        <f xml:space="preserve"> (Data!$E$45 - AM$88 - AM$43)</f>
        <v>7</v>
      </c>
      <c r="AN315" s="8">
        <f xml:space="preserve"> (Data!$E$45 - AN$88 - AN$43)</f>
        <v>6</v>
      </c>
      <c r="AO315" s="8">
        <f xml:space="preserve"> (Data!$E$45 - AO$88 - AO$43)</f>
        <v>6</v>
      </c>
      <c r="AP315" s="8">
        <f xml:space="preserve"> (Data!$E$45 - AP$88 - AP$43)</f>
        <v>5</v>
      </c>
      <c r="AQ315" s="8">
        <f xml:space="preserve"> (Data!$E$45 - AQ$88 - AQ$43)</f>
        <v>5</v>
      </c>
      <c r="AR315" s="8">
        <f xml:space="preserve"> (Data!$E$45 - AR$88 - AR$43)</f>
        <v>4</v>
      </c>
      <c r="AS315" s="8">
        <f xml:space="preserve"> (Data!$E$45 - AS$88 - AS$43)</f>
        <v>4</v>
      </c>
      <c r="AT315" s="8">
        <f xml:space="preserve"> (Data!$E$45 - AT$88 - AT$43)</f>
        <v>3</v>
      </c>
      <c r="AU315" s="8">
        <f xml:space="preserve"> (Data!$E$45 - AU$88 - AU$43)</f>
        <v>3</v>
      </c>
      <c r="AV315" s="8">
        <f xml:space="preserve"> (Data!$E$45 - AV$88 - AV$43)</f>
        <v>2</v>
      </c>
      <c r="AW315" s="8">
        <f xml:space="preserve"> (Data!$E$45 - AW$88 - AW$43)</f>
        <v>2</v>
      </c>
      <c r="AX315" s="8">
        <f xml:space="preserve"> (Data!$E$45 - AX$88 - AX$43)</f>
        <v>1</v>
      </c>
      <c r="AY315" s="8">
        <f xml:space="preserve"> (Data!$E$45 - AY$88 - AY$43)</f>
        <v>1</v>
      </c>
    </row>
    <row r="316" spans="1:51">
      <c r="A316" s="8" t="s">
        <v>58</v>
      </c>
      <c r="B316" s="8">
        <f xml:space="preserve"> (Data!$E$45 - B$88 - B$43)</f>
        <v>43</v>
      </c>
      <c r="C316" s="8">
        <f xml:space="preserve"> (Data!$E$45 - C$88 - C$43)</f>
        <v>42</v>
      </c>
      <c r="D316" s="8">
        <f xml:space="preserve"> (Data!$E$45 - D$88 - D$43)</f>
        <v>27</v>
      </c>
      <c r="E316" s="8">
        <f xml:space="preserve"> (Data!$E$45 - E$88 - E$43)</f>
        <v>26</v>
      </c>
      <c r="F316" s="8">
        <f xml:space="preserve"> (Data!$E$45 - F$88 - F$43)</f>
        <v>26</v>
      </c>
      <c r="G316" s="8">
        <f xml:space="preserve"> (Data!$E$45 - G$88 - G$43)</f>
        <v>25</v>
      </c>
      <c r="H316" s="8">
        <f xml:space="preserve"> (Data!$E$45 - H$88 - H$43)</f>
        <v>25</v>
      </c>
      <c r="I316" s="8">
        <f xml:space="preserve"> (Data!$E$45 - I$88 - I$43)</f>
        <v>23</v>
      </c>
      <c r="J316" s="8">
        <f xml:space="preserve"> (Data!$E$45 - J$88 - J$43)</f>
        <v>23</v>
      </c>
      <c r="K316" s="8">
        <f xml:space="preserve"> (Data!$E$45 - K$88 - K$43)</f>
        <v>21</v>
      </c>
      <c r="L316" s="8">
        <f xml:space="preserve"> (Data!$E$45 - L$88 - L$43)</f>
        <v>20</v>
      </c>
      <c r="M316" s="8">
        <f xml:space="preserve"> (Data!$E$45 - M$88 - M$43)</f>
        <v>20</v>
      </c>
      <c r="N316" s="8">
        <f xml:space="preserve"> (Data!$E$45 - N$88 - N$43)</f>
        <v>19</v>
      </c>
      <c r="O316" s="8">
        <f xml:space="preserve"> (Data!$E$45 - O$88 - O$43)</f>
        <v>19</v>
      </c>
      <c r="P316" s="8">
        <f xml:space="preserve"> (Data!$E$45 - P$88 - P$43)</f>
        <v>18</v>
      </c>
      <c r="Q316" s="8">
        <f xml:space="preserve"> (Data!$E$45 - Q$88 - Q$43)</f>
        <v>18</v>
      </c>
      <c r="R316" s="8">
        <f xml:space="preserve"> (Data!$E$45 - R$88 - R$43)</f>
        <v>17</v>
      </c>
      <c r="S316" s="8">
        <f xml:space="preserve"> (Data!$E$45 - S$88 - S$43)</f>
        <v>17</v>
      </c>
      <c r="T316" s="8">
        <f xml:space="preserve"> (Data!$E$45 - T$88 - T$43)</f>
        <v>16</v>
      </c>
      <c r="U316" s="8">
        <f xml:space="preserve"> (Data!$E$45 - U$88 - U$43)</f>
        <v>16</v>
      </c>
      <c r="V316" s="8">
        <f xml:space="preserve"> (Data!$E$45 - V$88 - V$43)</f>
        <v>15</v>
      </c>
      <c r="W316" s="8">
        <f xml:space="preserve"> (Data!$E$45 - W$88 - W$43)</f>
        <v>15</v>
      </c>
      <c r="X316" s="8">
        <f xml:space="preserve"> (Data!$E$45 - X$88 - X$43)</f>
        <v>14</v>
      </c>
      <c r="Y316" s="8">
        <f xml:space="preserve"> (Data!$E$45 - Y$88 - Y$43)</f>
        <v>14</v>
      </c>
      <c r="Z316" s="8">
        <f xml:space="preserve"> (Data!$E$45 - Z$88 - Z$43)</f>
        <v>13</v>
      </c>
      <c r="AA316" s="8">
        <f xml:space="preserve"> (Data!$E$45 - AA$88 - AA$43)</f>
        <v>13</v>
      </c>
      <c r="AB316" s="8">
        <f xml:space="preserve"> (Data!$E$45 - AB$88 - AB$43)</f>
        <v>12</v>
      </c>
      <c r="AC316" s="8">
        <f xml:space="preserve"> (Data!$E$45 - AC$88 - AC$43)</f>
        <v>12</v>
      </c>
      <c r="AD316" s="8">
        <f xml:space="preserve"> (Data!$E$45 - AD$88 - AD$43)</f>
        <v>11</v>
      </c>
      <c r="AE316" s="8">
        <f xml:space="preserve"> (Data!$E$45 - AE$88 - AE$43)</f>
        <v>11</v>
      </c>
      <c r="AF316" s="8">
        <f xml:space="preserve"> (Data!$E$45 - AF$88 - AF$43)</f>
        <v>10</v>
      </c>
      <c r="AG316" s="8">
        <f xml:space="preserve"> (Data!$E$45 - AG$88 - AG$43)</f>
        <v>10</v>
      </c>
      <c r="AH316" s="8">
        <f xml:space="preserve"> (Data!$E$45 - AH$88 - AH$43)</f>
        <v>9</v>
      </c>
      <c r="AI316" s="8">
        <f xml:space="preserve"> (Data!$E$45 - AI$88 - AI$43)</f>
        <v>9</v>
      </c>
      <c r="AJ316" s="8">
        <f xml:space="preserve"> (Data!$E$45 - AJ$88 - AJ$43)</f>
        <v>8</v>
      </c>
      <c r="AK316" s="8">
        <f xml:space="preserve"> (Data!$E$45 - AK$88 - AK$43)</f>
        <v>8</v>
      </c>
      <c r="AL316" s="8">
        <f xml:space="preserve"> (Data!$E$45 - AL$88 - AL$43)</f>
        <v>7</v>
      </c>
      <c r="AM316" s="8">
        <f xml:space="preserve"> (Data!$E$45 - AM$88 - AM$43)</f>
        <v>7</v>
      </c>
      <c r="AN316" s="8">
        <f xml:space="preserve"> (Data!$E$45 - AN$88 - AN$43)</f>
        <v>6</v>
      </c>
      <c r="AO316" s="8">
        <f xml:space="preserve"> (Data!$E$45 - AO$88 - AO$43)</f>
        <v>6</v>
      </c>
      <c r="AP316" s="8">
        <f xml:space="preserve"> (Data!$E$45 - AP$88 - AP$43)</f>
        <v>5</v>
      </c>
      <c r="AQ316" s="8">
        <f xml:space="preserve"> (Data!$E$45 - AQ$88 - AQ$43)</f>
        <v>5</v>
      </c>
      <c r="AR316" s="8">
        <f xml:space="preserve"> (Data!$E$45 - AR$88 - AR$43)</f>
        <v>4</v>
      </c>
      <c r="AS316" s="8">
        <f xml:space="preserve"> (Data!$E$45 - AS$88 - AS$43)</f>
        <v>4</v>
      </c>
      <c r="AT316" s="8">
        <f xml:space="preserve"> (Data!$E$45 - AT$88 - AT$43)</f>
        <v>3</v>
      </c>
      <c r="AU316" s="8">
        <f xml:space="preserve"> (Data!$E$45 - AU$88 - AU$43)</f>
        <v>3</v>
      </c>
      <c r="AV316" s="8">
        <f xml:space="preserve"> (Data!$E$45 - AV$88 - AV$43)</f>
        <v>2</v>
      </c>
      <c r="AW316" s="8">
        <f xml:space="preserve"> (Data!$E$45 - AW$88 - AW$43)</f>
        <v>2</v>
      </c>
      <c r="AX316" s="8">
        <f xml:space="preserve"> (Data!$E$45 - AX$88 - AX$43)</f>
        <v>1</v>
      </c>
      <c r="AY316" s="8">
        <f xml:space="preserve"> (Data!$E$45 - AY$88 - AY$43)</f>
        <v>1</v>
      </c>
    </row>
    <row r="317" spans="1:51">
      <c r="A317" s="8" t="s">
        <v>59</v>
      </c>
      <c r="B317" s="8">
        <f xml:space="preserve"> (Data!$E$45 - B$87 - B$43)</f>
        <v>43</v>
      </c>
      <c r="C317" s="8">
        <f xml:space="preserve"> (Data!$E$45 - C$87 - C$43)</f>
        <v>42</v>
      </c>
      <c r="D317" s="8">
        <f xml:space="preserve"> (Data!$E$45 - D$87 - D$43)</f>
        <v>27</v>
      </c>
      <c r="E317" s="8">
        <f xml:space="preserve"> (Data!$E$45 - E$87 - E$43)</f>
        <v>26</v>
      </c>
      <c r="F317" s="8">
        <f xml:space="preserve"> (Data!$E$45 - F$87 - F$43)</f>
        <v>26</v>
      </c>
      <c r="G317" s="8">
        <f xml:space="preserve"> (Data!$E$45 - G$87 - G$43)</f>
        <v>25</v>
      </c>
      <c r="H317" s="8">
        <f xml:space="preserve"> (Data!$E$45 - H$87 - H$43)</f>
        <v>25</v>
      </c>
      <c r="I317" s="8">
        <f xml:space="preserve"> (Data!$E$45 - I$87 - I$43)</f>
        <v>23</v>
      </c>
      <c r="J317" s="8">
        <f xml:space="preserve"> (Data!$E$45 - J$87 - J$43)</f>
        <v>23</v>
      </c>
      <c r="K317" s="8">
        <f xml:space="preserve"> (Data!$E$45 - K$87 - K$43)</f>
        <v>21</v>
      </c>
      <c r="L317" s="8">
        <f xml:space="preserve"> (Data!$E$45 - L$87 - L$43)</f>
        <v>20</v>
      </c>
      <c r="M317" s="8">
        <f xml:space="preserve"> (Data!$E$45 - M$87 - M$43)</f>
        <v>20</v>
      </c>
      <c r="N317" s="8">
        <f xml:space="preserve"> (Data!$E$45 - N$87 - N$43)</f>
        <v>19</v>
      </c>
      <c r="O317" s="8">
        <f xml:space="preserve"> (Data!$E$45 - O$87 - O$43)</f>
        <v>19</v>
      </c>
      <c r="P317" s="8">
        <f xml:space="preserve"> (Data!$E$45 - P$87 - P$43)</f>
        <v>18</v>
      </c>
      <c r="Q317" s="8">
        <f xml:space="preserve"> (Data!$E$45 - Q$87 - Q$43)</f>
        <v>18</v>
      </c>
      <c r="R317" s="8">
        <f xml:space="preserve"> (Data!$E$45 - R$87 - R$43)</f>
        <v>17</v>
      </c>
      <c r="S317" s="8">
        <f xml:space="preserve"> (Data!$E$45 - S$87 - S$43)</f>
        <v>17</v>
      </c>
      <c r="T317" s="8">
        <f xml:space="preserve"> (Data!$E$45 - T$87 - T$43)</f>
        <v>16</v>
      </c>
      <c r="U317" s="8">
        <f xml:space="preserve"> (Data!$E$45 - U$87 - U$43)</f>
        <v>16</v>
      </c>
      <c r="V317" s="8">
        <f xml:space="preserve"> (Data!$E$45 - V$87 - V$43)</f>
        <v>15</v>
      </c>
      <c r="W317" s="8">
        <f xml:space="preserve"> (Data!$E$45 - W$87 - W$43)</f>
        <v>15</v>
      </c>
      <c r="X317" s="8">
        <f xml:space="preserve"> (Data!$E$45 - X$87 - X$43)</f>
        <v>14</v>
      </c>
      <c r="Y317" s="8">
        <f xml:space="preserve"> (Data!$E$45 - Y$87 - Y$43)</f>
        <v>14</v>
      </c>
      <c r="Z317" s="8">
        <f xml:space="preserve"> (Data!$E$45 - Z$87 - Z$43)</f>
        <v>13</v>
      </c>
      <c r="AA317" s="8">
        <f xml:space="preserve"> (Data!$E$45 - AA$87 - AA$43)</f>
        <v>13</v>
      </c>
      <c r="AB317" s="8">
        <f xml:space="preserve"> (Data!$E$45 - AB$87 - AB$43)</f>
        <v>12</v>
      </c>
      <c r="AC317" s="8">
        <f xml:space="preserve"> (Data!$E$45 - AC$87 - AC$43)</f>
        <v>12</v>
      </c>
      <c r="AD317" s="8">
        <f xml:space="preserve"> (Data!$E$45 - AD$87 - AD$43)</f>
        <v>11</v>
      </c>
      <c r="AE317" s="8">
        <f xml:space="preserve"> (Data!$E$45 - AE$87 - AE$43)</f>
        <v>11</v>
      </c>
      <c r="AF317" s="8">
        <f xml:space="preserve"> (Data!$E$45 - AF$87 - AF$43)</f>
        <v>10</v>
      </c>
      <c r="AG317" s="8">
        <f xml:space="preserve"> (Data!$E$45 - AG$87 - AG$43)</f>
        <v>10</v>
      </c>
      <c r="AH317" s="8">
        <f xml:space="preserve"> (Data!$E$45 - AH$87 - AH$43)</f>
        <v>9</v>
      </c>
      <c r="AI317" s="8">
        <f xml:space="preserve"> (Data!$E$45 - AI$87 - AI$43)</f>
        <v>9</v>
      </c>
      <c r="AJ317" s="8">
        <f xml:space="preserve"> (Data!$E$45 - AJ$87 - AJ$43)</f>
        <v>8</v>
      </c>
      <c r="AK317" s="8">
        <f xml:space="preserve"> (Data!$E$45 - AK$87 - AK$43)</f>
        <v>8</v>
      </c>
      <c r="AL317" s="8">
        <f xml:space="preserve"> (Data!$E$45 - AL$87 - AL$43)</f>
        <v>7</v>
      </c>
      <c r="AM317" s="8">
        <f xml:space="preserve"> (Data!$E$45 - AM$87 - AM$43)</f>
        <v>7</v>
      </c>
      <c r="AN317" s="8">
        <f xml:space="preserve"> (Data!$E$45 - AN$87 - AN$43)</f>
        <v>6</v>
      </c>
      <c r="AO317" s="8">
        <f xml:space="preserve"> (Data!$E$45 - AO$87 - AO$43)</f>
        <v>6</v>
      </c>
      <c r="AP317" s="8">
        <f xml:space="preserve"> (Data!$E$45 - AP$87 - AP$43)</f>
        <v>5</v>
      </c>
      <c r="AQ317" s="8">
        <f xml:space="preserve"> (Data!$E$45 - AQ$87 - AQ$43)</f>
        <v>5</v>
      </c>
      <c r="AR317" s="8">
        <f xml:space="preserve"> (Data!$E$45 - AR$87 - AR$43)</f>
        <v>4</v>
      </c>
      <c r="AS317" s="8">
        <f xml:space="preserve"> (Data!$E$45 - AS$87 - AS$43)</f>
        <v>4</v>
      </c>
      <c r="AT317" s="8">
        <f xml:space="preserve"> (Data!$E$45 - AT$87 - AT$43)</f>
        <v>3</v>
      </c>
      <c r="AU317" s="8">
        <f xml:space="preserve"> (Data!$E$45 - AU$87 - AU$43)</f>
        <v>3</v>
      </c>
      <c r="AV317" s="8">
        <f xml:space="preserve"> (Data!$E$45 - AV$87 - AV$43)</f>
        <v>2</v>
      </c>
      <c r="AW317" s="8">
        <f xml:space="preserve"> (Data!$E$45 - AW$87 - AW$43)</f>
        <v>2</v>
      </c>
      <c r="AX317" s="8">
        <f xml:space="preserve"> (Data!$E$45 - AX$87 - AX$43)</f>
        <v>1</v>
      </c>
      <c r="AY317" s="8">
        <f xml:space="preserve"> (Data!$E$45 - AY$87 - AY$43)</f>
        <v>1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48</v>
      </c>
      <c r="C319" s="8">
        <f xml:space="preserve"> (Data!$E$46 - C$89 - C$43)</f>
        <v>47</v>
      </c>
      <c r="D319" s="8">
        <f xml:space="preserve"> (Data!$E$46 - D$89 - D$43)</f>
        <v>32</v>
      </c>
      <c r="E319" s="8">
        <f xml:space="preserve"> (Data!$E$46 - E$89 - E$43)</f>
        <v>31</v>
      </c>
      <c r="F319" s="8">
        <f xml:space="preserve"> (Data!$E$46 - F$89 - F$43)</f>
        <v>31</v>
      </c>
      <c r="G319" s="8">
        <f xml:space="preserve"> (Data!$E$46 - G$89 - G$43)</f>
        <v>30</v>
      </c>
      <c r="H319" s="8">
        <f xml:space="preserve"> (Data!$E$46 - H$89 - H$43)</f>
        <v>30</v>
      </c>
      <c r="I319" s="8">
        <f xml:space="preserve"> (Data!$E$46 - I$89 - I$43)</f>
        <v>28</v>
      </c>
      <c r="J319" s="8">
        <f xml:space="preserve"> (Data!$E$46 - J$89 - J$43)</f>
        <v>28</v>
      </c>
      <c r="K319" s="8">
        <f xml:space="preserve"> (Data!$E$46 - K$89 - K$43)</f>
        <v>27</v>
      </c>
      <c r="L319" s="8">
        <f xml:space="preserve"> (Data!$E$46 - L$89 - L$43)</f>
        <v>26</v>
      </c>
      <c r="M319" s="8">
        <f xml:space="preserve"> (Data!$E$46 - M$89 - M$43)</f>
        <v>26</v>
      </c>
      <c r="N319" s="8">
        <f xml:space="preserve"> (Data!$E$46 - N$89 - N$43)</f>
        <v>26</v>
      </c>
      <c r="O319" s="8">
        <f xml:space="preserve"> (Data!$E$46 - O$89 - O$43)</f>
        <v>25</v>
      </c>
      <c r="P319" s="8">
        <f xml:space="preserve"> (Data!$E$46 - P$89 - P$43)</f>
        <v>25</v>
      </c>
      <c r="Q319" s="8">
        <f xml:space="preserve"> (Data!$E$46 - Q$89 - Q$43)</f>
        <v>24</v>
      </c>
      <c r="R319" s="8">
        <f xml:space="preserve"> (Data!$E$46 - R$89 - R$43)</f>
        <v>24</v>
      </c>
      <c r="S319" s="8">
        <f xml:space="preserve"> (Data!$E$46 - S$89 - S$43)</f>
        <v>24</v>
      </c>
      <c r="T319" s="8">
        <f xml:space="preserve"> (Data!$E$46 - T$89 - T$43)</f>
        <v>23</v>
      </c>
      <c r="U319" s="8">
        <f xml:space="preserve"> (Data!$E$46 - U$89 - U$43)</f>
        <v>23</v>
      </c>
      <c r="V319" s="8">
        <f xml:space="preserve"> (Data!$E$46 - V$89 - V$43)</f>
        <v>22</v>
      </c>
      <c r="W319" s="8">
        <f xml:space="preserve"> (Data!$E$46 - W$89 - W$43)</f>
        <v>22</v>
      </c>
      <c r="X319" s="8">
        <f xml:space="preserve"> (Data!$E$46 - X$89 - X$43)</f>
        <v>22</v>
      </c>
      <c r="Y319" s="8">
        <f xml:space="preserve"> (Data!$E$46 - Y$89 - Y$43)</f>
        <v>21</v>
      </c>
      <c r="Z319" s="8">
        <f xml:space="preserve"> (Data!$E$46 - Z$89 - Z$43)</f>
        <v>21</v>
      </c>
      <c r="AA319" s="8">
        <f xml:space="preserve"> (Data!$E$46 - AA$89 - AA$43)</f>
        <v>20</v>
      </c>
      <c r="AB319" s="8">
        <f xml:space="preserve"> (Data!$E$46 - AB$89 - AB$43)</f>
        <v>20</v>
      </c>
      <c r="AC319" s="8">
        <f xml:space="preserve"> (Data!$E$46 - AC$89 - AC$43)</f>
        <v>20</v>
      </c>
      <c r="AD319" s="8">
        <f xml:space="preserve"> (Data!$E$46 - AD$89 - AD$43)</f>
        <v>19</v>
      </c>
      <c r="AE319" s="8">
        <f xml:space="preserve"> (Data!$E$46 - AE$89 - AE$43)</f>
        <v>19</v>
      </c>
      <c r="AF319" s="8">
        <f xml:space="preserve"> (Data!$E$46 - AF$89 - AF$43)</f>
        <v>18</v>
      </c>
      <c r="AG319" s="8">
        <f xml:space="preserve"> (Data!$E$46 - AG$89 - AG$43)</f>
        <v>18</v>
      </c>
      <c r="AH319" s="8">
        <f xml:space="preserve"> (Data!$E$46 - AH$89 - AH$43)</f>
        <v>18</v>
      </c>
      <c r="AI319" s="8">
        <f xml:space="preserve"> (Data!$E$46 - AI$89 - AI$43)</f>
        <v>17</v>
      </c>
      <c r="AJ319" s="8">
        <f xml:space="preserve"> (Data!$E$46 - AJ$89 - AJ$43)</f>
        <v>17</v>
      </c>
      <c r="AK319" s="8">
        <f xml:space="preserve"> (Data!$E$46 - AK$89 - AK$43)</f>
        <v>16</v>
      </c>
      <c r="AL319" s="8">
        <f xml:space="preserve"> (Data!$E$46 - AL$89 - AL$43)</f>
        <v>16</v>
      </c>
      <c r="AM319" s="8">
        <f xml:space="preserve"> (Data!$E$46 - AM$89 - AM$43)</f>
        <v>16</v>
      </c>
      <c r="AN319" s="8">
        <f xml:space="preserve"> (Data!$E$46 - AN$89 - AN$43)</f>
        <v>15</v>
      </c>
      <c r="AO319" s="8">
        <f xml:space="preserve"> (Data!$E$46 - AO$89 - AO$43)</f>
        <v>15</v>
      </c>
      <c r="AP319" s="8">
        <f xml:space="preserve"> (Data!$E$46 - AP$89 - AP$43)</f>
        <v>14</v>
      </c>
      <c r="AQ319" s="8">
        <f xml:space="preserve"> (Data!$E$46 - AQ$89 - AQ$43)</f>
        <v>14</v>
      </c>
      <c r="AR319" s="8">
        <f xml:space="preserve"> (Data!$E$46 - AR$89 - AR$43)</f>
        <v>14</v>
      </c>
      <c r="AS319" s="8">
        <f xml:space="preserve"> (Data!$E$46 - AS$89 - AS$43)</f>
        <v>13</v>
      </c>
      <c r="AT319" s="8">
        <f xml:space="preserve"> (Data!$E$46 - AT$89 - AT$43)</f>
        <v>13</v>
      </c>
      <c r="AU319" s="8">
        <f xml:space="preserve"> (Data!$E$46 - AU$89 - AU$43)</f>
        <v>12</v>
      </c>
      <c r="AV319" s="8">
        <f xml:space="preserve"> (Data!$E$46 - AV$89 - AV$43)</f>
        <v>12</v>
      </c>
      <c r="AW319" s="8">
        <f xml:space="preserve"> (Data!$E$46 - AW$89 - AW$43)</f>
        <v>12</v>
      </c>
      <c r="AX319" s="8">
        <f xml:space="preserve"> (Data!$E$46 - AX$89 - AX$43)</f>
        <v>11</v>
      </c>
      <c r="AY319" s="8">
        <f xml:space="preserve"> (Data!$E$46 - AY$89 - AY$43)</f>
        <v>11</v>
      </c>
    </row>
    <row r="320" spans="1:51">
      <c r="A320" s="8" t="s">
        <v>57</v>
      </c>
      <c r="B320" s="8">
        <f xml:space="preserve"> (Data!$E$46 - B$88 - B$43)</f>
        <v>48</v>
      </c>
      <c r="C320" s="8">
        <f xml:space="preserve"> (Data!$E$46 - C$88 - C$43)</f>
        <v>47</v>
      </c>
      <c r="D320" s="8">
        <f xml:space="preserve"> (Data!$E$46 - D$88 - D$43)</f>
        <v>32</v>
      </c>
      <c r="E320" s="8">
        <f xml:space="preserve"> (Data!$E$46 - E$88 - E$43)</f>
        <v>31</v>
      </c>
      <c r="F320" s="8">
        <f xml:space="preserve"> (Data!$E$46 - F$88 - F$43)</f>
        <v>31</v>
      </c>
      <c r="G320" s="8">
        <f xml:space="preserve"> (Data!$E$46 - G$88 - G$43)</f>
        <v>30</v>
      </c>
      <c r="H320" s="8">
        <f xml:space="preserve"> (Data!$E$46 - H$88 - H$43)</f>
        <v>30</v>
      </c>
      <c r="I320" s="8">
        <f xml:space="preserve"> (Data!$E$46 - I$88 - I$43)</f>
        <v>28</v>
      </c>
      <c r="J320" s="8">
        <f xml:space="preserve"> (Data!$E$46 - J$88 - J$43)</f>
        <v>28</v>
      </c>
      <c r="K320" s="8">
        <f xml:space="preserve"> (Data!$E$46 - K$88 - K$43)</f>
        <v>26</v>
      </c>
      <c r="L320" s="8">
        <f xml:space="preserve"> (Data!$E$46 - L$88 - L$43)</f>
        <v>25</v>
      </c>
      <c r="M320" s="8">
        <f xml:space="preserve"> (Data!$E$46 - M$88 - M$43)</f>
        <v>25</v>
      </c>
      <c r="N320" s="8">
        <f xml:space="preserve"> (Data!$E$46 - N$88 - N$43)</f>
        <v>24</v>
      </c>
      <c r="O320" s="8">
        <f xml:space="preserve"> (Data!$E$46 - O$88 - O$43)</f>
        <v>24</v>
      </c>
      <c r="P320" s="8">
        <f xml:space="preserve"> (Data!$E$46 - P$88 - P$43)</f>
        <v>23</v>
      </c>
      <c r="Q320" s="8">
        <f xml:space="preserve"> (Data!$E$46 - Q$88 - Q$43)</f>
        <v>23</v>
      </c>
      <c r="R320" s="8">
        <f xml:space="preserve"> (Data!$E$46 - R$88 - R$43)</f>
        <v>22</v>
      </c>
      <c r="S320" s="8">
        <f xml:space="preserve"> (Data!$E$46 - S$88 - S$43)</f>
        <v>22</v>
      </c>
      <c r="T320" s="8">
        <f xml:space="preserve"> (Data!$E$46 - T$88 - T$43)</f>
        <v>21</v>
      </c>
      <c r="U320" s="8">
        <f xml:space="preserve"> (Data!$E$46 - U$88 - U$43)</f>
        <v>21</v>
      </c>
      <c r="V320" s="8">
        <f xml:space="preserve"> (Data!$E$46 - V$88 - V$43)</f>
        <v>20</v>
      </c>
      <c r="W320" s="8">
        <f xml:space="preserve"> (Data!$E$46 - W$88 - W$43)</f>
        <v>20</v>
      </c>
      <c r="X320" s="8">
        <f xml:space="preserve"> (Data!$E$46 - X$88 - X$43)</f>
        <v>19</v>
      </c>
      <c r="Y320" s="8">
        <f xml:space="preserve"> (Data!$E$46 - Y$88 - Y$43)</f>
        <v>19</v>
      </c>
      <c r="Z320" s="8">
        <f xml:space="preserve"> (Data!$E$46 - Z$88 - Z$43)</f>
        <v>18</v>
      </c>
      <c r="AA320" s="8">
        <f xml:space="preserve"> (Data!$E$46 - AA$88 - AA$43)</f>
        <v>18</v>
      </c>
      <c r="AB320" s="8">
        <f xml:space="preserve"> (Data!$E$46 - AB$88 - AB$43)</f>
        <v>17</v>
      </c>
      <c r="AC320" s="8">
        <f xml:space="preserve"> (Data!$E$46 - AC$88 - AC$43)</f>
        <v>17</v>
      </c>
      <c r="AD320" s="8">
        <f xml:space="preserve"> (Data!$E$46 - AD$88 - AD$43)</f>
        <v>16</v>
      </c>
      <c r="AE320" s="8">
        <f xml:space="preserve"> (Data!$E$46 - AE$88 - AE$43)</f>
        <v>16</v>
      </c>
      <c r="AF320" s="8">
        <f xml:space="preserve"> (Data!$E$46 - AF$88 - AF$43)</f>
        <v>15</v>
      </c>
      <c r="AG320" s="8">
        <f xml:space="preserve"> (Data!$E$46 - AG$88 - AG$43)</f>
        <v>15</v>
      </c>
      <c r="AH320" s="8">
        <f xml:space="preserve"> (Data!$E$46 - AH$88 - AH$43)</f>
        <v>14</v>
      </c>
      <c r="AI320" s="8">
        <f xml:space="preserve"> (Data!$E$46 - AI$88 - AI$43)</f>
        <v>14</v>
      </c>
      <c r="AJ320" s="8">
        <f xml:space="preserve"> (Data!$E$46 - AJ$88 - AJ$43)</f>
        <v>13</v>
      </c>
      <c r="AK320" s="8">
        <f xml:space="preserve"> (Data!$E$46 - AK$88 - AK$43)</f>
        <v>13</v>
      </c>
      <c r="AL320" s="8">
        <f xml:space="preserve"> (Data!$E$46 - AL$88 - AL$43)</f>
        <v>12</v>
      </c>
      <c r="AM320" s="8">
        <f xml:space="preserve"> (Data!$E$46 - AM$88 - AM$43)</f>
        <v>12</v>
      </c>
      <c r="AN320" s="8">
        <f xml:space="preserve"> (Data!$E$46 - AN$88 - AN$43)</f>
        <v>11</v>
      </c>
      <c r="AO320" s="8">
        <f xml:space="preserve"> (Data!$E$46 - AO$88 - AO$43)</f>
        <v>11</v>
      </c>
      <c r="AP320" s="8">
        <f xml:space="preserve"> (Data!$E$46 - AP$88 - AP$43)</f>
        <v>10</v>
      </c>
      <c r="AQ320" s="8">
        <f xml:space="preserve"> (Data!$E$46 - AQ$88 - AQ$43)</f>
        <v>10</v>
      </c>
      <c r="AR320" s="8">
        <f xml:space="preserve"> (Data!$E$46 - AR$88 - AR$43)</f>
        <v>9</v>
      </c>
      <c r="AS320" s="8">
        <f xml:space="preserve"> (Data!$E$46 - AS$88 - AS$43)</f>
        <v>9</v>
      </c>
      <c r="AT320" s="8">
        <f xml:space="preserve"> (Data!$E$46 - AT$88 - AT$43)</f>
        <v>8</v>
      </c>
      <c r="AU320" s="8">
        <f xml:space="preserve"> (Data!$E$46 - AU$88 - AU$43)</f>
        <v>8</v>
      </c>
      <c r="AV320" s="8">
        <f xml:space="preserve"> (Data!$E$46 - AV$88 - AV$43)</f>
        <v>7</v>
      </c>
      <c r="AW320" s="8">
        <f xml:space="preserve"> (Data!$E$46 - AW$88 - AW$43)</f>
        <v>7</v>
      </c>
      <c r="AX320" s="8">
        <f xml:space="preserve"> (Data!$E$46 - AX$88 - AX$43)</f>
        <v>6</v>
      </c>
      <c r="AY320" s="8">
        <f xml:space="preserve"> (Data!$E$46 - AY$88 - AY$43)</f>
        <v>6</v>
      </c>
    </row>
    <row r="321" spans="1:51">
      <c r="A321" s="8" t="s">
        <v>58</v>
      </c>
      <c r="B321" s="8">
        <f xml:space="preserve"> (Data!$E$46 - B$88 - B$43)</f>
        <v>48</v>
      </c>
      <c r="C321" s="8">
        <f xml:space="preserve"> (Data!$E$46 - C$88 - C$43)</f>
        <v>47</v>
      </c>
      <c r="D321" s="8">
        <f xml:space="preserve"> (Data!$E$46 - D$88 - D$43)</f>
        <v>32</v>
      </c>
      <c r="E321" s="8">
        <f xml:space="preserve"> (Data!$E$46 - E$88 - E$43)</f>
        <v>31</v>
      </c>
      <c r="F321" s="8">
        <f xml:space="preserve"> (Data!$E$46 - F$88 - F$43)</f>
        <v>31</v>
      </c>
      <c r="G321" s="8">
        <f xml:space="preserve"> (Data!$E$46 - G$88 - G$43)</f>
        <v>30</v>
      </c>
      <c r="H321" s="8">
        <f xml:space="preserve"> (Data!$E$46 - H$88 - H$43)</f>
        <v>30</v>
      </c>
      <c r="I321" s="8">
        <f xml:space="preserve"> (Data!$E$46 - I$88 - I$43)</f>
        <v>28</v>
      </c>
      <c r="J321" s="8">
        <f xml:space="preserve"> (Data!$E$46 - J$88 - J$43)</f>
        <v>28</v>
      </c>
      <c r="K321" s="8">
        <f xml:space="preserve"> (Data!$E$46 - K$88 - K$43)</f>
        <v>26</v>
      </c>
      <c r="L321" s="8">
        <f xml:space="preserve"> (Data!$E$46 - L$88 - L$43)</f>
        <v>25</v>
      </c>
      <c r="M321" s="8">
        <f xml:space="preserve"> (Data!$E$46 - M$88 - M$43)</f>
        <v>25</v>
      </c>
      <c r="N321" s="8">
        <f xml:space="preserve"> (Data!$E$46 - N$88 - N$43)</f>
        <v>24</v>
      </c>
      <c r="O321" s="8">
        <f xml:space="preserve"> (Data!$E$46 - O$88 - O$43)</f>
        <v>24</v>
      </c>
      <c r="P321" s="8">
        <f xml:space="preserve"> (Data!$E$46 - P$88 - P$43)</f>
        <v>23</v>
      </c>
      <c r="Q321" s="8">
        <f xml:space="preserve"> (Data!$E$46 - Q$88 - Q$43)</f>
        <v>23</v>
      </c>
      <c r="R321" s="8">
        <f xml:space="preserve"> (Data!$E$46 - R$88 - R$43)</f>
        <v>22</v>
      </c>
      <c r="S321" s="8">
        <f xml:space="preserve"> (Data!$E$46 - S$88 - S$43)</f>
        <v>22</v>
      </c>
      <c r="T321" s="8">
        <f xml:space="preserve"> (Data!$E$46 - T$88 - T$43)</f>
        <v>21</v>
      </c>
      <c r="U321" s="8">
        <f xml:space="preserve"> (Data!$E$46 - U$88 - U$43)</f>
        <v>21</v>
      </c>
      <c r="V321" s="8">
        <f xml:space="preserve"> (Data!$E$46 - V$88 - V$43)</f>
        <v>20</v>
      </c>
      <c r="W321" s="8">
        <f xml:space="preserve"> (Data!$E$46 - W$88 - W$43)</f>
        <v>20</v>
      </c>
      <c r="X321" s="8">
        <f xml:space="preserve"> (Data!$E$46 - X$88 - X$43)</f>
        <v>19</v>
      </c>
      <c r="Y321" s="8">
        <f xml:space="preserve"> (Data!$E$46 - Y$88 - Y$43)</f>
        <v>19</v>
      </c>
      <c r="Z321" s="8">
        <f xml:space="preserve"> (Data!$E$46 - Z$88 - Z$43)</f>
        <v>18</v>
      </c>
      <c r="AA321" s="8">
        <f xml:space="preserve"> (Data!$E$46 - AA$88 - AA$43)</f>
        <v>18</v>
      </c>
      <c r="AB321" s="8">
        <f xml:space="preserve"> (Data!$E$46 - AB$88 - AB$43)</f>
        <v>17</v>
      </c>
      <c r="AC321" s="8">
        <f xml:space="preserve"> (Data!$E$46 - AC$88 - AC$43)</f>
        <v>17</v>
      </c>
      <c r="AD321" s="8">
        <f xml:space="preserve"> (Data!$E$46 - AD$88 - AD$43)</f>
        <v>16</v>
      </c>
      <c r="AE321" s="8">
        <f xml:space="preserve"> (Data!$E$46 - AE$88 - AE$43)</f>
        <v>16</v>
      </c>
      <c r="AF321" s="8">
        <f xml:space="preserve"> (Data!$E$46 - AF$88 - AF$43)</f>
        <v>15</v>
      </c>
      <c r="AG321" s="8">
        <f xml:space="preserve"> (Data!$E$46 - AG$88 - AG$43)</f>
        <v>15</v>
      </c>
      <c r="AH321" s="8">
        <f xml:space="preserve"> (Data!$E$46 - AH$88 - AH$43)</f>
        <v>14</v>
      </c>
      <c r="AI321" s="8">
        <f xml:space="preserve"> (Data!$E$46 - AI$88 - AI$43)</f>
        <v>14</v>
      </c>
      <c r="AJ321" s="8">
        <f xml:space="preserve"> (Data!$E$46 - AJ$88 - AJ$43)</f>
        <v>13</v>
      </c>
      <c r="AK321" s="8">
        <f xml:space="preserve"> (Data!$E$46 - AK$88 - AK$43)</f>
        <v>13</v>
      </c>
      <c r="AL321" s="8">
        <f xml:space="preserve"> (Data!$E$46 - AL$88 - AL$43)</f>
        <v>12</v>
      </c>
      <c r="AM321" s="8">
        <f xml:space="preserve"> (Data!$E$46 - AM$88 - AM$43)</f>
        <v>12</v>
      </c>
      <c r="AN321" s="8">
        <f xml:space="preserve"> (Data!$E$46 - AN$88 - AN$43)</f>
        <v>11</v>
      </c>
      <c r="AO321" s="8">
        <f xml:space="preserve"> (Data!$E$46 - AO$88 - AO$43)</f>
        <v>11</v>
      </c>
      <c r="AP321" s="8">
        <f xml:space="preserve"> (Data!$E$46 - AP$88 - AP$43)</f>
        <v>10</v>
      </c>
      <c r="AQ321" s="8">
        <f xml:space="preserve"> (Data!$E$46 - AQ$88 - AQ$43)</f>
        <v>10</v>
      </c>
      <c r="AR321" s="8">
        <f xml:space="preserve"> (Data!$E$46 - AR$88 - AR$43)</f>
        <v>9</v>
      </c>
      <c r="AS321" s="8">
        <f xml:space="preserve"> (Data!$E$46 - AS$88 - AS$43)</f>
        <v>9</v>
      </c>
      <c r="AT321" s="8">
        <f xml:space="preserve"> (Data!$E$46 - AT$88 - AT$43)</f>
        <v>8</v>
      </c>
      <c r="AU321" s="8">
        <f xml:space="preserve"> (Data!$E$46 - AU$88 - AU$43)</f>
        <v>8</v>
      </c>
      <c r="AV321" s="8">
        <f xml:space="preserve"> (Data!$E$46 - AV$88 - AV$43)</f>
        <v>7</v>
      </c>
      <c r="AW321" s="8">
        <f xml:space="preserve"> (Data!$E$46 - AW$88 - AW$43)</f>
        <v>7</v>
      </c>
      <c r="AX321" s="8">
        <f xml:space="preserve"> (Data!$E$46 - AX$88 - AX$43)</f>
        <v>6</v>
      </c>
      <c r="AY321" s="8">
        <f xml:space="preserve"> (Data!$E$46 - AY$88 - AY$43)</f>
        <v>6</v>
      </c>
    </row>
    <row r="322" spans="1:51">
      <c r="A322" s="8" t="s">
        <v>59</v>
      </c>
      <c r="B322" s="8">
        <f xml:space="preserve"> (Data!$E$46 - B$87 - B$43)</f>
        <v>48</v>
      </c>
      <c r="C322" s="8">
        <f xml:space="preserve"> (Data!$E$46 - C$87 - C$43)</f>
        <v>47</v>
      </c>
      <c r="D322" s="8">
        <f xml:space="preserve"> (Data!$E$46 - D$87 - D$43)</f>
        <v>32</v>
      </c>
      <c r="E322" s="8">
        <f xml:space="preserve"> (Data!$E$46 - E$87 - E$43)</f>
        <v>31</v>
      </c>
      <c r="F322" s="8">
        <f xml:space="preserve"> (Data!$E$46 - F$87 - F$43)</f>
        <v>31</v>
      </c>
      <c r="G322" s="8">
        <f xml:space="preserve"> (Data!$E$46 - G$87 - G$43)</f>
        <v>30</v>
      </c>
      <c r="H322" s="8">
        <f xml:space="preserve"> (Data!$E$46 - H$87 - H$43)</f>
        <v>30</v>
      </c>
      <c r="I322" s="8">
        <f xml:space="preserve"> (Data!$E$46 - I$87 - I$43)</f>
        <v>28</v>
      </c>
      <c r="J322" s="8">
        <f xml:space="preserve"> (Data!$E$46 - J$87 - J$43)</f>
        <v>28</v>
      </c>
      <c r="K322" s="8">
        <f xml:space="preserve"> (Data!$E$46 - K$87 - K$43)</f>
        <v>26</v>
      </c>
      <c r="L322" s="8">
        <f xml:space="preserve"> (Data!$E$46 - L$87 - L$43)</f>
        <v>25</v>
      </c>
      <c r="M322" s="8">
        <f xml:space="preserve"> (Data!$E$46 - M$87 - M$43)</f>
        <v>25</v>
      </c>
      <c r="N322" s="8">
        <f xml:space="preserve"> (Data!$E$46 - N$87 - N$43)</f>
        <v>24</v>
      </c>
      <c r="O322" s="8">
        <f xml:space="preserve"> (Data!$E$46 - O$87 - O$43)</f>
        <v>24</v>
      </c>
      <c r="P322" s="8">
        <f xml:space="preserve"> (Data!$E$46 - P$87 - P$43)</f>
        <v>23</v>
      </c>
      <c r="Q322" s="8">
        <f xml:space="preserve"> (Data!$E$46 - Q$87 - Q$43)</f>
        <v>23</v>
      </c>
      <c r="R322" s="8">
        <f xml:space="preserve"> (Data!$E$46 - R$87 - R$43)</f>
        <v>22</v>
      </c>
      <c r="S322" s="8">
        <f xml:space="preserve"> (Data!$E$46 - S$87 - S$43)</f>
        <v>22</v>
      </c>
      <c r="T322" s="8">
        <f xml:space="preserve"> (Data!$E$46 - T$87 - T$43)</f>
        <v>21</v>
      </c>
      <c r="U322" s="8">
        <f xml:space="preserve"> (Data!$E$46 - U$87 - U$43)</f>
        <v>21</v>
      </c>
      <c r="V322" s="8">
        <f xml:space="preserve"> (Data!$E$46 - V$87 - V$43)</f>
        <v>20</v>
      </c>
      <c r="W322" s="8">
        <f xml:space="preserve"> (Data!$E$46 - W$87 - W$43)</f>
        <v>20</v>
      </c>
      <c r="X322" s="8">
        <f xml:space="preserve"> (Data!$E$46 - X$87 - X$43)</f>
        <v>19</v>
      </c>
      <c r="Y322" s="8">
        <f xml:space="preserve"> (Data!$E$46 - Y$87 - Y$43)</f>
        <v>19</v>
      </c>
      <c r="Z322" s="8">
        <f xml:space="preserve"> (Data!$E$46 - Z$87 - Z$43)</f>
        <v>18</v>
      </c>
      <c r="AA322" s="8">
        <f xml:space="preserve"> (Data!$E$46 - AA$87 - AA$43)</f>
        <v>18</v>
      </c>
      <c r="AB322" s="8">
        <f xml:space="preserve"> (Data!$E$46 - AB$87 - AB$43)</f>
        <v>17</v>
      </c>
      <c r="AC322" s="8">
        <f xml:space="preserve"> (Data!$E$46 - AC$87 - AC$43)</f>
        <v>17</v>
      </c>
      <c r="AD322" s="8">
        <f xml:space="preserve"> (Data!$E$46 - AD$87 - AD$43)</f>
        <v>16</v>
      </c>
      <c r="AE322" s="8">
        <f xml:space="preserve"> (Data!$E$46 - AE$87 - AE$43)</f>
        <v>16</v>
      </c>
      <c r="AF322" s="8">
        <f xml:space="preserve"> (Data!$E$46 - AF$87 - AF$43)</f>
        <v>15</v>
      </c>
      <c r="AG322" s="8">
        <f xml:space="preserve"> (Data!$E$46 - AG$87 - AG$43)</f>
        <v>15</v>
      </c>
      <c r="AH322" s="8">
        <f xml:space="preserve"> (Data!$E$46 - AH$87 - AH$43)</f>
        <v>14</v>
      </c>
      <c r="AI322" s="8">
        <f xml:space="preserve"> (Data!$E$46 - AI$87 - AI$43)</f>
        <v>14</v>
      </c>
      <c r="AJ322" s="8">
        <f xml:space="preserve"> (Data!$E$46 - AJ$87 - AJ$43)</f>
        <v>13</v>
      </c>
      <c r="AK322" s="8">
        <f xml:space="preserve"> (Data!$E$46 - AK$87 - AK$43)</f>
        <v>13</v>
      </c>
      <c r="AL322" s="8">
        <f xml:space="preserve"> (Data!$E$46 - AL$87 - AL$43)</f>
        <v>12</v>
      </c>
      <c r="AM322" s="8">
        <f xml:space="preserve"> (Data!$E$46 - AM$87 - AM$43)</f>
        <v>12</v>
      </c>
      <c r="AN322" s="8">
        <f xml:space="preserve"> (Data!$E$46 - AN$87 - AN$43)</f>
        <v>11</v>
      </c>
      <c r="AO322" s="8">
        <f xml:space="preserve"> (Data!$E$46 - AO$87 - AO$43)</f>
        <v>11</v>
      </c>
      <c r="AP322" s="8">
        <f xml:space="preserve"> (Data!$E$46 - AP$87 - AP$43)</f>
        <v>10</v>
      </c>
      <c r="AQ322" s="8">
        <f xml:space="preserve"> (Data!$E$46 - AQ$87 - AQ$43)</f>
        <v>10</v>
      </c>
      <c r="AR322" s="8">
        <f xml:space="preserve"> (Data!$E$46 - AR$87 - AR$43)</f>
        <v>9</v>
      </c>
      <c r="AS322" s="8">
        <f xml:space="preserve"> (Data!$E$46 - AS$87 - AS$43)</f>
        <v>9</v>
      </c>
      <c r="AT322" s="8">
        <f xml:space="preserve"> (Data!$E$46 - AT$87 - AT$43)</f>
        <v>8</v>
      </c>
      <c r="AU322" s="8">
        <f xml:space="preserve"> (Data!$E$46 - AU$87 - AU$43)</f>
        <v>8</v>
      </c>
      <c r="AV322" s="8">
        <f xml:space="preserve"> (Data!$E$46 - AV$87 - AV$43)</f>
        <v>7</v>
      </c>
      <c r="AW322" s="8">
        <f xml:space="preserve"> (Data!$E$46 - AW$87 - AW$43)</f>
        <v>7</v>
      </c>
      <c r="AX322" s="8">
        <f xml:space="preserve"> (Data!$E$46 - AX$87 - AX$43)</f>
        <v>6</v>
      </c>
      <c r="AY322" s="8">
        <f xml:space="preserve"> (Data!$E$46 - AY$87 - AY$43)</f>
        <v>6</v>
      </c>
    </row>
  </sheetData>
  <conditionalFormatting sqref="B254:U257 B115:AZ119 B121:AZ182 V255:AY257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{D3A53E8F-109A-4C5B-A411-C4D6EE05E694}</x14:id>
        </ext>
      </extLst>
    </cfRule>
  </conditionalFormatting>
  <conditionalFormatting sqref="B92:AY99">
    <cfRule type="cellIs" dxfId="118" priority="20" operator="equal">
      <formula>-1</formula>
    </cfRule>
    <cfRule type="cellIs" dxfId="117" priority="21" operator="equal">
      <formula>1</formula>
    </cfRule>
  </conditionalFormatting>
  <conditionalFormatting sqref="B200:AY207">
    <cfRule type="cellIs" dxfId="116" priority="19" operator="greaterThan">
      <formula>0</formula>
    </cfRule>
  </conditionalFormatting>
  <conditionalFormatting sqref="C9:AY10 C12:AY14 B9:B14 C11:I11">
    <cfRule type="expression" dxfId="115" priority="9">
      <formula>B$7&lt;=$B$5</formula>
    </cfRule>
    <cfRule type="expression" dxfId="114" priority="18">
      <formula>A9&lt;B9</formula>
    </cfRule>
  </conditionalFormatting>
  <conditionalFormatting sqref="B193:AY198">
    <cfRule type="expression" dxfId="113" priority="17">
      <formula>A193&lt;B193</formula>
    </cfRule>
  </conditionalFormatting>
  <conditionalFormatting sqref="B8:AY8">
    <cfRule type="cellIs" dxfId="112" priority="15" operator="lessThan">
      <formula>0</formula>
    </cfRule>
    <cfRule type="cellIs" dxfId="111" priority="16" operator="greaterThan">
      <formula>0</formula>
    </cfRule>
  </conditionalFormatting>
  <conditionalFormatting sqref="B25:AY25">
    <cfRule type="expression" dxfId="110" priority="8" stopIfTrue="1">
      <formula>B$7&lt;=$B$5</formula>
    </cfRule>
    <cfRule type="expression" dxfId="109" priority="26">
      <formula>B24&gt;0</formula>
    </cfRule>
  </conditionalFormatting>
  <conditionalFormatting sqref="B27:AY27">
    <cfRule type="expression" dxfId="108" priority="7" stopIfTrue="1">
      <formula>B$7&lt;=$B$5</formula>
    </cfRule>
    <cfRule type="expression" dxfId="107" priority="14">
      <formula>B26&gt;0</formula>
    </cfRule>
  </conditionalFormatting>
  <conditionalFormatting sqref="B227:AY234">
    <cfRule type="dataBar" priority="1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{B699D3E9-2324-4BE2-BB3D-A8735397D8E1}</x14:id>
        </ext>
      </extLst>
    </cfRule>
  </conditionalFormatting>
  <conditionalFormatting sqref="B42:AY49">
    <cfRule type="expression" dxfId="106" priority="10" stopIfTrue="1">
      <formula>B227&gt;0.75</formula>
    </cfRule>
    <cfRule type="expression" dxfId="105" priority="11" stopIfTrue="1">
      <formula>B227&gt;0.5</formula>
    </cfRule>
    <cfRule type="expression" dxfId="104" priority="12">
      <formula>B227&lt;=0.5</formula>
    </cfRule>
  </conditionalFormatting>
  <conditionalFormatting sqref="B15:AY15">
    <cfRule type="cellIs" dxfId="103" priority="3" stopIfTrue="1" operator="equal">
      <formula>0</formula>
    </cfRule>
    <cfRule type="cellIs" dxfId="102" priority="27" operator="lessThan">
      <formula>0</formula>
    </cfRule>
    <cfRule type="cellIs" dxfId="101" priority="28" operator="greaterThan">
      <formula>0</formula>
    </cfRule>
    <cfRule type="cellIs" dxfId="100" priority="29" operator="greaterThan">
      <formula>$C$224</formula>
    </cfRule>
  </conditionalFormatting>
  <conditionalFormatting sqref="B16:AY23">
    <cfRule type="expression" dxfId="99" priority="30" stopIfTrue="1">
      <formula>IF($B$5=B$7, IF($A$1="Player",1,0),0)</formula>
    </cfRule>
    <cfRule type="expression" dxfId="98" priority="34" stopIfTrue="1">
      <formula>B16&gt;A16</formula>
    </cfRule>
    <cfRule type="expression" dxfId="97" priority="35">
      <formula>B92=1</formula>
    </cfRule>
  </conditionalFormatting>
  <conditionalFormatting sqref="A16:A23">
    <cfRule type="expression" dxfId="96" priority="32" stopIfTrue="1">
      <formula>B92=0</formula>
    </cfRule>
    <cfRule type="expression" dxfId="95" priority="33">
      <formula>$B92=1</formula>
    </cfRule>
  </conditionalFormatting>
  <conditionalFormatting sqref="B16:AY23">
    <cfRule type="expression" dxfId="94" priority="5" stopIfTrue="1">
      <formula>B92=0</formula>
    </cfRule>
    <cfRule type="expression" dxfId="93" priority="31" stopIfTrue="1">
      <formula>B$7&lt;=$B$5</formula>
    </cfRule>
  </conditionalFormatting>
  <conditionalFormatting sqref="B9:AY14">
    <cfRule type="expression" dxfId="92" priority="6">
      <formula>IF($B$5=B$7, IF($A$1="Player",1,0),0)</formula>
    </cfRule>
  </conditionalFormatting>
  <conditionalFormatting sqref="B25:AY25">
    <cfRule type="expression" dxfId="91" priority="4" stopIfTrue="1">
      <formula>IF($A$1="Player",IF($B$5=B$7,1,0),0)</formula>
    </cfRule>
  </conditionalFormatting>
  <conditionalFormatting sqref="M11">
    <cfRule type="expression" dxfId="90" priority="1">
      <formula>M$7&lt;=$B$5</formula>
    </cfRule>
    <cfRule type="expression" dxfId="89" priority="2">
      <formula>L11&lt;M11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A53E8F-109A-4C5B-A411-C4D6EE05E6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B699D3E9-2324-4BE2-BB3D-A8735397D8E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F1DCB6-22A5-4C8D-8A17-335446A3689D}">
          <x14:formula1>
            <xm:f>Data!$A$88:$A$98</xm:f>
          </x14:formula1>
          <xm:sqref>C3:AY3</xm:sqref>
        </x14:dataValidation>
        <x14:dataValidation type="list" allowBlank="1" showInputMessage="1" showErrorMessage="1" xr:uid="{FBC49F3F-5B31-4E84-B45F-34CB020E19C6}">
          <x14:formula1>
            <xm:f>Data!$A$89:$A$104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FC69-22AA-4E8F-AF45-94FFB2BA445F}">
  <sheetPr>
    <pageSetUpPr autoPageBreaks="0"/>
  </sheetPr>
  <dimension ref="A1:CS322"/>
  <sheetViews>
    <sheetView zoomScale="85" zoomScaleNormal="85" workbookViewId="0">
      <selection activeCell="C29" sqref="C2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148</v>
      </c>
    </row>
    <row r="2" spans="1:97" ht="139.05000000000001" customHeight="1">
      <c r="A2" s="12"/>
    </row>
    <row r="3" spans="1:97" ht="23.25">
      <c r="A3" s="149" t="s">
        <v>18</v>
      </c>
      <c r="B3" s="150" t="s">
        <v>112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5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AY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si="0"/>
        <v>21</v>
      </c>
      <c r="W7" s="145">
        <f t="shared" si="0"/>
        <v>22</v>
      </c>
      <c r="X7" s="145">
        <f t="shared" si="0"/>
        <v>23</v>
      </c>
      <c r="Y7" s="145">
        <f t="shared" si="0"/>
        <v>24</v>
      </c>
      <c r="Z7" s="145">
        <f t="shared" si="0"/>
        <v>25</v>
      </c>
      <c r="AA7" s="145">
        <f t="shared" si="0"/>
        <v>26</v>
      </c>
      <c r="AB7" s="145">
        <f t="shared" si="0"/>
        <v>27</v>
      </c>
      <c r="AC7" s="145">
        <f t="shared" si="0"/>
        <v>28</v>
      </c>
      <c r="AD7" s="145">
        <f t="shared" si="0"/>
        <v>29</v>
      </c>
      <c r="AE7" s="145">
        <f t="shared" si="0"/>
        <v>30</v>
      </c>
      <c r="AF7" s="145">
        <f t="shared" si="0"/>
        <v>31</v>
      </c>
      <c r="AG7" s="145">
        <f t="shared" si="0"/>
        <v>32</v>
      </c>
      <c r="AH7" s="145">
        <f t="shared" si="0"/>
        <v>33</v>
      </c>
      <c r="AI7" s="145">
        <f t="shared" si="0"/>
        <v>34</v>
      </c>
      <c r="AJ7" s="145">
        <f t="shared" si="0"/>
        <v>35</v>
      </c>
      <c r="AK7" s="145">
        <f t="shared" si="0"/>
        <v>36</v>
      </c>
      <c r="AL7" s="145">
        <f t="shared" si="0"/>
        <v>37</v>
      </c>
      <c r="AM7" s="145">
        <f t="shared" si="0"/>
        <v>38</v>
      </c>
      <c r="AN7" s="145">
        <f t="shared" si="0"/>
        <v>39</v>
      </c>
      <c r="AO7" s="145">
        <f t="shared" si="0"/>
        <v>40</v>
      </c>
      <c r="AP7" s="145">
        <f t="shared" si="0"/>
        <v>41</v>
      </c>
      <c r="AQ7" s="145">
        <f t="shared" si="0"/>
        <v>42</v>
      </c>
      <c r="AR7" s="145">
        <f t="shared" si="0"/>
        <v>43</v>
      </c>
      <c r="AS7" s="145">
        <f t="shared" si="0"/>
        <v>44</v>
      </c>
      <c r="AT7" s="145">
        <f t="shared" si="0"/>
        <v>45</v>
      </c>
      <c r="AU7" s="145">
        <f t="shared" si="0"/>
        <v>46</v>
      </c>
      <c r="AV7" s="145">
        <f t="shared" si="0"/>
        <v>47</v>
      </c>
      <c r="AW7" s="145">
        <f t="shared" si="0"/>
        <v>48</v>
      </c>
      <c r="AX7" s="145">
        <f t="shared" si="0"/>
        <v>49</v>
      </c>
      <c r="AY7" s="145">
        <f t="shared" si="0"/>
        <v>50</v>
      </c>
    </row>
    <row r="8" spans="1:97" ht="17.649999999999999">
      <c r="A8" s="2" t="s">
        <v>3</v>
      </c>
      <c r="B8" s="148">
        <f t="shared" ref="B8:AY8" si="1" xml:space="preserve">  IF(B7&lt;$B$5, 0, IF(B7=$B$5,IF($A$1 = "Player", 78 - SUM(B193:B198), 0), IF(MOD(B7,4)=0,1,0) - SUM(B193:B198) + A8))</f>
        <v>0</v>
      </c>
      <c r="C8" s="148">
        <f t="shared" si="1"/>
        <v>0</v>
      </c>
      <c r="D8" s="148">
        <f t="shared" si="1"/>
        <v>0</v>
      </c>
      <c r="E8" s="148">
        <f t="shared" si="1"/>
        <v>0</v>
      </c>
      <c r="F8" s="148">
        <f t="shared" si="1"/>
        <v>0</v>
      </c>
      <c r="G8" s="148">
        <f t="shared" si="1"/>
        <v>0</v>
      </c>
      <c r="H8" s="148">
        <f t="shared" si="1"/>
        <v>0</v>
      </c>
      <c r="I8" s="148">
        <f t="shared" si="1"/>
        <v>0</v>
      </c>
      <c r="J8" s="148">
        <f t="shared" si="1"/>
        <v>0</v>
      </c>
      <c r="K8" s="148">
        <f t="shared" si="1"/>
        <v>0</v>
      </c>
      <c r="L8" s="148">
        <f t="shared" si="1"/>
        <v>0</v>
      </c>
      <c r="M8" s="148">
        <f t="shared" si="1"/>
        <v>1</v>
      </c>
      <c r="N8" s="148">
        <f t="shared" si="1"/>
        <v>1</v>
      </c>
      <c r="O8" s="148">
        <f t="shared" si="1"/>
        <v>1</v>
      </c>
      <c r="P8" s="148">
        <f t="shared" si="1"/>
        <v>1</v>
      </c>
      <c r="Q8" s="148">
        <f t="shared" si="1"/>
        <v>2</v>
      </c>
      <c r="R8" s="148">
        <f t="shared" si="1"/>
        <v>2</v>
      </c>
      <c r="S8" s="148">
        <f t="shared" si="1"/>
        <v>2</v>
      </c>
      <c r="T8" s="148">
        <f t="shared" si="1"/>
        <v>2</v>
      </c>
      <c r="U8" s="148">
        <f t="shared" si="1"/>
        <v>3</v>
      </c>
      <c r="V8" s="148">
        <f t="shared" si="1"/>
        <v>3</v>
      </c>
      <c r="W8" s="148">
        <f t="shared" si="1"/>
        <v>3</v>
      </c>
      <c r="X8" s="148">
        <f t="shared" si="1"/>
        <v>3</v>
      </c>
      <c r="Y8" s="148">
        <f t="shared" si="1"/>
        <v>4</v>
      </c>
      <c r="Z8" s="148">
        <f t="shared" si="1"/>
        <v>4</v>
      </c>
      <c r="AA8" s="148">
        <f t="shared" si="1"/>
        <v>4</v>
      </c>
      <c r="AB8" s="148">
        <f t="shared" si="1"/>
        <v>4</v>
      </c>
      <c r="AC8" s="148">
        <f t="shared" si="1"/>
        <v>5</v>
      </c>
      <c r="AD8" s="148">
        <f t="shared" si="1"/>
        <v>5</v>
      </c>
      <c r="AE8" s="148">
        <f t="shared" si="1"/>
        <v>5</v>
      </c>
      <c r="AF8" s="148">
        <f t="shared" si="1"/>
        <v>5</v>
      </c>
      <c r="AG8" s="148">
        <f t="shared" si="1"/>
        <v>6</v>
      </c>
      <c r="AH8" s="148">
        <f t="shared" si="1"/>
        <v>6</v>
      </c>
      <c r="AI8" s="148">
        <f t="shared" si="1"/>
        <v>6</v>
      </c>
      <c r="AJ8" s="148">
        <f t="shared" si="1"/>
        <v>6</v>
      </c>
      <c r="AK8" s="148">
        <f t="shared" si="1"/>
        <v>7</v>
      </c>
      <c r="AL8" s="148">
        <f t="shared" si="1"/>
        <v>7</v>
      </c>
      <c r="AM8" s="148">
        <f t="shared" si="1"/>
        <v>7</v>
      </c>
      <c r="AN8" s="148">
        <f t="shared" si="1"/>
        <v>7</v>
      </c>
      <c r="AO8" s="148">
        <f t="shared" si="1"/>
        <v>8</v>
      </c>
      <c r="AP8" s="148">
        <f t="shared" si="1"/>
        <v>8</v>
      </c>
      <c r="AQ8" s="148">
        <f t="shared" si="1"/>
        <v>8</v>
      </c>
      <c r="AR8" s="148">
        <f t="shared" si="1"/>
        <v>8</v>
      </c>
      <c r="AS8" s="148">
        <f t="shared" si="1"/>
        <v>9</v>
      </c>
      <c r="AT8" s="148">
        <f t="shared" si="1"/>
        <v>9</v>
      </c>
      <c r="AU8" s="148">
        <f t="shared" si="1"/>
        <v>9</v>
      </c>
      <c r="AV8" s="148">
        <f t="shared" si="1"/>
        <v>9</v>
      </c>
      <c r="AW8" s="148">
        <f t="shared" si="1"/>
        <v>10</v>
      </c>
      <c r="AX8" s="148">
        <f t="shared" si="1"/>
        <v>10</v>
      </c>
      <c r="AY8" s="148">
        <f t="shared" si="1"/>
        <v>10</v>
      </c>
    </row>
    <row r="9" spans="1:97" s="97" customFormat="1" ht="15" customHeight="1">
      <c r="A9" s="86" t="s">
        <v>2</v>
      </c>
      <c r="B9" s="86"/>
      <c r="C9" s="86"/>
      <c r="D9" s="86"/>
      <c r="E9" s="86"/>
      <c r="F9" s="86"/>
      <c r="G9" s="86">
        <v>14</v>
      </c>
      <c r="H9" s="86">
        <v>14</v>
      </c>
      <c r="I9" s="86">
        <v>14</v>
      </c>
      <c r="J9" s="86">
        <v>14</v>
      </c>
      <c r="K9" s="86">
        <v>14</v>
      </c>
      <c r="L9" s="86">
        <v>14</v>
      </c>
      <c r="M9" s="86">
        <v>14</v>
      </c>
      <c r="N9" s="86">
        <v>14</v>
      </c>
      <c r="O9" s="86">
        <v>14</v>
      </c>
      <c r="P9" s="86">
        <v>14</v>
      </c>
      <c r="Q9" s="86">
        <v>14</v>
      </c>
      <c r="R9" s="86">
        <v>14</v>
      </c>
      <c r="S9" s="86">
        <v>14</v>
      </c>
      <c r="T9" s="86">
        <v>14</v>
      </c>
      <c r="U9" s="86">
        <v>14</v>
      </c>
      <c r="V9" s="86">
        <v>14</v>
      </c>
      <c r="W9" s="86">
        <v>14</v>
      </c>
      <c r="X9" s="86">
        <v>14</v>
      </c>
      <c r="Y9" s="86">
        <v>14</v>
      </c>
      <c r="Z9" s="86">
        <v>14</v>
      </c>
      <c r="AA9" s="86">
        <v>14</v>
      </c>
      <c r="AB9" s="86">
        <v>14</v>
      </c>
      <c r="AC9" s="86">
        <v>14</v>
      </c>
      <c r="AD9" s="86">
        <v>14</v>
      </c>
      <c r="AE9" s="86">
        <v>14</v>
      </c>
      <c r="AF9" s="86">
        <v>14</v>
      </c>
      <c r="AG9" s="86">
        <v>14</v>
      </c>
      <c r="AH9" s="86">
        <v>14</v>
      </c>
      <c r="AI9" s="86">
        <v>14</v>
      </c>
      <c r="AJ9" s="86">
        <v>14</v>
      </c>
      <c r="AK9" s="86">
        <v>14</v>
      </c>
      <c r="AL9" s="86">
        <v>14</v>
      </c>
      <c r="AM9" s="86">
        <v>14</v>
      </c>
      <c r="AN9" s="86">
        <v>14</v>
      </c>
      <c r="AO9" s="86">
        <v>14</v>
      </c>
      <c r="AP9" s="86">
        <v>14</v>
      </c>
      <c r="AQ9" s="86">
        <v>14</v>
      </c>
      <c r="AR9" s="86">
        <v>14</v>
      </c>
      <c r="AS9" s="86">
        <v>14</v>
      </c>
      <c r="AT9" s="86">
        <v>14</v>
      </c>
      <c r="AU9" s="86">
        <v>14</v>
      </c>
      <c r="AV9" s="86">
        <v>14</v>
      </c>
      <c r="AW9" s="86">
        <v>14</v>
      </c>
      <c r="AX9" s="86">
        <v>14</v>
      </c>
      <c r="AY9" s="86">
        <v>14</v>
      </c>
    </row>
    <row r="10" spans="1:97" s="3" customFormat="1">
      <c r="A10" s="63" t="s">
        <v>4</v>
      </c>
      <c r="B10" s="23"/>
      <c r="C10" s="23"/>
      <c r="D10" s="23"/>
      <c r="E10" s="23"/>
      <c r="F10" s="23"/>
      <c r="G10" s="23">
        <v>10</v>
      </c>
      <c r="H10" s="23">
        <v>10</v>
      </c>
      <c r="I10" s="23">
        <v>10</v>
      </c>
      <c r="J10" s="23">
        <v>10</v>
      </c>
      <c r="K10" s="23">
        <v>10</v>
      </c>
      <c r="L10" s="23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3">
        <v>10</v>
      </c>
      <c r="W10" s="23">
        <v>10</v>
      </c>
      <c r="X10" s="23">
        <v>10</v>
      </c>
      <c r="Y10" s="23">
        <v>10</v>
      </c>
      <c r="Z10" s="23">
        <v>10</v>
      </c>
      <c r="AA10" s="23">
        <v>10</v>
      </c>
      <c r="AB10" s="23">
        <v>10</v>
      </c>
      <c r="AC10" s="23">
        <v>10</v>
      </c>
      <c r="AD10" s="23">
        <v>10</v>
      </c>
      <c r="AE10" s="23">
        <v>10</v>
      </c>
      <c r="AF10" s="23">
        <v>10</v>
      </c>
      <c r="AG10" s="23">
        <v>10</v>
      </c>
      <c r="AH10" s="23">
        <v>10</v>
      </c>
      <c r="AI10" s="23">
        <v>10</v>
      </c>
      <c r="AJ10" s="23">
        <v>10</v>
      </c>
      <c r="AK10" s="23">
        <v>10</v>
      </c>
      <c r="AL10" s="23">
        <v>10</v>
      </c>
      <c r="AM10" s="23">
        <v>10</v>
      </c>
      <c r="AN10" s="23">
        <v>10</v>
      </c>
      <c r="AO10" s="23">
        <v>10</v>
      </c>
      <c r="AP10" s="23">
        <v>10</v>
      </c>
      <c r="AQ10" s="23">
        <v>10</v>
      </c>
      <c r="AR10" s="23">
        <v>10</v>
      </c>
      <c r="AS10" s="23">
        <v>10</v>
      </c>
      <c r="AT10" s="23">
        <v>10</v>
      </c>
      <c r="AU10" s="23">
        <v>10</v>
      </c>
      <c r="AV10" s="23">
        <v>10</v>
      </c>
      <c r="AW10" s="23">
        <v>10</v>
      </c>
      <c r="AX10" s="23">
        <v>10</v>
      </c>
      <c r="AY10" s="23">
        <v>10</v>
      </c>
    </row>
    <row r="11" spans="1:97">
      <c r="A11" s="63" t="s">
        <v>5</v>
      </c>
      <c r="B11" s="23"/>
      <c r="C11" s="23"/>
      <c r="D11" s="23"/>
      <c r="E11" s="23"/>
      <c r="F11" s="23"/>
      <c r="G11" s="23">
        <v>14</v>
      </c>
      <c r="H11" s="23">
        <v>14</v>
      </c>
      <c r="I11" s="23">
        <v>14</v>
      </c>
      <c r="J11" s="152">
        <v>14</v>
      </c>
      <c r="K11" s="152">
        <v>14</v>
      </c>
      <c r="L11" s="152">
        <v>14</v>
      </c>
      <c r="M11" s="23">
        <v>14</v>
      </c>
      <c r="N11" s="152">
        <v>14</v>
      </c>
      <c r="O11" s="152">
        <v>14</v>
      </c>
      <c r="P11" s="152">
        <v>14</v>
      </c>
      <c r="Q11" s="152">
        <v>14</v>
      </c>
      <c r="R11" s="152">
        <v>14</v>
      </c>
      <c r="S11" s="152">
        <v>14</v>
      </c>
      <c r="T11" s="152">
        <v>14</v>
      </c>
      <c r="U11" s="152">
        <v>14</v>
      </c>
      <c r="V11" s="152">
        <v>14</v>
      </c>
      <c r="W11" s="152">
        <v>14</v>
      </c>
      <c r="X11" s="152">
        <v>14</v>
      </c>
      <c r="Y11" s="152">
        <v>14</v>
      </c>
      <c r="Z11" s="152">
        <v>14</v>
      </c>
      <c r="AA11" s="152">
        <v>14</v>
      </c>
      <c r="AB11" s="152">
        <v>14</v>
      </c>
      <c r="AC11" s="152">
        <v>14</v>
      </c>
      <c r="AD11" s="152">
        <v>14</v>
      </c>
      <c r="AE11" s="152">
        <v>14</v>
      </c>
      <c r="AF11" s="152">
        <v>14</v>
      </c>
      <c r="AG11" s="152">
        <v>14</v>
      </c>
      <c r="AH11" s="152">
        <v>14</v>
      </c>
      <c r="AI11" s="152">
        <v>14</v>
      </c>
      <c r="AJ11" s="152">
        <v>14</v>
      </c>
      <c r="AK11" s="152">
        <v>14</v>
      </c>
      <c r="AL11" s="152">
        <v>14</v>
      </c>
      <c r="AM11" s="152">
        <v>14</v>
      </c>
      <c r="AN11" s="152">
        <v>14</v>
      </c>
      <c r="AO11" s="152">
        <v>14</v>
      </c>
      <c r="AP11" s="152">
        <v>14</v>
      </c>
      <c r="AQ11" s="152">
        <v>14</v>
      </c>
      <c r="AR11" s="152">
        <v>14</v>
      </c>
      <c r="AS11" s="152">
        <v>14</v>
      </c>
      <c r="AT11" s="152">
        <v>14</v>
      </c>
      <c r="AU11" s="152">
        <v>14</v>
      </c>
      <c r="AV11" s="152">
        <v>14</v>
      </c>
      <c r="AW11" s="152">
        <v>14</v>
      </c>
      <c r="AX11" s="152">
        <v>14</v>
      </c>
      <c r="AY11" s="152">
        <v>14</v>
      </c>
    </row>
    <row r="12" spans="1:97">
      <c r="A12" s="63" t="s">
        <v>6</v>
      </c>
      <c r="B12" s="23"/>
      <c r="C12" s="23"/>
      <c r="D12" s="23"/>
      <c r="E12" s="23"/>
      <c r="F12" s="23"/>
      <c r="G12" s="23">
        <v>15</v>
      </c>
      <c r="H12" s="23">
        <v>15</v>
      </c>
      <c r="I12" s="23">
        <v>16</v>
      </c>
      <c r="J12" s="23">
        <v>16</v>
      </c>
      <c r="K12" s="23">
        <v>16</v>
      </c>
      <c r="L12" s="23">
        <v>16</v>
      </c>
      <c r="M12" s="23">
        <v>16</v>
      </c>
      <c r="N12" s="23">
        <v>16</v>
      </c>
      <c r="O12" s="23">
        <v>16</v>
      </c>
      <c r="P12" s="23">
        <v>16</v>
      </c>
      <c r="Q12" s="23">
        <v>16</v>
      </c>
      <c r="R12" s="23">
        <v>16</v>
      </c>
      <c r="S12" s="23">
        <v>16</v>
      </c>
      <c r="T12" s="23">
        <v>16</v>
      </c>
      <c r="U12" s="23">
        <v>16</v>
      </c>
      <c r="V12" s="23">
        <v>16</v>
      </c>
      <c r="W12" s="23">
        <v>16</v>
      </c>
      <c r="X12" s="23">
        <v>16</v>
      </c>
      <c r="Y12" s="23">
        <v>16</v>
      </c>
      <c r="Z12" s="23">
        <v>16</v>
      </c>
      <c r="AA12" s="23">
        <v>16</v>
      </c>
      <c r="AB12" s="23">
        <v>16</v>
      </c>
      <c r="AC12" s="23">
        <v>16</v>
      </c>
      <c r="AD12" s="23">
        <v>16</v>
      </c>
      <c r="AE12" s="23">
        <v>16</v>
      </c>
      <c r="AF12" s="23">
        <v>16</v>
      </c>
      <c r="AG12" s="23">
        <v>16</v>
      </c>
      <c r="AH12" s="23">
        <v>16</v>
      </c>
      <c r="AI12" s="23">
        <v>16</v>
      </c>
      <c r="AJ12" s="23">
        <v>16</v>
      </c>
      <c r="AK12" s="23">
        <v>16</v>
      </c>
      <c r="AL12" s="23">
        <v>16</v>
      </c>
      <c r="AM12" s="23">
        <v>16</v>
      </c>
      <c r="AN12" s="23">
        <v>16</v>
      </c>
      <c r="AO12" s="23">
        <v>16</v>
      </c>
      <c r="AP12" s="23">
        <v>16</v>
      </c>
      <c r="AQ12" s="23">
        <v>16</v>
      </c>
      <c r="AR12" s="23">
        <v>16</v>
      </c>
      <c r="AS12" s="23">
        <v>16</v>
      </c>
      <c r="AT12" s="23">
        <v>16</v>
      </c>
      <c r="AU12" s="23">
        <v>16</v>
      </c>
      <c r="AV12" s="23">
        <v>16</v>
      </c>
      <c r="AW12" s="23">
        <v>16</v>
      </c>
      <c r="AX12" s="23">
        <v>16</v>
      </c>
      <c r="AY12" s="23">
        <v>16</v>
      </c>
    </row>
    <row r="13" spans="1:97">
      <c r="A13" s="63" t="s">
        <v>7</v>
      </c>
      <c r="B13" s="23"/>
      <c r="C13" s="23"/>
      <c r="D13" s="23"/>
      <c r="E13" s="23"/>
      <c r="F13" s="23"/>
      <c r="G13" s="23">
        <v>14</v>
      </c>
      <c r="H13" s="23">
        <v>14</v>
      </c>
      <c r="I13" s="23">
        <v>14</v>
      </c>
      <c r="J13" s="23">
        <v>14</v>
      </c>
      <c r="K13" s="23">
        <v>14</v>
      </c>
      <c r="L13" s="23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3">
        <v>14</v>
      </c>
      <c r="W13" s="23">
        <v>14</v>
      </c>
      <c r="X13" s="23">
        <v>14</v>
      </c>
      <c r="Y13" s="23">
        <v>14</v>
      </c>
      <c r="Z13" s="23">
        <v>14</v>
      </c>
      <c r="AA13" s="23">
        <v>14</v>
      </c>
      <c r="AB13" s="23">
        <v>14</v>
      </c>
      <c r="AC13" s="23">
        <v>14</v>
      </c>
      <c r="AD13" s="23">
        <v>14</v>
      </c>
      <c r="AE13" s="23">
        <v>14</v>
      </c>
      <c r="AF13" s="23">
        <v>14</v>
      </c>
      <c r="AG13" s="23">
        <v>14</v>
      </c>
      <c r="AH13" s="23">
        <v>14</v>
      </c>
      <c r="AI13" s="23">
        <v>14</v>
      </c>
      <c r="AJ13" s="23">
        <v>14</v>
      </c>
      <c r="AK13" s="23">
        <v>14</v>
      </c>
      <c r="AL13" s="23">
        <v>14</v>
      </c>
      <c r="AM13" s="23">
        <v>14</v>
      </c>
      <c r="AN13" s="23">
        <v>14</v>
      </c>
      <c r="AO13" s="23">
        <v>14</v>
      </c>
      <c r="AP13" s="23">
        <v>14</v>
      </c>
      <c r="AQ13" s="23">
        <v>14</v>
      </c>
      <c r="AR13" s="23">
        <v>14</v>
      </c>
      <c r="AS13" s="23">
        <v>14</v>
      </c>
      <c r="AT13" s="23">
        <v>14</v>
      </c>
      <c r="AU13" s="23">
        <v>14</v>
      </c>
      <c r="AV13" s="23">
        <v>14</v>
      </c>
      <c r="AW13" s="23">
        <v>14</v>
      </c>
      <c r="AX13" s="23">
        <v>14</v>
      </c>
      <c r="AY13" s="23">
        <v>14</v>
      </c>
    </row>
    <row r="14" spans="1:97">
      <c r="A14" s="63" t="s">
        <v>8</v>
      </c>
      <c r="B14" s="23"/>
      <c r="C14" s="23"/>
      <c r="D14" s="23"/>
      <c r="E14" s="23"/>
      <c r="F14" s="23"/>
      <c r="G14" s="23">
        <v>10</v>
      </c>
      <c r="H14" s="23">
        <v>10</v>
      </c>
      <c r="I14" s="23">
        <v>10</v>
      </c>
      <c r="J14" s="23">
        <v>10</v>
      </c>
      <c r="K14" s="23">
        <v>10</v>
      </c>
      <c r="L14" s="23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3">
        <v>10</v>
      </c>
      <c r="W14" s="23">
        <v>10</v>
      </c>
      <c r="X14" s="23">
        <v>10</v>
      </c>
      <c r="Y14" s="23">
        <v>10</v>
      </c>
      <c r="Z14" s="23">
        <v>10</v>
      </c>
      <c r="AA14" s="23">
        <v>10</v>
      </c>
      <c r="AB14" s="23">
        <v>10</v>
      </c>
      <c r="AC14" s="23">
        <v>10</v>
      </c>
      <c r="AD14" s="23">
        <v>10</v>
      </c>
      <c r="AE14" s="23">
        <v>10</v>
      </c>
      <c r="AF14" s="23">
        <v>10</v>
      </c>
      <c r="AG14" s="23">
        <v>10</v>
      </c>
      <c r="AH14" s="23">
        <v>10</v>
      </c>
      <c r="AI14" s="23">
        <v>10</v>
      </c>
      <c r="AJ14" s="23">
        <v>10</v>
      </c>
      <c r="AK14" s="23">
        <v>10</v>
      </c>
      <c r="AL14" s="23">
        <v>10</v>
      </c>
      <c r="AM14" s="23">
        <v>10</v>
      </c>
      <c r="AN14" s="23">
        <v>10</v>
      </c>
      <c r="AO14" s="23">
        <v>10</v>
      </c>
      <c r="AP14" s="23">
        <v>10</v>
      </c>
      <c r="AQ14" s="23">
        <v>10</v>
      </c>
      <c r="AR14" s="23">
        <v>10</v>
      </c>
      <c r="AS14" s="23">
        <v>10</v>
      </c>
      <c r="AT14" s="23">
        <v>10</v>
      </c>
      <c r="AU14" s="23">
        <v>10</v>
      </c>
      <c r="AV14" s="23">
        <v>10</v>
      </c>
      <c r="AW14" s="23">
        <v>10</v>
      </c>
      <c r="AX14" s="23">
        <v>10</v>
      </c>
      <c r="AY14" s="23">
        <v>10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t="shared" ref="B15:D15" si="2" xml:space="preserve"> IF(B7&lt;=$B$5, 0, B224 - SUM(B200:B207) + A15)</f>
        <v>0</v>
      </c>
      <c r="C15" s="123">
        <f t="shared" si="2"/>
        <v>0</v>
      </c>
      <c r="D15" s="123">
        <f t="shared" si="2"/>
        <v>0</v>
      </c>
      <c r="E15" s="123">
        <f xml:space="preserve"> IF(E7&lt;=$B$5, 0, E224 - SUM(E200:E207) + D15)</f>
        <v>0</v>
      </c>
      <c r="F15" s="123">
        <f t="shared" ref="F15:AY15" si="3" xml:space="preserve"> IF(F7&lt;=$B$5, 0, F224 - SUM(F200:F207) + E15)</f>
        <v>0</v>
      </c>
      <c r="G15" s="123">
        <f t="shared" si="3"/>
        <v>0</v>
      </c>
      <c r="H15" s="123">
        <f t="shared" si="3"/>
        <v>0</v>
      </c>
      <c r="I15" s="123">
        <f t="shared" si="3"/>
        <v>2</v>
      </c>
      <c r="J15" s="123">
        <f t="shared" si="3"/>
        <v>4</v>
      </c>
      <c r="K15" s="123">
        <f t="shared" si="3"/>
        <v>6</v>
      </c>
      <c r="L15" s="123">
        <f t="shared" si="3"/>
        <v>8</v>
      </c>
      <c r="M15" s="123">
        <f t="shared" si="3"/>
        <v>35</v>
      </c>
      <c r="N15" s="123">
        <f t="shared" si="3"/>
        <v>42</v>
      </c>
      <c r="O15" s="123">
        <f t="shared" si="3"/>
        <v>49</v>
      </c>
      <c r="P15" s="123">
        <f t="shared" si="3"/>
        <v>56</v>
      </c>
      <c r="Q15" s="123">
        <f t="shared" si="3"/>
        <v>63</v>
      </c>
      <c r="R15" s="123">
        <f t="shared" si="3"/>
        <v>70</v>
      </c>
      <c r="S15" s="123">
        <f t="shared" si="3"/>
        <v>77</v>
      </c>
      <c r="T15" s="123">
        <f t="shared" si="3"/>
        <v>84</v>
      </c>
      <c r="U15" s="123">
        <f t="shared" si="3"/>
        <v>91</v>
      </c>
      <c r="V15" s="123">
        <f t="shared" si="3"/>
        <v>98</v>
      </c>
      <c r="W15" s="123">
        <f t="shared" si="3"/>
        <v>105</v>
      </c>
      <c r="X15" s="123">
        <f t="shared" si="3"/>
        <v>112</v>
      </c>
      <c r="Y15" s="123">
        <f t="shared" si="3"/>
        <v>119</v>
      </c>
      <c r="Z15" s="123">
        <f t="shared" si="3"/>
        <v>126</v>
      </c>
      <c r="AA15" s="123">
        <f t="shared" si="3"/>
        <v>133</v>
      </c>
      <c r="AB15" s="123">
        <f t="shared" si="3"/>
        <v>140</v>
      </c>
      <c r="AC15" s="123">
        <f t="shared" si="3"/>
        <v>147</v>
      </c>
      <c r="AD15" s="123">
        <f t="shared" si="3"/>
        <v>154</v>
      </c>
      <c r="AE15" s="123">
        <f t="shared" si="3"/>
        <v>161</v>
      </c>
      <c r="AF15" s="123">
        <f t="shared" si="3"/>
        <v>168</v>
      </c>
      <c r="AG15" s="123">
        <f t="shared" si="3"/>
        <v>175</v>
      </c>
      <c r="AH15" s="123">
        <f t="shared" si="3"/>
        <v>182</v>
      </c>
      <c r="AI15" s="123">
        <f t="shared" si="3"/>
        <v>189</v>
      </c>
      <c r="AJ15" s="123">
        <f t="shared" si="3"/>
        <v>196</v>
      </c>
      <c r="AK15" s="123">
        <f t="shared" si="3"/>
        <v>203</v>
      </c>
      <c r="AL15" s="123">
        <f t="shared" si="3"/>
        <v>210</v>
      </c>
      <c r="AM15" s="123">
        <f t="shared" si="3"/>
        <v>217</v>
      </c>
      <c r="AN15" s="123">
        <f t="shared" si="3"/>
        <v>224</v>
      </c>
      <c r="AO15" s="123">
        <f t="shared" si="3"/>
        <v>231</v>
      </c>
      <c r="AP15" s="123">
        <f t="shared" si="3"/>
        <v>238</v>
      </c>
      <c r="AQ15" s="123">
        <f t="shared" si="3"/>
        <v>245</v>
      </c>
      <c r="AR15" s="123">
        <f t="shared" si="3"/>
        <v>252</v>
      </c>
      <c r="AS15" s="123">
        <f t="shared" si="3"/>
        <v>259</v>
      </c>
      <c r="AT15" s="123">
        <f t="shared" si="3"/>
        <v>266</v>
      </c>
      <c r="AU15" s="123">
        <f t="shared" si="3"/>
        <v>273</v>
      </c>
      <c r="AV15" s="123">
        <f t="shared" si="3"/>
        <v>280</v>
      </c>
      <c r="AW15" s="123">
        <f t="shared" si="3"/>
        <v>287</v>
      </c>
      <c r="AX15" s="123">
        <f t="shared" si="3"/>
        <v>294</v>
      </c>
      <c r="AY15" s="123">
        <f t="shared" si="3"/>
        <v>301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/>
      <c r="C16" s="20"/>
      <c r="D16" s="20"/>
      <c r="E16" s="20"/>
      <c r="F16" s="20"/>
      <c r="G16" s="20">
        <v>9</v>
      </c>
      <c r="H16" s="20">
        <v>10</v>
      </c>
      <c r="I16" s="20">
        <v>11</v>
      </c>
      <c r="J16" s="20">
        <v>12</v>
      </c>
      <c r="K16" s="20">
        <v>13</v>
      </c>
      <c r="L16" s="20">
        <v>14</v>
      </c>
      <c r="M16" s="20">
        <v>10</v>
      </c>
      <c r="N16" s="20">
        <v>10</v>
      </c>
      <c r="O16" s="20">
        <v>10</v>
      </c>
      <c r="P16" s="20">
        <v>10</v>
      </c>
      <c r="Q16" s="20">
        <v>10</v>
      </c>
      <c r="R16" s="20">
        <v>10</v>
      </c>
      <c r="S16" s="20">
        <v>10</v>
      </c>
      <c r="T16" s="20">
        <v>10</v>
      </c>
      <c r="U16" s="20">
        <v>10</v>
      </c>
      <c r="V16" s="20">
        <v>10</v>
      </c>
      <c r="W16" s="20">
        <v>10</v>
      </c>
      <c r="X16" s="20">
        <v>10</v>
      </c>
      <c r="Y16" s="20">
        <v>10</v>
      </c>
      <c r="Z16" s="20">
        <v>10</v>
      </c>
      <c r="AA16" s="20">
        <v>10</v>
      </c>
      <c r="AB16" s="20">
        <v>10</v>
      </c>
      <c r="AC16" s="20">
        <v>10</v>
      </c>
      <c r="AD16" s="20">
        <v>10</v>
      </c>
      <c r="AE16" s="20">
        <v>10</v>
      </c>
      <c r="AF16" s="20">
        <v>10</v>
      </c>
      <c r="AG16" s="20">
        <v>10</v>
      </c>
      <c r="AH16" s="20">
        <v>10</v>
      </c>
      <c r="AI16" s="20">
        <v>10</v>
      </c>
      <c r="AJ16" s="20">
        <v>10</v>
      </c>
      <c r="AK16" s="20">
        <v>10</v>
      </c>
      <c r="AL16" s="20">
        <v>10</v>
      </c>
      <c r="AM16" s="20">
        <v>10</v>
      </c>
      <c r="AN16" s="20">
        <v>10</v>
      </c>
      <c r="AO16" s="20">
        <v>10</v>
      </c>
      <c r="AP16" s="20">
        <v>10</v>
      </c>
      <c r="AQ16" s="20">
        <v>10</v>
      </c>
      <c r="AR16" s="20">
        <v>10</v>
      </c>
      <c r="AS16" s="20">
        <v>10</v>
      </c>
      <c r="AT16" s="20">
        <v>10</v>
      </c>
      <c r="AU16" s="20">
        <v>10</v>
      </c>
      <c r="AV16" s="20">
        <v>10</v>
      </c>
      <c r="AW16" s="20">
        <v>10</v>
      </c>
      <c r="AX16" s="20">
        <v>10</v>
      </c>
      <c r="AY16" s="20">
        <v>10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/>
      <c r="C17" s="20"/>
      <c r="D17" s="20"/>
      <c r="E17" s="20"/>
      <c r="F17" s="20"/>
      <c r="G17" s="20">
        <v>9</v>
      </c>
      <c r="H17" s="20">
        <v>10</v>
      </c>
      <c r="I17" s="20">
        <v>11</v>
      </c>
      <c r="J17" s="20">
        <v>12</v>
      </c>
      <c r="K17" s="20">
        <v>13</v>
      </c>
      <c r="L17" s="20">
        <v>14</v>
      </c>
      <c r="M17" s="20">
        <v>10</v>
      </c>
      <c r="N17" s="20">
        <v>10</v>
      </c>
      <c r="O17" s="20">
        <v>10</v>
      </c>
      <c r="P17" s="20">
        <v>10</v>
      </c>
      <c r="Q17" s="20">
        <v>10</v>
      </c>
      <c r="R17" s="20">
        <v>10</v>
      </c>
      <c r="S17" s="20">
        <v>10</v>
      </c>
      <c r="T17" s="20">
        <v>10</v>
      </c>
      <c r="U17" s="20">
        <v>10</v>
      </c>
      <c r="V17" s="20">
        <v>10</v>
      </c>
      <c r="W17" s="20">
        <v>10</v>
      </c>
      <c r="X17" s="20">
        <v>10</v>
      </c>
      <c r="Y17" s="20">
        <v>10</v>
      </c>
      <c r="Z17" s="20">
        <v>10</v>
      </c>
      <c r="AA17" s="20">
        <v>10</v>
      </c>
      <c r="AB17" s="20">
        <v>10</v>
      </c>
      <c r="AC17" s="20">
        <v>10</v>
      </c>
      <c r="AD17" s="20">
        <v>10</v>
      </c>
      <c r="AE17" s="20">
        <v>10</v>
      </c>
      <c r="AF17" s="20">
        <v>10</v>
      </c>
      <c r="AG17" s="20">
        <v>10</v>
      </c>
      <c r="AH17" s="20">
        <v>10</v>
      </c>
      <c r="AI17" s="20">
        <v>10</v>
      </c>
      <c r="AJ17" s="20">
        <v>10</v>
      </c>
      <c r="AK17" s="20">
        <v>10</v>
      </c>
      <c r="AL17" s="20">
        <v>10</v>
      </c>
      <c r="AM17" s="20">
        <v>10</v>
      </c>
      <c r="AN17" s="20">
        <v>10</v>
      </c>
      <c r="AO17" s="20">
        <v>10</v>
      </c>
      <c r="AP17" s="20">
        <v>10</v>
      </c>
      <c r="AQ17" s="20">
        <v>10</v>
      </c>
      <c r="AR17" s="20">
        <v>10</v>
      </c>
      <c r="AS17" s="20">
        <v>10</v>
      </c>
      <c r="AT17" s="20">
        <v>10</v>
      </c>
      <c r="AU17" s="20">
        <v>10</v>
      </c>
      <c r="AV17" s="20">
        <v>10</v>
      </c>
      <c r="AW17" s="20">
        <v>10</v>
      </c>
      <c r="AX17" s="20">
        <v>10</v>
      </c>
      <c r="AY17" s="20">
        <v>10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/>
      <c r="C18" s="20"/>
      <c r="D18" s="20"/>
      <c r="E18" s="20"/>
      <c r="F18" s="20"/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/>
      <c r="C19" s="20"/>
      <c r="D19" s="20"/>
      <c r="E19" s="20"/>
      <c r="F19" s="20"/>
      <c r="G19" s="20">
        <v>8</v>
      </c>
      <c r="H19" s="20">
        <v>10</v>
      </c>
      <c r="I19" s="20">
        <v>11</v>
      </c>
      <c r="J19" s="20">
        <v>12</v>
      </c>
      <c r="K19" s="20">
        <v>13</v>
      </c>
      <c r="L19" s="20">
        <v>14</v>
      </c>
      <c r="M19" s="20">
        <v>10</v>
      </c>
      <c r="N19" s="20">
        <v>10</v>
      </c>
      <c r="O19" s="20">
        <v>10</v>
      </c>
      <c r="P19" s="20">
        <v>10</v>
      </c>
      <c r="Q19" s="20">
        <v>10</v>
      </c>
      <c r="R19" s="20">
        <v>10</v>
      </c>
      <c r="S19" s="20">
        <v>10</v>
      </c>
      <c r="T19" s="20">
        <v>10</v>
      </c>
      <c r="U19" s="20">
        <v>10</v>
      </c>
      <c r="V19" s="20">
        <v>10</v>
      </c>
      <c r="W19" s="20">
        <v>10</v>
      </c>
      <c r="X19" s="20">
        <v>10</v>
      </c>
      <c r="Y19" s="20">
        <v>10</v>
      </c>
      <c r="Z19" s="20">
        <v>10</v>
      </c>
      <c r="AA19" s="20">
        <v>10</v>
      </c>
      <c r="AB19" s="20">
        <v>10</v>
      </c>
      <c r="AC19" s="20">
        <v>10</v>
      </c>
      <c r="AD19" s="20">
        <v>10</v>
      </c>
      <c r="AE19" s="20">
        <v>10</v>
      </c>
      <c r="AF19" s="20">
        <v>10</v>
      </c>
      <c r="AG19" s="20">
        <v>10</v>
      </c>
      <c r="AH19" s="20">
        <v>10</v>
      </c>
      <c r="AI19" s="20">
        <v>10</v>
      </c>
      <c r="AJ19" s="20">
        <v>10</v>
      </c>
      <c r="AK19" s="20">
        <v>10</v>
      </c>
      <c r="AL19" s="20">
        <v>10</v>
      </c>
      <c r="AM19" s="20">
        <v>10</v>
      </c>
      <c r="AN19" s="20">
        <v>10</v>
      </c>
      <c r="AO19" s="20">
        <v>10</v>
      </c>
      <c r="AP19" s="20">
        <v>10</v>
      </c>
      <c r="AQ19" s="20">
        <v>10</v>
      </c>
      <c r="AR19" s="20">
        <v>10</v>
      </c>
      <c r="AS19" s="20">
        <v>10</v>
      </c>
      <c r="AT19" s="20">
        <v>10</v>
      </c>
      <c r="AU19" s="20">
        <v>10</v>
      </c>
      <c r="AV19" s="20">
        <v>10</v>
      </c>
      <c r="AW19" s="20">
        <v>10</v>
      </c>
      <c r="AX19" s="20">
        <v>10</v>
      </c>
      <c r="AY19" s="20">
        <v>10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/>
      <c r="C20" s="20"/>
      <c r="D20" s="20"/>
      <c r="E20" s="20"/>
      <c r="F20" s="20"/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/>
      <c r="C21" s="20"/>
      <c r="D21" s="20"/>
      <c r="E21" s="20"/>
      <c r="F21" s="20"/>
      <c r="G21" s="20">
        <v>9</v>
      </c>
      <c r="H21" s="20">
        <v>10</v>
      </c>
      <c r="I21" s="20">
        <v>11</v>
      </c>
      <c r="J21" s="20">
        <v>12</v>
      </c>
      <c r="K21" s="20">
        <v>13</v>
      </c>
      <c r="L21" s="20">
        <v>14</v>
      </c>
      <c r="M21" s="20">
        <v>10</v>
      </c>
      <c r="N21" s="20">
        <v>10</v>
      </c>
      <c r="O21" s="20">
        <v>10</v>
      </c>
      <c r="P21" s="20">
        <v>10</v>
      </c>
      <c r="Q21" s="20">
        <v>10</v>
      </c>
      <c r="R21" s="20">
        <v>10</v>
      </c>
      <c r="S21" s="20">
        <v>10</v>
      </c>
      <c r="T21" s="20">
        <v>10</v>
      </c>
      <c r="U21" s="20">
        <v>10</v>
      </c>
      <c r="V21" s="20">
        <v>10</v>
      </c>
      <c r="W21" s="20">
        <v>10</v>
      </c>
      <c r="X21" s="20">
        <v>10</v>
      </c>
      <c r="Y21" s="20">
        <v>10</v>
      </c>
      <c r="Z21" s="20">
        <v>10</v>
      </c>
      <c r="AA21" s="20">
        <v>10</v>
      </c>
      <c r="AB21" s="20">
        <v>10</v>
      </c>
      <c r="AC21" s="20">
        <v>10</v>
      </c>
      <c r="AD21" s="20">
        <v>10</v>
      </c>
      <c r="AE21" s="20">
        <v>10</v>
      </c>
      <c r="AF21" s="20">
        <v>10</v>
      </c>
      <c r="AG21" s="20">
        <v>10</v>
      </c>
      <c r="AH21" s="20">
        <v>10</v>
      </c>
      <c r="AI21" s="20">
        <v>10</v>
      </c>
      <c r="AJ21" s="20">
        <v>10</v>
      </c>
      <c r="AK21" s="20">
        <v>10</v>
      </c>
      <c r="AL21" s="20">
        <v>10</v>
      </c>
      <c r="AM21" s="20">
        <v>10</v>
      </c>
      <c r="AN21" s="20">
        <v>10</v>
      </c>
      <c r="AO21" s="20">
        <v>10</v>
      </c>
      <c r="AP21" s="20">
        <v>10</v>
      </c>
      <c r="AQ21" s="20">
        <v>10</v>
      </c>
      <c r="AR21" s="20">
        <v>10</v>
      </c>
      <c r="AS21" s="20">
        <v>10</v>
      </c>
      <c r="AT21" s="20">
        <v>10</v>
      </c>
      <c r="AU21" s="20">
        <v>10</v>
      </c>
      <c r="AV21" s="20">
        <v>10</v>
      </c>
      <c r="AW21" s="20">
        <v>10</v>
      </c>
      <c r="AX21" s="20">
        <v>10</v>
      </c>
      <c r="AY21" s="20">
        <v>10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/>
      <c r="C22" s="20"/>
      <c r="D22" s="20"/>
      <c r="E22" s="20"/>
      <c r="F22" s="20"/>
      <c r="G22" s="20">
        <v>9</v>
      </c>
      <c r="H22" s="20">
        <v>10</v>
      </c>
      <c r="I22" s="20">
        <v>11</v>
      </c>
      <c r="J22" s="20">
        <v>12</v>
      </c>
      <c r="K22" s="20">
        <v>13</v>
      </c>
      <c r="L22" s="20">
        <v>14</v>
      </c>
      <c r="M22" s="20">
        <v>10</v>
      </c>
      <c r="N22" s="20">
        <v>10</v>
      </c>
      <c r="O22" s="20">
        <v>10</v>
      </c>
      <c r="P22" s="20">
        <v>10</v>
      </c>
      <c r="Q22" s="20">
        <v>10</v>
      </c>
      <c r="R22" s="20">
        <v>10</v>
      </c>
      <c r="S22" s="20">
        <v>10</v>
      </c>
      <c r="T22" s="20">
        <v>10</v>
      </c>
      <c r="U22" s="20">
        <v>10</v>
      </c>
      <c r="V22" s="20">
        <v>10</v>
      </c>
      <c r="W22" s="20">
        <v>10</v>
      </c>
      <c r="X22" s="20">
        <v>10</v>
      </c>
      <c r="Y22" s="20">
        <v>10</v>
      </c>
      <c r="Z22" s="20">
        <v>10</v>
      </c>
      <c r="AA22" s="20">
        <v>10</v>
      </c>
      <c r="AB22" s="20">
        <v>10</v>
      </c>
      <c r="AC22" s="20">
        <v>10</v>
      </c>
      <c r="AD22" s="20">
        <v>10</v>
      </c>
      <c r="AE22" s="20">
        <v>10</v>
      </c>
      <c r="AF22" s="20">
        <v>10</v>
      </c>
      <c r="AG22" s="20">
        <v>10</v>
      </c>
      <c r="AH22" s="20">
        <v>10</v>
      </c>
      <c r="AI22" s="20">
        <v>10</v>
      </c>
      <c r="AJ22" s="20">
        <v>10</v>
      </c>
      <c r="AK22" s="20">
        <v>10</v>
      </c>
      <c r="AL22" s="20">
        <v>10</v>
      </c>
      <c r="AM22" s="20">
        <v>10</v>
      </c>
      <c r="AN22" s="20">
        <v>10</v>
      </c>
      <c r="AO22" s="20">
        <v>10</v>
      </c>
      <c r="AP22" s="20">
        <v>10</v>
      </c>
      <c r="AQ22" s="20">
        <v>10</v>
      </c>
      <c r="AR22" s="20">
        <v>10</v>
      </c>
      <c r="AS22" s="20">
        <v>10</v>
      </c>
      <c r="AT22" s="20">
        <v>10</v>
      </c>
      <c r="AU22" s="20">
        <v>10</v>
      </c>
      <c r="AV22" s="20">
        <v>10</v>
      </c>
      <c r="AW22" s="20">
        <v>10</v>
      </c>
      <c r="AX22" s="20">
        <v>10</v>
      </c>
      <c r="AY22" s="20">
        <v>10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/>
      <c r="C23" s="66"/>
      <c r="D23" s="66"/>
      <c r="E23" s="66"/>
      <c r="F23" s="66"/>
      <c r="G23" s="66">
        <v>4</v>
      </c>
      <c r="H23" s="66">
        <v>4</v>
      </c>
      <c r="I23" s="66">
        <v>4</v>
      </c>
      <c r="J23" s="66">
        <v>4</v>
      </c>
      <c r="K23" s="66">
        <v>4</v>
      </c>
      <c r="L23" s="66">
        <v>4</v>
      </c>
      <c r="M23" s="66">
        <v>4</v>
      </c>
      <c r="N23" s="66">
        <v>4</v>
      </c>
      <c r="O23" s="66">
        <v>4</v>
      </c>
      <c r="P23" s="66">
        <v>4</v>
      </c>
      <c r="Q23" s="66">
        <v>4</v>
      </c>
      <c r="R23" s="66">
        <v>4</v>
      </c>
      <c r="S23" s="66">
        <v>4</v>
      </c>
      <c r="T23" s="66">
        <v>4</v>
      </c>
      <c r="U23" s="66">
        <v>4</v>
      </c>
      <c r="V23" s="66">
        <v>4</v>
      </c>
      <c r="W23" s="66">
        <v>4</v>
      </c>
      <c r="X23" s="66">
        <v>4</v>
      </c>
      <c r="Y23" s="66">
        <v>4</v>
      </c>
      <c r="Z23" s="66">
        <v>4</v>
      </c>
      <c r="AA23" s="66">
        <v>4</v>
      </c>
      <c r="AB23" s="66">
        <v>4</v>
      </c>
      <c r="AC23" s="66">
        <v>4</v>
      </c>
      <c r="AD23" s="66">
        <v>4</v>
      </c>
      <c r="AE23" s="66">
        <v>4</v>
      </c>
      <c r="AF23" s="66">
        <v>4</v>
      </c>
      <c r="AG23" s="66">
        <v>4</v>
      </c>
      <c r="AH23" s="66">
        <v>4</v>
      </c>
      <c r="AI23" s="66">
        <v>4</v>
      </c>
      <c r="AJ23" s="66">
        <v>4</v>
      </c>
      <c r="AK23" s="66">
        <v>4</v>
      </c>
      <c r="AL23" s="66">
        <v>4</v>
      </c>
      <c r="AM23" s="66">
        <v>4</v>
      </c>
      <c r="AN23" s="66">
        <v>4</v>
      </c>
      <c r="AO23" s="66">
        <v>4</v>
      </c>
      <c r="AP23" s="66">
        <v>4</v>
      </c>
      <c r="AQ23" s="66">
        <v>4</v>
      </c>
      <c r="AR23" s="66">
        <v>4</v>
      </c>
      <c r="AS23" s="66">
        <v>4</v>
      </c>
      <c r="AT23" s="66">
        <v>4</v>
      </c>
      <c r="AU23" s="66">
        <v>4</v>
      </c>
      <c r="AV23" s="66">
        <v>4</v>
      </c>
      <c r="AW23" s="66">
        <v>4</v>
      </c>
      <c r="AX23" s="66">
        <v>4</v>
      </c>
      <c r="AY23" s="66">
        <v>4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B36, Data!$A$89:$A$104, 0 ), MATCH( B39, Data!$B$88:$AY$88, 0 ) )</f>
        <v>1</v>
      </c>
      <c r="C24" s="124">
        <f xml:space="preserve"> INDEX( Data!$B$89:$AY$104, MATCH( C36, Data!$A$89:$A$104, 0 ), MATCH( C39, Data!$B$88:$AY$88, 0 ) )</f>
        <v>1</v>
      </c>
      <c r="D24" s="124">
        <f xml:space="preserve"> INDEX( Data!$B$89:$AY$104, MATCH( D36, Data!$A$89:$A$104, 0 ), MATCH( D39, Data!$B$88:$AY$88, 0 ) )</f>
        <v>0</v>
      </c>
      <c r="E24" s="124">
        <f xml:space="preserve"> INDEX( Data!$B$89:$AY$104, MATCH( E36, Data!$A$89:$A$104, 0 ), MATCH( E39, Data!$B$88:$AY$88, 0 ) )</f>
        <v>0</v>
      </c>
      <c r="F24" s="124">
        <f xml:space="preserve"> INDEX( Data!$B$89:$AY$104, MATCH( F36, Data!$A$89:$A$104, 0 ), MATCH( F39, Data!$B$88:$AY$88, 0 ) )</f>
        <v>1</v>
      </c>
      <c r="G24" s="124">
        <f xml:space="preserve"> INDEX( Data!$B$89:$AY$104, MATCH( G36, Data!$A$89:$A$104, 0 ), MATCH( G39, Data!$B$88:$AY$88, 0 ) )</f>
        <v>0</v>
      </c>
      <c r="H24" s="124">
        <f xml:space="preserve"> INDEX( Data!$B$89:$AY$104, MATCH( H36, Data!$A$89:$A$104, 0 ), MATCH( H39, Data!$B$88:$AY$88, 0 ) )</f>
        <v>0</v>
      </c>
      <c r="I24" s="124">
        <f xml:space="preserve"> INDEX( Data!$B$89:$AY$104, MATCH( I36, Data!$A$89:$A$104, 0 ), MATCH( I39, Data!$B$88:$AY$88, 0 ) )</f>
        <v>1</v>
      </c>
      <c r="J24" s="124">
        <f xml:space="preserve"> INDEX( Data!$B$89:$AY$104, MATCH( J36, Data!$A$89:$A$104, 0 ), MATCH( J39, Data!$B$88:$AY$88, 0 ) )</f>
        <v>0</v>
      </c>
      <c r="K24" s="124">
        <f xml:space="preserve"> INDEX( Data!$B$89:$AY$104, MATCH( K36, Data!$A$89:$A$104, 0 ), MATCH( K39, Data!$B$88:$AY$88, 0 ) )</f>
        <v>0</v>
      </c>
      <c r="L24" s="124">
        <f xml:space="preserve"> INDEX( Data!$B$89:$AY$104, MATCH( L36, Data!$A$89:$A$104, 0 ), MATCH( L39, Data!$B$88:$AY$88, 0 ) )</f>
        <v>1</v>
      </c>
      <c r="M24" s="124">
        <f xml:space="preserve"> INDEX( Data!$B$89:$AY$104, MATCH( M36, Data!$A$89:$A$104, 0 ), MATCH( M39, Data!$B$88:$AY$88, 0 ) )</f>
        <v>0</v>
      </c>
      <c r="N24" s="124">
        <f xml:space="preserve"> INDEX( Data!$B$89:$AY$104, MATCH( N36, Data!$A$89:$A$104, 0 ), MATCH( N39, Data!$B$88:$AY$88, 0 ) )</f>
        <v>0</v>
      </c>
      <c r="O24" s="124">
        <f xml:space="preserve"> INDEX( Data!$B$89:$AY$104, MATCH( O36, Data!$A$89:$A$104, 0 ), MATCH( O39, Data!$B$88:$AY$88, 0 ) )</f>
        <v>1</v>
      </c>
      <c r="P24" s="124">
        <f xml:space="preserve"> INDEX( Data!$B$89:$AY$104, MATCH( P36, Data!$A$89:$A$104, 0 ), MATCH( P39, Data!$B$88:$AY$88, 0 ) )</f>
        <v>0</v>
      </c>
      <c r="Q24" s="124">
        <f xml:space="preserve"> INDEX( Data!$B$89:$AY$104, MATCH( Q36, Data!$A$89:$A$104, 0 ), MATCH( Q39, Data!$B$88:$AY$88, 0 ) )</f>
        <v>0</v>
      </c>
      <c r="R24" s="124">
        <f xml:space="preserve"> INDEX( Data!$B$89:$AY$104, MATCH( R36, Data!$A$89:$A$104, 0 ), MATCH( R39, Data!$B$88:$AY$88, 0 ) )</f>
        <v>1</v>
      </c>
      <c r="S24" s="124">
        <f xml:space="preserve"> INDEX( Data!$B$89:$AY$104, MATCH( S36, Data!$A$89:$A$104, 0 ), MATCH( S39, Data!$B$88:$AY$88, 0 ) )</f>
        <v>0</v>
      </c>
      <c r="T24" s="124">
        <f xml:space="preserve"> INDEX( Data!$B$89:$AY$104, MATCH( T36, Data!$A$89:$A$104, 0 ), MATCH( T39, Data!$B$88:$AY$88, 0 ) )</f>
        <v>0</v>
      </c>
      <c r="U24" s="124">
        <f xml:space="preserve"> INDEX( Data!$B$89:$AY$104, MATCH( U36, Data!$A$89:$A$104, 0 ), MATCH( U39, Data!$B$88:$AY$88, 0 ) )</f>
        <v>1</v>
      </c>
      <c r="V24" s="124">
        <f xml:space="preserve"> INDEX( Data!$B$89:$AY$104, MATCH( V36, Data!$A$89:$A$104, 0 ), MATCH( V39, Data!$B$88:$AY$88, 0 ) )</f>
        <v>0</v>
      </c>
      <c r="W24" s="124">
        <f xml:space="preserve"> INDEX( Data!$B$89:$AY$104, MATCH( W36, Data!$A$89:$A$104, 0 ), MATCH( W39, Data!$B$88:$AY$88, 0 ) )</f>
        <v>0</v>
      </c>
      <c r="X24" s="124">
        <f xml:space="preserve"> INDEX( Data!$B$89:$AY$104, MATCH( X36, Data!$A$89:$A$104, 0 ), MATCH( X39, Data!$B$88:$AY$88, 0 ) )</f>
        <v>1</v>
      </c>
      <c r="Y24" s="124">
        <f xml:space="preserve"> INDEX( Data!$B$89:$AY$104, MATCH( Y36, Data!$A$89:$A$104, 0 ), MATCH( Y39, Data!$B$88:$AY$88, 0 ) )</f>
        <v>0</v>
      </c>
      <c r="Z24" s="124">
        <f xml:space="preserve"> INDEX( Data!$B$89:$AY$104, MATCH( Z36, Data!$A$89:$A$104, 0 ), MATCH( Z39, Data!$B$88:$AY$88, 0 ) )</f>
        <v>0</v>
      </c>
      <c r="AA24" s="124">
        <f xml:space="preserve"> INDEX( Data!$B$89:$AY$104, MATCH( AA36, Data!$A$89:$A$104, 0 ), MATCH( AA39, Data!$B$88:$AY$88, 0 ) )</f>
        <v>1</v>
      </c>
      <c r="AB24" s="124">
        <f xml:space="preserve"> INDEX( Data!$B$89:$AY$104, MATCH( AB36, Data!$A$89:$A$104, 0 ), MATCH( AB39, Data!$B$88:$AY$88, 0 ) )</f>
        <v>0</v>
      </c>
      <c r="AC24" s="124">
        <f xml:space="preserve"> INDEX( Data!$B$89:$AY$104, MATCH( AC36, Data!$A$89:$A$104, 0 ), MATCH( AC39, Data!$B$88:$AY$88, 0 ) )</f>
        <v>0</v>
      </c>
      <c r="AD24" s="124">
        <f xml:space="preserve"> INDEX( Data!$B$89:$AY$104, MATCH( AD36, Data!$A$89:$A$104, 0 ), MATCH( AD39, Data!$B$88:$AY$88, 0 ) )</f>
        <v>1</v>
      </c>
      <c r="AE24" s="124">
        <f xml:space="preserve"> INDEX( Data!$B$89:$AY$104, MATCH( AE36, Data!$A$89:$A$104, 0 ), MATCH( AE39, Data!$B$88:$AY$88, 0 ) )</f>
        <v>0</v>
      </c>
      <c r="AF24" s="124">
        <f xml:space="preserve"> INDEX( Data!$B$89:$AY$104, MATCH( AF36, Data!$A$89:$A$104, 0 ), MATCH( AF39, Data!$B$88:$AY$88, 0 ) )</f>
        <v>0</v>
      </c>
      <c r="AG24" s="124">
        <f xml:space="preserve"> INDEX( Data!$B$89:$AY$104, MATCH( AG36, Data!$A$89:$A$104, 0 ), MATCH( AG39, Data!$B$88:$AY$88, 0 ) )</f>
        <v>1</v>
      </c>
      <c r="AH24" s="124">
        <f xml:space="preserve"> INDEX( Data!$B$89:$AY$104, MATCH( AH36, Data!$A$89:$A$104, 0 ), MATCH( AH39, Data!$B$88:$AY$88, 0 ) )</f>
        <v>0</v>
      </c>
      <c r="AI24" s="124">
        <f xml:space="preserve"> INDEX( Data!$B$89:$AY$104, MATCH( AI36, Data!$A$89:$A$104, 0 ), MATCH( AI39, Data!$B$88:$AY$88, 0 ) )</f>
        <v>0</v>
      </c>
      <c r="AJ24" s="124">
        <f xml:space="preserve"> INDEX( Data!$B$89:$AY$104, MATCH( AJ36, Data!$A$89:$A$104, 0 ), MATCH( AJ39, Data!$B$88:$AY$88, 0 ) )</f>
        <v>1</v>
      </c>
      <c r="AK24" s="124">
        <f xml:space="preserve"> INDEX( Data!$B$89:$AY$104, MATCH( AK36, Data!$A$89:$A$104, 0 ), MATCH( AK39, Data!$B$88:$AY$88, 0 ) )</f>
        <v>0</v>
      </c>
      <c r="AL24" s="124">
        <f xml:space="preserve"> INDEX( Data!$B$89:$AY$104, MATCH( AL36, Data!$A$89:$A$104, 0 ), MATCH( AL39, Data!$B$88:$AY$88, 0 ) )</f>
        <v>0</v>
      </c>
      <c r="AM24" s="124">
        <f xml:space="preserve"> INDEX( Data!$B$89:$AY$104, MATCH( AM36, Data!$A$89:$A$104, 0 ), MATCH( AM39, Data!$B$88:$AY$88, 0 ) )</f>
        <v>1</v>
      </c>
      <c r="AN24" s="124">
        <f xml:space="preserve"> INDEX( Data!$B$89:$AY$104, MATCH( AN36, Data!$A$89:$A$104, 0 ), MATCH( AN39, Data!$B$88:$AY$88, 0 ) )</f>
        <v>0</v>
      </c>
      <c r="AO24" s="124">
        <f xml:space="preserve"> INDEX( Data!$B$89:$AY$104, MATCH( AO36, Data!$A$89:$A$104, 0 ), MATCH( AO39, Data!$B$88:$AY$88, 0 ) )</f>
        <v>0</v>
      </c>
      <c r="AP24" s="124">
        <f xml:space="preserve"> INDEX( Data!$B$89:$AY$104, MATCH( AP36, Data!$A$89:$A$104, 0 ), MATCH( AP39, Data!$B$88:$AY$88, 0 ) )</f>
        <v>1</v>
      </c>
      <c r="AQ24" s="124">
        <f xml:space="preserve"> INDEX( Data!$B$89:$AY$104, MATCH( AQ36, Data!$A$89:$A$104, 0 ), MATCH( AQ39, Data!$B$88:$AY$88, 0 ) )</f>
        <v>0</v>
      </c>
      <c r="AR24" s="124">
        <f xml:space="preserve"> INDEX( Data!$B$89:$AY$104, MATCH( AR36, Data!$A$89:$A$104, 0 ), MATCH( AR39, Data!$B$88:$AY$88, 0 ) )</f>
        <v>0</v>
      </c>
      <c r="AS24" s="124">
        <f xml:space="preserve"> INDEX( Data!$B$89:$AY$104, MATCH( AS36, Data!$A$89:$A$104, 0 ), MATCH( AS39, Data!$B$88:$AY$88, 0 ) )</f>
        <v>1</v>
      </c>
      <c r="AT24" s="124">
        <f xml:space="preserve"> INDEX( Data!$B$89:$AY$104, MATCH( AT36, Data!$A$89:$A$104, 0 ), MATCH( AT39, Data!$B$88:$AY$88, 0 ) )</f>
        <v>0</v>
      </c>
      <c r="AU24" s="124">
        <f xml:space="preserve"> INDEX( Data!$B$89:$AY$104, MATCH( AU36, Data!$A$89:$A$104, 0 ), MATCH( AU39, Data!$B$88:$AY$88, 0 ) )</f>
        <v>0</v>
      </c>
      <c r="AV24" s="124">
        <f xml:space="preserve"> INDEX( Data!$B$89:$AY$104, MATCH( AV36, Data!$A$89:$A$104, 0 ), MATCH( AV39, Data!$B$88:$AY$88, 0 ) )</f>
        <v>1</v>
      </c>
      <c r="AW24" s="124">
        <f xml:space="preserve"> INDEX( Data!$B$89:$AY$104, MATCH( AW36, Data!$A$89:$A$104, 0 ), MATCH( AW39, Data!$B$88:$AY$88, 0 ) )</f>
        <v>0</v>
      </c>
      <c r="AX24" s="124">
        <f xml:space="preserve"> INDEX( Data!$B$89:$AY$104, MATCH( AX36, Data!$A$89:$A$104, 0 ), MATCH( AX39, Data!$B$88:$AY$88, 0 ) )</f>
        <v>0</v>
      </c>
      <c r="AY24" s="124">
        <f xml:space="preserve"> INDEX( Data!$B$89:$AY$104, MATCH( AY36, Data!$A$89:$A$104, 0 ), MATCH( AY39, Data!$B$88:$AY$88, 0 ) )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/>
      <c r="C25" s="134"/>
      <c r="D25" s="134"/>
      <c r="E25" s="134"/>
      <c r="F25" s="134"/>
      <c r="G25" s="134"/>
      <c r="H25" s="134"/>
      <c r="I25" s="134" t="s">
        <v>149</v>
      </c>
      <c r="J25" s="134"/>
      <c r="K25" s="134"/>
      <c r="L25" s="134" t="s">
        <v>150</v>
      </c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B36, Data!$A$109:$A$124, 0 ), MATCH( B39, Data!$B$108:$AY$108, 0 ) ))</f>
        <v>0</v>
      </c>
      <c r="C26" s="124">
        <f xml:space="preserve"> IF(C7=1, 0, INDEX( Data!$B$109:$AY$124, MATCH( C36, Data!$A$109:$A$124, 0 ), MATCH( C39, Data!$B$108:$AY$108, 0 ) ))</f>
        <v>0</v>
      </c>
      <c r="D26" s="124">
        <f xml:space="preserve"> IF(D7=1, 0, INDEX( Data!$B$109:$AY$124, MATCH( D36, Data!$A$109:$A$124, 0 ), MATCH( D39, Data!$B$108:$AY$108, 0 ) ))</f>
        <v>0</v>
      </c>
      <c r="E26" s="124">
        <f xml:space="preserve"> IF(E7=1, 0, INDEX( Data!$B$109:$AY$124, MATCH( E36, Data!$A$109:$A$124, 0 ), MATCH( E39, Data!$B$108:$AY$108, 0 ) ))</f>
        <v>0</v>
      </c>
      <c r="F26" s="124">
        <f xml:space="preserve"> IF(F7=1, 0, INDEX( Data!$B$109:$AY$124, MATCH( F36, Data!$A$109:$A$124, 0 ), MATCH( F39, Data!$B$108:$AY$108, 0 ) ))</f>
        <v>0</v>
      </c>
      <c r="G26" s="124">
        <f xml:space="preserve"> IF(G7=1, 0, INDEX( Data!$B$109:$AY$124, MATCH( G36, Data!$A$109:$A$124, 0 ), MATCH( G39, Data!$B$108:$AY$108, 0 ) ))</f>
        <v>0</v>
      </c>
      <c r="H26" s="124">
        <f xml:space="preserve"> IF(H7=1, 0, INDEX( Data!$B$109:$AY$124, MATCH( H36, Data!$A$109:$A$124, 0 ), MATCH( H39, Data!$B$108:$AY$108, 0 ) ))</f>
        <v>0</v>
      </c>
      <c r="I26" s="124">
        <f xml:space="preserve"> IF(I7=1, 0, INDEX( Data!$B$109:$AY$124, MATCH( I36, Data!$A$109:$A$124, 0 ), MATCH( I39, Data!$B$108:$AY$108, 0 ) ))</f>
        <v>0</v>
      </c>
      <c r="J26" s="124">
        <f xml:space="preserve"> IF(J7=1, 0, INDEX( Data!$B$109:$AY$124, MATCH( J36, Data!$A$109:$A$124, 0 ), MATCH( J39, Data!$B$108:$AY$108, 0 ) ))</f>
        <v>0</v>
      </c>
      <c r="K26" s="124">
        <f xml:space="preserve"> IF(K7=1, 0, INDEX( Data!$B$109:$AY$124, MATCH( K36, Data!$A$109:$A$124, 0 ), MATCH( K39, Data!$B$108:$AY$108, 0 ) ))</f>
        <v>0</v>
      </c>
      <c r="L26" s="124">
        <f xml:space="preserve"> IF(L7=1, 0, INDEX( Data!$B$109:$AY$124, MATCH( L36, Data!$A$109:$A$124, 0 ), MATCH( L39, Data!$B$108:$AY$108, 0 ) ))</f>
        <v>0</v>
      </c>
      <c r="M26" s="124">
        <f xml:space="preserve"> IF(M7=1, 0, INDEX( Data!$B$109:$AY$124, MATCH( M36, Data!$A$109:$A$124, 0 ), MATCH( M39, Data!$B$108:$AY$108, 0 ) ))</f>
        <v>0</v>
      </c>
      <c r="N26" s="124">
        <f xml:space="preserve"> IF(N7=1, 0, INDEX( Data!$B$109:$AY$124, MATCH( N36, Data!$A$109:$A$124, 0 ), MATCH( N39, Data!$B$108:$AY$108, 0 ) ))</f>
        <v>0</v>
      </c>
      <c r="O26" s="124">
        <f xml:space="preserve"> IF(O7=1, 0, INDEX( Data!$B$109:$AY$124, MATCH( O36, Data!$A$109:$A$124, 0 ), MATCH( O39, Data!$B$108:$AY$108, 0 ) ))</f>
        <v>0</v>
      </c>
      <c r="P26" s="124">
        <f xml:space="preserve"> IF(P7=1, 0, INDEX( Data!$B$109:$AY$124, MATCH( P36, Data!$A$109:$A$124, 0 ), MATCH( P39, Data!$B$108:$AY$108, 0 ) ))</f>
        <v>0</v>
      </c>
      <c r="Q26" s="124">
        <f xml:space="preserve"> IF(Q7=1, 0, INDEX( Data!$B$109:$AY$124, MATCH( Q36, Data!$A$109:$A$124, 0 ), MATCH( Q39, Data!$B$108:$AY$108, 0 ) ))</f>
        <v>0</v>
      </c>
      <c r="R26" s="124">
        <f xml:space="preserve"> IF(R7=1, 0, INDEX( Data!$B$109:$AY$124, MATCH( R36, Data!$A$109:$A$124, 0 ), MATCH( R39, Data!$B$108:$AY$108, 0 ) ))</f>
        <v>0</v>
      </c>
      <c r="S26" s="124">
        <f xml:space="preserve"> IF(S7=1, 0, INDEX( Data!$B$109:$AY$124, MATCH( S36, Data!$A$109:$A$124, 0 ), MATCH( S39, Data!$B$108:$AY$108, 0 ) ))</f>
        <v>0</v>
      </c>
      <c r="T26" s="124">
        <f xml:space="preserve"> IF(T7=1, 0, INDEX( Data!$B$109:$AY$124, MATCH( T36, Data!$A$109:$A$124, 0 ), MATCH( T39, Data!$B$108:$AY$108, 0 ) ))</f>
        <v>0</v>
      </c>
      <c r="U26" s="124">
        <f xml:space="preserve"> IF(U7=1, 0, INDEX( Data!$B$109:$AY$124, MATCH( U36, Data!$A$109:$A$124, 0 ), MATCH( U39, Data!$B$108:$AY$108, 0 ) ))</f>
        <v>0</v>
      </c>
      <c r="V26" s="124">
        <f xml:space="preserve"> IF(V7=1, 0, INDEX( Data!$B$109:$AY$124, MATCH( V36, Data!$A$109:$A$124, 0 ), MATCH( V39, Data!$B$108:$AY$108, 0 ) ))</f>
        <v>0</v>
      </c>
      <c r="W26" s="124">
        <f xml:space="preserve"> IF(W7=1, 0, INDEX( Data!$B$109:$AY$124, MATCH( W36, Data!$A$109:$A$124, 0 ), MATCH( W39, Data!$B$108:$AY$108, 0 ) ))</f>
        <v>0</v>
      </c>
      <c r="X26" s="124">
        <f xml:space="preserve"> IF(X7=1, 0, INDEX( Data!$B$109:$AY$124, MATCH( X36, Data!$A$109:$A$124, 0 ), MATCH( X39, Data!$B$108:$AY$108, 0 ) ))</f>
        <v>0</v>
      </c>
      <c r="Y26" s="124">
        <f xml:space="preserve"> IF(Y7=1, 0, INDEX( Data!$B$109:$AY$124, MATCH( Y36, Data!$A$109:$A$124, 0 ), MATCH( Y39, Data!$B$108:$AY$108, 0 ) ))</f>
        <v>0</v>
      </c>
      <c r="Z26" s="124">
        <f xml:space="preserve"> IF(Z7=1, 0, INDEX( Data!$B$109:$AY$124, MATCH( Z36, Data!$A$109:$A$124, 0 ), MATCH( Z39, Data!$B$108:$AY$108, 0 ) ))</f>
        <v>0</v>
      </c>
      <c r="AA26" s="124">
        <f xml:space="preserve"> IF(AA7=1, 0, INDEX( Data!$B$109:$AY$124, MATCH( AA36, Data!$A$109:$A$124, 0 ), MATCH( AA39, Data!$B$108:$AY$108, 0 ) ))</f>
        <v>0</v>
      </c>
      <c r="AB26" s="124">
        <f xml:space="preserve"> IF(AB7=1, 0, INDEX( Data!$B$109:$AY$124, MATCH( AB36, Data!$A$109:$A$124, 0 ), MATCH( AB39, Data!$B$108:$AY$108, 0 ) ))</f>
        <v>0</v>
      </c>
      <c r="AC26" s="124">
        <f xml:space="preserve"> IF(AC7=1, 0, INDEX( Data!$B$109:$AY$124, MATCH( AC36, Data!$A$109:$A$124, 0 ), MATCH( AC39, Data!$B$108:$AY$108, 0 ) ))</f>
        <v>0</v>
      </c>
      <c r="AD26" s="124">
        <f xml:space="preserve"> IF(AD7=1, 0, INDEX( Data!$B$109:$AY$124, MATCH( AD36, Data!$A$109:$A$124, 0 ), MATCH( AD39, Data!$B$108:$AY$108, 0 ) ))</f>
        <v>0</v>
      </c>
      <c r="AE26" s="124">
        <f xml:space="preserve"> IF(AE7=1, 0, INDEX( Data!$B$109:$AY$124, MATCH( AE36, Data!$A$109:$A$124, 0 ), MATCH( AE39, Data!$B$108:$AY$108, 0 ) ))</f>
        <v>0</v>
      </c>
      <c r="AF26" s="124">
        <f xml:space="preserve"> IF(AF7=1, 0, INDEX( Data!$B$109:$AY$124, MATCH( AF36, Data!$A$109:$A$124, 0 ), MATCH( AF39, Data!$B$108:$AY$108, 0 ) ))</f>
        <v>0</v>
      </c>
      <c r="AG26" s="124">
        <f xml:space="preserve"> IF(AG7=1, 0, INDEX( Data!$B$109:$AY$124, MATCH( AG36, Data!$A$109:$A$124, 0 ), MATCH( AG39, Data!$B$108:$AY$108, 0 ) ))</f>
        <v>0</v>
      </c>
      <c r="AH26" s="124">
        <f xml:space="preserve"> IF(AH7=1, 0, INDEX( Data!$B$109:$AY$124, MATCH( AH36, Data!$A$109:$A$124, 0 ), MATCH( AH39, Data!$B$108:$AY$108, 0 ) ))</f>
        <v>0</v>
      </c>
      <c r="AI26" s="124">
        <f xml:space="preserve"> IF(AI7=1, 0, INDEX( Data!$B$109:$AY$124, MATCH( AI36, Data!$A$109:$A$124, 0 ), MATCH( AI39, Data!$B$108:$AY$108, 0 ) ))</f>
        <v>0</v>
      </c>
      <c r="AJ26" s="124">
        <f xml:space="preserve"> IF(AJ7=1, 0, INDEX( Data!$B$109:$AY$124, MATCH( AJ36, Data!$A$109:$A$124, 0 ), MATCH( AJ39, Data!$B$108:$AY$108, 0 ) ))</f>
        <v>0</v>
      </c>
      <c r="AK26" s="124">
        <f xml:space="preserve"> IF(AK7=1, 0, INDEX( Data!$B$109:$AY$124, MATCH( AK36, Data!$A$109:$A$124, 0 ), MATCH( AK39, Data!$B$108:$AY$108, 0 ) ))</f>
        <v>0</v>
      </c>
      <c r="AL26" s="124">
        <f xml:space="preserve"> IF(AL7=1, 0, INDEX( Data!$B$109:$AY$124, MATCH( AL36, Data!$A$109:$A$124, 0 ), MATCH( AL39, Data!$B$108:$AY$108, 0 ) ))</f>
        <v>0</v>
      </c>
      <c r="AM26" s="124">
        <f xml:space="preserve"> IF(AM7=1, 0, INDEX( Data!$B$109:$AY$124, MATCH( AM36, Data!$A$109:$A$124, 0 ), MATCH( AM39, Data!$B$108:$AY$108, 0 ) ))</f>
        <v>0</v>
      </c>
      <c r="AN26" s="124">
        <f xml:space="preserve"> IF(AN7=1, 0, INDEX( Data!$B$109:$AY$124, MATCH( AN36, Data!$A$109:$A$124, 0 ), MATCH( AN39, Data!$B$108:$AY$108, 0 ) ))</f>
        <v>0</v>
      </c>
      <c r="AO26" s="124">
        <f xml:space="preserve"> IF(AO7=1, 0, INDEX( Data!$B$109:$AY$124, MATCH( AO36, Data!$A$109:$A$124, 0 ), MATCH( AO39, Data!$B$108:$AY$108, 0 ) ))</f>
        <v>0</v>
      </c>
      <c r="AP26" s="124">
        <f xml:space="preserve"> IF(AP7=1, 0, INDEX( Data!$B$109:$AY$124, MATCH( AP36, Data!$A$109:$A$124, 0 ), MATCH( AP39, Data!$B$108:$AY$108, 0 ) ))</f>
        <v>0</v>
      </c>
      <c r="AQ26" s="124">
        <f xml:space="preserve"> IF(AQ7=1, 0, INDEX( Data!$B$109:$AY$124, MATCH( AQ36, Data!$A$109:$A$124, 0 ), MATCH( AQ39, Data!$B$108:$AY$108, 0 ) ))</f>
        <v>0</v>
      </c>
      <c r="AR26" s="124">
        <f xml:space="preserve"> IF(AR7=1, 0, INDEX( Data!$B$109:$AY$124, MATCH( AR36, Data!$A$109:$A$124, 0 ), MATCH( AR39, Data!$B$108:$AY$108, 0 ) ))</f>
        <v>0</v>
      </c>
      <c r="AS26" s="124">
        <f xml:space="preserve"> IF(AS7=1, 0, INDEX( Data!$B$109:$AY$124, MATCH( AS36, Data!$A$109:$A$124, 0 ), MATCH( AS39, Data!$B$108:$AY$108, 0 ) ))</f>
        <v>0</v>
      </c>
      <c r="AT26" s="124">
        <f xml:space="preserve"> IF(AT7=1, 0, INDEX( Data!$B$109:$AY$124, MATCH( AT36, Data!$A$109:$A$124, 0 ), MATCH( AT39, Data!$B$108:$AY$108, 0 ) ))</f>
        <v>0</v>
      </c>
      <c r="AU26" s="124">
        <f xml:space="preserve"> IF(AU7=1, 0, INDEX( Data!$B$109:$AY$124, MATCH( AU36, Data!$A$109:$A$124, 0 ), MATCH( AU39, Data!$B$108:$AY$108, 0 ) ))</f>
        <v>0</v>
      </c>
      <c r="AV26" s="124">
        <f xml:space="preserve"> IF(AV7=1, 0, INDEX( Data!$B$109:$AY$124, MATCH( AV36, Data!$A$109:$A$124, 0 ), MATCH( AV39, Data!$B$108:$AY$108, 0 ) ))</f>
        <v>0</v>
      </c>
      <c r="AW26" s="124">
        <f xml:space="preserve"> IF(AW7=1, 0, INDEX( Data!$B$109:$AY$124, MATCH( AW36, Data!$A$109:$A$124, 0 ), MATCH( AW39, Data!$B$108:$AY$108, 0 ) ))</f>
        <v>0</v>
      </c>
      <c r="AX26" s="124">
        <f xml:space="preserve"> IF(AX7=1, 0, INDEX( Data!$B$109:$AY$124, MATCH( AX36, Data!$A$109:$A$124, 0 ), MATCH( AX39, Data!$B$108:$AY$108, 0 ) ))</f>
        <v>0</v>
      </c>
      <c r="AY26" s="124">
        <f xml:space="preserve"> IF(AY7=1, 0, INDEX( Data!$B$109:$AY$124, MATCH( AY36, Data!$A$109:$A$124, 0 ), MATCH( AY39, Data!$B$108:$AY$108, 0 ) ))</f>
        <v>0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>
      <c r="K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2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38" t="s">
        <v>105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40"/>
      <c r="L33" s="139"/>
      <c r="M33" s="139"/>
      <c r="N33" s="139"/>
      <c r="O33" s="139"/>
      <c r="P33" s="139"/>
      <c r="Q33" s="139"/>
      <c r="R33" s="139"/>
      <c r="S33" s="139"/>
      <c r="T33" s="139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</row>
    <row r="34" spans="1:97" s="18" customFormat="1" ht="16.149999999999999" thickTop="1">
      <c r="K34" s="137"/>
    </row>
    <row r="35" spans="1:97" s="18" customFormat="1"/>
    <row r="36" spans="1:97" s="18" customFormat="1" ht="16.05" customHeight="1">
      <c r="A36" s="59" t="s">
        <v>18</v>
      </c>
      <c r="B36" s="118" t="str">
        <f xml:space="preserve"> IF(B3="", IF(A36="Class", "", A36), B3)</f>
        <v>Tech Specialist</v>
      </c>
      <c r="C36" s="118" t="str">
        <f xml:space="preserve"> IF(C3="", IF(B36="Class", "", B36), C3)</f>
        <v>Tech Specialist</v>
      </c>
      <c r="D36" s="118" t="str">
        <f t="shared" ref="D36:AY36" si="4" xml:space="preserve"> IF(D3="", IF(C36="Class", "", C36), D3)</f>
        <v>Tech Specialist</v>
      </c>
      <c r="E36" s="118" t="str">
        <f t="shared" si="4"/>
        <v>Tech Specialist</v>
      </c>
      <c r="F36" s="118" t="str">
        <f t="shared" si="4"/>
        <v>Tech Specialist</v>
      </c>
      <c r="G36" s="118" t="str">
        <f t="shared" si="4"/>
        <v>Tech Specialist</v>
      </c>
      <c r="H36" s="118" t="str">
        <f t="shared" si="4"/>
        <v>Tech Specialist</v>
      </c>
      <c r="I36" s="118" t="str">
        <f t="shared" si="4"/>
        <v>Tech Specialist</v>
      </c>
      <c r="J36" s="118" t="str">
        <f t="shared" si="4"/>
        <v>Tech Specialist</v>
      </c>
      <c r="K36" s="118" t="str">
        <f t="shared" si="4"/>
        <v>Tech Specialist</v>
      </c>
      <c r="L36" s="118" t="str">
        <f t="shared" si="4"/>
        <v>Tech Specialist</v>
      </c>
      <c r="M36" s="118" t="str">
        <f t="shared" si="4"/>
        <v>Tech Specialist</v>
      </c>
      <c r="N36" s="118" t="str">
        <f t="shared" si="4"/>
        <v>Tech Specialist</v>
      </c>
      <c r="O36" s="118" t="str">
        <f t="shared" si="4"/>
        <v>Tech Specialist</v>
      </c>
      <c r="P36" s="118" t="str">
        <f t="shared" si="4"/>
        <v>Tech Specialist</v>
      </c>
      <c r="Q36" s="118" t="str">
        <f t="shared" si="4"/>
        <v>Tech Specialist</v>
      </c>
      <c r="R36" s="118" t="str">
        <f t="shared" si="4"/>
        <v>Tech Specialist</v>
      </c>
      <c r="S36" s="118" t="str">
        <f t="shared" si="4"/>
        <v>Tech Specialist</v>
      </c>
      <c r="T36" s="118" t="str">
        <f t="shared" si="4"/>
        <v>Tech Specialist</v>
      </c>
      <c r="U36" s="118" t="str">
        <f t="shared" si="4"/>
        <v>Tech Specialist</v>
      </c>
      <c r="V36" s="118" t="str">
        <f t="shared" si="4"/>
        <v>Tech Specialist</v>
      </c>
      <c r="W36" s="118" t="str">
        <f t="shared" si="4"/>
        <v>Tech Specialist</v>
      </c>
      <c r="X36" s="118" t="str">
        <f t="shared" si="4"/>
        <v>Tech Specialist</v>
      </c>
      <c r="Y36" s="118" t="str">
        <f t="shared" si="4"/>
        <v>Tech Specialist</v>
      </c>
      <c r="Z36" s="118" t="str">
        <f t="shared" si="4"/>
        <v>Tech Specialist</v>
      </c>
      <c r="AA36" s="118" t="str">
        <f t="shared" si="4"/>
        <v>Tech Specialist</v>
      </c>
      <c r="AB36" s="118" t="str">
        <f t="shared" si="4"/>
        <v>Tech Specialist</v>
      </c>
      <c r="AC36" s="118" t="str">
        <f t="shared" si="4"/>
        <v>Tech Specialist</v>
      </c>
      <c r="AD36" s="118" t="str">
        <f t="shared" si="4"/>
        <v>Tech Specialist</v>
      </c>
      <c r="AE36" s="118" t="str">
        <f t="shared" si="4"/>
        <v>Tech Specialist</v>
      </c>
      <c r="AF36" s="118" t="str">
        <f t="shared" si="4"/>
        <v>Tech Specialist</v>
      </c>
      <c r="AG36" s="118" t="str">
        <f t="shared" si="4"/>
        <v>Tech Specialist</v>
      </c>
      <c r="AH36" s="118" t="str">
        <f t="shared" si="4"/>
        <v>Tech Specialist</v>
      </c>
      <c r="AI36" s="118" t="str">
        <f t="shared" si="4"/>
        <v>Tech Specialist</v>
      </c>
      <c r="AJ36" s="118" t="str">
        <f t="shared" si="4"/>
        <v>Tech Specialist</v>
      </c>
      <c r="AK36" s="118" t="str">
        <f t="shared" si="4"/>
        <v>Tech Specialist</v>
      </c>
      <c r="AL36" s="118" t="str">
        <f t="shared" si="4"/>
        <v>Tech Specialist</v>
      </c>
      <c r="AM36" s="118" t="str">
        <f t="shared" si="4"/>
        <v>Tech Specialist</v>
      </c>
      <c r="AN36" s="118" t="str">
        <f t="shared" si="4"/>
        <v>Tech Specialist</v>
      </c>
      <c r="AO36" s="118" t="str">
        <f t="shared" si="4"/>
        <v>Tech Specialist</v>
      </c>
      <c r="AP36" s="118" t="str">
        <f t="shared" si="4"/>
        <v>Tech Specialist</v>
      </c>
      <c r="AQ36" s="118" t="str">
        <f t="shared" si="4"/>
        <v>Tech Specialist</v>
      </c>
      <c r="AR36" s="118" t="str">
        <f t="shared" si="4"/>
        <v>Tech Specialist</v>
      </c>
      <c r="AS36" s="118" t="str">
        <f t="shared" si="4"/>
        <v>Tech Specialist</v>
      </c>
      <c r="AT36" s="118" t="str">
        <f t="shared" si="4"/>
        <v>Tech Specialist</v>
      </c>
      <c r="AU36" s="118" t="str">
        <f t="shared" si="4"/>
        <v>Tech Specialist</v>
      </c>
      <c r="AV36" s="118" t="str">
        <f t="shared" si="4"/>
        <v>Tech Specialist</v>
      </c>
      <c r="AW36" s="118" t="str">
        <f t="shared" si="4"/>
        <v>Tech Specialist</v>
      </c>
      <c r="AX36" s="118" t="str">
        <f t="shared" si="4"/>
        <v>Tech Specialist</v>
      </c>
      <c r="AY36" s="118" t="str">
        <f t="shared" si="4"/>
        <v>Tech Specialist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79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4" t="s">
        <v>93</v>
      </c>
      <c r="B39" s="105">
        <f t="shared" ref="B39:AY39" si="5">IF(B36=A36,A39+1,1)</f>
        <v>1</v>
      </c>
      <c r="C39" s="105">
        <f t="shared" si="5"/>
        <v>2</v>
      </c>
      <c r="D39" s="105">
        <f t="shared" si="5"/>
        <v>3</v>
      </c>
      <c r="E39" s="105">
        <f t="shared" si="5"/>
        <v>4</v>
      </c>
      <c r="F39" s="105">
        <f t="shared" si="5"/>
        <v>5</v>
      </c>
      <c r="G39" s="105">
        <f t="shared" si="5"/>
        <v>6</v>
      </c>
      <c r="H39" s="105">
        <f t="shared" si="5"/>
        <v>7</v>
      </c>
      <c r="I39" s="105">
        <f t="shared" si="5"/>
        <v>8</v>
      </c>
      <c r="J39" s="105">
        <f t="shared" si="5"/>
        <v>9</v>
      </c>
      <c r="K39" s="105">
        <f t="shared" si="5"/>
        <v>10</v>
      </c>
      <c r="L39" s="105">
        <f t="shared" si="5"/>
        <v>11</v>
      </c>
      <c r="M39" s="105">
        <f t="shared" si="5"/>
        <v>12</v>
      </c>
      <c r="N39" s="105">
        <f t="shared" si="5"/>
        <v>13</v>
      </c>
      <c r="O39" s="105">
        <f t="shared" si="5"/>
        <v>14</v>
      </c>
      <c r="P39" s="105">
        <f t="shared" si="5"/>
        <v>15</v>
      </c>
      <c r="Q39" s="105">
        <f t="shared" si="5"/>
        <v>16</v>
      </c>
      <c r="R39" s="105">
        <f t="shared" si="5"/>
        <v>17</v>
      </c>
      <c r="S39" s="105">
        <f t="shared" si="5"/>
        <v>18</v>
      </c>
      <c r="T39" s="105">
        <f t="shared" si="5"/>
        <v>19</v>
      </c>
      <c r="U39" s="106">
        <f t="shared" si="5"/>
        <v>20</v>
      </c>
      <c r="V39" s="106">
        <f t="shared" si="5"/>
        <v>21</v>
      </c>
      <c r="W39" s="106">
        <f t="shared" si="5"/>
        <v>22</v>
      </c>
      <c r="X39" s="106">
        <f t="shared" si="5"/>
        <v>23</v>
      </c>
      <c r="Y39" s="106">
        <f t="shared" si="5"/>
        <v>24</v>
      </c>
      <c r="Z39" s="106">
        <f t="shared" si="5"/>
        <v>25</v>
      </c>
      <c r="AA39" s="106">
        <f t="shared" si="5"/>
        <v>26</v>
      </c>
      <c r="AB39" s="106">
        <f t="shared" si="5"/>
        <v>27</v>
      </c>
      <c r="AC39" s="106">
        <f t="shared" si="5"/>
        <v>28</v>
      </c>
      <c r="AD39" s="106">
        <f t="shared" si="5"/>
        <v>29</v>
      </c>
      <c r="AE39" s="106">
        <f t="shared" si="5"/>
        <v>30</v>
      </c>
      <c r="AF39" s="106">
        <f t="shared" si="5"/>
        <v>31</v>
      </c>
      <c r="AG39" s="106">
        <f t="shared" si="5"/>
        <v>32</v>
      </c>
      <c r="AH39" s="106">
        <f t="shared" si="5"/>
        <v>33</v>
      </c>
      <c r="AI39" s="106">
        <f t="shared" si="5"/>
        <v>34</v>
      </c>
      <c r="AJ39" s="106">
        <f t="shared" si="5"/>
        <v>35</v>
      </c>
      <c r="AK39" s="106">
        <f t="shared" si="5"/>
        <v>36</v>
      </c>
      <c r="AL39" s="106">
        <f t="shared" si="5"/>
        <v>37</v>
      </c>
      <c r="AM39" s="106">
        <f t="shared" si="5"/>
        <v>38</v>
      </c>
      <c r="AN39" s="106">
        <f t="shared" si="5"/>
        <v>39</v>
      </c>
      <c r="AO39" s="106">
        <f t="shared" si="5"/>
        <v>40</v>
      </c>
      <c r="AP39" s="106">
        <f t="shared" si="5"/>
        <v>41</v>
      </c>
      <c r="AQ39" s="106">
        <f t="shared" si="5"/>
        <v>42</v>
      </c>
      <c r="AR39" s="106">
        <f t="shared" si="5"/>
        <v>43</v>
      </c>
      <c r="AS39" s="106">
        <f t="shared" si="5"/>
        <v>44</v>
      </c>
      <c r="AT39" s="106">
        <f t="shared" si="5"/>
        <v>45</v>
      </c>
      <c r="AU39" s="106">
        <f t="shared" si="5"/>
        <v>46</v>
      </c>
      <c r="AV39" s="106">
        <f t="shared" si="5"/>
        <v>47</v>
      </c>
      <c r="AW39" s="106">
        <f t="shared" si="5"/>
        <v>48</v>
      </c>
      <c r="AX39" s="106">
        <f t="shared" si="5"/>
        <v>49</v>
      </c>
      <c r="AY39" s="106">
        <f t="shared" si="5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99" t="s">
        <v>106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</row>
    <row r="42" spans="1:97" s="18" customFormat="1">
      <c r="A42" s="62" t="s">
        <v>10</v>
      </c>
      <c r="B42" s="8">
        <f t="shared" ref="B42:AY42" si="6" xml:space="preserve"> B16 + B221</f>
        <v>-5</v>
      </c>
      <c r="C42" s="8">
        <f t="shared" si="6"/>
        <v>-5</v>
      </c>
      <c r="D42" s="8">
        <f t="shared" si="6"/>
        <v>-5</v>
      </c>
      <c r="E42" s="8">
        <f t="shared" si="6"/>
        <v>-5</v>
      </c>
      <c r="F42" s="8">
        <f t="shared" si="6"/>
        <v>-5</v>
      </c>
      <c r="G42" s="8">
        <f t="shared" si="6"/>
        <v>11</v>
      </c>
      <c r="H42" s="8">
        <f t="shared" si="6"/>
        <v>12</v>
      </c>
      <c r="I42" s="8">
        <f t="shared" si="6"/>
        <v>14</v>
      </c>
      <c r="J42" s="8">
        <f t="shared" si="6"/>
        <v>15</v>
      </c>
      <c r="K42" s="8">
        <f t="shared" si="6"/>
        <v>16</v>
      </c>
      <c r="L42" s="8">
        <f t="shared" si="6"/>
        <v>17</v>
      </c>
      <c r="M42" s="8">
        <f t="shared" si="6"/>
        <v>13</v>
      </c>
      <c r="N42" s="8">
        <f t="shared" si="6"/>
        <v>13</v>
      </c>
      <c r="O42" s="8">
        <f t="shared" si="6"/>
        <v>13</v>
      </c>
      <c r="P42" s="8">
        <f t="shared" si="6"/>
        <v>13</v>
      </c>
      <c r="Q42" s="8">
        <f t="shared" si="6"/>
        <v>13</v>
      </c>
      <c r="R42" s="8">
        <f t="shared" si="6"/>
        <v>13</v>
      </c>
      <c r="S42" s="8">
        <f t="shared" si="6"/>
        <v>13</v>
      </c>
      <c r="T42" s="8">
        <f t="shared" si="6"/>
        <v>13</v>
      </c>
      <c r="U42" s="8">
        <f t="shared" si="6"/>
        <v>13</v>
      </c>
      <c r="V42" s="8">
        <f t="shared" si="6"/>
        <v>13</v>
      </c>
      <c r="W42" s="8">
        <f t="shared" si="6"/>
        <v>13</v>
      </c>
      <c r="X42" s="8">
        <f t="shared" si="6"/>
        <v>13</v>
      </c>
      <c r="Y42" s="8">
        <f t="shared" si="6"/>
        <v>13</v>
      </c>
      <c r="Z42" s="8">
        <f t="shared" si="6"/>
        <v>13</v>
      </c>
      <c r="AA42" s="8">
        <f t="shared" si="6"/>
        <v>13</v>
      </c>
      <c r="AB42" s="8">
        <f t="shared" si="6"/>
        <v>13</v>
      </c>
      <c r="AC42" s="8">
        <f t="shared" si="6"/>
        <v>13</v>
      </c>
      <c r="AD42" s="8">
        <f t="shared" si="6"/>
        <v>13</v>
      </c>
      <c r="AE42" s="8">
        <f t="shared" si="6"/>
        <v>13</v>
      </c>
      <c r="AF42" s="8">
        <f t="shared" si="6"/>
        <v>13</v>
      </c>
      <c r="AG42" s="8">
        <f t="shared" si="6"/>
        <v>13</v>
      </c>
      <c r="AH42" s="8">
        <f t="shared" si="6"/>
        <v>13</v>
      </c>
      <c r="AI42" s="8">
        <f t="shared" si="6"/>
        <v>13</v>
      </c>
      <c r="AJ42" s="8">
        <f t="shared" si="6"/>
        <v>13</v>
      </c>
      <c r="AK42" s="8">
        <f t="shared" si="6"/>
        <v>13</v>
      </c>
      <c r="AL42" s="8">
        <f t="shared" si="6"/>
        <v>13</v>
      </c>
      <c r="AM42" s="8">
        <f t="shared" si="6"/>
        <v>13</v>
      </c>
      <c r="AN42" s="8">
        <f t="shared" si="6"/>
        <v>13</v>
      </c>
      <c r="AO42" s="8">
        <f t="shared" si="6"/>
        <v>13</v>
      </c>
      <c r="AP42" s="8">
        <f t="shared" si="6"/>
        <v>13</v>
      </c>
      <c r="AQ42" s="8">
        <f t="shared" si="6"/>
        <v>13</v>
      </c>
      <c r="AR42" s="8">
        <f t="shared" si="6"/>
        <v>13</v>
      </c>
      <c r="AS42" s="8">
        <f t="shared" si="6"/>
        <v>13</v>
      </c>
      <c r="AT42" s="8">
        <f t="shared" si="6"/>
        <v>13</v>
      </c>
      <c r="AU42" s="8">
        <f t="shared" si="6"/>
        <v>13</v>
      </c>
      <c r="AV42" s="8">
        <f t="shared" si="6"/>
        <v>13</v>
      </c>
      <c r="AW42" s="8">
        <f t="shared" si="6"/>
        <v>13</v>
      </c>
      <c r="AX42" s="8">
        <f t="shared" si="6"/>
        <v>13</v>
      </c>
      <c r="AY42" s="8">
        <f t="shared" si="6"/>
        <v>13</v>
      </c>
    </row>
    <row r="43" spans="1:97" s="18" customFormat="1">
      <c r="A43" s="63" t="s">
        <v>11</v>
      </c>
      <c r="B43" s="8">
        <f t="shared" ref="B43:AY43" si="7" xml:space="preserve"> B17 + B221</f>
        <v>-5</v>
      </c>
      <c r="C43" s="8">
        <f t="shared" si="7"/>
        <v>-5</v>
      </c>
      <c r="D43" s="8">
        <f t="shared" si="7"/>
        <v>-5</v>
      </c>
      <c r="E43" s="8">
        <f t="shared" si="7"/>
        <v>-5</v>
      </c>
      <c r="F43" s="8">
        <f t="shared" si="7"/>
        <v>-5</v>
      </c>
      <c r="G43" s="8">
        <f t="shared" si="7"/>
        <v>11</v>
      </c>
      <c r="H43" s="8">
        <f t="shared" si="7"/>
        <v>12</v>
      </c>
      <c r="I43" s="8">
        <f t="shared" si="7"/>
        <v>14</v>
      </c>
      <c r="J43" s="8">
        <f t="shared" si="7"/>
        <v>15</v>
      </c>
      <c r="K43" s="8">
        <f t="shared" si="7"/>
        <v>16</v>
      </c>
      <c r="L43" s="8">
        <f t="shared" si="7"/>
        <v>17</v>
      </c>
      <c r="M43" s="8">
        <f t="shared" si="7"/>
        <v>13</v>
      </c>
      <c r="N43" s="8">
        <f t="shared" si="7"/>
        <v>13</v>
      </c>
      <c r="O43" s="8">
        <f t="shared" si="7"/>
        <v>13</v>
      </c>
      <c r="P43" s="8">
        <f t="shared" si="7"/>
        <v>13</v>
      </c>
      <c r="Q43" s="8">
        <f t="shared" si="7"/>
        <v>13</v>
      </c>
      <c r="R43" s="8">
        <f t="shared" si="7"/>
        <v>13</v>
      </c>
      <c r="S43" s="8">
        <f t="shared" si="7"/>
        <v>13</v>
      </c>
      <c r="T43" s="8">
        <f t="shared" si="7"/>
        <v>13</v>
      </c>
      <c r="U43" s="8">
        <f t="shared" si="7"/>
        <v>13</v>
      </c>
      <c r="V43" s="8">
        <f t="shared" si="7"/>
        <v>13</v>
      </c>
      <c r="W43" s="8">
        <f t="shared" si="7"/>
        <v>13</v>
      </c>
      <c r="X43" s="8">
        <f t="shared" si="7"/>
        <v>13</v>
      </c>
      <c r="Y43" s="8">
        <f t="shared" si="7"/>
        <v>13</v>
      </c>
      <c r="Z43" s="8">
        <f t="shared" si="7"/>
        <v>13</v>
      </c>
      <c r="AA43" s="8">
        <f t="shared" si="7"/>
        <v>13</v>
      </c>
      <c r="AB43" s="8">
        <f t="shared" si="7"/>
        <v>13</v>
      </c>
      <c r="AC43" s="8">
        <f t="shared" si="7"/>
        <v>13</v>
      </c>
      <c r="AD43" s="8">
        <f t="shared" si="7"/>
        <v>13</v>
      </c>
      <c r="AE43" s="8">
        <f t="shared" si="7"/>
        <v>13</v>
      </c>
      <c r="AF43" s="8">
        <f t="shared" si="7"/>
        <v>13</v>
      </c>
      <c r="AG43" s="8">
        <f t="shared" si="7"/>
        <v>13</v>
      </c>
      <c r="AH43" s="8">
        <f t="shared" si="7"/>
        <v>13</v>
      </c>
      <c r="AI43" s="8">
        <f t="shared" si="7"/>
        <v>13</v>
      </c>
      <c r="AJ43" s="8">
        <f t="shared" si="7"/>
        <v>13</v>
      </c>
      <c r="AK43" s="8">
        <f t="shared" si="7"/>
        <v>13</v>
      </c>
      <c r="AL43" s="8">
        <f t="shared" si="7"/>
        <v>13</v>
      </c>
      <c r="AM43" s="8">
        <f t="shared" si="7"/>
        <v>13</v>
      </c>
      <c r="AN43" s="8">
        <f t="shared" si="7"/>
        <v>13</v>
      </c>
      <c r="AO43" s="8">
        <f t="shared" si="7"/>
        <v>13</v>
      </c>
      <c r="AP43" s="8">
        <f t="shared" si="7"/>
        <v>13</v>
      </c>
      <c r="AQ43" s="8">
        <f t="shared" si="7"/>
        <v>13</v>
      </c>
      <c r="AR43" s="8">
        <f t="shared" si="7"/>
        <v>13</v>
      </c>
      <c r="AS43" s="8">
        <f t="shared" si="7"/>
        <v>13</v>
      </c>
      <c r="AT43" s="8">
        <f t="shared" si="7"/>
        <v>13</v>
      </c>
      <c r="AU43" s="8">
        <f t="shared" si="7"/>
        <v>13</v>
      </c>
      <c r="AV43" s="8">
        <f t="shared" si="7"/>
        <v>13</v>
      </c>
      <c r="AW43" s="8">
        <f t="shared" si="7"/>
        <v>13</v>
      </c>
      <c r="AX43" s="8">
        <f t="shared" si="7"/>
        <v>13</v>
      </c>
      <c r="AY43" s="8">
        <f t="shared" si="7"/>
        <v>13</v>
      </c>
    </row>
    <row r="44" spans="1:97">
      <c r="A44" s="63" t="s">
        <v>12</v>
      </c>
      <c r="B44" s="8">
        <f t="shared" ref="B44:AY44" si="8" xml:space="preserve"> B18 + B219</f>
        <v>-5</v>
      </c>
      <c r="C44" s="8">
        <f t="shared" si="8"/>
        <v>-5</v>
      </c>
      <c r="D44" s="8">
        <f t="shared" si="8"/>
        <v>-5</v>
      </c>
      <c r="E44" s="8">
        <f t="shared" si="8"/>
        <v>-5</v>
      </c>
      <c r="F44" s="8">
        <f t="shared" si="8"/>
        <v>-5</v>
      </c>
      <c r="G44" s="8">
        <f t="shared" si="8"/>
        <v>1</v>
      </c>
      <c r="H44" s="8">
        <f t="shared" si="8"/>
        <v>1</v>
      </c>
      <c r="I44" s="8">
        <f t="shared" si="8"/>
        <v>1</v>
      </c>
      <c r="J44" s="8">
        <f t="shared" si="8"/>
        <v>1</v>
      </c>
      <c r="K44" s="8">
        <f t="shared" si="8"/>
        <v>1</v>
      </c>
      <c r="L44" s="8">
        <f t="shared" si="8"/>
        <v>1</v>
      </c>
      <c r="M44" s="8">
        <f t="shared" si="8"/>
        <v>1</v>
      </c>
      <c r="N44" s="8">
        <f t="shared" si="8"/>
        <v>1</v>
      </c>
      <c r="O44" s="8">
        <f t="shared" si="8"/>
        <v>1</v>
      </c>
      <c r="P44" s="8">
        <f t="shared" si="8"/>
        <v>1</v>
      </c>
      <c r="Q44" s="8">
        <f t="shared" si="8"/>
        <v>1</v>
      </c>
      <c r="R44" s="8">
        <f t="shared" si="8"/>
        <v>1</v>
      </c>
      <c r="S44" s="8">
        <f t="shared" si="8"/>
        <v>1</v>
      </c>
      <c r="T44" s="8">
        <f t="shared" si="8"/>
        <v>1</v>
      </c>
      <c r="U44" s="8">
        <f t="shared" si="8"/>
        <v>1</v>
      </c>
      <c r="V44" s="8">
        <f t="shared" si="8"/>
        <v>1</v>
      </c>
      <c r="W44" s="8">
        <f t="shared" si="8"/>
        <v>1</v>
      </c>
      <c r="X44" s="8">
        <f t="shared" si="8"/>
        <v>1</v>
      </c>
      <c r="Y44" s="8">
        <f t="shared" si="8"/>
        <v>1</v>
      </c>
      <c r="Z44" s="8">
        <f t="shared" si="8"/>
        <v>1</v>
      </c>
      <c r="AA44" s="8">
        <f t="shared" si="8"/>
        <v>1</v>
      </c>
      <c r="AB44" s="8">
        <f t="shared" si="8"/>
        <v>1</v>
      </c>
      <c r="AC44" s="8">
        <f t="shared" si="8"/>
        <v>1</v>
      </c>
      <c r="AD44" s="8">
        <f t="shared" si="8"/>
        <v>1</v>
      </c>
      <c r="AE44" s="8">
        <f t="shared" si="8"/>
        <v>1</v>
      </c>
      <c r="AF44" s="8">
        <f t="shared" si="8"/>
        <v>1</v>
      </c>
      <c r="AG44" s="8">
        <f t="shared" si="8"/>
        <v>1</v>
      </c>
      <c r="AH44" s="8">
        <f t="shared" si="8"/>
        <v>1</v>
      </c>
      <c r="AI44" s="8">
        <f t="shared" si="8"/>
        <v>1</v>
      </c>
      <c r="AJ44" s="8">
        <f t="shared" si="8"/>
        <v>1</v>
      </c>
      <c r="AK44" s="8">
        <f t="shared" si="8"/>
        <v>1</v>
      </c>
      <c r="AL44" s="8">
        <f t="shared" si="8"/>
        <v>1</v>
      </c>
      <c r="AM44" s="8">
        <f t="shared" si="8"/>
        <v>1</v>
      </c>
      <c r="AN44" s="8">
        <f t="shared" si="8"/>
        <v>1</v>
      </c>
      <c r="AO44" s="8">
        <f t="shared" si="8"/>
        <v>1</v>
      </c>
      <c r="AP44" s="8">
        <f t="shared" si="8"/>
        <v>1</v>
      </c>
      <c r="AQ44" s="8">
        <f t="shared" si="8"/>
        <v>1</v>
      </c>
      <c r="AR44" s="8">
        <f t="shared" si="8"/>
        <v>1</v>
      </c>
      <c r="AS44" s="8">
        <f t="shared" si="8"/>
        <v>1</v>
      </c>
      <c r="AT44" s="8">
        <f t="shared" si="8"/>
        <v>1</v>
      </c>
      <c r="AU44" s="8">
        <f t="shared" si="8"/>
        <v>1</v>
      </c>
      <c r="AV44" s="8">
        <f t="shared" si="8"/>
        <v>1</v>
      </c>
      <c r="AW44" s="8">
        <f t="shared" si="8"/>
        <v>1</v>
      </c>
      <c r="AX44" s="8">
        <f t="shared" si="8"/>
        <v>1</v>
      </c>
      <c r="AY44" s="8">
        <f t="shared" si="8"/>
        <v>1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t="shared" ref="B45:AY45" si="9" xml:space="preserve"> B19 + B222 + B84</f>
        <v>-5</v>
      </c>
      <c r="C45" s="8">
        <f t="shared" si="9"/>
        <v>-5</v>
      </c>
      <c r="D45" s="8">
        <f t="shared" si="9"/>
        <v>-5</v>
      </c>
      <c r="E45" s="8">
        <f t="shared" si="9"/>
        <v>-5</v>
      </c>
      <c r="F45" s="8">
        <f t="shared" si="9"/>
        <v>-5</v>
      </c>
      <c r="G45" s="8">
        <f t="shared" si="9"/>
        <v>10</v>
      </c>
      <c r="H45" s="8">
        <f t="shared" si="9"/>
        <v>12</v>
      </c>
      <c r="I45" s="8">
        <f t="shared" si="9"/>
        <v>13</v>
      </c>
      <c r="J45" s="8">
        <f t="shared" si="9"/>
        <v>14</v>
      </c>
      <c r="K45" s="8">
        <f t="shared" si="9"/>
        <v>15</v>
      </c>
      <c r="L45" s="8">
        <f t="shared" si="9"/>
        <v>16</v>
      </c>
      <c r="M45" s="8">
        <f t="shared" si="9"/>
        <v>12</v>
      </c>
      <c r="N45" s="8">
        <f t="shared" si="9"/>
        <v>12</v>
      </c>
      <c r="O45" s="8">
        <f t="shared" si="9"/>
        <v>12</v>
      </c>
      <c r="P45" s="8">
        <f t="shared" si="9"/>
        <v>12</v>
      </c>
      <c r="Q45" s="8">
        <f t="shared" si="9"/>
        <v>12</v>
      </c>
      <c r="R45" s="8">
        <f t="shared" si="9"/>
        <v>12</v>
      </c>
      <c r="S45" s="8">
        <f t="shared" si="9"/>
        <v>12</v>
      </c>
      <c r="T45" s="8">
        <f t="shared" si="9"/>
        <v>12</v>
      </c>
      <c r="U45" s="8">
        <f t="shared" si="9"/>
        <v>12</v>
      </c>
      <c r="V45" s="8">
        <f t="shared" si="9"/>
        <v>12</v>
      </c>
      <c r="W45" s="8">
        <f t="shared" si="9"/>
        <v>12</v>
      </c>
      <c r="X45" s="8">
        <f t="shared" si="9"/>
        <v>12</v>
      </c>
      <c r="Y45" s="8">
        <f t="shared" si="9"/>
        <v>12</v>
      </c>
      <c r="Z45" s="8">
        <f t="shared" si="9"/>
        <v>12</v>
      </c>
      <c r="AA45" s="8">
        <f t="shared" si="9"/>
        <v>12</v>
      </c>
      <c r="AB45" s="8">
        <f t="shared" si="9"/>
        <v>12</v>
      </c>
      <c r="AC45" s="8">
        <f t="shared" si="9"/>
        <v>12</v>
      </c>
      <c r="AD45" s="8">
        <f t="shared" si="9"/>
        <v>12</v>
      </c>
      <c r="AE45" s="8">
        <f t="shared" si="9"/>
        <v>12</v>
      </c>
      <c r="AF45" s="8">
        <f t="shared" si="9"/>
        <v>12</v>
      </c>
      <c r="AG45" s="8">
        <f t="shared" si="9"/>
        <v>12</v>
      </c>
      <c r="AH45" s="8">
        <f t="shared" si="9"/>
        <v>12</v>
      </c>
      <c r="AI45" s="8">
        <f t="shared" si="9"/>
        <v>12</v>
      </c>
      <c r="AJ45" s="8">
        <f t="shared" si="9"/>
        <v>12</v>
      </c>
      <c r="AK45" s="8">
        <f t="shared" si="9"/>
        <v>12</v>
      </c>
      <c r="AL45" s="8">
        <f t="shared" si="9"/>
        <v>12</v>
      </c>
      <c r="AM45" s="8">
        <f t="shared" si="9"/>
        <v>12</v>
      </c>
      <c r="AN45" s="8">
        <f t="shared" si="9"/>
        <v>12</v>
      </c>
      <c r="AO45" s="8">
        <f t="shared" si="9"/>
        <v>12</v>
      </c>
      <c r="AP45" s="8">
        <f t="shared" si="9"/>
        <v>12</v>
      </c>
      <c r="AQ45" s="8">
        <f t="shared" si="9"/>
        <v>12</v>
      </c>
      <c r="AR45" s="8">
        <f t="shared" si="9"/>
        <v>12</v>
      </c>
      <c r="AS45" s="8">
        <f t="shared" si="9"/>
        <v>12</v>
      </c>
      <c r="AT45" s="8">
        <f t="shared" si="9"/>
        <v>12</v>
      </c>
      <c r="AU45" s="8">
        <f t="shared" si="9"/>
        <v>12</v>
      </c>
      <c r="AV45" s="8">
        <f t="shared" si="9"/>
        <v>12</v>
      </c>
      <c r="AW45" s="8">
        <f t="shared" si="9"/>
        <v>12</v>
      </c>
      <c r="AX45" s="8">
        <f t="shared" si="9"/>
        <v>12</v>
      </c>
      <c r="AY45" s="8">
        <f t="shared" si="9"/>
        <v>12</v>
      </c>
    </row>
    <row r="46" spans="1:97" s="29" customFormat="1">
      <c r="A46" s="63" t="s">
        <v>22</v>
      </c>
      <c r="B46" s="8">
        <f t="shared" ref="B46:AY46" si="10" xml:space="preserve"> B20 + B223 + B84</f>
        <v>-5</v>
      </c>
      <c r="C46" s="8">
        <f t="shared" si="10"/>
        <v>-5</v>
      </c>
      <c r="D46" s="8">
        <f t="shared" si="10"/>
        <v>-5</v>
      </c>
      <c r="E46" s="8">
        <f t="shared" si="10"/>
        <v>-5</v>
      </c>
      <c r="F46" s="8">
        <f t="shared" si="10"/>
        <v>-5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  <c r="V46" s="8">
        <f t="shared" si="10"/>
        <v>0</v>
      </c>
      <c r="W46" s="8">
        <f t="shared" si="10"/>
        <v>0</v>
      </c>
      <c r="X46" s="8">
        <f t="shared" si="10"/>
        <v>0</v>
      </c>
      <c r="Y46" s="8">
        <f t="shared" si="10"/>
        <v>0</v>
      </c>
      <c r="Z46" s="8">
        <f t="shared" si="10"/>
        <v>0</v>
      </c>
      <c r="AA46" s="8">
        <f t="shared" si="10"/>
        <v>0</v>
      </c>
      <c r="AB46" s="8">
        <f t="shared" si="10"/>
        <v>0</v>
      </c>
      <c r="AC46" s="8">
        <f t="shared" si="10"/>
        <v>0</v>
      </c>
      <c r="AD46" s="8">
        <f t="shared" si="10"/>
        <v>0</v>
      </c>
      <c r="AE46" s="8">
        <f t="shared" si="10"/>
        <v>0</v>
      </c>
      <c r="AF46" s="8">
        <f t="shared" si="10"/>
        <v>0</v>
      </c>
      <c r="AG46" s="8">
        <f t="shared" si="10"/>
        <v>0</v>
      </c>
      <c r="AH46" s="8">
        <f t="shared" si="10"/>
        <v>0</v>
      </c>
      <c r="AI46" s="8">
        <f t="shared" si="10"/>
        <v>0</v>
      </c>
      <c r="AJ46" s="8">
        <f t="shared" si="10"/>
        <v>0</v>
      </c>
      <c r="AK46" s="8">
        <f t="shared" si="10"/>
        <v>0</v>
      </c>
      <c r="AL46" s="8">
        <f t="shared" si="10"/>
        <v>0</v>
      </c>
      <c r="AM46" s="8">
        <f t="shared" si="10"/>
        <v>0</v>
      </c>
      <c r="AN46" s="8">
        <f t="shared" si="10"/>
        <v>0</v>
      </c>
      <c r="AO46" s="8">
        <f t="shared" si="10"/>
        <v>0</v>
      </c>
      <c r="AP46" s="8">
        <f t="shared" si="10"/>
        <v>0</v>
      </c>
      <c r="AQ46" s="8">
        <f t="shared" si="10"/>
        <v>0</v>
      </c>
      <c r="AR46" s="8">
        <f t="shared" si="10"/>
        <v>0</v>
      </c>
      <c r="AS46" s="8">
        <f t="shared" si="10"/>
        <v>0</v>
      </c>
      <c r="AT46" s="8">
        <f t="shared" si="10"/>
        <v>0</v>
      </c>
      <c r="AU46" s="8">
        <f t="shared" si="10"/>
        <v>0</v>
      </c>
      <c r="AV46" s="8">
        <f t="shared" si="10"/>
        <v>0</v>
      </c>
      <c r="AW46" s="8">
        <f t="shared" si="10"/>
        <v>0</v>
      </c>
      <c r="AX46" s="8">
        <f t="shared" si="10"/>
        <v>0</v>
      </c>
      <c r="AY46" s="8">
        <f t="shared" si="10"/>
        <v>0</v>
      </c>
    </row>
    <row r="47" spans="1:97" s="29" customFormat="1">
      <c r="A47" s="63" t="s">
        <v>14</v>
      </c>
      <c r="B47" s="8">
        <f t="shared" ref="B47:AY48" si="11" xml:space="preserve"> B21 + B221</f>
        <v>-5</v>
      </c>
      <c r="C47" s="8">
        <f t="shared" si="11"/>
        <v>-5</v>
      </c>
      <c r="D47" s="8">
        <f t="shared" si="11"/>
        <v>-5</v>
      </c>
      <c r="E47" s="8">
        <f t="shared" si="11"/>
        <v>-5</v>
      </c>
      <c r="F47" s="8">
        <f t="shared" si="11"/>
        <v>-5</v>
      </c>
      <c r="G47" s="8">
        <f t="shared" si="11"/>
        <v>11</v>
      </c>
      <c r="H47" s="8">
        <f t="shared" si="11"/>
        <v>12</v>
      </c>
      <c r="I47" s="8">
        <f t="shared" si="11"/>
        <v>14</v>
      </c>
      <c r="J47" s="8">
        <f t="shared" si="11"/>
        <v>15</v>
      </c>
      <c r="K47" s="8">
        <f t="shared" si="11"/>
        <v>16</v>
      </c>
      <c r="L47" s="8">
        <f t="shared" si="11"/>
        <v>17</v>
      </c>
      <c r="M47" s="8">
        <f t="shared" si="11"/>
        <v>13</v>
      </c>
      <c r="N47" s="8">
        <f t="shared" si="11"/>
        <v>13</v>
      </c>
      <c r="O47" s="8">
        <f t="shared" si="11"/>
        <v>13</v>
      </c>
      <c r="P47" s="8">
        <f t="shared" si="11"/>
        <v>13</v>
      </c>
      <c r="Q47" s="8">
        <f t="shared" si="11"/>
        <v>13</v>
      </c>
      <c r="R47" s="8">
        <f t="shared" si="11"/>
        <v>13</v>
      </c>
      <c r="S47" s="8">
        <f t="shared" si="11"/>
        <v>13</v>
      </c>
      <c r="T47" s="8">
        <f t="shared" si="11"/>
        <v>13</v>
      </c>
      <c r="U47" s="8">
        <f t="shared" si="11"/>
        <v>13</v>
      </c>
      <c r="V47" s="8">
        <f t="shared" si="11"/>
        <v>13</v>
      </c>
      <c r="W47" s="8">
        <f t="shared" si="11"/>
        <v>13</v>
      </c>
      <c r="X47" s="8">
        <f t="shared" si="11"/>
        <v>13</v>
      </c>
      <c r="Y47" s="8">
        <f t="shared" si="11"/>
        <v>13</v>
      </c>
      <c r="Z47" s="8">
        <f t="shared" si="11"/>
        <v>13</v>
      </c>
      <c r="AA47" s="8">
        <f t="shared" si="11"/>
        <v>13</v>
      </c>
      <c r="AB47" s="8">
        <f t="shared" si="11"/>
        <v>13</v>
      </c>
      <c r="AC47" s="8">
        <f t="shared" si="11"/>
        <v>13</v>
      </c>
      <c r="AD47" s="8">
        <f t="shared" si="11"/>
        <v>13</v>
      </c>
      <c r="AE47" s="8">
        <f t="shared" si="11"/>
        <v>13</v>
      </c>
      <c r="AF47" s="8">
        <f t="shared" si="11"/>
        <v>13</v>
      </c>
      <c r="AG47" s="8">
        <f t="shared" si="11"/>
        <v>13</v>
      </c>
      <c r="AH47" s="8">
        <f t="shared" si="11"/>
        <v>13</v>
      </c>
      <c r="AI47" s="8">
        <f t="shared" si="11"/>
        <v>13</v>
      </c>
      <c r="AJ47" s="8">
        <f t="shared" si="11"/>
        <v>13</v>
      </c>
      <c r="AK47" s="8">
        <f t="shared" si="11"/>
        <v>13</v>
      </c>
      <c r="AL47" s="8">
        <f t="shared" si="11"/>
        <v>13</v>
      </c>
      <c r="AM47" s="8">
        <f t="shared" si="11"/>
        <v>13</v>
      </c>
      <c r="AN47" s="8">
        <f t="shared" si="11"/>
        <v>13</v>
      </c>
      <c r="AO47" s="8">
        <f t="shared" si="11"/>
        <v>13</v>
      </c>
      <c r="AP47" s="8">
        <f t="shared" si="11"/>
        <v>13</v>
      </c>
      <c r="AQ47" s="8">
        <f t="shared" si="11"/>
        <v>13</v>
      </c>
      <c r="AR47" s="8">
        <f t="shared" si="11"/>
        <v>13</v>
      </c>
      <c r="AS47" s="8">
        <f t="shared" si="11"/>
        <v>13</v>
      </c>
      <c r="AT47" s="8">
        <f t="shared" si="11"/>
        <v>13</v>
      </c>
      <c r="AU47" s="8">
        <f t="shared" si="11"/>
        <v>13</v>
      </c>
      <c r="AV47" s="8">
        <f t="shared" si="11"/>
        <v>13</v>
      </c>
      <c r="AW47" s="8">
        <f t="shared" si="11"/>
        <v>13</v>
      </c>
      <c r="AX47" s="8">
        <f t="shared" si="11"/>
        <v>13</v>
      </c>
      <c r="AY47" s="8">
        <f t="shared" si="11"/>
        <v>13</v>
      </c>
    </row>
    <row r="48" spans="1:97" s="29" customFormat="1">
      <c r="A48" s="63" t="s">
        <v>15</v>
      </c>
      <c r="B48" s="8">
        <f t="shared" si="11"/>
        <v>-5</v>
      </c>
      <c r="C48" s="8">
        <f t="shared" si="11"/>
        <v>-5</v>
      </c>
      <c r="D48" s="8">
        <f t="shared" si="11"/>
        <v>-5</v>
      </c>
      <c r="E48" s="8">
        <f t="shared" si="11"/>
        <v>-5</v>
      </c>
      <c r="F48" s="8">
        <f t="shared" si="11"/>
        <v>-5</v>
      </c>
      <c r="G48" s="8">
        <f t="shared" si="11"/>
        <v>11</v>
      </c>
      <c r="H48" s="8">
        <f t="shared" si="11"/>
        <v>12</v>
      </c>
      <c r="I48" s="8">
        <f t="shared" si="11"/>
        <v>13</v>
      </c>
      <c r="J48" s="8">
        <f t="shared" si="11"/>
        <v>14</v>
      </c>
      <c r="K48" s="8">
        <f t="shared" si="11"/>
        <v>15</v>
      </c>
      <c r="L48" s="8">
        <f t="shared" si="11"/>
        <v>16</v>
      </c>
      <c r="M48" s="8">
        <f t="shared" si="11"/>
        <v>12</v>
      </c>
      <c r="N48" s="8">
        <f t="shared" si="11"/>
        <v>12</v>
      </c>
      <c r="O48" s="8">
        <f t="shared" si="11"/>
        <v>12</v>
      </c>
      <c r="P48" s="8">
        <f t="shared" si="11"/>
        <v>12</v>
      </c>
      <c r="Q48" s="8">
        <f t="shared" si="11"/>
        <v>12</v>
      </c>
      <c r="R48" s="8">
        <f t="shared" si="11"/>
        <v>12</v>
      </c>
      <c r="S48" s="8">
        <f t="shared" si="11"/>
        <v>12</v>
      </c>
      <c r="T48" s="8">
        <f t="shared" si="11"/>
        <v>12</v>
      </c>
      <c r="U48" s="8">
        <f t="shared" si="11"/>
        <v>12</v>
      </c>
      <c r="V48" s="8">
        <f t="shared" si="11"/>
        <v>12</v>
      </c>
      <c r="W48" s="8">
        <f t="shared" si="11"/>
        <v>12</v>
      </c>
      <c r="X48" s="8">
        <f t="shared" si="11"/>
        <v>12</v>
      </c>
      <c r="Y48" s="8">
        <f t="shared" si="11"/>
        <v>12</v>
      </c>
      <c r="Z48" s="8">
        <f t="shared" si="11"/>
        <v>12</v>
      </c>
      <c r="AA48" s="8">
        <f t="shared" si="11"/>
        <v>12</v>
      </c>
      <c r="AB48" s="8">
        <f t="shared" si="11"/>
        <v>12</v>
      </c>
      <c r="AC48" s="8">
        <f t="shared" si="11"/>
        <v>12</v>
      </c>
      <c r="AD48" s="8">
        <f t="shared" si="11"/>
        <v>12</v>
      </c>
      <c r="AE48" s="8">
        <f t="shared" si="11"/>
        <v>12</v>
      </c>
      <c r="AF48" s="8">
        <f t="shared" si="11"/>
        <v>12</v>
      </c>
      <c r="AG48" s="8">
        <f t="shared" si="11"/>
        <v>12</v>
      </c>
      <c r="AH48" s="8">
        <f t="shared" si="11"/>
        <v>12</v>
      </c>
      <c r="AI48" s="8">
        <f t="shared" si="11"/>
        <v>12</v>
      </c>
      <c r="AJ48" s="8">
        <f t="shared" si="11"/>
        <v>12</v>
      </c>
      <c r="AK48" s="8">
        <f t="shared" si="11"/>
        <v>12</v>
      </c>
      <c r="AL48" s="8">
        <f t="shared" si="11"/>
        <v>12</v>
      </c>
      <c r="AM48" s="8">
        <f t="shared" si="11"/>
        <v>12</v>
      </c>
      <c r="AN48" s="8">
        <f t="shared" si="11"/>
        <v>12</v>
      </c>
      <c r="AO48" s="8">
        <f t="shared" si="11"/>
        <v>12</v>
      </c>
      <c r="AP48" s="8">
        <f t="shared" si="11"/>
        <v>12</v>
      </c>
      <c r="AQ48" s="8">
        <f t="shared" si="11"/>
        <v>12</v>
      </c>
      <c r="AR48" s="8">
        <f t="shared" si="11"/>
        <v>12</v>
      </c>
      <c r="AS48" s="8">
        <f t="shared" si="11"/>
        <v>12</v>
      </c>
      <c r="AT48" s="8">
        <f t="shared" si="11"/>
        <v>12</v>
      </c>
      <c r="AU48" s="8">
        <f t="shared" si="11"/>
        <v>12</v>
      </c>
      <c r="AV48" s="8">
        <f t="shared" si="11"/>
        <v>12</v>
      </c>
      <c r="AW48" s="8">
        <f t="shared" si="11"/>
        <v>12</v>
      </c>
      <c r="AX48" s="8">
        <f t="shared" si="11"/>
        <v>12</v>
      </c>
      <c r="AY48" s="8">
        <f t="shared" si="11"/>
        <v>12</v>
      </c>
    </row>
    <row r="49" spans="1:97" s="29" customFormat="1">
      <c r="A49" s="63" t="s">
        <v>16</v>
      </c>
      <c r="B49" s="8">
        <f t="shared" ref="B49:AY49" si="12" xml:space="preserve"> B23 + B222 + B84</f>
        <v>-5</v>
      </c>
      <c r="C49" s="8">
        <f t="shared" si="12"/>
        <v>-5</v>
      </c>
      <c r="D49" s="8">
        <f t="shared" si="12"/>
        <v>-5</v>
      </c>
      <c r="E49" s="8">
        <f t="shared" si="12"/>
        <v>-5</v>
      </c>
      <c r="F49" s="8">
        <f t="shared" si="12"/>
        <v>-5</v>
      </c>
      <c r="G49" s="8">
        <f t="shared" si="12"/>
        <v>6</v>
      </c>
      <c r="H49" s="8">
        <f t="shared" si="12"/>
        <v>6</v>
      </c>
      <c r="I49" s="8">
        <f t="shared" si="12"/>
        <v>6</v>
      </c>
      <c r="J49" s="8">
        <f t="shared" si="12"/>
        <v>6</v>
      </c>
      <c r="K49" s="8">
        <f t="shared" si="12"/>
        <v>6</v>
      </c>
      <c r="L49" s="8">
        <f t="shared" si="12"/>
        <v>6</v>
      </c>
      <c r="M49" s="8">
        <f t="shared" si="12"/>
        <v>6</v>
      </c>
      <c r="N49" s="8">
        <f t="shared" si="12"/>
        <v>6</v>
      </c>
      <c r="O49" s="8">
        <f t="shared" si="12"/>
        <v>6</v>
      </c>
      <c r="P49" s="8">
        <f t="shared" si="12"/>
        <v>6</v>
      </c>
      <c r="Q49" s="8">
        <f t="shared" si="12"/>
        <v>6</v>
      </c>
      <c r="R49" s="8">
        <f t="shared" si="12"/>
        <v>6</v>
      </c>
      <c r="S49" s="8">
        <f t="shared" si="12"/>
        <v>6</v>
      </c>
      <c r="T49" s="8">
        <f t="shared" si="12"/>
        <v>6</v>
      </c>
      <c r="U49" s="8">
        <f t="shared" si="12"/>
        <v>6</v>
      </c>
      <c r="V49" s="8">
        <f t="shared" si="12"/>
        <v>6</v>
      </c>
      <c r="W49" s="8">
        <f t="shared" si="12"/>
        <v>6</v>
      </c>
      <c r="X49" s="8">
        <f t="shared" si="12"/>
        <v>6</v>
      </c>
      <c r="Y49" s="8">
        <f t="shared" si="12"/>
        <v>6</v>
      </c>
      <c r="Z49" s="8">
        <f t="shared" si="12"/>
        <v>6</v>
      </c>
      <c r="AA49" s="8">
        <f t="shared" si="12"/>
        <v>6</v>
      </c>
      <c r="AB49" s="8">
        <f t="shared" si="12"/>
        <v>6</v>
      </c>
      <c r="AC49" s="8">
        <f t="shared" si="12"/>
        <v>6</v>
      </c>
      <c r="AD49" s="8">
        <f t="shared" si="12"/>
        <v>6</v>
      </c>
      <c r="AE49" s="8">
        <f t="shared" si="12"/>
        <v>6</v>
      </c>
      <c r="AF49" s="8">
        <f t="shared" si="12"/>
        <v>6</v>
      </c>
      <c r="AG49" s="8">
        <f t="shared" si="12"/>
        <v>6</v>
      </c>
      <c r="AH49" s="8">
        <f t="shared" si="12"/>
        <v>6</v>
      </c>
      <c r="AI49" s="8">
        <f t="shared" si="12"/>
        <v>6</v>
      </c>
      <c r="AJ49" s="8">
        <f t="shared" si="12"/>
        <v>6</v>
      </c>
      <c r="AK49" s="8">
        <f t="shared" si="12"/>
        <v>6</v>
      </c>
      <c r="AL49" s="8">
        <f t="shared" si="12"/>
        <v>6</v>
      </c>
      <c r="AM49" s="8">
        <f t="shared" si="12"/>
        <v>6</v>
      </c>
      <c r="AN49" s="8">
        <f t="shared" si="12"/>
        <v>6</v>
      </c>
      <c r="AO49" s="8">
        <f t="shared" si="12"/>
        <v>6</v>
      </c>
      <c r="AP49" s="8">
        <f t="shared" si="12"/>
        <v>6</v>
      </c>
      <c r="AQ49" s="8">
        <f t="shared" si="12"/>
        <v>6</v>
      </c>
      <c r="AR49" s="8">
        <f t="shared" si="12"/>
        <v>6</v>
      </c>
      <c r="AS49" s="8">
        <f t="shared" si="12"/>
        <v>6</v>
      </c>
      <c r="AT49" s="8">
        <f t="shared" si="12"/>
        <v>6</v>
      </c>
      <c r="AU49" s="8">
        <f t="shared" si="12"/>
        <v>6</v>
      </c>
      <c r="AV49" s="8">
        <f t="shared" si="12"/>
        <v>6</v>
      </c>
      <c r="AW49" s="8">
        <f t="shared" si="12"/>
        <v>6</v>
      </c>
      <c r="AX49" s="8">
        <f t="shared" si="12"/>
        <v>6</v>
      </c>
      <c r="AY49" s="8">
        <f t="shared" si="12"/>
        <v>6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Data!$E$49:$E$64, MATCH( B36, Data!$D$49:$D$64, 0 ) )</f>
        <v>6</v>
      </c>
      <c r="C52" s="52">
        <f xml:space="preserve"> INDEX( Data!$E$49:$E$64, MATCH( C36, Data!$D$49:$D$64, 0 ) )</f>
        <v>6</v>
      </c>
      <c r="D52" s="52">
        <f xml:space="preserve"> INDEX( Data!$E$49:$E$64, MATCH( D36, Data!$D$49:$D$64, 0 ) )</f>
        <v>6</v>
      </c>
      <c r="E52" s="52">
        <f xml:space="preserve"> INDEX( Data!$E$49:$E$64, MATCH( E36, Data!$D$49:$D$64, 0 ) )</f>
        <v>6</v>
      </c>
      <c r="F52" s="52">
        <f xml:space="preserve"> INDEX( Data!$E$49:$E$64, MATCH( F36, Data!$D$49:$D$64, 0 ) )</f>
        <v>6</v>
      </c>
      <c r="G52" s="52">
        <f xml:space="preserve"> INDEX( Data!$E$49:$E$64, MATCH( G36, Data!$D$49:$D$64, 0 ) )</f>
        <v>6</v>
      </c>
      <c r="H52" s="52">
        <f xml:space="preserve"> INDEX( Data!$E$49:$E$64, MATCH( H36, Data!$D$49:$D$64, 0 ) )</f>
        <v>6</v>
      </c>
      <c r="I52" s="52">
        <f xml:space="preserve"> INDEX( Data!$E$49:$E$64, MATCH( I36, Data!$D$49:$D$64, 0 ) )</f>
        <v>6</v>
      </c>
      <c r="J52" s="52">
        <f xml:space="preserve"> INDEX( Data!$E$49:$E$64, MATCH( J36, Data!$D$49:$D$64, 0 ) )</f>
        <v>6</v>
      </c>
      <c r="K52" s="52">
        <f xml:space="preserve"> INDEX( Data!$E$49:$E$64, MATCH( K36, Data!$D$49:$D$64, 0 ) )</f>
        <v>6</v>
      </c>
      <c r="L52" s="52">
        <f xml:space="preserve"> INDEX( Data!$E$49:$E$64, MATCH( L36, Data!$D$49:$D$64, 0 ) )</f>
        <v>6</v>
      </c>
      <c r="M52" s="52">
        <f xml:space="preserve"> INDEX( Data!$E$49:$E$64, MATCH( M36, Data!$D$49:$D$64, 0 ) )</f>
        <v>6</v>
      </c>
      <c r="N52" s="52">
        <f xml:space="preserve"> INDEX( Data!$E$49:$E$64, MATCH( N36, Data!$D$49:$D$64, 0 ) )</f>
        <v>6</v>
      </c>
      <c r="O52" s="52">
        <f xml:space="preserve"> INDEX( Data!$E$49:$E$64, MATCH( O36, Data!$D$49:$D$64, 0 ) )</f>
        <v>6</v>
      </c>
      <c r="P52" s="52">
        <f xml:space="preserve"> INDEX( Data!$E$49:$E$64, MATCH( P36, Data!$D$49:$D$64, 0 ) )</f>
        <v>6</v>
      </c>
      <c r="Q52" s="52">
        <f xml:space="preserve"> INDEX( Data!$E$49:$E$64, MATCH( Q36, Data!$D$49:$D$64, 0 ) )</f>
        <v>6</v>
      </c>
      <c r="R52" s="52">
        <f xml:space="preserve"> INDEX( Data!$E$49:$E$64, MATCH( R36, Data!$D$49:$D$64, 0 ) )</f>
        <v>6</v>
      </c>
      <c r="S52" s="52">
        <f xml:space="preserve"> INDEX( Data!$E$49:$E$64, MATCH( S36, Data!$D$49:$D$64, 0 ) )</f>
        <v>6</v>
      </c>
      <c r="T52" s="52">
        <f xml:space="preserve"> INDEX( Data!$E$49:$E$64, MATCH( T36, Data!$D$49:$D$64, 0 ) )</f>
        <v>6</v>
      </c>
      <c r="U52" s="52">
        <f xml:space="preserve"> INDEX( Data!$E$49:$E$64, MATCH( U36, Data!$D$49:$D$64, 0 ) )</f>
        <v>6</v>
      </c>
      <c r="V52" s="52">
        <f xml:space="preserve"> INDEX( Data!$E$49:$E$64, MATCH( V36, Data!$D$49:$D$64, 0 ) )</f>
        <v>6</v>
      </c>
      <c r="W52" s="52">
        <f xml:space="preserve"> INDEX( Data!$E$49:$E$64, MATCH( W36, Data!$D$49:$D$64, 0 ) )</f>
        <v>6</v>
      </c>
      <c r="X52" s="52">
        <f xml:space="preserve"> INDEX( Data!$E$49:$E$64, MATCH( X36, Data!$D$49:$D$64, 0 ) )</f>
        <v>6</v>
      </c>
      <c r="Y52" s="52">
        <f xml:space="preserve"> INDEX( Data!$E$49:$E$64, MATCH( Y36, Data!$D$49:$D$64, 0 ) )</f>
        <v>6</v>
      </c>
      <c r="Z52" s="52">
        <f xml:space="preserve"> INDEX( Data!$E$49:$E$64, MATCH( Z36, Data!$D$49:$D$64, 0 ) )</f>
        <v>6</v>
      </c>
      <c r="AA52" s="52">
        <f xml:space="preserve"> INDEX( Data!$E$49:$E$64, MATCH( AA36, Data!$D$49:$D$64, 0 ) )</f>
        <v>6</v>
      </c>
      <c r="AB52" s="52">
        <f xml:space="preserve"> INDEX( Data!$E$49:$E$64, MATCH( AB36, Data!$D$49:$D$64, 0 ) )</f>
        <v>6</v>
      </c>
      <c r="AC52" s="52">
        <f xml:space="preserve"> INDEX( Data!$E$49:$E$64, MATCH( AC36, Data!$D$49:$D$64, 0 ) )</f>
        <v>6</v>
      </c>
      <c r="AD52" s="52">
        <f xml:space="preserve"> INDEX( Data!$E$49:$E$64, MATCH( AD36, Data!$D$49:$D$64, 0 ) )</f>
        <v>6</v>
      </c>
      <c r="AE52" s="52">
        <f xml:space="preserve"> INDEX( Data!$E$49:$E$64, MATCH( AE36, Data!$D$49:$D$64, 0 ) )</f>
        <v>6</v>
      </c>
      <c r="AF52" s="52">
        <f xml:space="preserve"> INDEX( Data!$E$49:$E$64, MATCH( AF36, Data!$D$49:$D$64, 0 ) )</f>
        <v>6</v>
      </c>
      <c r="AG52" s="52">
        <f xml:space="preserve"> INDEX( Data!$E$49:$E$64, MATCH( AG36, Data!$D$49:$D$64, 0 ) )</f>
        <v>6</v>
      </c>
      <c r="AH52" s="52">
        <f xml:space="preserve"> INDEX( Data!$E$49:$E$64, MATCH( AH36, Data!$D$49:$D$64, 0 ) )</f>
        <v>6</v>
      </c>
      <c r="AI52" s="52">
        <f xml:space="preserve"> INDEX( Data!$E$49:$E$64, MATCH( AI36, Data!$D$49:$D$64, 0 ) )</f>
        <v>6</v>
      </c>
      <c r="AJ52" s="52">
        <f xml:space="preserve"> INDEX( Data!$E$49:$E$64, MATCH( AJ36, Data!$D$49:$D$64, 0 ) )</f>
        <v>6</v>
      </c>
      <c r="AK52" s="52">
        <f xml:space="preserve"> INDEX( Data!$E$49:$E$64, MATCH( AK36, Data!$D$49:$D$64, 0 ) )</f>
        <v>6</v>
      </c>
      <c r="AL52" s="52">
        <f xml:space="preserve"> INDEX( Data!$E$49:$E$64, MATCH( AL36, Data!$D$49:$D$64, 0 ) )</f>
        <v>6</v>
      </c>
      <c r="AM52" s="52">
        <f xml:space="preserve"> INDEX( Data!$E$49:$E$64, MATCH( AM36, Data!$D$49:$D$64, 0 ) )</f>
        <v>6</v>
      </c>
      <c r="AN52" s="52">
        <f xml:space="preserve"> INDEX( Data!$E$49:$E$64, MATCH( AN36, Data!$D$49:$D$64, 0 ) )</f>
        <v>6</v>
      </c>
      <c r="AO52" s="52">
        <f xml:space="preserve"> INDEX( Data!$E$49:$E$64, MATCH( AO36, Data!$D$49:$D$64, 0 ) )</f>
        <v>6</v>
      </c>
      <c r="AP52" s="52">
        <f xml:space="preserve"> INDEX( Data!$E$49:$E$64, MATCH( AP36, Data!$D$49:$D$64, 0 ) )</f>
        <v>6</v>
      </c>
      <c r="AQ52" s="52">
        <f xml:space="preserve"> INDEX( Data!$E$49:$E$64, MATCH( AQ36, Data!$D$49:$D$64, 0 ) )</f>
        <v>6</v>
      </c>
      <c r="AR52" s="52">
        <f xml:space="preserve"> INDEX( Data!$E$49:$E$64, MATCH( AR36, Data!$D$49:$D$64, 0 ) )</f>
        <v>6</v>
      </c>
      <c r="AS52" s="52">
        <f xml:space="preserve"> INDEX( Data!$E$49:$E$64, MATCH( AS36, Data!$D$49:$D$64, 0 ) )</f>
        <v>6</v>
      </c>
      <c r="AT52" s="52">
        <f xml:space="preserve"> INDEX( Data!$E$49:$E$64, MATCH( AT36, Data!$D$49:$D$64, 0 ) )</f>
        <v>6</v>
      </c>
      <c r="AU52" s="52">
        <f xml:space="preserve"> INDEX( Data!$E$49:$E$64, MATCH( AU36, Data!$D$49:$D$64, 0 ) )</f>
        <v>6</v>
      </c>
      <c r="AV52" s="52">
        <f xml:space="preserve"> INDEX( Data!$E$49:$E$64, MATCH( AV36, Data!$D$49:$D$64, 0 ) )</f>
        <v>6</v>
      </c>
      <c r="AW52" s="52">
        <f xml:space="preserve"> INDEX( Data!$E$49:$E$64, MATCH( AW36, Data!$D$49:$D$64, 0 ) )</f>
        <v>6</v>
      </c>
      <c r="AX52" s="52">
        <f xml:space="preserve"> INDEX( Data!$E$49:$E$64, MATCH( AX36, Data!$D$49:$D$64, 0 ) )</f>
        <v>6</v>
      </c>
      <c r="AY52" s="52">
        <f xml:space="preserve"> INDEX( Data!$E$49:$E$64, MATCH( AY36, Data!$D$49:$D$64, 0 ) )</f>
        <v>6</v>
      </c>
    </row>
    <row r="53" spans="1:97" s="18" customFormat="1">
      <c r="A53" s="57" t="s">
        <v>85</v>
      </c>
      <c r="B53" s="52">
        <f xml:space="preserve"> 0 + B52</f>
        <v>6</v>
      </c>
      <c r="C53" s="52">
        <f t="shared" ref="C53:AY53" si="13" xml:space="preserve"> B53 + C52</f>
        <v>12</v>
      </c>
      <c r="D53" s="52">
        <f t="shared" si="13"/>
        <v>18</v>
      </c>
      <c r="E53" s="52">
        <f t="shared" si="13"/>
        <v>24</v>
      </c>
      <c r="F53" s="52">
        <f t="shared" si="13"/>
        <v>30</v>
      </c>
      <c r="G53" s="52">
        <f t="shared" si="13"/>
        <v>36</v>
      </c>
      <c r="H53" s="52">
        <f t="shared" si="13"/>
        <v>42</v>
      </c>
      <c r="I53" s="52">
        <f t="shared" si="13"/>
        <v>48</v>
      </c>
      <c r="J53" s="90">
        <f t="shared" si="13"/>
        <v>54</v>
      </c>
      <c r="K53" s="52">
        <f t="shared" si="13"/>
        <v>60</v>
      </c>
      <c r="L53" s="125">
        <f t="shared" si="13"/>
        <v>66</v>
      </c>
      <c r="M53" s="52">
        <f t="shared" si="13"/>
        <v>72</v>
      </c>
      <c r="N53" s="52">
        <f t="shared" si="13"/>
        <v>78</v>
      </c>
      <c r="O53" s="52">
        <f t="shared" si="13"/>
        <v>84</v>
      </c>
      <c r="P53" s="52">
        <f t="shared" si="13"/>
        <v>90</v>
      </c>
      <c r="Q53" s="52">
        <f t="shared" si="13"/>
        <v>96</v>
      </c>
      <c r="R53" s="52">
        <f t="shared" si="13"/>
        <v>102</v>
      </c>
      <c r="S53" s="52">
        <f t="shared" si="13"/>
        <v>108</v>
      </c>
      <c r="T53" s="52">
        <f t="shared" si="13"/>
        <v>114</v>
      </c>
      <c r="U53" s="52">
        <f t="shared" si="13"/>
        <v>120</v>
      </c>
      <c r="V53" s="52">
        <f t="shared" si="13"/>
        <v>126</v>
      </c>
      <c r="W53" s="52">
        <f t="shared" si="13"/>
        <v>132</v>
      </c>
      <c r="X53" s="52">
        <f t="shared" si="13"/>
        <v>138</v>
      </c>
      <c r="Y53" s="52">
        <f t="shared" si="13"/>
        <v>144</v>
      </c>
      <c r="Z53" s="52">
        <f t="shared" si="13"/>
        <v>150</v>
      </c>
      <c r="AA53" s="52">
        <f t="shared" si="13"/>
        <v>156</v>
      </c>
      <c r="AB53" s="52">
        <f t="shared" si="13"/>
        <v>162</v>
      </c>
      <c r="AC53" s="52">
        <f t="shared" si="13"/>
        <v>168</v>
      </c>
      <c r="AD53" s="52">
        <f t="shared" si="13"/>
        <v>174</v>
      </c>
      <c r="AE53" s="52">
        <f t="shared" si="13"/>
        <v>180</v>
      </c>
      <c r="AF53" s="52">
        <f t="shared" si="13"/>
        <v>186</v>
      </c>
      <c r="AG53" s="52">
        <f t="shared" si="13"/>
        <v>192</v>
      </c>
      <c r="AH53" s="52">
        <f t="shared" si="13"/>
        <v>198</v>
      </c>
      <c r="AI53" s="52">
        <f t="shared" si="13"/>
        <v>204</v>
      </c>
      <c r="AJ53" s="52">
        <f t="shared" si="13"/>
        <v>210</v>
      </c>
      <c r="AK53" s="52">
        <f t="shared" si="13"/>
        <v>216</v>
      </c>
      <c r="AL53" s="52">
        <f t="shared" si="13"/>
        <v>222</v>
      </c>
      <c r="AM53" s="52">
        <f t="shared" si="13"/>
        <v>228</v>
      </c>
      <c r="AN53" s="52">
        <f t="shared" si="13"/>
        <v>234</v>
      </c>
      <c r="AO53" s="52">
        <f t="shared" si="13"/>
        <v>240</v>
      </c>
      <c r="AP53" s="52">
        <f t="shared" si="13"/>
        <v>246</v>
      </c>
      <c r="AQ53" s="52">
        <f t="shared" si="13"/>
        <v>252</v>
      </c>
      <c r="AR53" s="52">
        <f t="shared" si="13"/>
        <v>258</v>
      </c>
      <c r="AS53" s="52">
        <f t="shared" si="13"/>
        <v>264</v>
      </c>
      <c r="AT53" s="52">
        <f t="shared" si="13"/>
        <v>270</v>
      </c>
      <c r="AU53" s="52">
        <f t="shared" si="13"/>
        <v>276</v>
      </c>
      <c r="AV53" s="52">
        <f t="shared" si="13"/>
        <v>282</v>
      </c>
      <c r="AW53" s="52">
        <f t="shared" si="13"/>
        <v>288</v>
      </c>
      <c r="AX53" s="52">
        <f t="shared" si="13"/>
        <v>294</v>
      </c>
      <c r="AY53" s="52">
        <f t="shared" si="13"/>
        <v>300</v>
      </c>
    </row>
    <row r="54" spans="1:97" s="18" customFormat="1" ht="18">
      <c r="A54" s="81" t="s">
        <v>65</v>
      </c>
      <c r="B54" s="82">
        <f t="shared" ref="B54:AY54" si="14" xml:space="preserve"> B53 + B7 * B220 + B83* B7</f>
        <v>1</v>
      </c>
      <c r="C54" s="82">
        <f t="shared" si="14"/>
        <v>2</v>
      </c>
      <c r="D54" s="82">
        <f t="shared" si="14"/>
        <v>3</v>
      </c>
      <c r="E54" s="82">
        <f t="shared" si="14"/>
        <v>4</v>
      </c>
      <c r="F54" s="82">
        <f t="shared" si="14"/>
        <v>5</v>
      </c>
      <c r="G54" s="82">
        <f t="shared" si="14"/>
        <v>48</v>
      </c>
      <c r="H54" s="82">
        <f t="shared" si="14"/>
        <v>56</v>
      </c>
      <c r="I54" s="82">
        <f t="shared" si="14"/>
        <v>64</v>
      </c>
      <c r="J54" s="91">
        <f t="shared" si="14"/>
        <v>72</v>
      </c>
      <c r="K54" s="77">
        <f t="shared" si="14"/>
        <v>80</v>
      </c>
      <c r="L54" s="126">
        <f t="shared" si="14"/>
        <v>88</v>
      </c>
      <c r="M54" s="82">
        <f t="shared" si="14"/>
        <v>96</v>
      </c>
      <c r="N54" s="82">
        <f t="shared" si="14"/>
        <v>104</v>
      </c>
      <c r="O54" s="82">
        <f t="shared" si="14"/>
        <v>112</v>
      </c>
      <c r="P54" s="82">
        <f t="shared" si="14"/>
        <v>120</v>
      </c>
      <c r="Q54" s="82">
        <f t="shared" si="14"/>
        <v>128</v>
      </c>
      <c r="R54" s="82">
        <f t="shared" si="14"/>
        <v>136</v>
      </c>
      <c r="S54" s="82">
        <f t="shared" si="14"/>
        <v>144</v>
      </c>
      <c r="T54" s="82">
        <f t="shared" si="14"/>
        <v>152</v>
      </c>
      <c r="U54" s="82">
        <f t="shared" si="14"/>
        <v>160</v>
      </c>
      <c r="V54" s="82">
        <f t="shared" si="14"/>
        <v>168</v>
      </c>
      <c r="W54" s="82">
        <f t="shared" si="14"/>
        <v>176</v>
      </c>
      <c r="X54" s="82">
        <f t="shared" si="14"/>
        <v>184</v>
      </c>
      <c r="Y54" s="82">
        <f t="shared" si="14"/>
        <v>192</v>
      </c>
      <c r="Z54" s="82">
        <f t="shared" si="14"/>
        <v>200</v>
      </c>
      <c r="AA54" s="82">
        <f t="shared" si="14"/>
        <v>208</v>
      </c>
      <c r="AB54" s="82">
        <f t="shared" si="14"/>
        <v>216</v>
      </c>
      <c r="AC54" s="82">
        <f t="shared" si="14"/>
        <v>224</v>
      </c>
      <c r="AD54" s="82">
        <f t="shared" si="14"/>
        <v>232</v>
      </c>
      <c r="AE54" s="82">
        <f t="shared" si="14"/>
        <v>240</v>
      </c>
      <c r="AF54" s="82">
        <f t="shared" si="14"/>
        <v>248</v>
      </c>
      <c r="AG54" s="82">
        <f t="shared" si="14"/>
        <v>256</v>
      </c>
      <c r="AH54" s="82">
        <f t="shared" si="14"/>
        <v>264</v>
      </c>
      <c r="AI54" s="82">
        <f t="shared" si="14"/>
        <v>272</v>
      </c>
      <c r="AJ54" s="82">
        <f t="shared" si="14"/>
        <v>280</v>
      </c>
      <c r="AK54" s="82">
        <f t="shared" si="14"/>
        <v>288</v>
      </c>
      <c r="AL54" s="82">
        <f t="shared" si="14"/>
        <v>296</v>
      </c>
      <c r="AM54" s="82">
        <f t="shared" si="14"/>
        <v>304</v>
      </c>
      <c r="AN54" s="82">
        <f t="shared" si="14"/>
        <v>312</v>
      </c>
      <c r="AO54" s="82">
        <f t="shared" si="14"/>
        <v>320</v>
      </c>
      <c r="AP54" s="82">
        <f t="shared" si="14"/>
        <v>328</v>
      </c>
      <c r="AQ54" s="82">
        <f t="shared" si="14"/>
        <v>336</v>
      </c>
      <c r="AR54" s="82">
        <f t="shared" si="14"/>
        <v>344</v>
      </c>
      <c r="AS54" s="82">
        <f t="shared" si="14"/>
        <v>352</v>
      </c>
      <c r="AT54" s="82">
        <f t="shared" si="14"/>
        <v>360</v>
      </c>
      <c r="AU54" s="82">
        <f t="shared" si="14"/>
        <v>368</v>
      </c>
      <c r="AV54" s="82">
        <f t="shared" si="14"/>
        <v>376</v>
      </c>
      <c r="AW54" s="82">
        <f t="shared" si="14"/>
        <v>384</v>
      </c>
      <c r="AX54" s="82">
        <f t="shared" si="14"/>
        <v>392</v>
      </c>
      <c r="AY54" s="82">
        <f t="shared" si="14"/>
        <v>400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5" xml:space="preserve"> MIN((B210/B54),1)</f>
        <v>-4</v>
      </c>
      <c r="C56" s="84">
        <f t="shared" si="15"/>
        <v>-1.5</v>
      </c>
      <c r="D56" s="84">
        <f t="shared" si="15"/>
        <v>-0.66666666666666663</v>
      </c>
      <c r="E56" s="84">
        <f t="shared" si="15"/>
        <v>-0.25</v>
      </c>
      <c r="F56" s="84">
        <f t="shared" si="15"/>
        <v>0</v>
      </c>
      <c r="G56" s="84">
        <f t="shared" si="15"/>
        <v>0.27083333333333331</v>
      </c>
      <c r="H56" s="84">
        <f t="shared" si="15"/>
        <v>0.25</v>
      </c>
      <c r="I56" s="84">
        <f t="shared" si="15"/>
        <v>0.234375</v>
      </c>
      <c r="J56" s="92">
        <f t="shared" si="15"/>
        <v>0.22222222222222221</v>
      </c>
      <c r="K56" s="84">
        <f t="shared" si="15"/>
        <v>0.21249999999999999</v>
      </c>
      <c r="L56" s="127">
        <f t="shared" si="15"/>
        <v>0.20454545454545456</v>
      </c>
      <c r="M56" s="84">
        <f t="shared" si="15"/>
        <v>0.19791666666666666</v>
      </c>
      <c r="N56" s="84">
        <f t="shared" si="15"/>
        <v>0.19230769230769232</v>
      </c>
      <c r="O56" s="84">
        <f t="shared" si="15"/>
        <v>0.1875</v>
      </c>
      <c r="P56" s="84">
        <f t="shared" si="15"/>
        <v>0.18333333333333332</v>
      </c>
      <c r="Q56" s="84">
        <f t="shared" si="15"/>
        <v>0.1796875</v>
      </c>
      <c r="R56" s="84">
        <f t="shared" si="15"/>
        <v>0.17647058823529413</v>
      </c>
      <c r="S56" s="84">
        <f t="shared" si="15"/>
        <v>0.1736111111111111</v>
      </c>
      <c r="T56" s="84">
        <f t="shared" si="15"/>
        <v>0.17105263157894737</v>
      </c>
      <c r="U56" s="84">
        <f t="shared" si="15"/>
        <v>0.16875000000000001</v>
      </c>
      <c r="V56" s="84">
        <f t="shared" si="15"/>
        <v>0.16666666666666666</v>
      </c>
      <c r="W56" s="84">
        <f t="shared" si="15"/>
        <v>0.16477272727272727</v>
      </c>
      <c r="X56" s="84">
        <f t="shared" si="15"/>
        <v>0.16304347826086957</v>
      </c>
      <c r="Y56" s="84">
        <f t="shared" si="15"/>
        <v>0.16145833333333334</v>
      </c>
      <c r="Z56" s="84">
        <f t="shared" si="15"/>
        <v>0.16</v>
      </c>
      <c r="AA56" s="84">
        <f t="shared" si="15"/>
        <v>0.15865384615384615</v>
      </c>
      <c r="AB56" s="84">
        <f t="shared" si="15"/>
        <v>0.15740740740740741</v>
      </c>
      <c r="AC56" s="84">
        <f t="shared" si="15"/>
        <v>0.15625</v>
      </c>
      <c r="AD56" s="84">
        <f t="shared" si="15"/>
        <v>0.15517241379310345</v>
      </c>
      <c r="AE56" s="84">
        <f t="shared" si="15"/>
        <v>0.15416666666666667</v>
      </c>
      <c r="AF56" s="84">
        <f t="shared" si="15"/>
        <v>0.15322580645161291</v>
      </c>
      <c r="AG56" s="84">
        <f t="shared" si="15"/>
        <v>0.15234375</v>
      </c>
      <c r="AH56" s="84">
        <f t="shared" si="15"/>
        <v>0.15151515151515152</v>
      </c>
      <c r="AI56" s="84">
        <f t="shared" si="15"/>
        <v>0.15073529411764705</v>
      </c>
      <c r="AJ56" s="84">
        <f t="shared" si="15"/>
        <v>0.15</v>
      </c>
      <c r="AK56" s="84">
        <f t="shared" si="15"/>
        <v>0.14930555555555555</v>
      </c>
      <c r="AL56" s="84">
        <f t="shared" si="15"/>
        <v>0.14864864864864866</v>
      </c>
      <c r="AM56" s="84">
        <f t="shared" si="15"/>
        <v>0.14802631578947367</v>
      </c>
      <c r="AN56" s="84">
        <f t="shared" si="15"/>
        <v>0.14743589743589744</v>
      </c>
      <c r="AO56" s="84">
        <f t="shared" si="15"/>
        <v>0.14687500000000001</v>
      </c>
      <c r="AP56" s="84">
        <f t="shared" si="15"/>
        <v>0.14634146341463414</v>
      </c>
      <c r="AQ56" s="84">
        <f t="shared" si="15"/>
        <v>0.14583333333333334</v>
      </c>
      <c r="AR56" s="84">
        <f t="shared" si="15"/>
        <v>0.14534883720930233</v>
      </c>
      <c r="AS56" s="84">
        <f t="shared" si="15"/>
        <v>0.14488636363636365</v>
      </c>
      <c r="AT56" s="84">
        <f t="shared" si="15"/>
        <v>0.14444444444444443</v>
      </c>
      <c r="AU56" s="84">
        <f t="shared" si="15"/>
        <v>0.14402173913043478</v>
      </c>
      <c r="AV56" s="84">
        <f t="shared" si="15"/>
        <v>0.14361702127659576</v>
      </c>
      <c r="AW56" s="84">
        <f t="shared" si="15"/>
        <v>0.14322916666666666</v>
      </c>
      <c r="AX56" s="84">
        <f t="shared" si="15"/>
        <v>0.14285714285714285</v>
      </c>
      <c r="AY56" s="84">
        <f t="shared" si="15"/>
        <v>0.14249999999999999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6" xml:space="preserve"> MIN(B211/B54,1)</f>
        <v>1</v>
      </c>
      <c r="C57" s="84">
        <f t="shared" si="16"/>
        <v>1</v>
      </c>
      <c r="D57" s="84">
        <f t="shared" si="16"/>
        <v>1</v>
      </c>
      <c r="E57" s="84">
        <f t="shared" si="16"/>
        <v>1</v>
      </c>
      <c r="F57" s="84">
        <f t="shared" si="16"/>
        <v>1</v>
      </c>
      <c r="G57" s="84">
        <f t="shared" si="16"/>
        <v>0.375</v>
      </c>
      <c r="H57" s="84">
        <f t="shared" si="16"/>
        <v>0.3392857142857143</v>
      </c>
      <c r="I57" s="84">
        <f t="shared" si="16"/>
        <v>0.3125</v>
      </c>
      <c r="J57" s="92">
        <f t="shared" si="16"/>
        <v>0.29166666666666669</v>
      </c>
      <c r="K57" s="84">
        <f t="shared" si="16"/>
        <v>0.27500000000000002</v>
      </c>
      <c r="L57" s="127">
        <f t="shared" si="16"/>
        <v>0.26136363636363635</v>
      </c>
      <c r="M57" s="84">
        <f t="shared" si="16"/>
        <v>0.25</v>
      </c>
      <c r="N57" s="84">
        <f t="shared" si="16"/>
        <v>0.24038461538461539</v>
      </c>
      <c r="O57" s="84">
        <f t="shared" si="16"/>
        <v>0.23214285714285715</v>
      </c>
      <c r="P57" s="84">
        <f t="shared" si="16"/>
        <v>0.22500000000000001</v>
      </c>
      <c r="Q57" s="84">
        <f t="shared" si="16"/>
        <v>0.21875</v>
      </c>
      <c r="R57" s="84">
        <f t="shared" si="16"/>
        <v>0.21323529411764705</v>
      </c>
      <c r="S57" s="84">
        <f t="shared" si="16"/>
        <v>0.20833333333333334</v>
      </c>
      <c r="T57" s="84">
        <f t="shared" si="16"/>
        <v>0.20394736842105263</v>
      </c>
      <c r="U57" s="84">
        <f t="shared" si="16"/>
        <v>0.2</v>
      </c>
      <c r="V57" s="84">
        <f t="shared" si="16"/>
        <v>0.19642857142857142</v>
      </c>
      <c r="W57" s="84">
        <f t="shared" si="16"/>
        <v>0.19318181818181818</v>
      </c>
      <c r="X57" s="84">
        <f t="shared" si="16"/>
        <v>0.19021739130434784</v>
      </c>
      <c r="Y57" s="84">
        <f t="shared" si="16"/>
        <v>0.1875</v>
      </c>
      <c r="Z57" s="84">
        <f t="shared" si="16"/>
        <v>0.185</v>
      </c>
      <c r="AA57" s="84">
        <f t="shared" si="16"/>
        <v>0.18269230769230768</v>
      </c>
      <c r="AB57" s="84">
        <f t="shared" si="16"/>
        <v>0.18055555555555555</v>
      </c>
      <c r="AC57" s="84">
        <f t="shared" si="16"/>
        <v>0.17857142857142858</v>
      </c>
      <c r="AD57" s="84">
        <f t="shared" si="16"/>
        <v>0.17672413793103448</v>
      </c>
      <c r="AE57" s="84">
        <f t="shared" si="16"/>
        <v>0.17499999999999999</v>
      </c>
      <c r="AF57" s="84">
        <f t="shared" si="16"/>
        <v>0.17338709677419356</v>
      </c>
      <c r="AG57" s="84">
        <f t="shared" si="16"/>
        <v>0.171875</v>
      </c>
      <c r="AH57" s="84">
        <f t="shared" si="16"/>
        <v>0.17045454545454544</v>
      </c>
      <c r="AI57" s="84">
        <f t="shared" si="16"/>
        <v>0.16911764705882354</v>
      </c>
      <c r="AJ57" s="84">
        <f t="shared" si="16"/>
        <v>0.16785714285714284</v>
      </c>
      <c r="AK57" s="84">
        <f t="shared" si="16"/>
        <v>0.16666666666666666</v>
      </c>
      <c r="AL57" s="84">
        <f t="shared" si="16"/>
        <v>0.16554054054054054</v>
      </c>
      <c r="AM57" s="84">
        <f t="shared" si="16"/>
        <v>0.16447368421052633</v>
      </c>
      <c r="AN57" s="84">
        <f t="shared" si="16"/>
        <v>0.16346153846153846</v>
      </c>
      <c r="AO57" s="84">
        <f t="shared" si="16"/>
        <v>0.16250000000000001</v>
      </c>
      <c r="AP57" s="84">
        <f t="shared" si="16"/>
        <v>0.16158536585365854</v>
      </c>
      <c r="AQ57" s="84">
        <f t="shared" si="16"/>
        <v>0.16071428571428573</v>
      </c>
      <c r="AR57" s="84">
        <f t="shared" si="16"/>
        <v>0.15988372093023256</v>
      </c>
      <c r="AS57" s="84">
        <f t="shared" si="16"/>
        <v>0.15909090909090909</v>
      </c>
      <c r="AT57" s="84">
        <f t="shared" si="16"/>
        <v>0.15833333333333333</v>
      </c>
      <c r="AU57" s="84">
        <f t="shared" si="16"/>
        <v>0.15760869565217392</v>
      </c>
      <c r="AV57" s="84">
        <f t="shared" si="16"/>
        <v>0.15691489361702127</v>
      </c>
      <c r="AW57" s="84">
        <f t="shared" si="16"/>
        <v>0.15625</v>
      </c>
      <c r="AX57" s="84">
        <f t="shared" si="16"/>
        <v>0.15561224489795919</v>
      </c>
      <c r="AY57" s="84">
        <f t="shared" si="16"/>
        <v>0.155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7" xml:space="preserve"> MIN(B212/B54,1)</f>
        <v>0</v>
      </c>
      <c r="C58" s="85">
        <f t="shared" si="17"/>
        <v>0</v>
      </c>
      <c r="D58" s="85">
        <f t="shared" si="17"/>
        <v>0</v>
      </c>
      <c r="E58" s="85">
        <f t="shared" si="17"/>
        <v>0</v>
      </c>
      <c r="F58" s="85">
        <f t="shared" si="17"/>
        <v>0</v>
      </c>
      <c r="G58" s="85">
        <f t="shared" si="17"/>
        <v>0.375</v>
      </c>
      <c r="H58" s="85">
        <f t="shared" si="17"/>
        <v>0.32142857142857145</v>
      </c>
      <c r="I58" s="85">
        <f t="shared" si="17"/>
        <v>0.28125</v>
      </c>
      <c r="J58" s="93">
        <f t="shared" si="17"/>
        <v>0.25</v>
      </c>
      <c r="K58" s="85">
        <f t="shared" si="17"/>
        <v>0.22500000000000001</v>
      </c>
      <c r="L58" s="128">
        <f t="shared" si="17"/>
        <v>0.20454545454545456</v>
      </c>
      <c r="M58" s="85">
        <f t="shared" si="17"/>
        <v>0.1875</v>
      </c>
      <c r="N58" s="85">
        <f t="shared" si="17"/>
        <v>0.17307692307692307</v>
      </c>
      <c r="O58" s="85">
        <f t="shared" si="17"/>
        <v>0.16071428571428573</v>
      </c>
      <c r="P58" s="85">
        <f t="shared" si="17"/>
        <v>0.15</v>
      </c>
      <c r="Q58" s="85">
        <f t="shared" si="17"/>
        <v>0.140625</v>
      </c>
      <c r="R58" s="85">
        <f t="shared" si="17"/>
        <v>0.13235294117647059</v>
      </c>
      <c r="S58" s="85">
        <f t="shared" si="17"/>
        <v>0.125</v>
      </c>
      <c r="T58" s="85">
        <f t="shared" si="17"/>
        <v>0.11842105263157894</v>
      </c>
      <c r="U58" s="85">
        <f t="shared" si="17"/>
        <v>0.1125</v>
      </c>
      <c r="V58" s="85">
        <f t="shared" si="17"/>
        <v>0.10714285714285714</v>
      </c>
      <c r="W58" s="85">
        <f t="shared" si="17"/>
        <v>0.10227272727272728</v>
      </c>
      <c r="X58" s="85">
        <f t="shared" si="17"/>
        <v>9.7826086956521743E-2</v>
      </c>
      <c r="Y58" s="85">
        <f t="shared" si="17"/>
        <v>9.375E-2</v>
      </c>
      <c r="Z58" s="85">
        <f t="shared" si="17"/>
        <v>0.09</v>
      </c>
      <c r="AA58" s="85">
        <f t="shared" si="17"/>
        <v>8.6538461538461536E-2</v>
      </c>
      <c r="AB58" s="85">
        <f t="shared" si="17"/>
        <v>8.3333333333333329E-2</v>
      </c>
      <c r="AC58" s="85">
        <f t="shared" si="17"/>
        <v>8.0357142857142863E-2</v>
      </c>
      <c r="AD58" s="85">
        <f t="shared" si="17"/>
        <v>7.7586206896551727E-2</v>
      </c>
      <c r="AE58" s="85">
        <f t="shared" si="17"/>
        <v>7.4999999999999997E-2</v>
      </c>
      <c r="AF58" s="85">
        <f t="shared" si="17"/>
        <v>7.2580645161290328E-2</v>
      </c>
      <c r="AG58" s="85">
        <f t="shared" si="17"/>
        <v>7.03125E-2</v>
      </c>
      <c r="AH58" s="85">
        <f t="shared" si="17"/>
        <v>6.8181818181818177E-2</v>
      </c>
      <c r="AI58" s="85">
        <f t="shared" si="17"/>
        <v>6.6176470588235295E-2</v>
      </c>
      <c r="AJ58" s="85">
        <f t="shared" si="17"/>
        <v>6.4285714285714279E-2</v>
      </c>
      <c r="AK58" s="85">
        <f t="shared" si="17"/>
        <v>6.25E-2</v>
      </c>
      <c r="AL58" s="85">
        <f t="shared" si="17"/>
        <v>6.0810810810810814E-2</v>
      </c>
      <c r="AM58" s="85">
        <f t="shared" si="17"/>
        <v>5.921052631578947E-2</v>
      </c>
      <c r="AN58" s="85">
        <f t="shared" si="17"/>
        <v>5.7692307692307696E-2</v>
      </c>
      <c r="AO58" s="85">
        <f t="shared" si="17"/>
        <v>5.6250000000000001E-2</v>
      </c>
      <c r="AP58" s="85">
        <f t="shared" si="17"/>
        <v>5.4878048780487805E-2</v>
      </c>
      <c r="AQ58" s="85">
        <f t="shared" si="17"/>
        <v>5.3571428571428568E-2</v>
      </c>
      <c r="AR58" s="85">
        <f t="shared" si="17"/>
        <v>5.232558139534884E-2</v>
      </c>
      <c r="AS58" s="85">
        <f t="shared" si="17"/>
        <v>5.113636363636364E-2</v>
      </c>
      <c r="AT58" s="85">
        <f t="shared" si="17"/>
        <v>0.05</v>
      </c>
      <c r="AU58" s="85">
        <f t="shared" si="17"/>
        <v>4.8913043478260872E-2</v>
      </c>
      <c r="AV58" s="85">
        <f t="shared" si="17"/>
        <v>4.7872340425531915E-2</v>
      </c>
      <c r="AW58" s="85">
        <f t="shared" si="17"/>
        <v>4.6875E-2</v>
      </c>
      <c r="AX58" s="85">
        <f t="shared" si="17"/>
        <v>4.5918367346938778E-2</v>
      </c>
      <c r="AY58" s="85">
        <f t="shared" si="17"/>
        <v>4.4999999999999998E-2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8" xml:space="preserve"> MIN(1,B213/B54)</f>
        <v>1</v>
      </c>
      <c r="C59" s="85">
        <f t="shared" si="18"/>
        <v>1</v>
      </c>
      <c r="D59" s="85">
        <f t="shared" si="18"/>
        <v>1</v>
      </c>
      <c r="E59" s="85">
        <f t="shared" si="18"/>
        <v>1</v>
      </c>
      <c r="F59" s="85">
        <f t="shared" si="18"/>
        <v>1</v>
      </c>
      <c r="G59" s="85">
        <f t="shared" si="18"/>
        <v>0.70833333333333337</v>
      </c>
      <c r="H59" s="85">
        <f t="shared" si="18"/>
        <v>0.6071428571428571</v>
      </c>
      <c r="I59" s="85">
        <f t="shared" si="18"/>
        <v>0.53125</v>
      </c>
      <c r="J59" s="93">
        <f t="shared" si="18"/>
        <v>0.47222222222222221</v>
      </c>
      <c r="K59" s="85">
        <f t="shared" si="18"/>
        <v>0.42499999999999999</v>
      </c>
      <c r="L59" s="128">
        <f t="shared" si="18"/>
        <v>0.38636363636363635</v>
      </c>
      <c r="M59" s="85">
        <f t="shared" si="18"/>
        <v>0.35416666666666669</v>
      </c>
      <c r="N59" s="85">
        <f t="shared" si="18"/>
        <v>0.32692307692307693</v>
      </c>
      <c r="O59" s="85">
        <f t="shared" si="18"/>
        <v>0.30357142857142855</v>
      </c>
      <c r="P59" s="85">
        <f t="shared" si="18"/>
        <v>0.28333333333333333</v>
      </c>
      <c r="Q59" s="85">
        <f t="shared" si="18"/>
        <v>0.265625</v>
      </c>
      <c r="R59" s="85">
        <f t="shared" si="18"/>
        <v>0.25</v>
      </c>
      <c r="S59" s="85">
        <f t="shared" si="18"/>
        <v>0.2361111111111111</v>
      </c>
      <c r="T59" s="85">
        <f t="shared" si="18"/>
        <v>0.22368421052631579</v>
      </c>
      <c r="U59" s="85">
        <f t="shared" si="18"/>
        <v>0.21249999999999999</v>
      </c>
      <c r="V59" s="85">
        <f t="shared" si="18"/>
        <v>0.20238095238095238</v>
      </c>
      <c r="W59" s="85">
        <f t="shared" si="18"/>
        <v>0.19318181818181818</v>
      </c>
      <c r="X59" s="85">
        <f t="shared" si="18"/>
        <v>0.18478260869565216</v>
      </c>
      <c r="Y59" s="85">
        <f t="shared" si="18"/>
        <v>0.17708333333333334</v>
      </c>
      <c r="Z59" s="85">
        <f t="shared" si="18"/>
        <v>0.17</v>
      </c>
      <c r="AA59" s="85">
        <f t="shared" si="18"/>
        <v>0.16346153846153846</v>
      </c>
      <c r="AB59" s="85">
        <f t="shared" si="18"/>
        <v>0.15740740740740741</v>
      </c>
      <c r="AC59" s="85">
        <f t="shared" si="18"/>
        <v>0.15178571428571427</v>
      </c>
      <c r="AD59" s="85">
        <f t="shared" si="18"/>
        <v>0.14655172413793102</v>
      </c>
      <c r="AE59" s="85">
        <f t="shared" si="18"/>
        <v>0.14166666666666666</v>
      </c>
      <c r="AF59" s="85">
        <f t="shared" si="18"/>
        <v>0.13709677419354838</v>
      </c>
      <c r="AG59" s="85">
        <f t="shared" si="18"/>
        <v>0.1328125</v>
      </c>
      <c r="AH59" s="85">
        <f t="shared" si="18"/>
        <v>0.12878787878787878</v>
      </c>
      <c r="AI59" s="85">
        <f t="shared" si="18"/>
        <v>0.125</v>
      </c>
      <c r="AJ59" s="85">
        <f t="shared" si="18"/>
        <v>0.12142857142857143</v>
      </c>
      <c r="AK59" s="85">
        <f t="shared" si="18"/>
        <v>0.11805555555555555</v>
      </c>
      <c r="AL59" s="85">
        <f t="shared" si="18"/>
        <v>0.11486486486486487</v>
      </c>
      <c r="AM59" s="85">
        <f t="shared" si="18"/>
        <v>0.1118421052631579</v>
      </c>
      <c r="AN59" s="85">
        <f t="shared" si="18"/>
        <v>0.10897435897435898</v>
      </c>
      <c r="AO59" s="85">
        <f t="shared" si="18"/>
        <v>0.10625</v>
      </c>
      <c r="AP59" s="85">
        <f t="shared" si="18"/>
        <v>0.10365853658536585</v>
      </c>
      <c r="AQ59" s="85">
        <f t="shared" si="18"/>
        <v>0.10119047619047619</v>
      </c>
      <c r="AR59" s="85">
        <f t="shared" si="18"/>
        <v>9.8837209302325577E-2</v>
      </c>
      <c r="AS59" s="85">
        <f t="shared" si="18"/>
        <v>9.6590909090909088E-2</v>
      </c>
      <c r="AT59" s="85">
        <f t="shared" si="18"/>
        <v>9.4444444444444442E-2</v>
      </c>
      <c r="AU59" s="85">
        <f t="shared" si="18"/>
        <v>9.2391304347826081E-2</v>
      </c>
      <c r="AV59" s="85">
        <f t="shared" si="18"/>
        <v>9.0425531914893623E-2</v>
      </c>
      <c r="AW59" s="85">
        <f t="shared" si="18"/>
        <v>8.8541666666666671E-2</v>
      </c>
      <c r="AX59" s="85">
        <f t="shared" si="18"/>
        <v>8.673469387755102E-2</v>
      </c>
      <c r="AY59" s="85">
        <f t="shared" si="18"/>
        <v>8.5000000000000006E-2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9" xml:space="preserve"> MIN(1,B214/B54)</f>
        <v>1</v>
      </c>
      <c r="C60" s="85">
        <f t="shared" si="19"/>
        <v>1</v>
      </c>
      <c r="D60" s="85">
        <f t="shared" si="19"/>
        <v>1</v>
      </c>
      <c r="E60" s="85">
        <f t="shared" si="19"/>
        <v>1</v>
      </c>
      <c r="F60" s="85">
        <f t="shared" si="19"/>
        <v>1</v>
      </c>
      <c r="G60" s="85">
        <f t="shared" si="19"/>
        <v>1</v>
      </c>
      <c r="H60" s="85">
        <f t="shared" si="19"/>
        <v>0.8928571428571429</v>
      </c>
      <c r="I60" s="85">
        <f t="shared" si="19"/>
        <v>0.78125</v>
      </c>
      <c r="J60" s="93">
        <f t="shared" si="19"/>
        <v>0.69444444444444442</v>
      </c>
      <c r="K60" s="85">
        <f t="shared" si="19"/>
        <v>0.625</v>
      </c>
      <c r="L60" s="128">
        <f t="shared" si="19"/>
        <v>0.56818181818181823</v>
      </c>
      <c r="M60" s="85">
        <f t="shared" si="19"/>
        <v>0.52083333333333337</v>
      </c>
      <c r="N60" s="85">
        <f t="shared" si="19"/>
        <v>0.48076923076923078</v>
      </c>
      <c r="O60" s="85">
        <f t="shared" si="19"/>
        <v>0.44642857142857145</v>
      </c>
      <c r="P60" s="85">
        <f t="shared" si="19"/>
        <v>0.41666666666666669</v>
      </c>
      <c r="Q60" s="85">
        <f t="shared" si="19"/>
        <v>0.390625</v>
      </c>
      <c r="R60" s="85">
        <f t="shared" si="19"/>
        <v>0.36764705882352944</v>
      </c>
      <c r="S60" s="85">
        <f t="shared" si="19"/>
        <v>0.34722222222222221</v>
      </c>
      <c r="T60" s="85">
        <f t="shared" si="19"/>
        <v>0.32894736842105265</v>
      </c>
      <c r="U60" s="85">
        <f t="shared" si="19"/>
        <v>0.3125</v>
      </c>
      <c r="V60" s="85">
        <f t="shared" si="19"/>
        <v>0.29761904761904762</v>
      </c>
      <c r="W60" s="85">
        <f t="shared" si="19"/>
        <v>0.28409090909090912</v>
      </c>
      <c r="X60" s="85">
        <f t="shared" si="19"/>
        <v>0.27173913043478259</v>
      </c>
      <c r="Y60" s="85">
        <f t="shared" si="19"/>
        <v>0.26041666666666669</v>
      </c>
      <c r="Z60" s="85">
        <f t="shared" si="19"/>
        <v>0.25</v>
      </c>
      <c r="AA60" s="85">
        <f t="shared" si="19"/>
        <v>0.24038461538461539</v>
      </c>
      <c r="AB60" s="85">
        <f t="shared" si="19"/>
        <v>0.23148148148148148</v>
      </c>
      <c r="AC60" s="85">
        <f t="shared" si="19"/>
        <v>0.22321428571428573</v>
      </c>
      <c r="AD60" s="85">
        <f t="shared" si="19"/>
        <v>0.21551724137931033</v>
      </c>
      <c r="AE60" s="85">
        <f t="shared" si="19"/>
        <v>0.20833333333333334</v>
      </c>
      <c r="AF60" s="85">
        <f t="shared" si="19"/>
        <v>0.20161290322580644</v>
      </c>
      <c r="AG60" s="85">
        <f t="shared" si="19"/>
        <v>0.1953125</v>
      </c>
      <c r="AH60" s="85">
        <f t="shared" si="19"/>
        <v>0.18939393939393939</v>
      </c>
      <c r="AI60" s="85">
        <f t="shared" si="19"/>
        <v>0.18382352941176472</v>
      </c>
      <c r="AJ60" s="85">
        <f t="shared" si="19"/>
        <v>0.17857142857142858</v>
      </c>
      <c r="AK60" s="85">
        <f t="shared" si="19"/>
        <v>0.1736111111111111</v>
      </c>
      <c r="AL60" s="85">
        <f t="shared" si="19"/>
        <v>0.16891891891891891</v>
      </c>
      <c r="AM60" s="85">
        <f t="shared" si="19"/>
        <v>0.16447368421052633</v>
      </c>
      <c r="AN60" s="85">
        <f t="shared" si="19"/>
        <v>0.16025641025641027</v>
      </c>
      <c r="AO60" s="85">
        <f t="shared" si="19"/>
        <v>0.15625</v>
      </c>
      <c r="AP60" s="85">
        <f t="shared" si="19"/>
        <v>0.1524390243902439</v>
      </c>
      <c r="AQ60" s="85">
        <f t="shared" si="19"/>
        <v>0.14880952380952381</v>
      </c>
      <c r="AR60" s="85">
        <f t="shared" si="19"/>
        <v>0.14534883720930233</v>
      </c>
      <c r="AS60" s="85">
        <f t="shared" si="19"/>
        <v>0.14204545454545456</v>
      </c>
      <c r="AT60" s="85">
        <f t="shared" si="19"/>
        <v>0.1388888888888889</v>
      </c>
      <c r="AU60" s="85">
        <f t="shared" si="19"/>
        <v>0.1358695652173913</v>
      </c>
      <c r="AV60" s="85">
        <f t="shared" si="19"/>
        <v>0.13297872340425532</v>
      </c>
      <c r="AW60" s="85">
        <f t="shared" si="19"/>
        <v>0.13020833333333334</v>
      </c>
      <c r="AX60" s="85">
        <f t="shared" si="19"/>
        <v>0.12755102040816327</v>
      </c>
      <c r="AY60" s="85">
        <f t="shared" si="19"/>
        <v>0.125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Data!$E$68:$E$83, MATCH( B36, Data!$D$68:$D$83, 0 ) )</f>
        <v>0</v>
      </c>
      <c r="C62" s="52">
        <f xml:space="preserve"> INDEX( Data!$E$68:$E$83, MATCH( C36, Data!$D$68:$D$83, 0 ) )</f>
        <v>0</v>
      </c>
      <c r="D62" s="52">
        <f xml:space="preserve"> INDEX( Data!$E$68:$E$83, MATCH( D36, Data!$D$68:$D$83, 0 ) )</f>
        <v>0</v>
      </c>
      <c r="E62" s="52">
        <f xml:space="preserve"> INDEX( Data!$E$68:$E$83, MATCH( E36, Data!$D$68:$D$83, 0 ) )</f>
        <v>0</v>
      </c>
      <c r="F62" s="52">
        <f xml:space="preserve"> INDEX( Data!$E$68:$E$83, MATCH( F36, Data!$D$68:$D$83, 0 ) )</f>
        <v>0</v>
      </c>
      <c r="G62" s="52">
        <f xml:space="preserve"> INDEX( Data!$E$68:$E$83, MATCH( G36, Data!$D$68:$D$83, 0 ) )</f>
        <v>0</v>
      </c>
      <c r="H62" s="52">
        <f xml:space="preserve"> INDEX( Data!$E$68:$E$83, MATCH( H36, Data!$D$68:$D$83, 0 ) )</f>
        <v>0</v>
      </c>
      <c r="I62" s="52">
        <f xml:space="preserve"> INDEX( Data!$E$68:$E$83, MATCH( I36, Data!$D$68:$D$83, 0 ) )</f>
        <v>0</v>
      </c>
      <c r="J62" s="52">
        <f xml:space="preserve"> INDEX( Data!$E$68:$E$83, MATCH( J36, Data!$D$68:$D$83, 0 ) )</f>
        <v>0</v>
      </c>
      <c r="K62" s="52">
        <f xml:space="preserve"> INDEX( Data!$E$68:$E$83, MATCH( K36, Data!$D$68:$D$83, 0 ) )</f>
        <v>0</v>
      </c>
      <c r="L62" s="52">
        <f xml:space="preserve"> INDEX( Data!$E$68:$E$83, MATCH( L36, Data!$D$68:$D$83, 0 ) )</f>
        <v>0</v>
      </c>
      <c r="M62" s="52">
        <f xml:space="preserve"> INDEX( Data!$E$68:$E$83, MATCH( M36, Data!$D$68:$D$83, 0 ) )</f>
        <v>0</v>
      </c>
      <c r="N62" s="52">
        <f xml:space="preserve"> INDEX( Data!$E$68:$E$83, MATCH( N36, Data!$D$68:$D$83, 0 ) )</f>
        <v>0</v>
      </c>
      <c r="O62" s="52">
        <f xml:space="preserve"> INDEX( Data!$E$68:$E$83, MATCH( O36, Data!$D$68:$D$83, 0 ) )</f>
        <v>0</v>
      </c>
      <c r="P62" s="52">
        <f xml:space="preserve"> INDEX( Data!$E$68:$E$83, MATCH( P36, Data!$D$68:$D$83, 0 ) )</f>
        <v>0</v>
      </c>
      <c r="Q62" s="52">
        <f xml:space="preserve"> INDEX( Data!$E$68:$E$83, MATCH( Q36, Data!$D$68:$D$83, 0 ) )</f>
        <v>0</v>
      </c>
      <c r="R62" s="52">
        <f xml:space="preserve"> INDEX( Data!$E$68:$E$83, MATCH( R36, Data!$D$68:$D$83, 0 ) )</f>
        <v>0</v>
      </c>
      <c r="S62" s="52">
        <f xml:space="preserve"> INDEX( Data!$E$68:$E$83, MATCH( S36, Data!$D$68:$D$83, 0 ) )</f>
        <v>0</v>
      </c>
      <c r="T62" s="52">
        <f xml:space="preserve"> INDEX( Data!$E$68:$E$83, MATCH( T36, Data!$D$68:$D$83, 0 ) )</f>
        <v>0</v>
      </c>
      <c r="U62" s="52">
        <f xml:space="preserve"> INDEX( Data!$E$68:$E$83, MATCH( U36, Data!$D$68:$D$83, 0 ) )</f>
        <v>0</v>
      </c>
      <c r="V62" s="52">
        <f xml:space="preserve"> INDEX( Data!$E$68:$E$83, MATCH( V36, Data!$D$68:$D$83, 0 ) )</f>
        <v>0</v>
      </c>
      <c r="W62" s="52">
        <f xml:space="preserve"> INDEX( Data!$E$68:$E$83, MATCH( W36, Data!$D$68:$D$83, 0 ) )</f>
        <v>0</v>
      </c>
      <c r="X62" s="52">
        <f xml:space="preserve"> INDEX( Data!$E$68:$E$83, MATCH( X36, Data!$D$68:$D$83, 0 ) )</f>
        <v>0</v>
      </c>
      <c r="Y62" s="52">
        <f xml:space="preserve"> INDEX( Data!$E$68:$E$83, MATCH( Y36, Data!$D$68:$D$83, 0 ) )</f>
        <v>0</v>
      </c>
      <c r="Z62" s="52">
        <f xml:space="preserve"> INDEX( Data!$E$68:$E$83, MATCH( Z36, Data!$D$68:$D$83, 0 ) )</f>
        <v>0</v>
      </c>
      <c r="AA62" s="52">
        <f xml:space="preserve"> INDEX( Data!$E$68:$E$83, MATCH( AA36, Data!$D$68:$D$83, 0 ) )</f>
        <v>0</v>
      </c>
      <c r="AB62" s="52">
        <f xml:space="preserve"> INDEX( Data!$E$68:$E$83, MATCH( AB36, Data!$D$68:$D$83, 0 ) )</f>
        <v>0</v>
      </c>
      <c r="AC62" s="52">
        <f xml:space="preserve"> INDEX( Data!$E$68:$E$83, MATCH( AC36, Data!$D$68:$D$83, 0 ) )</f>
        <v>0</v>
      </c>
      <c r="AD62" s="52">
        <f xml:space="preserve"> INDEX( Data!$E$68:$E$83, MATCH( AD36, Data!$D$68:$D$83, 0 ) )</f>
        <v>0</v>
      </c>
      <c r="AE62" s="52">
        <f xml:space="preserve"> INDEX( Data!$E$68:$E$83, MATCH( AE36, Data!$D$68:$D$83, 0 ) )</f>
        <v>0</v>
      </c>
      <c r="AF62" s="52">
        <f xml:space="preserve"> INDEX( Data!$E$68:$E$83, MATCH( AF36, Data!$D$68:$D$83, 0 ) )</f>
        <v>0</v>
      </c>
      <c r="AG62" s="52">
        <f xml:space="preserve"> INDEX( Data!$E$68:$E$83, MATCH( AG36, Data!$D$68:$D$83, 0 ) )</f>
        <v>0</v>
      </c>
      <c r="AH62" s="52">
        <f xml:space="preserve"> INDEX( Data!$E$68:$E$83, MATCH( AH36, Data!$D$68:$D$83, 0 ) )</f>
        <v>0</v>
      </c>
      <c r="AI62" s="52">
        <f xml:space="preserve"> INDEX( Data!$E$68:$E$83, MATCH( AI36, Data!$D$68:$D$83, 0 ) )</f>
        <v>0</v>
      </c>
      <c r="AJ62" s="52">
        <f xml:space="preserve"> INDEX( Data!$E$68:$E$83, MATCH( AJ36, Data!$D$68:$D$83, 0 ) )</f>
        <v>0</v>
      </c>
      <c r="AK62" s="52">
        <f xml:space="preserve"> INDEX( Data!$E$68:$E$83, MATCH( AK36, Data!$D$68:$D$83, 0 ) )</f>
        <v>0</v>
      </c>
      <c r="AL62" s="52">
        <f xml:space="preserve"> INDEX( Data!$E$68:$E$83, MATCH( AL36, Data!$D$68:$D$83, 0 ) )</f>
        <v>0</v>
      </c>
      <c r="AM62" s="52">
        <f xml:space="preserve"> INDEX( Data!$E$68:$E$83, MATCH( AM36, Data!$D$68:$D$83, 0 ) )</f>
        <v>0</v>
      </c>
      <c r="AN62" s="52">
        <f xml:space="preserve"> INDEX( Data!$E$68:$E$83, MATCH( AN36, Data!$D$68:$D$83, 0 ) )</f>
        <v>0</v>
      </c>
      <c r="AO62" s="52">
        <f xml:space="preserve"> INDEX( Data!$E$68:$E$83, MATCH( AO36, Data!$D$68:$D$83, 0 ) )</f>
        <v>0</v>
      </c>
      <c r="AP62" s="52">
        <f xml:space="preserve"> INDEX( Data!$E$68:$E$83, MATCH( AP36, Data!$D$68:$D$83, 0 ) )</f>
        <v>0</v>
      </c>
      <c r="AQ62" s="52">
        <f xml:space="preserve"> INDEX( Data!$E$68:$E$83, MATCH( AQ36, Data!$D$68:$D$83, 0 ) )</f>
        <v>0</v>
      </c>
      <c r="AR62" s="52">
        <f xml:space="preserve"> INDEX( Data!$E$68:$E$83, MATCH( AR36, Data!$D$68:$D$83, 0 ) )</f>
        <v>0</v>
      </c>
      <c r="AS62" s="52">
        <f xml:space="preserve"> INDEX( Data!$E$68:$E$83, MATCH( AS36, Data!$D$68:$D$83, 0 ) )</f>
        <v>0</v>
      </c>
      <c r="AT62" s="52">
        <f xml:space="preserve"> INDEX( Data!$E$68:$E$83, MATCH( AT36, Data!$D$68:$D$83, 0 ) )</f>
        <v>0</v>
      </c>
      <c r="AU62" s="52">
        <f xml:space="preserve"> INDEX( Data!$E$68:$E$83, MATCH( AU36, Data!$D$68:$D$83, 0 ) )</f>
        <v>0</v>
      </c>
      <c r="AV62" s="52">
        <f xml:space="preserve"> INDEX( Data!$E$68:$E$83, MATCH( AV36, Data!$D$68:$D$83, 0 ) )</f>
        <v>0</v>
      </c>
      <c r="AW62" s="52">
        <f xml:space="preserve"> INDEX( Data!$E$68:$E$83, MATCH( AW36, Data!$D$68:$D$83, 0 ) )</f>
        <v>0</v>
      </c>
      <c r="AX62" s="52">
        <f xml:space="preserve"> INDEX( Data!$E$68:$E$83, MATCH( AX36, Data!$D$68:$D$83, 0 ) )</f>
        <v>0</v>
      </c>
      <c r="AY62" s="52">
        <f xml:space="preserve"> INDEX( Data!$E$68:$E$83, MATCH( AY36, Data!$D$68:$D$83, 0 ) )</f>
        <v>0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0</v>
      </c>
      <c r="C63" s="52">
        <f t="shared" ref="C63:AY63" si="20" xml:space="preserve"> B63 + C62</f>
        <v>0</v>
      </c>
      <c r="D63" s="52">
        <f t="shared" si="20"/>
        <v>0</v>
      </c>
      <c r="E63" s="52">
        <f t="shared" si="20"/>
        <v>0</v>
      </c>
      <c r="F63" s="52">
        <f t="shared" si="20"/>
        <v>0</v>
      </c>
      <c r="G63" s="52">
        <f t="shared" si="20"/>
        <v>0</v>
      </c>
      <c r="H63" s="52">
        <f t="shared" si="20"/>
        <v>0</v>
      </c>
      <c r="I63" s="52">
        <f t="shared" si="20"/>
        <v>0</v>
      </c>
      <c r="J63" s="90">
        <f t="shared" si="20"/>
        <v>0</v>
      </c>
      <c r="K63" s="52">
        <f t="shared" si="20"/>
        <v>0</v>
      </c>
      <c r="L63" s="125">
        <f t="shared" si="20"/>
        <v>0</v>
      </c>
      <c r="M63" s="52">
        <f t="shared" si="20"/>
        <v>0</v>
      </c>
      <c r="N63" s="52">
        <f t="shared" si="20"/>
        <v>0</v>
      </c>
      <c r="O63" s="52">
        <f t="shared" si="20"/>
        <v>0</v>
      </c>
      <c r="P63" s="52">
        <f t="shared" si="20"/>
        <v>0</v>
      </c>
      <c r="Q63" s="52">
        <f t="shared" si="20"/>
        <v>0</v>
      </c>
      <c r="R63" s="52">
        <f t="shared" si="20"/>
        <v>0</v>
      </c>
      <c r="S63" s="52">
        <f t="shared" si="20"/>
        <v>0</v>
      </c>
      <c r="T63" s="52">
        <f t="shared" si="20"/>
        <v>0</v>
      </c>
      <c r="U63" s="52">
        <f t="shared" si="20"/>
        <v>0</v>
      </c>
      <c r="V63" s="52">
        <f t="shared" si="20"/>
        <v>0</v>
      </c>
      <c r="W63" s="52">
        <f t="shared" si="20"/>
        <v>0</v>
      </c>
      <c r="X63" s="52">
        <f t="shared" si="20"/>
        <v>0</v>
      </c>
      <c r="Y63" s="52">
        <f t="shared" si="20"/>
        <v>0</v>
      </c>
      <c r="Z63" s="52">
        <f t="shared" si="20"/>
        <v>0</v>
      </c>
      <c r="AA63" s="52">
        <f t="shared" si="20"/>
        <v>0</v>
      </c>
      <c r="AB63" s="52">
        <f t="shared" si="20"/>
        <v>0</v>
      </c>
      <c r="AC63" s="52">
        <f t="shared" si="20"/>
        <v>0</v>
      </c>
      <c r="AD63" s="52">
        <f t="shared" si="20"/>
        <v>0</v>
      </c>
      <c r="AE63" s="52">
        <f t="shared" si="20"/>
        <v>0</v>
      </c>
      <c r="AF63" s="52">
        <f t="shared" si="20"/>
        <v>0</v>
      </c>
      <c r="AG63" s="52">
        <f t="shared" si="20"/>
        <v>0</v>
      </c>
      <c r="AH63" s="52">
        <f t="shared" si="20"/>
        <v>0</v>
      </c>
      <c r="AI63" s="52">
        <f t="shared" si="20"/>
        <v>0</v>
      </c>
      <c r="AJ63" s="52">
        <f t="shared" si="20"/>
        <v>0</v>
      </c>
      <c r="AK63" s="52">
        <f t="shared" si="20"/>
        <v>0</v>
      </c>
      <c r="AL63" s="52">
        <f t="shared" si="20"/>
        <v>0</v>
      </c>
      <c r="AM63" s="52">
        <f t="shared" si="20"/>
        <v>0</v>
      </c>
      <c r="AN63" s="52">
        <f t="shared" si="20"/>
        <v>0</v>
      </c>
      <c r="AO63" s="52">
        <f t="shared" si="20"/>
        <v>0</v>
      </c>
      <c r="AP63" s="52">
        <f t="shared" si="20"/>
        <v>0</v>
      </c>
      <c r="AQ63" s="52">
        <f t="shared" si="20"/>
        <v>0</v>
      </c>
      <c r="AR63" s="52">
        <f t="shared" si="20"/>
        <v>0</v>
      </c>
      <c r="AS63" s="52">
        <f t="shared" si="20"/>
        <v>0</v>
      </c>
      <c r="AT63" s="52">
        <f t="shared" si="20"/>
        <v>0</v>
      </c>
      <c r="AU63" s="52">
        <f t="shared" si="20"/>
        <v>0</v>
      </c>
      <c r="AV63" s="52">
        <f t="shared" si="20"/>
        <v>0</v>
      </c>
      <c r="AW63" s="52">
        <f t="shared" si="20"/>
        <v>0</v>
      </c>
      <c r="AX63" s="52">
        <f t="shared" si="20"/>
        <v>0</v>
      </c>
      <c r="AY63" s="52">
        <f t="shared" si="20"/>
        <v>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0</v>
      </c>
      <c r="C64" s="52">
        <f t="shared" ref="C64:J64" si="21" xml:space="preserve"> B64 + C62 + IF(AND(B64=0,C62&lt;&gt;0),40,0)</f>
        <v>0</v>
      </c>
      <c r="D64" s="52">
        <f t="shared" si="21"/>
        <v>0</v>
      </c>
      <c r="E64" s="52">
        <f t="shared" si="21"/>
        <v>0</v>
      </c>
      <c r="F64" s="52">
        <f t="shared" si="21"/>
        <v>0</v>
      </c>
      <c r="G64" s="52">
        <f t="shared" si="21"/>
        <v>0</v>
      </c>
      <c r="H64" s="52">
        <f t="shared" si="21"/>
        <v>0</v>
      </c>
      <c r="I64" s="52">
        <f t="shared" si="21"/>
        <v>0</v>
      </c>
      <c r="J64" s="90">
        <f t="shared" si="21"/>
        <v>0</v>
      </c>
      <c r="K64" s="52">
        <f xml:space="preserve"> J64 + K62 + IF(AND(J64=0,K62&lt;&gt;0),40,0)</f>
        <v>0</v>
      </c>
      <c r="L64" s="125">
        <f t="shared" ref="L64:AY64" si="22" xml:space="preserve"> K64 + L62 + IF(AND(K64=0,L62&lt;&gt;0),40,0)</f>
        <v>0</v>
      </c>
      <c r="M64" s="52">
        <f t="shared" si="22"/>
        <v>0</v>
      </c>
      <c r="N64" s="52">
        <f t="shared" si="22"/>
        <v>0</v>
      </c>
      <c r="O64" s="52">
        <f t="shared" si="22"/>
        <v>0</v>
      </c>
      <c r="P64" s="52">
        <f t="shared" si="22"/>
        <v>0</v>
      </c>
      <c r="Q64" s="52">
        <f t="shared" si="22"/>
        <v>0</v>
      </c>
      <c r="R64" s="52">
        <f t="shared" si="22"/>
        <v>0</v>
      </c>
      <c r="S64" s="52">
        <f t="shared" si="22"/>
        <v>0</v>
      </c>
      <c r="T64" s="52">
        <f t="shared" si="22"/>
        <v>0</v>
      </c>
      <c r="U64" s="52">
        <f t="shared" si="22"/>
        <v>0</v>
      </c>
      <c r="V64" s="52">
        <f t="shared" si="22"/>
        <v>0</v>
      </c>
      <c r="W64" s="52">
        <f t="shared" si="22"/>
        <v>0</v>
      </c>
      <c r="X64" s="52">
        <f t="shared" si="22"/>
        <v>0</v>
      </c>
      <c r="Y64" s="52">
        <f t="shared" si="22"/>
        <v>0</v>
      </c>
      <c r="Z64" s="52">
        <f t="shared" si="22"/>
        <v>0</v>
      </c>
      <c r="AA64" s="52">
        <f t="shared" si="22"/>
        <v>0</v>
      </c>
      <c r="AB64" s="52">
        <f t="shared" si="22"/>
        <v>0</v>
      </c>
      <c r="AC64" s="52">
        <f t="shared" si="22"/>
        <v>0</v>
      </c>
      <c r="AD64" s="52">
        <f t="shared" si="22"/>
        <v>0</v>
      </c>
      <c r="AE64" s="52">
        <f t="shared" si="22"/>
        <v>0</v>
      </c>
      <c r="AF64" s="52">
        <f t="shared" si="22"/>
        <v>0</v>
      </c>
      <c r="AG64" s="52">
        <f t="shared" si="22"/>
        <v>0</v>
      </c>
      <c r="AH64" s="52">
        <f t="shared" si="22"/>
        <v>0</v>
      </c>
      <c r="AI64" s="52">
        <f t="shared" si="22"/>
        <v>0</v>
      </c>
      <c r="AJ64" s="52">
        <f t="shared" si="22"/>
        <v>0</v>
      </c>
      <c r="AK64" s="52">
        <f t="shared" si="22"/>
        <v>0</v>
      </c>
      <c r="AL64" s="52">
        <f t="shared" si="22"/>
        <v>0</v>
      </c>
      <c r="AM64" s="52">
        <f t="shared" si="22"/>
        <v>0</v>
      </c>
      <c r="AN64" s="52">
        <f t="shared" si="22"/>
        <v>0</v>
      </c>
      <c r="AO64" s="52">
        <f t="shared" si="22"/>
        <v>0</v>
      </c>
      <c r="AP64" s="52">
        <f t="shared" si="22"/>
        <v>0</v>
      </c>
      <c r="AQ64" s="52">
        <f t="shared" si="22"/>
        <v>0</v>
      </c>
      <c r="AR64" s="52">
        <f t="shared" si="22"/>
        <v>0</v>
      </c>
      <c r="AS64" s="52">
        <f t="shared" si="22"/>
        <v>0</v>
      </c>
      <c r="AT64" s="52">
        <f t="shared" si="22"/>
        <v>0</v>
      </c>
      <c r="AU64" s="52">
        <f t="shared" si="22"/>
        <v>0</v>
      </c>
      <c r="AV64" s="52">
        <f t="shared" si="22"/>
        <v>0</v>
      </c>
      <c r="AW64" s="52">
        <f t="shared" si="22"/>
        <v>0</v>
      </c>
      <c r="AX64" s="52">
        <f t="shared" si="22"/>
        <v>0</v>
      </c>
      <c r="AY64" s="52">
        <f t="shared" si="22"/>
        <v>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3" xml:space="preserve"> B64 + IF(B64&lt;&gt;0,(B222+B223)*B39,0)</f>
        <v>0</v>
      </c>
      <c r="C65" s="77">
        <f t="shared" si="23"/>
        <v>0</v>
      </c>
      <c r="D65" s="77">
        <f t="shared" si="23"/>
        <v>0</v>
      </c>
      <c r="E65" s="77">
        <f t="shared" si="23"/>
        <v>0</v>
      </c>
      <c r="F65" s="77">
        <f t="shared" si="23"/>
        <v>0</v>
      </c>
      <c r="G65" s="77">
        <f t="shared" si="23"/>
        <v>0</v>
      </c>
      <c r="H65" s="77">
        <f t="shared" si="23"/>
        <v>0</v>
      </c>
      <c r="I65" s="77">
        <f t="shared" si="23"/>
        <v>0</v>
      </c>
      <c r="J65" s="94">
        <f t="shared" si="23"/>
        <v>0</v>
      </c>
      <c r="K65" s="77">
        <f t="shared" si="23"/>
        <v>0</v>
      </c>
      <c r="L65" s="129">
        <f t="shared" si="23"/>
        <v>0</v>
      </c>
      <c r="M65" s="77">
        <f t="shared" si="23"/>
        <v>0</v>
      </c>
      <c r="N65" s="77">
        <f t="shared" si="23"/>
        <v>0</v>
      </c>
      <c r="O65" s="77">
        <f t="shared" si="23"/>
        <v>0</v>
      </c>
      <c r="P65" s="77">
        <f t="shared" si="23"/>
        <v>0</v>
      </c>
      <c r="Q65" s="77">
        <f t="shared" si="23"/>
        <v>0</v>
      </c>
      <c r="R65" s="77">
        <f t="shared" si="23"/>
        <v>0</v>
      </c>
      <c r="S65" s="77">
        <f t="shared" si="23"/>
        <v>0</v>
      </c>
      <c r="T65" s="77">
        <f t="shared" si="23"/>
        <v>0</v>
      </c>
      <c r="U65" s="77">
        <f t="shared" si="23"/>
        <v>0</v>
      </c>
      <c r="V65" s="77">
        <f t="shared" si="23"/>
        <v>0</v>
      </c>
      <c r="W65" s="77">
        <f t="shared" si="23"/>
        <v>0</v>
      </c>
      <c r="X65" s="77">
        <f t="shared" si="23"/>
        <v>0</v>
      </c>
      <c r="Y65" s="77">
        <f t="shared" si="23"/>
        <v>0</v>
      </c>
      <c r="Z65" s="77">
        <f t="shared" si="23"/>
        <v>0</v>
      </c>
      <c r="AA65" s="77">
        <f t="shared" si="23"/>
        <v>0</v>
      </c>
      <c r="AB65" s="77">
        <f t="shared" si="23"/>
        <v>0</v>
      </c>
      <c r="AC65" s="77">
        <f t="shared" si="23"/>
        <v>0</v>
      </c>
      <c r="AD65" s="77">
        <f t="shared" si="23"/>
        <v>0</v>
      </c>
      <c r="AE65" s="77">
        <f t="shared" si="23"/>
        <v>0</v>
      </c>
      <c r="AF65" s="77">
        <f t="shared" si="23"/>
        <v>0</v>
      </c>
      <c r="AG65" s="77">
        <f t="shared" si="23"/>
        <v>0</v>
      </c>
      <c r="AH65" s="77">
        <f t="shared" si="23"/>
        <v>0</v>
      </c>
      <c r="AI65" s="77">
        <f t="shared" si="23"/>
        <v>0</v>
      </c>
      <c r="AJ65" s="77">
        <f t="shared" si="23"/>
        <v>0</v>
      </c>
      <c r="AK65" s="77">
        <f t="shared" si="23"/>
        <v>0</v>
      </c>
      <c r="AL65" s="77">
        <f t="shared" si="23"/>
        <v>0</v>
      </c>
      <c r="AM65" s="77">
        <f t="shared" si="23"/>
        <v>0</v>
      </c>
      <c r="AN65" s="77">
        <f t="shared" si="23"/>
        <v>0</v>
      </c>
      <c r="AO65" s="77">
        <f t="shared" si="23"/>
        <v>0</v>
      </c>
      <c r="AP65" s="77">
        <f t="shared" si="23"/>
        <v>0</v>
      </c>
      <c r="AQ65" s="77">
        <f t="shared" si="23"/>
        <v>0</v>
      </c>
      <c r="AR65" s="77">
        <f t="shared" si="23"/>
        <v>0</v>
      </c>
      <c r="AS65" s="77">
        <f t="shared" si="23"/>
        <v>0</v>
      </c>
      <c r="AT65" s="77">
        <f t="shared" si="23"/>
        <v>0</v>
      </c>
      <c r="AU65" s="77">
        <f t="shared" si="23"/>
        <v>0</v>
      </c>
      <c r="AV65" s="77">
        <f t="shared" si="23"/>
        <v>0</v>
      </c>
      <c r="AW65" s="77">
        <f t="shared" si="23"/>
        <v>0</v>
      </c>
      <c r="AX65" s="77">
        <f t="shared" si="23"/>
        <v>0</v>
      </c>
      <c r="AY65" s="77">
        <f t="shared" si="23"/>
        <v>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</row>
    <row r="67" spans="1:97" s="8" customFormat="1">
      <c r="A67" s="87" t="s">
        <v>94</v>
      </c>
      <c r="B67" s="52" t="str">
        <f t="shared" ref="B67:AY67" si="24" xml:space="preserve"> IF(OR(B36="Soldier",B36="Guardian",B36="Combat"),"Fast","Slow")</f>
        <v>Slow</v>
      </c>
      <c r="C67" s="52" t="str">
        <f t="shared" si="24"/>
        <v>Slow</v>
      </c>
      <c r="D67" s="52" t="str">
        <f t="shared" si="24"/>
        <v>Slow</v>
      </c>
      <c r="E67" s="52" t="str">
        <f t="shared" si="24"/>
        <v>Slow</v>
      </c>
      <c r="F67" s="52" t="str">
        <f t="shared" si="24"/>
        <v>Slow</v>
      </c>
      <c r="G67" s="52" t="str">
        <f t="shared" si="24"/>
        <v>Slow</v>
      </c>
      <c r="H67" s="52" t="str">
        <f t="shared" si="24"/>
        <v>Slow</v>
      </c>
      <c r="I67" s="52" t="str">
        <f t="shared" si="24"/>
        <v>Slow</v>
      </c>
      <c r="J67" s="90" t="str">
        <f t="shared" si="24"/>
        <v>Slow</v>
      </c>
      <c r="K67" s="52" t="str">
        <f t="shared" si="24"/>
        <v>Slow</v>
      </c>
      <c r="L67" s="125" t="str">
        <f t="shared" si="24"/>
        <v>Slow</v>
      </c>
      <c r="M67" s="52" t="str">
        <f t="shared" si="24"/>
        <v>Slow</v>
      </c>
      <c r="N67" s="52" t="str">
        <f t="shared" si="24"/>
        <v>Slow</v>
      </c>
      <c r="O67" s="52" t="str">
        <f t="shared" si="24"/>
        <v>Slow</v>
      </c>
      <c r="P67" s="52" t="str">
        <f t="shared" si="24"/>
        <v>Slow</v>
      </c>
      <c r="Q67" s="52" t="str">
        <f t="shared" si="24"/>
        <v>Slow</v>
      </c>
      <c r="R67" s="52" t="str">
        <f t="shared" si="24"/>
        <v>Slow</v>
      </c>
      <c r="S67" s="52" t="str">
        <f t="shared" si="24"/>
        <v>Slow</v>
      </c>
      <c r="T67" s="52" t="str">
        <f t="shared" si="24"/>
        <v>Slow</v>
      </c>
      <c r="U67" s="52" t="str">
        <f t="shared" si="24"/>
        <v>Slow</v>
      </c>
      <c r="V67" s="52" t="str">
        <f t="shared" si="24"/>
        <v>Slow</v>
      </c>
      <c r="W67" s="52" t="str">
        <f t="shared" si="24"/>
        <v>Slow</v>
      </c>
      <c r="X67" s="52" t="str">
        <f t="shared" si="24"/>
        <v>Slow</v>
      </c>
      <c r="Y67" s="52" t="str">
        <f t="shared" si="24"/>
        <v>Slow</v>
      </c>
      <c r="Z67" s="52" t="str">
        <f t="shared" si="24"/>
        <v>Slow</v>
      </c>
      <c r="AA67" s="52" t="str">
        <f t="shared" si="24"/>
        <v>Slow</v>
      </c>
      <c r="AB67" s="52" t="str">
        <f t="shared" si="24"/>
        <v>Slow</v>
      </c>
      <c r="AC67" s="52" t="str">
        <f t="shared" si="24"/>
        <v>Slow</v>
      </c>
      <c r="AD67" s="52" t="str">
        <f t="shared" si="24"/>
        <v>Slow</v>
      </c>
      <c r="AE67" s="52" t="str">
        <f t="shared" si="24"/>
        <v>Slow</v>
      </c>
      <c r="AF67" s="52" t="str">
        <f t="shared" si="24"/>
        <v>Slow</v>
      </c>
      <c r="AG67" s="52" t="str">
        <f t="shared" si="24"/>
        <v>Slow</v>
      </c>
      <c r="AH67" s="52" t="str">
        <f t="shared" si="24"/>
        <v>Slow</v>
      </c>
      <c r="AI67" s="52" t="str">
        <f t="shared" si="24"/>
        <v>Slow</v>
      </c>
      <c r="AJ67" s="52" t="str">
        <f t="shared" si="24"/>
        <v>Slow</v>
      </c>
      <c r="AK67" s="52" t="str">
        <f t="shared" si="24"/>
        <v>Slow</v>
      </c>
      <c r="AL67" s="52" t="str">
        <f t="shared" si="24"/>
        <v>Slow</v>
      </c>
      <c r="AM67" s="52" t="str">
        <f t="shared" si="24"/>
        <v>Slow</v>
      </c>
      <c r="AN67" s="52" t="str">
        <f t="shared" si="24"/>
        <v>Slow</v>
      </c>
      <c r="AO67" s="52" t="str">
        <f t="shared" si="24"/>
        <v>Slow</v>
      </c>
      <c r="AP67" s="52" t="str">
        <f t="shared" si="24"/>
        <v>Slow</v>
      </c>
      <c r="AQ67" s="52" t="str">
        <f t="shared" si="24"/>
        <v>Slow</v>
      </c>
      <c r="AR67" s="52" t="str">
        <f t="shared" si="24"/>
        <v>Slow</v>
      </c>
      <c r="AS67" s="52" t="str">
        <f t="shared" si="24"/>
        <v>Slow</v>
      </c>
      <c r="AT67" s="52" t="str">
        <f t="shared" si="24"/>
        <v>Slow</v>
      </c>
      <c r="AU67" s="52" t="str">
        <f t="shared" si="24"/>
        <v>Slow</v>
      </c>
      <c r="AV67" s="52" t="str">
        <f t="shared" si="24"/>
        <v>Slow</v>
      </c>
      <c r="AW67" s="52" t="str">
        <f t="shared" si="24"/>
        <v>Slow</v>
      </c>
      <c r="AX67" s="52" t="str">
        <f t="shared" si="24"/>
        <v>Slow</v>
      </c>
      <c r="AY67" s="52" t="str">
        <f t="shared" si="24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7" t="s">
        <v>95</v>
      </c>
      <c r="B68" s="23">
        <f xml:space="preserve"> IF(B67="Slow",0.75,1)</f>
        <v>0.75</v>
      </c>
      <c r="C68" s="23">
        <f t="shared" ref="C68:AY68" si="25" xml:space="preserve"> IF(C67="Slow",0.75,1)</f>
        <v>0.75</v>
      </c>
      <c r="D68" s="23">
        <f t="shared" si="25"/>
        <v>0.75</v>
      </c>
      <c r="E68" s="23">
        <f t="shared" si="25"/>
        <v>0.75</v>
      </c>
      <c r="F68" s="23">
        <f t="shared" si="25"/>
        <v>0.75</v>
      </c>
      <c r="G68" s="23">
        <f t="shared" si="25"/>
        <v>0.75</v>
      </c>
      <c r="H68" s="23">
        <f t="shared" si="25"/>
        <v>0.75</v>
      </c>
      <c r="I68" s="23">
        <f t="shared" si="25"/>
        <v>0.75</v>
      </c>
      <c r="J68" s="27">
        <f t="shared" si="25"/>
        <v>0.75</v>
      </c>
      <c r="K68" s="23">
        <f t="shared" si="25"/>
        <v>0.75</v>
      </c>
      <c r="L68" s="72">
        <f t="shared" si="25"/>
        <v>0.75</v>
      </c>
      <c r="M68" s="23">
        <f t="shared" si="25"/>
        <v>0.75</v>
      </c>
      <c r="N68" s="23">
        <f t="shared" si="25"/>
        <v>0.75</v>
      </c>
      <c r="O68" s="23">
        <f t="shared" si="25"/>
        <v>0.75</v>
      </c>
      <c r="P68" s="23">
        <f t="shared" si="25"/>
        <v>0.75</v>
      </c>
      <c r="Q68" s="23">
        <f t="shared" si="25"/>
        <v>0.75</v>
      </c>
      <c r="R68" s="23">
        <f t="shared" si="25"/>
        <v>0.75</v>
      </c>
      <c r="S68" s="23">
        <f t="shared" si="25"/>
        <v>0.75</v>
      </c>
      <c r="T68" s="23">
        <f t="shared" si="25"/>
        <v>0.75</v>
      </c>
      <c r="U68" s="23">
        <f t="shared" si="25"/>
        <v>0.75</v>
      </c>
      <c r="V68" s="23">
        <f t="shared" si="25"/>
        <v>0.75</v>
      </c>
      <c r="W68" s="23">
        <f t="shared" si="25"/>
        <v>0.75</v>
      </c>
      <c r="X68" s="23">
        <f t="shared" si="25"/>
        <v>0.75</v>
      </c>
      <c r="Y68" s="23">
        <f t="shared" si="25"/>
        <v>0.75</v>
      </c>
      <c r="Z68" s="23">
        <f t="shared" si="25"/>
        <v>0.75</v>
      </c>
      <c r="AA68" s="23">
        <f t="shared" si="25"/>
        <v>0.75</v>
      </c>
      <c r="AB68" s="23">
        <f t="shared" si="25"/>
        <v>0.75</v>
      </c>
      <c r="AC68" s="23">
        <f t="shared" si="25"/>
        <v>0.75</v>
      </c>
      <c r="AD68" s="23">
        <f t="shared" si="25"/>
        <v>0.75</v>
      </c>
      <c r="AE68" s="23">
        <f t="shared" si="25"/>
        <v>0.75</v>
      </c>
      <c r="AF68" s="23">
        <f t="shared" si="25"/>
        <v>0.75</v>
      </c>
      <c r="AG68" s="23">
        <f t="shared" si="25"/>
        <v>0.75</v>
      </c>
      <c r="AH68" s="23">
        <f t="shared" si="25"/>
        <v>0.75</v>
      </c>
      <c r="AI68" s="23">
        <f t="shared" si="25"/>
        <v>0.75</v>
      </c>
      <c r="AJ68" s="23">
        <f t="shared" si="25"/>
        <v>0.75</v>
      </c>
      <c r="AK68" s="23">
        <f t="shared" si="25"/>
        <v>0.75</v>
      </c>
      <c r="AL68" s="23">
        <f t="shared" si="25"/>
        <v>0.75</v>
      </c>
      <c r="AM68" s="23">
        <f t="shared" si="25"/>
        <v>0.75</v>
      </c>
      <c r="AN68" s="23">
        <f t="shared" si="25"/>
        <v>0.75</v>
      </c>
      <c r="AO68" s="23">
        <f t="shared" si="25"/>
        <v>0.75</v>
      </c>
      <c r="AP68" s="23">
        <f t="shared" si="25"/>
        <v>0.75</v>
      </c>
      <c r="AQ68" s="23">
        <f t="shared" si="25"/>
        <v>0.75</v>
      </c>
      <c r="AR68" s="23">
        <f t="shared" si="25"/>
        <v>0.75</v>
      </c>
      <c r="AS68" s="23">
        <f t="shared" si="25"/>
        <v>0.75</v>
      </c>
      <c r="AT68" s="23">
        <f t="shared" si="25"/>
        <v>0.75</v>
      </c>
      <c r="AU68" s="23">
        <f t="shared" si="25"/>
        <v>0.75</v>
      </c>
      <c r="AV68" s="23">
        <f t="shared" si="25"/>
        <v>0.75</v>
      </c>
      <c r="AW68" s="23">
        <f t="shared" si="25"/>
        <v>0.75</v>
      </c>
      <c r="AX68" s="23">
        <f t="shared" si="25"/>
        <v>0.75</v>
      </c>
      <c r="AY68" s="23">
        <f t="shared" si="25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7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6" xml:space="preserve"> C69+D68</f>
        <v>2.25</v>
      </c>
      <c r="E69" s="8">
        <f t="shared" si="26"/>
        <v>3</v>
      </c>
      <c r="F69" s="8">
        <f t="shared" si="26"/>
        <v>3.75</v>
      </c>
      <c r="G69" s="8">
        <f t="shared" si="26"/>
        <v>4.5</v>
      </c>
      <c r="H69" s="8">
        <f t="shared" si="26"/>
        <v>5.25</v>
      </c>
      <c r="I69" s="8">
        <f t="shared" si="26"/>
        <v>6</v>
      </c>
      <c r="J69" s="26">
        <f t="shared" si="26"/>
        <v>6.75</v>
      </c>
      <c r="K69" s="8">
        <f t="shared" si="26"/>
        <v>7.5</v>
      </c>
      <c r="L69" s="28">
        <f t="shared" si="26"/>
        <v>8.25</v>
      </c>
      <c r="M69" s="8">
        <f t="shared" si="26"/>
        <v>9</v>
      </c>
      <c r="N69" s="8">
        <f t="shared" si="26"/>
        <v>9.75</v>
      </c>
      <c r="O69" s="8">
        <f t="shared" si="26"/>
        <v>10.5</v>
      </c>
      <c r="P69" s="8">
        <f t="shared" si="26"/>
        <v>11.25</v>
      </c>
      <c r="Q69" s="8">
        <f t="shared" si="26"/>
        <v>12</v>
      </c>
      <c r="R69" s="8">
        <f t="shared" si="26"/>
        <v>12.75</v>
      </c>
      <c r="S69" s="8">
        <f t="shared" si="26"/>
        <v>13.5</v>
      </c>
      <c r="T69" s="8">
        <f t="shared" si="26"/>
        <v>14.25</v>
      </c>
      <c r="U69" s="8">
        <f t="shared" si="26"/>
        <v>15</v>
      </c>
      <c r="V69" s="8">
        <f t="shared" si="26"/>
        <v>15.75</v>
      </c>
      <c r="W69" s="8">
        <f t="shared" si="26"/>
        <v>16.5</v>
      </c>
      <c r="X69" s="8">
        <f t="shared" si="26"/>
        <v>17.25</v>
      </c>
      <c r="Y69" s="8">
        <f t="shared" si="26"/>
        <v>18</v>
      </c>
      <c r="Z69" s="8">
        <f t="shared" si="26"/>
        <v>18.75</v>
      </c>
      <c r="AA69" s="8">
        <f t="shared" si="26"/>
        <v>19.5</v>
      </c>
      <c r="AB69" s="8">
        <f t="shared" si="26"/>
        <v>20.25</v>
      </c>
      <c r="AC69" s="8">
        <f t="shared" si="26"/>
        <v>21</v>
      </c>
      <c r="AD69" s="8">
        <f t="shared" si="26"/>
        <v>21.75</v>
      </c>
      <c r="AE69" s="8">
        <f t="shared" si="26"/>
        <v>22.5</v>
      </c>
      <c r="AF69" s="8">
        <f t="shared" si="26"/>
        <v>23.25</v>
      </c>
      <c r="AG69" s="8">
        <f t="shared" si="26"/>
        <v>24</v>
      </c>
      <c r="AH69" s="8">
        <f t="shared" si="26"/>
        <v>24.75</v>
      </c>
      <c r="AI69" s="8">
        <f t="shared" si="26"/>
        <v>25.5</v>
      </c>
      <c r="AJ69" s="8">
        <f t="shared" si="26"/>
        <v>26.25</v>
      </c>
      <c r="AK69" s="8">
        <f t="shared" si="26"/>
        <v>27</v>
      </c>
      <c r="AL69" s="8">
        <f t="shared" si="26"/>
        <v>27.75</v>
      </c>
      <c r="AM69" s="8">
        <f t="shared" si="26"/>
        <v>28.5</v>
      </c>
      <c r="AN69" s="8">
        <f t="shared" si="26"/>
        <v>29.25</v>
      </c>
      <c r="AO69" s="8">
        <f t="shared" si="26"/>
        <v>30</v>
      </c>
      <c r="AP69" s="8">
        <f t="shared" si="26"/>
        <v>30.75</v>
      </c>
      <c r="AQ69" s="8">
        <f t="shared" si="26"/>
        <v>31.5</v>
      </c>
      <c r="AR69" s="8">
        <f t="shared" si="26"/>
        <v>32.25</v>
      </c>
      <c r="AS69" s="8">
        <f t="shared" si="26"/>
        <v>33</v>
      </c>
      <c r="AT69" s="8">
        <f t="shared" si="26"/>
        <v>33.75</v>
      </c>
      <c r="AU69" s="8">
        <f t="shared" si="26"/>
        <v>34.5</v>
      </c>
      <c r="AV69" s="8">
        <f t="shared" si="26"/>
        <v>35.25</v>
      </c>
      <c r="AW69" s="8">
        <f t="shared" si="26"/>
        <v>36</v>
      </c>
      <c r="AX69" s="8">
        <f t="shared" si="26"/>
        <v>36.75</v>
      </c>
      <c r="AY69" s="8">
        <f t="shared" si="26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8" t="s">
        <v>97</v>
      </c>
      <c r="B70" s="89">
        <f xml:space="preserve"> INT(B69)</f>
        <v>0</v>
      </c>
      <c r="C70" s="89">
        <f t="shared" ref="C70:AY70" si="27" xml:space="preserve"> INT(C69)</f>
        <v>1</v>
      </c>
      <c r="D70" s="89">
        <f t="shared" si="27"/>
        <v>2</v>
      </c>
      <c r="E70" s="89">
        <f t="shared" si="27"/>
        <v>3</v>
      </c>
      <c r="F70" s="89">
        <f t="shared" si="27"/>
        <v>3</v>
      </c>
      <c r="G70" s="89">
        <f t="shared" si="27"/>
        <v>4</v>
      </c>
      <c r="H70" s="89">
        <f t="shared" si="27"/>
        <v>5</v>
      </c>
      <c r="I70" s="89">
        <f t="shared" si="27"/>
        <v>6</v>
      </c>
      <c r="J70" s="95">
        <f t="shared" si="27"/>
        <v>6</v>
      </c>
      <c r="K70" s="89">
        <f t="shared" si="27"/>
        <v>7</v>
      </c>
      <c r="L70" s="130">
        <f t="shared" si="27"/>
        <v>8</v>
      </c>
      <c r="M70" s="89">
        <f t="shared" si="27"/>
        <v>9</v>
      </c>
      <c r="N70" s="89">
        <f t="shared" si="27"/>
        <v>9</v>
      </c>
      <c r="O70" s="89">
        <f t="shared" si="27"/>
        <v>10</v>
      </c>
      <c r="P70" s="89">
        <f t="shared" si="27"/>
        <v>11</v>
      </c>
      <c r="Q70" s="89">
        <f t="shared" si="27"/>
        <v>12</v>
      </c>
      <c r="R70" s="89">
        <f t="shared" si="27"/>
        <v>12</v>
      </c>
      <c r="S70" s="89">
        <f t="shared" si="27"/>
        <v>13</v>
      </c>
      <c r="T70" s="89">
        <f t="shared" si="27"/>
        <v>14</v>
      </c>
      <c r="U70" s="89">
        <f t="shared" si="27"/>
        <v>15</v>
      </c>
      <c r="V70" s="89">
        <f t="shared" si="27"/>
        <v>15</v>
      </c>
      <c r="W70" s="89">
        <f t="shared" si="27"/>
        <v>16</v>
      </c>
      <c r="X70" s="89">
        <f t="shared" si="27"/>
        <v>17</v>
      </c>
      <c r="Y70" s="89">
        <f t="shared" si="27"/>
        <v>18</v>
      </c>
      <c r="Z70" s="89">
        <f t="shared" si="27"/>
        <v>18</v>
      </c>
      <c r="AA70" s="89">
        <f t="shared" si="27"/>
        <v>19</v>
      </c>
      <c r="AB70" s="89">
        <f t="shared" si="27"/>
        <v>20</v>
      </c>
      <c r="AC70" s="89">
        <f t="shared" si="27"/>
        <v>21</v>
      </c>
      <c r="AD70" s="89">
        <f t="shared" si="27"/>
        <v>21</v>
      </c>
      <c r="AE70" s="89">
        <f t="shared" si="27"/>
        <v>22</v>
      </c>
      <c r="AF70" s="89">
        <f t="shared" si="27"/>
        <v>23</v>
      </c>
      <c r="AG70" s="89">
        <f t="shared" si="27"/>
        <v>24</v>
      </c>
      <c r="AH70" s="89">
        <f t="shared" si="27"/>
        <v>24</v>
      </c>
      <c r="AI70" s="89">
        <f t="shared" si="27"/>
        <v>25</v>
      </c>
      <c r="AJ70" s="89">
        <f t="shared" si="27"/>
        <v>26</v>
      </c>
      <c r="AK70" s="89">
        <f t="shared" si="27"/>
        <v>27</v>
      </c>
      <c r="AL70" s="89">
        <f t="shared" si="27"/>
        <v>27</v>
      </c>
      <c r="AM70" s="89">
        <f t="shared" si="27"/>
        <v>28</v>
      </c>
      <c r="AN70" s="89">
        <f t="shared" si="27"/>
        <v>29</v>
      </c>
      <c r="AO70" s="89">
        <f t="shared" si="27"/>
        <v>30</v>
      </c>
      <c r="AP70" s="89">
        <f t="shared" si="27"/>
        <v>30</v>
      </c>
      <c r="AQ70" s="89">
        <f t="shared" si="27"/>
        <v>31</v>
      </c>
      <c r="AR70" s="89">
        <f t="shared" si="27"/>
        <v>32</v>
      </c>
      <c r="AS70" s="89">
        <f t="shared" si="27"/>
        <v>33</v>
      </c>
      <c r="AT70" s="89">
        <f t="shared" si="27"/>
        <v>33</v>
      </c>
      <c r="AU70" s="89">
        <f t="shared" si="27"/>
        <v>34</v>
      </c>
      <c r="AV70" s="89">
        <f t="shared" si="27"/>
        <v>35</v>
      </c>
      <c r="AW70" s="89">
        <f t="shared" si="27"/>
        <v>36</v>
      </c>
      <c r="AX70" s="89">
        <f t="shared" si="27"/>
        <v>36</v>
      </c>
      <c r="AY70" s="89">
        <f t="shared" si="27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2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8" xml:space="preserve"> INT(B244/4)</f>
        <v>-2</v>
      </c>
      <c r="C73" s="15">
        <f t="shared" si="28"/>
        <v>-2</v>
      </c>
      <c r="D73" s="15">
        <f t="shared" si="28"/>
        <v>-2</v>
      </c>
      <c r="E73" s="15">
        <f t="shared" si="28"/>
        <v>-2</v>
      </c>
      <c r="F73" s="15">
        <f t="shared" si="28"/>
        <v>-2</v>
      </c>
      <c r="G73" s="15">
        <f t="shared" si="28"/>
        <v>2</v>
      </c>
      <c r="H73" s="15">
        <f t="shared" si="28"/>
        <v>3</v>
      </c>
      <c r="I73" s="15">
        <f t="shared" si="28"/>
        <v>3</v>
      </c>
      <c r="J73" s="25">
        <f t="shared" si="28"/>
        <v>3</v>
      </c>
      <c r="K73" s="15">
        <f t="shared" si="28"/>
        <v>4</v>
      </c>
      <c r="L73" s="131">
        <f t="shared" si="28"/>
        <v>4</v>
      </c>
      <c r="M73" s="15">
        <f t="shared" si="28"/>
        <v>3</v>
      </c>
      <c r="N73" s="15">
        <f t="shared" si="28"/>
        <v>3</v>
      </c>
      <c r="O73" s="15">
        <f t="shared" si="28"/>
        <v>3</v>
      </c>
      <c r="P73" s="15">
        <f t="shared" si="28"/>
        <v>3</v>
      </c>
      <c r="Q73" s="15">
        <f t="shared" si="28"/>
        <v>3</v>
      </c>
      <c r="R73" s="15">
        <f t="shared" si="28"/>
        <v>3</v>
      </c>
      <c r="S73" s="15">
        <f t="shared" si="28"/>
        <v>3</v>
      </c>
      <c r="T73" s="15">
        <f t="shared" si="28"/>
        <v>3</v>
      </c>
      <c r="U73" s="15">
        <f t="shared" si="28"/>
        <v>3</v>
      </c>
      <c r="V73" s="15">
        <f t="shared" si="28"/>
        <v>3</v>
      </c>
      <c r="W73" s="15">
        <f t="shared" si="28"/>
        <v>3</v>
      </c>
      <c r="X73" s="15">
        <f t="shared" si="28"/>
        <v>3</v>
      </c>
      <c r="Y73" s="15">
        <f t="shared" si="28"/>
        <v>3</v>
      </c>
      <c r="Z73" s="15">
        <f t="shared" si="28"/>
        <v>3</v>
      </c>
      <c r="AA73" s="15">
        <f t="shared" si="28"/>
        <v>3</v>
      </c>
      <c r="AB73" s="15">
        <f t="shared" si="28"/>
        <v>3</v>
      </c>
      <c r="AC73" s="15">
        <f t="shared" si="28"/>
        <v>3</v>
      </c>
      <c r="AD73" s="15">
        <f t="shared" si="28"/>
        <v>3</v>
      </c>
      <c r="AE73" s="15">
        <f t="shared" si="28"/>
        <v>3</v>
      </c>
      <c r="AF73" s="15">
        <f t="shared" si="28"/>
        <v>3</v>
      </c>
      <c r="AG73" s="15">
        <f t="shared" si="28"/>
        <v>3</v>
      </c>
      <c r="AH73" s="15">
        <f t="shared" si="28"/>
        <v>3</v>
      </c>
      <c r="AI73" s="15">
        <f t="shared" si="28"/>
        <v>3</v>
      </c>
      <c r="AJ73" s="15">
        <f t="shared" si="28"/>
        <v>3</v>
      </c>
      <c r="AK73" s="15">
        <f t="shared" si="28"/>
        <v>3</v>
      </c>
      <c r="AL73" s="15">
        <f t="shared" si="28"/>
        <v>3</v>
      </c>
      <c r="AM73" s="15">
        <f t="shared" si="28"/>
        <v>3</v>
      </c>
      <c r="AN73" s="15">
        <f t="shared" si="28"/>
        <v>3</v>
      </c>
      <c r="AO73" s="15">
        <f t="shared" si="28"/>
        <v>3</v>
      </c>
      <c r="AP73" s="15">
        <f t="shared" si="28"/>
        <v>3</v>
      </c>
      <c r="AQ73" s="15">
        <f t="shared" si="28"/>
        <v>3</v>
      </c>
      <c r="AR73" s="15">
        <f t="shared" si="28"/>
        <v>3</v>
      </c>
      <c r="AS73" s="15">
        <f t="shared" si="28"/>
        <v>3</v>
      </c>
      <c r="AT73" s="15">
        <f t="shared" si="28"/>
        <v>3</v>
      </c>
      <c r="AU73" s="15">
        <f t="shared" si="28"/>
        <v>3</v>
      </c>
      <c r="AV73" s="15">
        <f t="shared" si="28"/>
        <v>3</v>
      </c>
      <c r="AW73" s="15">
        <f t="shared" si="28"/>
        <v>3</v>
      </c>
      <c r="AX73" s="15">
        <f t="shared" si="28"/>
        <v>3</v>
      </c>
      <c r="AY73" s="15">
        <f t="shared" si="28"/>
        <v>3</v>
      </c>
    </row>
    <row r="74" spans="1:97" ht="17.649999999999999">
      <c r="A74" s="22" t="s">
        <v>31</v>
      </c>
      <c r="B74" s="15">
        <f t="shared" ref="B74:AY74" si="29" xml:space="preserve"> INT(B248/4)</f>
        <v>-2</v>
      </c>
      <c r="C74" s="15">
        <f t="shared" si="29"/>
        <v>-2</v>
      </c>
      <c r="D74" s="15">
        <f t="shared" si="29"/>
        <v>-2</v>
      </c>
      <c r="E74" s="15">
        <f t="shared" si="29"/>
        <v>-2</v>
      </c>
      <c r="F74" s="15">
        <f t="shared" si="29"/>
        <v>-2</v>
      </c>
      <c r="G74" s="15">
        <f t="shared" si="29"/>
        <v>2</v>
      </c>
      <c r="H74" s="15">
        <f t="shared" si="29"/>
        <v>3</v>
      </c>
      <c r="I74" s="15">
        <f t="shared" si="29"/>
        <v>3</v>
      </c>
      <c r="J74" s="25">
        <f t="shared" si="29"/>
        <v>3</v>
      </c>
      <c r="K74" s="15">
        <f t="shared" si="29"/>
        <v>4</v>
      </c>
      <c r="L74" s="131">
        <f t="shared" si="29"/>
        <v>4</v>
      </c>
      <c r="M74" s="15">
        <f t="shared" si="29"/>
        <v>3</v>
      </c>
      <c r="N74" s="15">
        <f t="shared" si="29"/>
        <v>3</v>
      </c>
      <c r="O74" s="15">
        <f t="shared" si="29"/>
        <v>3</v>
      </c>
      <c r="P74" s="15">
        <f t="shared" si="29"/>
        <v>3</v>
      </c>
      <c r="Q74" s="15">
        <f t="shared" si="29"/>
        <v>3</v>
      </c>
      <c r="R74" s="15">
        <f t="shared" si="29"/>
        <v>3</v>
      </c>
      <c r="S74" s="15">
        <f t="shared" si="29"/>
        <v>3</v>
      </c>
      <c r="T74" s="15">
        <f t="shared" si="29"/>
        <v>3</v>
      </c>
      <c r="U74" s="15">
        <f t="shared" si="29"/>
        <v>3</v>
      </c>
      <c r="V74" s="15">
        <f t="shared" si="29"/>
        <v>3</v>
      </c>
      <c r="W74" s="15">
        <f t="shared" si="29"/>
        <v>3</v>
      </c>
      <c r="X74" s="15">
        <f t="shared" si="29"/>
        <v>3</v>
      </c>
      <c r="Y74" s="15">
        <f t="shared" si="29"/>
        <v>3</v>
      </c>
      <c r="Z74" s="15">
        <f t="shared" si="29"/>
        <v>3</v>
      </c>
      <c r="AA74" s="15">
        <f t="shared" si="29"/>
        <v>3</v>
      </c>
      <c r="AB74" s="15">
        <f t="shared" si="29"/>
        <v>3</v>
      </c>
      <c r="AC74" s="15">
        <f t="shared" si="29"/>
        <v>3</v>
      </c>
      <c r="AD74" s="15">
        <f t="shared" si="29"/>
        <v>3</v>
      </c>
      <c r="AE74" s="15">
        <f t="shared" si="29"/>
        <v>3</v>
      </c>
      <c r="AF74" s="15">
        <f t="shared" si="29"/>
        <v>3</v>
      </c>
      <c r="AG74" s="15">
        <f t="shared" si="29"/>
        <v>3</v>
      </c>
      <c r="AH74" s="15">
        <f t="shared" si="29"/>
        <v>3</v>
      </c>
      <c r="AI74" s="15">
        <f t="shared" si="29"/>
        <v>3</v>
      </c>
      <c r="AJ74" s="15">
        <f t="shared" si="29"/>
        <v>3</v>
      </c>
      <c r="AK74" s="15">
        <f t="shared" si="29"/>
        <v>3</v>
      </c>
      <c r="AL74" s="15">
        <f t="shared" si="29"/>
        <v>3</v>
      </c>
      <c r="AM74" s="15">
        <f t="shared" si="29"/>
        <v>3</v>
      </c>
      <c r="AN74" s="15">
        <f t="shared" si="29"/>
        <v>3</v>
      </c>
      <c r="AO74" s="15">
        <f t="shared" si="29"/>
        <v>3</v>
      </c>
      <c r="AP74" s="15">
        <f t="shared" si="29"/>
        <v>3</v>
      </c>
      <c r="AQ74" s="15">
        <f t="shared" si="29"/>
        <v>3</v>
      </c>
      <c r="AR74" s="15">
        <f t="shared" si="29"/>
        <v>3</v>
      </c>
      <c r="AS74" s="15">
        <f t="shared" si="29"/>
        <v>3</v>
      </c>
      <c r="AT74" s="15">
        <f t="shared" si="29"/>
        <v>3</v>
      </c>
      <c r="AU74" s="15">
        <f t="shared" si="29"/>
        <v>3</v>
      </c>
      <c r="AV74" s="15">
        <f t="shared" si="29"/>
        <v>3</v>
      </c>
      <c r="AW74" s="15">
        <f t="shared" si="29"/>
        <v>3</v>
      </c>
      <c r="AX74" s="15">
        <f t="shared" si="29"/>
        <v>3</v>
      </c>
      <c r="AY74" s="15">
        <f t="shared" si="29"/>
        <v>3</v>
      </c>
    </row>
    <row r="75" spans="1:97" ht="17.649999999999999">
      <c r="A75" s="22" t="s">
        <v>26</v>
      </c>
      <c r="B75" s="40">
        <f t="shared" ref="B75:AY75" si="30" xml:space="preserve"> 40 + IF(B252 &gt; 0.25,10,0) + IF(B252 &gt; 0.5,25,0) + IF(B252 &gt; 0.75,25,0)</f>
        <v>40</v>
      </c>
      <c r="C75" s="40">
        <f t="shared" si="30"/>
        <v>40</v>
      </c>
      <c r="D75" s="40">
        <f t="shared" si="30"/>
        <v>40</v>
      </c>
      <c r="E75" s="40">
        <f t="shared" si="30"/>
        <v>40</v>
      </c>
      <c r="F75" s="40">
        <f t="shared" si="30"/>
        <v>40</v>
      </c>
      <c r="G75" s="40">
        <f t="shared" si="30"/>
        <v>40</v>
      </c>
      <c r="H75" s="40">
        <f t="shared" si="30"/>
        <v>40</v>
      </c>
      <c r="I75" s="40">
        <f t="shared" si="30"/>
        <v>40</v>
      </c>
      <c r="J75" s="96">
        <f t="shared" si="30"/>
        <v>40</v>
      </c>
      <c r="K75" s="40">
        <f t="shared" si="30"/>
        <v>40</v>
      </c>
      <c r="L75" s="132">
        <f t="shared" si="30"/>
        <v>40</v>
      </c>
      <c r="M75" s="40">
        <f t="shared" si="30"/>
        <v>40</v>
      </c>
      <c r="N75" s="40">
        <f t="shared" si="30"/>
        <v>40</v>
      </c>
      <c r="O75" s="40">
        <f t="shared" si="30"/>
        <v>40</v>
      </c>
      <c r="P75" s="40">
        <f t="shared" si="30"/>
        <v>40</v>
      </c>
      <c r="Q75" s="40">
        <f t="shared" si="30"/>
        <v>40</v>
      </c>
      <c r="R75" s="40">
        <f t="shared" si="30"/>
        <v>40</v>
      </c>
      <c r="S75" s="40">
        <f t="shared" si="30"/>
        <v>40</v>
      </c>
      <c r="T75" s="40">
        <f t="shared" si="30"/>
        <v>40</v>
      </c>
      <c r="U75" s="40">
        <f t="shared" si="30"/>
        <v>40</v>
      </c>
      <c r="V75" s="40">
        <f t="shared" si="30"/>
        <v>40</v>
      </c>
      <c r="W75" s="40">
        <f t="shared" si="30"/>
        <v>40</v>
      </c>
      <c r="X75" s="40">
        <f t="shared" si="30"/>
        <v>40</v>
      </c>
      <c r="Y75" s="40">
        <f t="shared" si="30"/>
        <v>40</v>
      </c>
      <c r="Z75" s="40">
        <f t="shared" si="30"/>
        <v>40</v>
      </c>
      <c r="AA75" s="40">
        <f t="shared" si="30"/>
        <v>40</v>
      </c>
      <c r="AB75" s="40">
        <f t="shared" si="30"/>
        <v>40</v>
      </c>
      <c r="AC75" s="40">
        <f t="shared" si="30"/>
        <v>40</v>
      </c>
      <c r="AD75" s="40">
        <f t="shared" si="30"/>
        <v>40</v>
      </c>
      <c r="AE75" s="40">
        <f t="shared" si="30"/>
        <v>40</v>
      </c>
      <c r="AF75" s="40">
        <f t="shared" si="30"/>
        <v>40</v>
      </c>
      <c r="AG75" s="40">
        <f t="shared" si="30"/>
        <v>40</v>
      </c>
      <c r="AH75" s="40">
        <f t="shared" si="30"/>
        <v>40</v>
      </c>
      <c r="AI75" s="40">
        <f t="shared" si="30"/>
        <v>40</v>
      </c>
      <c r="AJ75" s="40">
        <f t="shared" si="30"/>
        <v>40</v>
      </c>
      <c r="AK75" s="40">
        <f t="shared" si="30"/>
        <v>40</v>
      </c>
      <c r="AL75" s="40">
        <f t="shared" si="30"/>
        <v>40</v>
      </c>
      <c r="AM75" s="40">
        <f t="shared" si="30"/>
        <v>40</v>
      </c>
      <c r="AN75" s="40">
        <f t="shared" si="30"/>
        <v>40</v>
      </c>
      <c r="AO75" s="40">
        <f t="shared" si="30"/>
        <v>40</v>
      </c>
      <c r="AP75" s="40">
        <f t="shared" si="30"/>
        <v>40</v>
      </c>
      <c r="AQ75" s="40">
        <f t="shared" si="30"/>
        <v>40</v>
      </c>
      <c r="AR75" s="40">
        <f t="shared" si="30"/>
        <v>40</v>
      </c>
      <c r="AS75" s="40">
        <f t="shared" si="30"/>
        <v>40</v>
      </c>
      <c r="AT75" s="40">
        <f t="shared" si="30"/>
        <v>40</v>
      </c>
      <c r="AU75" s="40">
        <f t="shared" si="30"/>
        <v>40</v>
      </c>
      <c r="AV75" s="40">
        <f t="shared" si="30"/>
        <v>40</v>
      </c>
      <c r="AW75" s="40">
        <f t="shared" si="30"/>
        <v>40</v>
      </c>
      <c r="AX75" s="40">
        <f t="shared" si="30"/>
        <v>40</v>
      </c>
      <c r="AY75" s="40">
        <f t="shared" si="30"/>
        <v>40</v>
      </c>
    </row>
    <row r="76" spans="1:97" ht="17.649999999999999">
      <c r="A76" s="22" t="s">
        <v>27</v>
      </c>
      <c r="B76" s="40">
        <f t="shared" ref="B76:AY76" si="31" xml:space="preserve"> IF(B$252 &gt; 0.25,25,0) + IF(B$252 &gt; 0.5,25,0) + IF(B$252 &gt; 0.75,25,0) + IF(B$252 &gt; 1,25,0)</f>
        <v>0</v>
      </c>
      <c r="C76" s="40">
        <f t="shared" si="31"/>
        <v>0</v>
      </c>
      <c r="D76" s="40">
        <f t="shared" si="31"/>
        <v>0</v>
      </c>
      <c r="E76" s="40">
        <f t="shared" si="31"/>
        <v>0</v>
      </c>
      <c r="F76" s="40">
        <f t="shared" si="31"/>
        <v>0</v>
      </c>
      <c r="G76" s="40">
        <f t="shared" si="31"/>
        <v>0</v>
      </c>
      <c r="H76" s="40">
        <f t="shared" si="31"/>
        <v>0</v>
      </c>
      <c r="I76" s="40">
        <f t="shared" si="31"/>
        <v>0</v>
      </c>
      <c r="J76" s="96">
        <f t="shared" si="31"/>
        <v>0</v>
      </c>
      <c r="K76" s="40">
        <f t="shared" si="31"/>
        <v>0</v>
      </c>
      <c r="L76" s="132">
        <f t="shared" si="31"/>
        <v>0</v>
      </c>
      <c r="M76" s="40">
        <f t="shared" si="31"/>
        <v>0</v>
      </c>
      <c r="N76" s="40">
        <f t="shared" si="31"/>
        <v>0</v>
      </c>
      <c r="O76" s="40">
        <f t="shared" si="31"/>
        <v>0</v>
      </c>
      <c r="P76" s="40">
        <f t="shared" si="31"/>
        <v>0</v>
      </c>
      <c r="Q76" s="40">
        <f t="shared" si="31"/>
        <v>0</v>
      </c>
      <c r="R76" s="40">
        <f t="shared" si="31"/>
        <v>0</v>
      </c>
      <c r="S76" s="40">
        <f t="shared" si="31"/>
        <v>0</v>
      </c>
      <c r="T76" s="40">
        <f t="shared" si="31"/>
        <v>0</v>
      </c>
      <c r="U76" s="40">
        <f t="shared" si="31"/>
        <v>0</v>
      </c>
      <c r="V76" s="40">
        <f t="shared" si="31"/>
        <v>0</v>
      </c>
      <c r="W76" s="40">
        <f t="shared" si="31"/>
        <v>0</v>
      </c>
      <c r="X76" s="40">
        <f t="shared" si="31"/>
        <v>0</v>
      </c>
      <c r="Y76" s="40">
        <f t="shared" si="31"/>
        <v>0</v>
      </c>
      <c r="Z76" s="40">
        <f t="shared" si="31"/>
        <v>0</v>
      </c>
      <c r="AA76" s="40">
        <f t="shared" si="31"/>
        <v>0</v>
      </c>
      <c r="AB76" s="40">
        <f t="shared" si="31"/>
        <v>0</v>
      </c>
      <c r="AC76" s="40">
        <f t="shared" si="31"/>
        <v>0</v>
      </c>
      <c r="AD76" s="40">
        <f t="shared" si="31"/>
        <v>0</v>
      </c>
      <c r="AE76" s="40">
        <f t="shared" si="31"/>
        <v>0</v>
      </c>
      <c r="AF76" s="40">
        <f t="shared" si="31"/>
        <v>0</v>
      </c>
      <c r="AG76" s="40">
        <f t="shared" si="31"/>
        <v>0</v>
      </c>
      <c r="AH76" s="40">
        <f t="shared" si="31"/>
        <v>0</v>
      </c>
      <c r="AI76" s="40">
        <f t="shared" si="31"/>
        <v>0</v>
      </c>
      <c r="AJ76" s="40">
        <f t="shared" si="31"/>
        <v>0</v>
      </c>
      <c r="AK76" s="40">
        <f t="shared" si="31"/>
        <v>0</v>
      </c>
      <c r="AL76" s="40">
        <f t="shared" si="31"/>
        <v>0</v>
      </c>
      <c r="AM76" s="40">
        <f t="shared" si="31"/>
        <v>0</v>
      </c>
      <c r="AN76" s="40">
        <f t="shared" si="31"/>
        <v>0</v>
      </c>
      <c r="AO76" s="40">
        <f t="shared" si="31"/>
        <v>0</v>
      </c>
      <c r="AP76" s="40">
        <f t="shared" si="31"/>
        <v>0</v>
      </c>
      <c r="AQ76" s="40">
        <f t="shared" si="31"/>
        <v>0</v>
      </c>
      <c r="AR76" s="40">
        <f t="shared" si="31"/>
        <v>0</v>
      </c>
      <c r="AS76" s="40">
        <f t="shared" si="31"/>
        <v>0</v>
      </c>
      <c r="AT76" s="40">
        <f t="shared" si="31"/>
        <v>0</v>
      </c>
      <c r="AU76" s="40">
        <f t="shared" si="31"/>
        <v>0</v>
      </c>
      <c r="AV76" s="40">
        <f t="shared" si="31"/>
        <v>0</v>
      </c>
      <c r="AW76" s="40">
        <f t="shared" si="31"/>
        <v>0</v>
      </c>
      <c r="AX76" s="40">
        <f t="shared" si="31"/>
        <v>0</v>
      </c>
      <c r="AY76" s="40">
        <f t="shared" si="31"/>
        <v>0</v>
      </c>
    </row>
    <row r="77" spans="1:97" ht="17.649999999999999">
      <c r="A77" s="22" t="s">
        <v>28</v>
      </c>
      <c r="B77" s="40">
        <f t="shared" ref="B77:AY77" si="32" xml:space="preserve"> IF(B$252 &gt; 0.5,25,0) + IF(B$252 &gt; 0.75,50,0) + IF(B$252 &gt; 1,25,0)</f>
        <v>0</v>
      </c>
      <c r="C77" s="40">
        <f t="shared" si="32"/>
        <v>0</v>
      </c>
      <c r="D77" s="40">
        <f t="shared" si="32"/>
        <v>0</v>
      </c>
      <c r="E77" s="40">
        <f t="shared" si="32"/>
        <v>0</v>
      </c>
      <c r="F77" s="40">
        <f t="shared" si="32"/>
        <v>0</v>
      </c>
      <c r="G77" s="40">
        <f t="shared" si="32"/>
        <v>0</v>
      </c>
      <c r="H77" s="40">
        <f t="shared" si="32"/>
        <v>0</v>
      </c>
      <c r="I77" s="40">
        <f t="shared" si="32"/>
        <v>0</v>
      </c>
      <c r="J77" s="96">
        <f t="shared" si="32"/>
        <v>0</v>
      </c>
      <c r="K77" s="40">
        <f t="shared" si="32"/>
        <v>0</v>
      </c>
      <c r="L77" s="132">
        <f t="shared" si="32"/>
        <v>0</v>
      </c>
      <c r="M77" s="40">
        <f t="shared" si="32"/>
        <v>0</v>
      </c>
      <c r="N77" s="40">
        <f t="shared" si="32"/>
        <v>0</v>
      </c>
      <c r="O77" s="40">
        <f t="shared" si="32"/>
        <v>0</v>
      </c>
      <c r="P77" s="40">
        <f t="shared" si="32"/>
        <v>0</v>
      </c>
      <c r="Q77" s="40">
        <f t="shared" si="32"/>
        <v>0</v>
      </c>
      <c r="R77" s="40">
        <f t="shared" si="32"/>
        <v>0</v>
      </c>
      <c r="S77" s="40">
        <f t="shared" si="32"/>
        <v>0</v>
      </c>
      <c r="T77" s="40">
        <f t="shared" si="32"/>
        <v>0</v>
      </c>
      <c r="U77" s="40">
        <f t="shared" si="32"/>
        <v>0</v>
      </c>
      <c r="V77" s="40">
        <f t="shared" si="32"/>
        <v>0</v>
      </c>
      <c r="W77" s="40">
        <f t="shared" si="32"/>
        <v>0</v>
      </c>
      <c r="X77" s="40">
        <f t="shared" si="32"/>
        <v>0</v>
      </c>
      <c r="Y77" s="40">
        <f t="shared" si="32"/>
        <v>0</v>
      </c>
      <c r="Z77" s="40">
        <f t="shared" si="32"/>
        <v>0</v>
      </c>
      <c r="AA77" s="40">
        <f t="shared" si="32"/>
        <v>0</v>
      </c>
      <c r="AB77" s="40">
        <f t="shared" si="32"/>
        <v>0</v>
      </c>
      <c r="AC77" s="40">
        <f t="shared" si="32"/>
        <v>0</v>
      </c>
      <c r="AD77" s="40">
        <f t="shared" si="32"/>
        <v>0</v>
      </c>
      <c r="AE77" s="40">
        <f t="shared" si="32"/>
        <v>0</v>
      </c>
      <c r="AF77" s="40">
        <f t="shared" si="32"/>
        <v>0</v>
      </c>
      <c r="AG77" s="40">
        <f t="shared" si="32"/>
        <v>0</v>
      </c>
      <c r="AH77" s="40">
        <f t="shared" si="32"/>
        <v>0</v>
      </c>
      <c r="AI77" s="40">
        <f t="shared" si="32"/>
        <v>0</v>
      </c>
      <c r="AJ77" s="40">
        <f t="shared" si="32"/>
        <v>0</v>
      </c>
      <c r="AK77" s="40">
        <f t="shared" si="32"/>
        <v>0</v>
      </c>
      <c r="AL77" s="40">
        <f t="shared" si="32"/>
        <v>0</v>
      </c>
      <c r="AM77" s="40">
        <f t="shared" si="32"/>
        <v>0</v>
      </c>
      <c r="AN77" s="40">
        <f t="shared" si="32"/>
        <v>0</v>
      </c>
      <c r="AO77" s="40">
        <f t="shared" si="32"/>
        <v>0</v>
      </c>
      <c r="AP77" s="40">
        <f t="shared" si="32"/>
        <v>0</v>
      </c>
      <c r="AQ77" s="40">
        <f t="shared" si="32"/>
        <v>0</v>
      </c>
      <c r="AR77" s="40">
        <f t="shared" si="32"/>
        <v>0</v>
      </c>
      <c r="AS77" s="40">
        <f t="shared" si="32"/>
        <v>0</v>
      </c>
      <c r="AT77" s="40">
        <f t="shared" si="32"/>
        <v>0</v>
      </c>
      <c r="AU77" s="40">
        <f t="shared" si="32"/>
        <v>0</v>
      </c>
      <c r="AV77" s="40">
        <f t="shared" si="32"/>
        <v>0</v>
      </c>
      <c r="AW77" s="40">
        <f t="shared" si="32"/>
        <v>0</v>
      </c>
      <c r="AX77" s="40">
        <f t="shared" si="32"/>
        <v>0</v>
      </c>
      <c r="AY77" s="40">
        <f t="shared" si="32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3" t="s">
        <v>62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35"/>
      <c r="L80" s="113"/>
      <c r="M80" s="113"/>
      <c r="N80" s="113"/>
      <c r="O80" s="113"/>
      <c r="P80" s="113"/>
      <c r="Q80" s="113"/>
      <c r="R80" s="113"/>
      <c r="S80" s="113"/>
      <c r="T80" s="113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t="shared" ref="C83:AY83" si="33" xml:space="preserve"> B83 + IF(C25="Tough",1,0) +  IF(C25="Tough++",1,0)</f>
        <v>0</v>
      </c>
      <c r="D83" s="8">
        <f t="shared" si="33"/>
        <v>0</v>
      </c>
      <c r="E83" s="8">
        <f t="shared" si="33"/>
        <v>0</v>
      </c>
      <c r="F83" s="8">
        <f t="shared" si="33"/>
        <v>0</v>
      </c>
      <c r="G83" s="8">
        <f t="shared" si="33"/>
        <v>0</v>
      </c>
      <c r="H83" s="8">
        <f t="shared" si="33"/>
        <v>0</v>
      </c>
      <c r="I83" s="8">
        <f t="shared" si="33"/>
        <v>0</v>
      </c>
      <c r="J83" s="26">
        <f t="shared" si="33"/>
        <v>0</v>
      </c>
      <c r="K83" s="8">
        <f t="shared" si="33"/>
        <v>0</v>
      </c>
      <c r="L83" s="28">
        <f t="shared" si="33"/>
        <v>0</v>
      </c>
      <c r="M83" s="8">
        <f t="shared" si="33"/>
        <v>0</v>
      </c>
      <c r="N83" s="8">
        <f t="shared" si="33"/>
        <v>0</v>
      </c>
      <c r="O83" s="8">
        <f t="shared" si="33"/>
        <v>0</v>
      </c>
      <c r="P83" s="8">
        <f t="shared" si="33"/>
        <v>0</v>
      </c>
      <c r="Q83" s="8">
        <f t="shared" si="33"/>
        <v>0</v>
      </c>
      <c r="R83" s="8">
        <f t="shared" si="33"/>
        <v>0</v>
      </c>
      <c r="S83" s="8">
        <f t="shared" si="33"/>
        <v>0</v>
      </c>
      <c r="T83" s="8">
        <f t="shared" si="33"/>
        <v>0</v>
      </c>
      <c r="U83" s="8">
        <f t="shared" si="33"/>
        <v>0</v>
      </c>
      <c r="V83" s="8">
        <f t="shared" si="33"/>
        <v>0</v>
      </c>
      <c r="W83" s="8">
        <f t="shared" si="33"/>
        <v>0</v>
      </c>
      <c r="X83" s="8">
        <f t="shared" si="33"/>
        <v>0</v>
      </c>
      <c r="Y83" s="8">
        <f t="shared" si="33"/>
        <v>0</v>
      </c>
      <c r="Z83" s="8">
        <f t="shared" si="33"/>
        <v>0</v>
      </c>
      <c r="AA83" s="8">
        <f t="shared" si="33"/>
        <v>0</v>
      </c>
      <c r="AB83" s="8">
        <f t="shared" si="33"/>
        <v>0</v>
      </c>
      <c r="AC83" s="8">
        <f t="shared" si="33"/>
        <v>0</v>
      </c>
      <c r="AD83" s="8">
        <f t="shared" si="33"/>
        <v>0</v>
      </c>
      <c r="AE83" s="8">
        <f t="shared" si="33"/>
        <v>0</v>
      </c>
      <c r="AF83" s="8">
        <f t="shared" si="33"/>
        <v>0</v>
      </c>
      <c r="AG83" s="8">
        <f t="shared" si="33"/>
        <v>0</v>
      </c>
      <c r="AH83" s="8">
        <f t="shared" si="33"/>
        <v>0</v>
      </c>
      <c r="AI83" s="8">
        <f t="shared" si="33"/>
        <v>0</v>
      </c>
      <c r="AJ83" s="8">
        <f t="shared" si="33"/>
        <v>0</v>
      </c>
      <c r="AK83" s="8">
        <f t="shared" si="33"/>
        <v>0</v>
      </c>
      <c r="AL83" s="8">
        <f t="shared" si="33"/>
        <v>0</v>
      </c>
      <c r="AM83" s="8">
        <f t="shared" si="33"/>
        <v>0</v>
      </c>
      <c r="AN83" s="8">
        <f t="shared" si="33"/>
        <v>0</v>
      </c>
      <c r="AO83" s="8">
        <f t="shared" si="33"/>
        <v>0</v>
      </c>
      <c r="AP83" s="8">
        <f t="shared" si="33"/>
        <v>0</v>
      </c>
      <c r="AQ83" s="8">
        <f t="shared" si="33"/>
        <v>0</v>
      </c>
      <c r="AR83" s="8">
        <f t="shared" si="33"/>
        <v>0</v>
      </c>
      <c r="AS83" s="8">
        <f t="shared" si="33"/>
        <v>0</v>
      </c>
      <c r="AT83" s="8">
        <f t="shared" si="33"/>
        <v>0</v>
      </c>
      <c r="AU83" s="8">
        <f t="shared" si="33"/>
        <v>0</v>
      </c>
      <c r="AV83" s="8">
        <f t="shared" si="33"/>
        <v>0</v>
      </c>
      <c r="AW83" s="8">
        <f t="shared" si="33"/>
        <v>0</v>
      </c>
      <c r="AX83" s="8">
        <f t="shared" si="33"/>
        <v>0</v>
      </c>
      <c r="AY83" s="8">
        <f t="shared" si="33"/>
        <v>0</v>
      </c>
    </row>
    <row r="84" spans="1:51">
      <c r="A84" s="23" t="s">
        <v>109</v>
      </c>
      <c r="B84" s="8">
        <f xml:space="preserve"> IF(B25="Empathy",1,0)</f>
        <v>0</v>
      </c>
      <c r="C84" s="8">
        <f t="shared" ref="C84:AY84" si="34" xml:space="preserve"> B84 + IF(C25="Empathy",1,0)</f>
        <v>0</v>
      </c>
      <c r="D84" s="8">
        <f t="shared" si="34"/>
        <v>0</v>
      </c>
      <c r="E84" s="8">
        <f t="shared" si="34"/>
        <v>0</v>
      </c>
      <c r="F84" s="8">
        <f t="shared" si="34"/>
        <v>0</v>
      </c>
      <c r="G84" s="8">
        <f t="shared" si="34"/>
        <v>0</v>
      </c>
      <c r="H84" s="8">
        <f t="shared" si="34"/>
        <v>0</v>
      </c>
      <c r="I84" s="8">
        <f t="shared" si="34"/>
        <v>0</v>
      </c>
      <c r="J84" s="8">
        <f t="shared" si="34"/>
        <v>0</v>
      </c>
      <c r="K84" s="8">
        <f t="shared" si="34"/>
        <v>0</v>
      </c>
      <c r="L84" s="8">
        <f t="shared" si="34"/>
        <v>0</v>
      </c>
      <c r="M84" s="8">
        <f t="shared" si="34"/>
        <v>0</v>
      </c>
      <c r="N84" s="8">
        <f t="shared" si="34"/>
        <v>0</v>
      </c>
      <c r="O84" s="8">
        <f t="shared" si="34"/>
        <v>0</v>
      </c>
      <c r="P84" s="8">
        <f t="shared" si="34"/>
        <v>0</v>
      </c>
      <c r="Q84" s="8">
        <f t="shared" si="34"/>
        <v>0</v>
      </c>
      <c r="R84" s="8">
        <f t="shared" si="34"/>
        <v>0</v>
      </c>
      <c r="S84" s="8">
        <f t="shared" si="34"/>
        <v>0</v>
      </c>
      <c r="T84" s="8">
        <f t="shared" si="34"/>
        <v>0</v>
      </c>
      <c r="U84" s="8">
        <f t="shared" si="34"/>
        <v>0</v>
      </c>
      <c r="V84" s="8">
        <f t="shared" si="34"/>
        <v>0</v>
      </c>
      <c r="W84" s="8">
        <f t="shared" si="34"/>
        <v>0</v>
      </c>
      <c r="X84" s="8">
        <f t="shared" si="34"/>
        <v>0</v>
      </c>
      <c r="Y84" s="8">
        <f t="shared" si="34"/>
        <v>0</v>
      </c>
      <c r="Z84" s="8">
        <f t="shared" si="34"/>
        <v>0</v>
      </c>
      <c r="AA84" s="8">
        <f t="shared" si="34"/>
        <v>0</v>
      </c>
      <c r="AB84" s="8">
        <f t="shared" si="34"/>
        <v>0</v>
      </c>
      <c r="AC84" s="8">
        <f t="shared" si="34"/>
        <v>0</v>
      </c>
      <c r="AD84" s="8">
        <f t="shared" si="34"/>
        <v>0</v>
      </c>
      <c r="AE84" s="8">
        <f t="shared" si="34"/>
        <v>0</v>
      </c>
      <c r="AF84" s="8">
        <f t="shared" si="34"/>
        <v>0</v>
      </c>
      <c r="AG84" s="8">
        <f t="shared" si="34"/>
        <v>0</v>
      </c>
      <c r="AH84" s="8">
        <f t="shared" si="34"/>
        <v>0</v>
      </c>
      <c r="AI84" s="8">
        <f t="shared" si="34"/>
        <v>0</v>
      </c>
      <c r="AJ84" s="8">
        <f t="shared" si="34"/>
        <v>0</v>
      </c>
      <c r="AK84" s="8">
        <f t="shared" si="34"/>
        <v>0</v>
      </c>
      <c r="AL84" s="8">
        <f t="shared" si="34"/>
        <v>0</v>
      </c>
      <c r="AM84" s="8">
        <f t="shared" si="34"/>
        <v>0</v>
      </c>
      <c r="AN84" s="8">
        <f t="shared" si="34"/>
        <v>0</v>
      </c>
      <c r="AO84" s="8">
        <f t="shared" si="34"/>
        <v>0</v>
      </c>
      <c r="AP84" s="8">
        <f t="shared" si="34"/>
        <v>0</v>
      </c>
      <c r="AQ84" s="8">
        <f t="shared" si="34"/>
        <v>0</v>
      </c>
      <c r="AR84" s="8">
        <f t="shared" si="34"/>
        <v>0</v>
      </c>
      <c r="AS84" s="8">
        <f t="shared" si="34"/>
        <v>0</v>
      </c>
      <c r="AT84" s="8">
        <f t="shared" si="34"/>
        <v>0</v>
      </c>
      <c r="AU84" s="8">
        <f t="shared" si="34"/>
        <v>0</v>
      </c>
      <c r="AV84" s="8">
        <f t="shared" si="34"/>
        <v>0</v>
      </c>
      <c r="AW84" s="8">
        <f t="shared" si="34"/>
        <v>0</v>
      </c>
      <c r="AX84" s="8">
        <f t="shared" si="34"/>
        <v>0</v>
      </c>
      <c r="AY84" s="8">
        <f t="shared" si="34"/>
        <v>0</v>
      </c>
    </row>
    <row r="86" spans="1:51" ht="21">
      <c r="A86" s="109" t="s">
        <v>100</v>
      </c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</row>
    <row r="87" spans="1:51">
      <c r="A87" s="44" t="s">
        <v>44</v>
      </c>
      <c r="B87" s="8">
        <f t="shared" ref="B87:J87" si="35" xml:space="preserve"> B220 + INT(2+ B$7/2)</f>
        <v>-3</v>
      </c>
      <c r="C87" s="8">
        <f t="shared" si="35"/>
        <v>-2</v>
      </c>
      <c r="D87" s="8">
        <f t="shared" si="35"/>
        <v>-2</v>
      </c>
      <c r="E87" s="8">
        <f t="shared" si="35"/>
        <v>-1</v>
      </c>
      <c r="F87" s="8">
        <f t="shared" si="35"/>
        <v>-1</v>
      </c>
      <c r="G87" s="8">
        <f t="shared" si="35"/>
        <v>7</v>
      </c>
      <c r="H87" s="8">
        <f t="shared" si="35"/>
        <v>7</v>
      </c>
      <c r="I87" s="8">
        <f t="shared" si="35"/>
        <v>8</v>
      </c>
      <c r="J87" s="26">
        <f t="shared" si="35"/>
        <v>8</v>
      </c>
      <c r="K87" s="8">
        <f t="shared" ref="K87:AY87" si="36" xml:space="preserve"> J220 + INT(2+ $J$7/2) + INT(2+ (K$7 - $J$7)/2)</f>
        <v>10</v>
      </c>
      <c r="L87" s="28">
        <f t="shared" si="36"/>
        <v>11</v>
      </c>
      <c r="M87" s="8">
        <f t="shared" si="36"/>
        <v>11</v>
      </c>
      <c r="N87" s="8">
        <f t="shared" si="36"/>
        <v>12</v>
      </c>
      <c r="O87" s="8">
        <f t="shared" si="36"/>
        <v>12</v>
      </c>
      <c r="P87" s="8">
        <f t="shared" si="36"/>
        <v>13</v>
      </c>
      <c r="Q87" s="8">
        <f t="shared" si="36"/>
        <v>13</v>
      </c>
      <c r="R87" s="8">
        <f t="shared" si="36"/>
        <v>14</v>
      </c>
      <c r="S87" s="8">
        <f t="shared" si="36"/>
        <v>14</v>
      </c>
      <c r="T87" s="8">
        <f t="shared" si="36"/>
        <v>15</v>
      </c>
      <c r="U87" s="8">
        <f t="shared" si="36"/>
        <v>15</v>
      </c>
      <c r="V87" s="8">
        <f t="shared" si="36"/>
        <v>16</v>
      </c>
      <c r="W87" s="8">
        <f t="shared" si="36"/>
        <v>16</v>
      </c>
      <c r="X87" s="8">
        <f t="shared" si="36"/>
        <v>17</v>
      </c>
      <c r="Y87" s="8">
        <f t="shared" si="36"/>
        <v>17</v>
      </c>
      <c r="Z87" s="8">
        <f t="shared" si="36"/>
        <v>18</v>
      </c>
      <c r="AA87" s="8">
        <f t="shared" si="36"/>
        <v>18</v>
      </c>
      <c r="AB87" s="8">
        <f t="shared" si="36"/>
        <v>19</v>
      </c>
      <c r="AC87" s="8">
        <f t="shared" si="36"/>
        <v>19</v>
      </c>
      <c r="AD87" s="8">
        <f t="shared" si="36"/>
        <v>20</v>
      </c>
      <c r="AE87" s="8">
        <f t="shared" si="36"/>
        <v>20</v>
      </c>
      <c r="AF87" s="8">
        <f t="shared" si="36"/>
        <v>21</v>
      </c>
      <c r="AG87" s="8">
        <f t="shared" si="36"/>
        <v>21</v>
      </c>
      <c r="AH87" s="8">
        <f t="shared" si="36"/>
        <v>22</v>
      </c>
      <c r="AI87" s="8">
        <f t="shared" si="36"/>
        <v>22</v>
      </c>
      <c r="AJ87" s="8">
        <f t="shared" si="36"/>
        <v>23</v>
      </c>
      <c r="AK87" s="8">
        <f t="shared" si="36"/>
        <v>23</v>
      </c>
      <c r="AL87" s="8">
        <f t="shared" si="36"/>
        <v>24</v>
      </c>
      <c r="AM87" s="8">
        <f t="shared" si="36"/>
        <v>24</v>
      </c>
      <c r="AN87" s="8">
        <f t="shared" si="36"/>
        <v>25</v>
      </c>
      <c r="AO87" s="8">
        <f t="shared" si="36"/>
        <v>25</v>
      </c>
      <c r="AP87" s="8">
        <f t="shared" si="36"/>
        <v>26</v>
      </c>
      <c r="AQ87" s="8">
        <f t="shared" si="36"/>
        <v>26</v>
      </c>
      <c r="AR87" s="8">
        <f t="shared" si="36"/>
        <v>27</v>
      </c>
      <c r="AS87" s="8">
        <f t="shared" si="36"/>
        <v>27</v>
      </c>
      <c r="AT87" s="8">
        <f t="shared" si="36"/>
        <v>28</v>
      </c>
      <c r="AU87" s="8">
        <f t="shared" si="36"/>
        <v>28</v>
      </c>
      <c r="AV87" s="8">
        <f t="shared" si="36"/>
        <v>29</v>
      </c>
      <c r="AW87" s="8">
        <f t="shared" si="36"/>
        <v>29</v>
      </c>
      <c r="AX87" s="8">
        <f t="shared" si="36"/>
        <v>30</v>
      </c>
      <c r="AY87" s="8">
        <f t="shared" si="36"/>
        <v>30</v>
      </c>
    </row>
    <row r="88" spans="1:51">
      <c r="A88" s="44" t="s">
        <v>45</v>
      </c>
      <c r="B88" s="8">
        <f t="shared" ref="B88:J88" si="37" xml:space="preserve"> B219 + INT(2+ B$7/2)</f>
        <v>-3</v>
      </c>
      <c r="C88" s="8">
        <f t="shared" si="37"/>
        <v>-2</v>
      </c>
      <c r="D88" s="8">
        <f t="shared" si="37"/>
        <v>-2</v>
      </c>
      <c r="E88" s="8">
        <f t="shared" si="37"/>
        <v>-1</v>
      </c>
      <c r="F88" s="8">
        <f t="shared" si="37"/>
        <v>-1</v>
      </c>
      <c r="G88" s="8">
        <f t="shared" si="37"/>
        <v>5</v>
      </c>
      <c r="H88" s="8">
        <f t="shared" si="37"/>
        <v>5</v>
      </c>
      <c r="I88" s="8">
        <f t="shared" si="37"/>
        <v>6</v>
      </c>
      <c r="J88" s="26">
        <f t="shared" si="37"/>
        <v>6</v>
      </c>
      <c r="K88" s="8">
        <f t="shared" ref="K88:AY88" si="38" xml:space="preserve"> J219 + INT(2+ $J$7/2) +  INT(2+ (K$7 - $J$7)/2)</f>
        <v>8</v>
      </c>
      <c r="L88" s="28">
        <f t="shared" si="38"/>
        <v>9</v>
      </c>
      <c r="M88" s="8">
        <f t="shared" si="38"/>
        <v>9</v>
      </c>
      <c r="N88" s="8">
        <f t="shared" si="38"/>
        <v>10</v>
      </c>
      <c r="O88" s="8">
        <f t="shared" si="38"/>
        <v>10</v>
      </c>
      <c r="P88" s="8">
        <f t="shared" si="38"/>
        <v>11</v>
      </c>
      <c r="Q88" s="8">
        <f t="shared" si="38"/>
        <v>11</v>
      </c>
      <c r="R88" s="8">
        <f t="shared" si="38"/>
        <v>12</v>
      </c>
      <c r="S88" s="8">
        <f t="shared" si="38"/>
        <v>12</v>
      </c>
      <c r="T88" s="8">
        <f t="shared" si="38"/>
        <v>13</v>
      </c>
      <c r="U88" s="8">
        <f t="shared" si="38"/>
        <v>13</v>
      </c>
      <c r="V88" s="8">
        <f t="shared" si="38"/>
        <v>14</v>
      </c>
      <c r="W88" s="8">
        <f t="shared" si="38"/>
        <v>14</v>
      </c>
      <c r="X88" s="8">
        <f t="shared" si="38"/>
        <v>15</v>
      </c>
      <c r="Y88" s="8">
        <f t="shared" si="38"/>
        <v>15</v>
      </c>
      <c r="Z88" s="8">
        <f t="shared" si="38"/>
        <v>16</v>
      </c>
      <c r="AA88" s="8">
        <f t="shared" si="38"/>
        <v>16</v>
      </c>
      <c r="AB88" s="8">
        <f t="shared" si="38"/>
        <v>17</v>
      </c>
      <c r="AC88" s="8">
        <f t="shared" si="38"/>
        <v>17</v>
      </c>
      <c r="AD88" s="8">
        <f t="shared" si="38"/>
        <v>18</v>
      </c>
      <c r="AE88" s="8">
        <f t="shared" si="38"/>
        <v>18</v>
      </c>
      <c r="AF88" s="8">
        <f t="shared" si="38"/>
        <v>19</v>
      </c>
      <c r="AG88" s="8">
        <f t="shared" si="38"/>
        <v>19</v>
      </c>
      <c r="AH88" s="8">
        <f t="shared" si="38"/>
        <v>20</v>
      </c>
      <c r="AI88" s="8">
        <f t="shared" si="38"/>
        <v>20</v>
      </c>
      <c r="AJ88" s="8">
        <f t="shared" si="38"/>
        <v>21</v>
      </c>
      <c r="AK88" s="8">
        <f t="shared" si="38"/>
        <v>21</v>
      </c>
      <c r="AL88" s="8">
        <f t="shared" si="38"/>
        <v>22</v>
      </c>
      <c r="AM88" s="8">
        <f t="shared" si="38"/>
        <v>22</v>
      </c>
      <c r="AN88" s="8">
        <f t="shared" si="38"/>
        <v>23</v>
      </c>
      <c r="AO88" s="8">
        <f t="shared" si="38"/>
        <v>23</v>
      </c>
      <c r="AP88" s="8">
        <f t="shared" si="38"/>
        <v>24</v>
      </c>
      <c r="AQ88" s="8">
        <f t="shared" si="38"/>
        <v>24</v>
      </c>
      <c r="AR88" s="8">
        <f t="shared" si="38"/>
        <v>25</v>
      </c>
      <c r="AS88" s="8">
        <f t="shared" si="38"/>
        <v>25</v>
      </c>
      <c r="AT88" s="8">
        <f t="shared" si="38"/>
        <v>26</v>
      </c>
      <c r="AU88" s="8">
        <f t="shared" si="38"/>
        <v>26</v>
      </c>
      <c r="AV88" s="8">
        <f t="shared" si="38"/>
        <v>27</v>
      </c>
      <c r="AW88" s="8">
        <f t="shared" si="38"/>
        <v>27</v>
      </c>
      <c r="AX88" s="8">
        <f t="shared" si="38"/>
        <v>28</v>
      </c>
      <c r="AY88" s="8">
        <f t="shared" si="38"/>
        <v>28</v>
      </c>
    </row>
    <row r="89" spans="1:51">
      <c r="A89" s="44" t="s">
        <v>46</v>
      </c>
      <c r="B89" s="8">
        <f t="shared" ref="B89:J89" si="39" xml:space="preserve"> B222 + INT(2+ B$7/2)</f>
        <v>-3</v>
      </c>
      <c r="C89" s="8">
        <f t="shared" si="39"/>
        <v>-2</v>
      </c>
      <c r="D89" s="8">
        <f t="shared" si="39"/>
        <v>-2</v>
      </c>
      <c r="E89" s="8">
        <f t="shared" si="39"/>
        <v>-1</v>
      </c>
      <c r="F89" s="8">
        <f t="shared" si="39"/>
        <v>-1</v>
      </c>
      <c r="G89" s="8">
        <f t="shared" si="39"/>
        <v>7</v>
      </c>
      <c r="H89" s="8">
        <f t="shared" si="39"/>
        <v>7</v>
      </c>
      <c r="I89" s="8">
        <f t="shared" si="39"/>
        <v>8</v>
      </c>
      <c r="J89" s="26">
        <f t="shared" si="39"/>
        <v>8</v>
      </c>
      <c r="K89" s="8">
        <f t="shared" ref="K89:AY89" si="40">J222+INT(2+$J$7/2) +  INT( (K$7 - $J$7)*2/5 + 4/3)</f>
        <v>9</v>
      </c>
      <c r="L89" s="28">
        <f t="shared" si="40"/>
        <v>10</v>
      </c>
      <c r="M89" s="8">
        <f t="shared" si="40"/>
        <v>10</v>
      </c>
      <c r="N89" s="8">
        <f t="shared" si="40"/>
        <v>10</v>
      </c>
      <c r="O89" s="8">
        <f t="shared" si="40"/>
        <v>11</v>
      </c>
      <c r="P89" s="8">
        <f t="shared" si="40"/>
        <v>11</v>
      </c>
      <c r="Q89" s="8">
        <f t="shared" si="40"/>
        <v>12</v>
      </c>
      <c r="R89" s="8">
        <f t="shared" si="40"/>
        <v>12</v>
      </c>
      <c r="S89" s="8">
        <f t="shared" si="40"/>
        <v>12</v>
      </c>
      <c r="T89" s="8">
        <f t="shared" si="40"/>
        <v>13</v>
      </c>
      <c r="U89" s="8">
        <f t="shared" si="40"/>
        <v>13</v>
      </c>
      <c r="V89" s="8">
        <f t="shared" si="40"/>
        <v>14</v>
      </c>
      <c r="W89" s="8">
        <f t="shared" si="40"/>
        <v>14</v>
      </c>
      <c r="X89" s="8">
        <f t="shared" si="40"/>
        <v>14</v>
      </c>
      <c r="Y89" s="8">
        <f t="shared" si="40"/>
        <v>15</v>
      </c>
      <c r="Z89" s="8">
        <f t="shared" si="40"/>
        <v>15</v>
      </c>
      <c r="AA89" s="8">
        <f t="shared" si="40"/>
        <v>16</v>
      </c>
      <c r="AB89" s="8">
        <f t="shared" si="40"/>
        <v>16</v>
      </c>
      <c r="AC89" s="8">
        <f t="shared" si="40"/>
        <v>16</v>
      </c>
      <c r="AD89" s="8">
        <f t="shared" si="40"/>
        <v>17</v>
      </c>
      <c r="AE89" s="8">
        <f t="shared" si="40"/>
        <v>17</v>
      </c>
      <c r="AF89" s="8">
        <f t="shared" si="40"/>
        <v>18</v>
      </c>
      <c r="AG89" s="8">
        <f t="shared" si="40"/>
        <v>18</v>
      </c>
      <c r="AH89" s="8">
        <f t="shared" si="40"/>
        <v>18</v>
      </c>
      <c r="AI89" s="8">
        <f t="shared" si="40"/>
        <v>19</v>
      </c>
      <c r="AJ89" s="8">
        <f t="shared" si="40"/>
        <v>19</v>
      </c>
      <c r="AK89" s="8">
        <f t="shared" si="40"/>
        <v>20</v>
      </c>
      <c r="AL89" s="8">
        <f t="shared" si="40"/>
        <v>20</v>
      </c>
      <c r="AM89" s="8">
        <f t="shared" si="40"/>
        <v>20</v>
      </c>
      <c r="AN89" s="8">
        <f t="shared" si="40"/>
        <v>21</v>
      </c>
      <c r="AO89" s="8">
        <f t="shared" si="40"/>
        <v>21</v>
      </c>
      <c r="AP89" s="8">
        <f t="shared" si="40"/>
        <v>22</v>
      </c>
      <c r="AQ89" s="8">
        <f t="shared" si="40"/>
        <v>22</v>
      </c>
      <c r="AR89" s="8">
        <f t="shared" si="40"/>
        <v>22</v>
      </c>
      <c r="AS89" s="8">
        <f t="shared" si="40"/>
        <v>23</v>
      </c>
      <c r="AT89" s="8">
        <f t="shared" si="40"/>
        <v>23</v>
      </c>
      <c r="AU89" s="8">
        <f t="shared" si="40"/>
        <v>24</v>
      </c>
      <c r="AV89" s="8">
        <f t="shared" si="40"/>
        <v>24</v>
      </c>
      <c r="AW89" s="8">
        <f t="shared" si="40"/>
        <v>24</v>
      </c>
      <c r="AX89" s="8">
        <f t="shared" si="40"/>
        <v>25</v>
      </c>
      <c r="AY89" s="8">
        <f t="shared" si="40"/>
        <v>25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99" t="s">
        <v>98</v>
      </c>
      <c r="B91" s="100"/>
      <c r="C91" s="100"/>
      <c r="D91" s="100"/>
      <c r="E91" s="100"/>
      <c r="F91" s="100"/>
      <c r="G91" s="100"/>
      <c r="H91" s="100"/>
      <c r="I91" s="100"/>
      <c r="J91" s="100"/>
      <c r="K91" s="136"/>
      <c r="L91" s="100"/>
      <c r="M91" s="100"/>
      <c r="N91" s="100"/>
      <c r="O91" s="100"/>
      <c r="P91" s="100"/>
      <c r="Q91" s="100"/>
      <c r="R91" s="100"/>
      <c r="S91" s="100"/>
      <c r="T91" s="100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</row>
    <row r="92" spans="1:51">
      <c r="A92" s="62" t="s">
        <v>10</v>
      </c>
      <c r="B92" s="69">
        <f>IF(A92=1,1,IF(A$25=$A92,1,IF(INDEX(Data!$B$128:$I$143,MATCH(B$36,Data!$A$128:$A$143,0),MATCH($A92,Data!$B$127:$I$127,0))=1,1,IF(INDEX(Data!$B$128:$I$143,MATCH(B$36,Data!$A$128:$A$143,0),MATCH($A92,Data!$B$127:$I$127,0))=0,2,0))))</f>
        <v>1</v>
      </c>
      <c r="C92" s="69">
        <f>IF(B92=1,1,IF(B$25=$A92,1,IF(INDEX(Data!$B$128:$I$143,MATCH(C$36,Data!$A$128:$A$143,0),MATCH($A92,Data!$B$127:$I$127,0))=1,1,IF(INDEX(Data!$B$128:$I$143,MATCH(C$36,Data!$A$128:$A$143,0),MATCH($A92,Data!$B$127:$I$127,0))=0,2,0))))</f>
        <v>1</v>
      </c>
      <c r="D92" s="69">
        <f>IF(C92=1,1,IF(C$25=$A92,1,IF(INDEX(Data!$B$128:$I$143,MATCH(D$36,Data!$A$128:$A$143,0),MATCH($A92,Data!$B$127:$I$127,0))=1,1,IF(INDEX(Data!$B$128:$I$143,MATCH(D$36,Data!$A$128:$A$143,0),MATCH($A92,Data!$B$127:$I$127,0))=0,2,0))))</f>
        <v>1</v>
      </c>
      <c r="E92" s="69">
        <f>IF(D92=1,1,IF(D$25=$A92,1,IF(INDEX(Data!$B$128:$I$143,MATCH(E$36,Data!$A$128:$A$143,0),MATCH($A92,Data!$B$127:$I$127,0))=1,1,IF(INDEX(Data!$B$128:$I$143,MATCH(E$36,Data!$A$128:$A$143,0),MATCH($A92,Data!$B$127:$I$127,0))=0,2,0))))</f>
        <v>1</v>
      </c>
      <c r="F92" s="69">
        <f>IF(E92=1,1,IF(E$25=$A92,1,IF(INDEX(Data!$B$128:$I$143,MATCH(F$36,Data!$A$128:$A$143,0),MATCH($A92,Data!$B$127:$I$127,0))=1,1,IF(INDEX(Data!$B$128:$I$143,MATCH(F$36,Data!$A$128:$A$143,0),MATCH($A92,Data!$B$127:$I$127,0))=0,2,0))))</f>
        <v>1</v>
      </c>
      <c r="G92" s="69">
        <f>IF(F92=1,1,IF(F$25=$A92,1,IF(INDEX(Data!$B$128:$I$143,MATCH(G$36,Data!$A$128:$A$143,0),MATCH($A92,Data!$B$127:$I$127,0))=1,1,IF(INDEX(Data!$B$128:$I$143,MATCH(G$36,Data!$A$128:$A$143,0),MATCH($A92,Data!$B$127:$I$127,0))=0,2,0))))</f>
        <v>1</v>
      </c>
      <c r="H92" s="69">
        <f>IF(G92=1,1,IF(G$25=$A92,1,IF(INDEX(Data!$B$128:$I$143,MATCH(H$36,Data!$A$128:$A$143,0),MATCH($A92,Data!$B$127:$I$127,0))=1,1,IF(INDEX(Data!$B$128:$I$143,MATCH(H$36,Data!$A$128:$A$143,0),MATCH($A92,Data!$B$127:$I$127,0))=0,2,0))))</f>
        <v>1</v>
      </c>
      <c r="I92" s="69">
        <f>IF(H92=1,1,IF(H$25=$A92,1,IF(INDEX(Data!$B$128:$I$143,MATCH(I$36,Data!$A$128:$A$143,0),MATCH($A92,Data!$B$127:$I$127,0))=1,1,IF(INDEX(Data!$B$128:$I$143,MATCH(I$36,Data!$A$128:$A$143,0),MATCH($A92,Data!$B$127:$I$127,0))=0,2,0))))</f>
        <v>1</v>
      </c>
      <c r="J92" s="69">
        <f>IF(I92=1,1,IF(I$25=$A92,1,IF(INDEX(Data!$B$128:$I$143,MATCH(J$36,Data!$A$128:$A$143,0),MATCH($A92,Data!$B$127:$I$127,0))=1,1,IF(INDEX(Data!$B$128:$I$143,MATCH(J$36,Data!$A$128:$A$143,0),MATCH($A92,Data!$B$127:$I$127,0))=0,2,0))))</f>
        <v>1</v>
      </c>
      <c r="K92" s="69">
        <f>IF(J92=1,1,IF(J$25=$A92,1,IF(INDEX(Data!$B$128:$I$143,MATCH(K$36,Data!$A$128:$A$143,0),MATCH($A92,Data!$B$127:$I$127,0))=1,1,IF(INDEX(Data!$B$128:$I$143,MATCH(K$36,Data!$A$128:$A$143,0),MATCH($A92,Data!$B$127:$I$127,0))=0,2,0))))</f>
        <v>1</v>
      </c>
      <c r="L92" s="69">
        <f>IF(K92=1,1,IF(K$25=$A92,1,IF(INDEX(Data!$B$128:$I$143,MATCH(L$36,Data!$A$128:$A$143,0),MATCH($A92,Data!$B$127:$I$127,0))=1,1,IF(INDEX(Data!$B$128:$I$143,MATCH(L$36,Data!$A$128:$A$143,0),MATCH($A92,Data!$B$127:$I$127,0))=0,2,0))))</f>
        <v>1</v>
      </c>
      <c r="M92" s="69">
        <f>IF(L92=1,1,IF(L$25=$A92,1,IF(INDEX(Data!$B$128:$I$143,MATCH(M$36,Data!$A$128:$A$143,0),MATCH($A92,Data!$B$127:$I$127,0))=1,1,IF(INDEX(Data!$B$128:$I$143,MATCH(M$36,Data!$A$128:$A$143,0),MATCH($A92,Data!$B$127:$I$127,0))=0,2,0))))</f>
        <v>1</v>
      </c>
      <c r="N92" s="69">
        <f>IF(M92=1,1,IF(M$25=$A92,1,IF(INDEX(Data!$B$128:$I$143,MATCH(N$36,Data!$A$128:$A$143,0),MATCH($A92,Data!$B$127:$I$127,0))=1,1,IF(INDEX(Data!$B$128:$I$143,MATCH(N$36,Data!$A$128:$A$143,0),MATCH($A92,Data!$B$127:$I$127,0))=0,2,0))))</f>
        <v>1</v>
      </c>
      <c r="O92" s="69">
        <f>IF(N92=1,1,IF(N$25=$A92,1,IF(INDEX(Data!$B$128:$I$143,MATCH(O$36,Data!$A$128:$A$143,0),MATCH($A92,Data!$B$127:$I$127,0))=1,1,IF(INDEX(Data!$B$128:$I$143,MATCH(O$36,Data!$A$128:$A$143,0),MATCH($A92,Data!$B$127:$I$127,0))=0,2,0))))</f>
        <v>1</v>
      </c>
      <c r="P92" s="69">
        <f>IF(O92=1,1,IF(O$25=$A92,1,IF(INDEX(Data!$B$128:$I$143,MATCH(P$36,Data!$A$128:$A$143,0),MATCH($A92,Data!$B$127:$I$127,0))=1,1,IF(INDEX(Data!$B$128:$I$143,MATCH(P$36,Data!$A$128:$A$143,0),MATCH($A92,Data!$B$127:$I$127,0))=0,2,0))))</f>
        <v>1</v>
      </c>
      <c r="Q92" s="69">
        <f>IF(P92=1,1,IF(P$25=$A92,1,IF(INDEX(Data!$B$128:$I$143,MATCH(Q$36,Data!$A$128:$A$143,0),MATCH($A92,Data!$B$127:$I$127,0))=1,1,IF(INDEX(Data!$B$128:$I$143,MATCH(Q$36,Data!$A$128:$A$143,0),MATCH($A92,Data!$B$127:$I$127,0))=0,2,0))))</f>
        <v>1</v>
      </c>
      <c r="R92" s="69">
        <f>IF(Q92=1,1,IF(Q$25=$A92,1,IF(INDEX(Data!$B$128:$I$143,MATCH(R$36,Data!$A$128:$A$143,0),MATCH($A92,Data!$B$127:$I$127,0))=1,1,IF(INDEX(Data!$B$128:$I$143,MATCH(R$36,Data!$A$128:$A$143,0),MATCH($A92,Data!$B$127:$I$127,0))=0,2,0))))</f>
        <v>1</v>
      </c>
      <c r="S92" s="69">
        <f>IF(R92=1,1,IF(R$25=$A92,1,IF(INDEX(Data!$B$128:$I$143,MATCH(S$36,Data!$A$128:$A$143,0),MATCH($A92,Data!$B$127:$I$127,0))=1,1,IF(INDEX(Data!$B$128:$I$143,MATCH(S$36,Data!$A$128:$A$143,0),MATCH($A92,Data!$B$127:$I$127,0))=0,2,0))))</f>
        <v>1</v>
      </c>
      <c r="T92" s="69">
        <f>IF(S92=1,1,IF(S$25=$A92,1,IF(INDEX(Data!$B$128:$I$143,MATCH(T$36,Data!$A$128:$A$143,0),MATCH($A92,Data!$B$127:$I$127,0))=1,1,IF(INDEX(Data!$B$128:$I$143,MATCH(T$36,Data!$A$128:$A$143,0),MATCH($A92,Data!$B$127:$I$127,0))=0,2,0))))</f>
        <v>1</v>
      </c>
      <c r="U92" s="69">
        <f>IF(T92=1,1,IF(T$25=$A92,1,IF(INDEX(Data!$B$128:$I$143,MATCH(U$36,Data!$A$128:$A$143,0),MATCH($A92,Data!$B$127:$I$127,0))=1,1,IF(INDEX(Data!$B$128:$I$143,MATCH(U$36,Data!$A$128:$A$143,0),MATCH($A92,Data!$B$127:$I$127,0))=0,2,0))))</f>
        <v>1</v>
      </c>
      <c r="V92" s="69">
        <f>IF(U92=1,1,IF(U$25=$A92,1,IF(INDEX(Data!$B$128:$I$143,MATCH(V$36,Data!$A$128:$A$143,0),MATCH($A92,Data!$B$127:$I$127,0))=1,1,IF(INDEX(Data!$B$128:$I$143,MATCH(V$36,Data!$A$128:$A$143,0),MATCH($A92,Data!$B$127:$I$127,0))=0,2,0))))</f>
        <v>1</v>
      </c>
      <c r="W92" s="69">
        <f>IF(V92=1,1,IF(V$25=$A92,1,IF(INDEX(Data!$B$128:$I$143,MATCH(W$36,Data!$A$128:$A$143,0),MATCH($A92,Data!$B$127:$I$127,0))=1,1,IF(INDEX(Data!$B$128:$I$143,MATCH(W$36,Data!$A$128:$A$143,0),MATCH($A92,Data!$B$127:$I$127,0))=0,2,0))))</f>
        <v>1</v>
      </c>
      <c r="X92" s="69">
        <f>IF(W92=1,1,IF(W$25=$A92,1,IF(INDEX(Data!$B$128:$I$143,MATCH(X$36,Data!$A$128:$A$143,0),MATCH($A92,Data!$B$127:$I$127,0))=1,1,IF(INDEX(Data!$B$128:$I$143,MATCH(X$36,Data!$A$128:$A$143,0),MATCH($A92,Data!$B$127:$I$127,0))=0,2,0))))</f>
        <v>1</v>
      </c>
      <c r="Y92" s="69">
        <f>IF(X92=1,1,IF(X$25=$A92,1,IF(INDEX(Data!$B$128:$I$143,MATCH(Y$36,Data!$A$128:$A$143,0),MATCH($A92,Data!$B$127:$I$127,0))=1,1,IF(INDEX(Data!$B$128:$I$143,MATCH(Y$36,Data!$A$128:$A$143,0),MATCH($A92,Data!$B$127:$I$127,0))=0,2,0))))</f>
        <v>1</v>
      </c>
      <c r="Z92" s="69">
        <f>IF(Y92=1,1,IF(Y$25=$A92,1,IF(INDEX(Data!$B$128:$I$143,MATCH(Z$36,Data!$A$128:$A$143,0),MATCH($A92,Data!$B$127:$I$127,0))=1,1,IF(INDEX(Data!$B$128:$I$143,MATCH(Z$36,Data!$A$128:$A$143,0),MATCH($A92,Data!$B$127:$I$127,0))=0,2,0))))</f>
        <v>1</v>
      </c>
      <c r="AA92" s="69">
        <f>IF(Z92=1,1,IF(Z$25=$A92,1,IF(INDEX(Data!$B$128:$I$143,MATCH(AA$36,Data!$A$128:$A$143,0),MATCH($A92,Data!$B$127:$I$127,0))=1,1,IF(INDEX(Data!$B$128:$I$143,MATCH(AA$36,Data!$A$128:$A$143,0),MATCH($A92,Data!$B$127:$I$127,0))=0,2,0))))</f>
        <v>1</v>
      </c>
      <c r="AB92" s="69">
        <f>IF(AA92=1,1,IF(AA$25=$A92,1,IF(INDEX(Data!$B$128:$I$143,MATCH(AB$36,Data!$A$128:$A$143,0),MATCH($A92,Data!$B$127:$I$127,0))=1,1,IF(INDEX(Data!$B$128:$I$143,MATCH(AB$36,Data!$A$128:$A$143,0),MATCH($A92,Data!$B$127:$I$127,0))=0,2,0))))</f>
        <v>1</v>
      </c>
      <c r="AC92" s="69">
        <f>IF(AB92=1,1,IF(AB$25=$A92,1,IF(INDEX(Data!$B$128:$I$143,MATCH(AC$36,Data!$A$128:$A$143,0),MATCH($A92,Data!$B$127:$I$127,0))=1,1,IF(INDEX(Data!$B$128:$I$143,MATCH(AC$36,Data!$A$128:$A$143,0),MATCH($A92,Data!$B$127:$I$127,0))=0,2,0))))</f>
        <v>1</v>
      </c>
      <c r="AD92" s="69">
        <f>IF(AC92=1,1,IF(AC$25=$A92,1,IF(INDEX(Data!$B$128:$I$143,MATCH(AD$36,Data!$A$128:$A$143,0),MATCH($A92,Data!$B$127:$I$127,0))=1,1,IF(INDEX(Data!$B$128:$I$143,MATCH(AD$36,Data!$A$128:$A$143,0),MATCH($A92,Data!$B$127:$I$127,0))=0,2,0))))</f>
        <v>1</v>
      </c>
      <c r="AE92" s="69">
        <f>IF(AD92=1,1,IF(AD$25=$A92,1,IF(INDEX(Data!$B$128:$I$143,MATCH(AE$36,Data!$A$128:$A$143,0),MATCH($A92,Data!$B$127:$I$127,0))=1,1,IF(INDEX(Data!$B$128:$I$143,MATCH(AE$36,Data!$A$128:$A$143,0),MATCH($A92,Data!$B$127:$I$127,0))=0,2,0))))</f>
        <v>1</v>
      </c>
      <c r="AF92" s="69">
        <f>IF(AE92=1,1,IF(AE$25=$A92,1,IF(INDEX(Data!$B$128:$I$143,MATCH(AF$36,Data!$A$128:$A$143,0),MATCH($A92,Data!$B$127:$I$127,0))=1,1,IF(INDEX(Data!$B$128:$I$143,MATCH(AF$36,Data!$A$128:$A$143,0),MATCH($A92,Data!$B$127:$I$127,0))=0,2,0))))</f>
        <v>1</v>
      </c>
      <c r="AG92" s="69">
        <f>IF(AF92=1,1,IF(AF$25=$A92,1,IF(INDEX(Data!$B$128:$I$143,MATCH(AG$36,Data!$A$128:$A$143,0),MATCH($A92,Data!$B$127:$I$127,0))=1,1,IF(INDEX(Data!$B$128:$I$143,MATCH(AG$36,Data!$A$128:$A$143,0),MATCH($A92,Data!$B$127:$I$127,0))=0,2,0))))</f>
        <v>1</v>
      </c>
      <c r="AH92" s="69">
        <f>IF(AG92=1,1,IF(AG$25=$A92,1,IF(INDEX(Data!$B$128:$I$143,MATCH(AH$36,Data!$A$128:$A$143,0),MATCH($A92,Data!$B$127:$I$127,0))=1,1,IF(INDEX(Data!$B$128:$I$143,MATCH(AH$36,Data!$A$128:$A$143,0),MATCH($A92,Data!$B$127:$I$127,0))=0,2,0))))</f>
        <v>1</v>
      </c>
      <c r="AI92" s="69">
        <f>IF(AH92=1,1,IF(AH$25=$A92,1,IF(INDEX(Data!$B$128:$I$143,MATCH(AI$36,Data!$A$128:$A$143,0),MATCH($A92,Data!$B$127:$I$127,0))=1,1,IF(INDEX(Data!$B$128:$I$143,MATCH(AI$36,Data!$A$128:$A$143,0),MATCH($A92,Data!$B$127:$I$127,0))=0,2,0))))</f>
        <v>1</v>
      </c>
      <c r="AJ92" s="69">
        <f>IF(AI92=1,1,IF(AI$25=$A92,1,IF(INDEX(Data!$B$128:$I$143,MATCH(AJ$36,Data!$A$128:$A$143,0),MATCH($A92,Data!$B$127:$I$127,0))=1,1,IF(INDEX(Data!$B$128:$I$143,MATCH(AJ$36,Data!$A$128:$A$143,0),MATCH($A92,Data!$B$127:$I$127,0))=0,2,0))))</f>
        <v>1</v>
      </c>
      <c r="AK92" s="69">
        <f>IF(AJ92=1,1,IF(AJ$25=$A92,1,IF(INDEX(Data!$B$128:$I$143,MATCH(AK$36,Data!$A$128:$A$143,0),MATCH($A92,Data!$B$127:$I$127,0))=1,1,IF(INDEX(Data!$B$128:$I$143,MATCH(AK$36,Data!$A$128:$A$143,0),MATCH($A92,Data!$B$127:$I$127,0))=0,2,0))))</f>
        <v>1</v>
      </c>
      <c r="AL92" s="69">
        <f>IF(AK92=1,1,IF(AK$25=$A92,1,IF(INDEX(Data!$B$128:$I$143,MATCH(AL$36,Data!$A$128:$A$143,0),MATCH($A92,Data!$B$127:$I$127,0))=1,1,IF(INDEX(Data!$B$128:$I$143,MATCH(AL$36,Data!$A$128:$A$143,0),MATCH($A92,Data!$B$127:$I$127,0))=0,2,0))))</f>
        <v>1</v>
      </c>
      <c r="AM92" s="69">
        <f>IF(AL92=1,1,IF(AL$25=$A92,1,IF(INDEX(Data!$B$128:$I$143,MATCH(AM$36,Data!$A$128:$A$143,0),MATCH($A92,Data!$B$127:$I$127,0))=1,1,IF(INDEX(Data!$B$128:$I$143,MATCH(AM$36,Data!$A$128:$A$143,0),MATCH($A92,Data!$B$127:$I$127,0))=0,2,0))))</f>
        <v>1</v>
      </c>
      <c r="AN92" s="69">
        <f>IF(AM92=1,1,IF(AM$25=$A92,1,IF(INDEX(Data!$B$128:$I$143,MATCH(AN$36,Data!$A$128:$A$143,0),MATCH($A92,Data!$B$127:$I$127,0))=1,1,IF(INDEX(Data!$B$128:$I$143,MATCH(AN$36,Data!$A$128:$A$143,0),MATCH($A92,Data!$B$127:$I$127,0))=0,2,0))))</f>
        <v>1</v>
      </c>
      <c r="AO92" s="69">
        <f>IF(AN92=1,1,IF(AN$25=$A92,1,IF(INDEX(Data!$B$128:$I$143,MATCH(AO$36,Data!$A$128:$A$143,0),MATCH($A92,Data!$B$127:$I$127,0))=1,1,IF(INDEX(Data!$B$128:$I$143,MATCH(AO$36,Data!$A$128:$A$143,0),MATCH($A92,Data!$B$127:$I$127,0))=0,2,0))))</f>
        <v>1</v>
      </c>
      <c r="AP92" s="69">
        <f>IF(AO92=1,1,IF(AO$25=$A92,1,IF(INDEX(Data!$B$128:$I$143,MATCH(AP$36,Data!$A$128:$A$143,0),MATCH($A92,Data!$B$127:$I$127,0))=1,1,IF(INDEX(Data!$B$128:$I$143,MATCH(AP$36,Data!$A$128:$A$143,0),MATCH($A92,Data!$B$127:$I$127,0))=0,2,0))))</f>
        <v>1</v>
      </c>
      <c r="AQ92" s="69">
        <f>IF(AP92=1,1,IF(AP$25=$A92,1,IF(INDEX(Data!$B$128:$I$143,MATCH(AQ$36,Data!$A$128:$A$143,0),MATCH($A92,Data!$B$127:$I$127,0))=1,1,IF(INDEX(Data!$B$128:$I$143,MATCH(AQ$36,Data!$A$128:$A$143,0),MATCH($A92,Data!$B$127:$I$127,0))=0,2,0))))</f>
        <v>1</v>
      </c>
      <c r="AR92" s="69">
        <f>IF(AQ92=1,1,IF(AQ$25=$A92,1,IF(INDEX(Data!$B$128:$I$143,MATCH(AR$36,Data!$A$128:$A$143,0),MATCH($A92,Data!$B$127:$I$127,0))=1,1,IF(INDEX(Data!$B$128:$I$143,MATCH(AR$36,Data!$A$128:$A$143,0),MATCH($A92,Data!$B$127:$I$127,0))=0,2,0))))</f>
        <v>1</v>
      </c>
      <c r="AS92" s="69">
        <f>IF(AR92=1,1,IF(AR$25=$A92,1,IF(INDEX(Data!$B$128:$I$143,MATCH(AS$36,Data!$A$128:$A$143,0),MATCH($A92,Data!$B$127:$I$127,0))=1,1,IF(INDEX(Data!$B$128:$I$143,MATCH(AS$36,Data!$A$128:$A$143,0),MATCH($A92,Data!$B$127:$I$127,0))=0,2,0))))</f>
        <v>1</v>
      </c>
      <c r="AT92" s="69">
        <f>IF(AS92=1,1,IF(AS$25=$A92,1,IF(INDEX(Data!$B$128:$I$143,MATCH(AT$36,Data!$A$128:$A$143,0),MATCH($A92,Data!$B$127:$I$127,0))=1,1,IF(INDEX(Data!$B$128:$I$143,MATCH(AT$36,Data!$A$128:$A$143,0),MATCH($A92,Data!$B$127:$I$127,0))=0,2,0))))</f>
        <v>1</v>
      </c>
      <c r="AU92" s="69">
        <f>IF(AT92=1,1,IF(AT$25=$A92,1,IF(INDEX(Data!$B$128:$I$143,MATCH(AU$36,Data!$A$128:$A$143,0),MATCH($A92,Data!$B$127:$I$127,0))=1,1,IF(INDEX(Data!$B$128:$I$143,MATCH(AU$36,Data!$A$128:$A$143,0),MATCH($A92,Data!$B$127:$I$127,0))=0,2,0))))</f>
        <v>1</v>
      </c>
      <c r="AV92" s="69">
        <f>IF(AU92=1,1,IF(AU$25=$A92,1,IF(INDEX(Data!$B$128:$I$143,MATCH(AV$36,Data!$A$128:$A$143,0),MATCH($A92,Data!$B$127:$I$127,0))=1,1,IF(INDEX(Data!$B$128:$I$143,MATCH(AV$36,Data!$A$128:$A$143,0),MATCH($A92,Data!$B$127:$I$127,0))=0,2,0))))</f>
        <v>1</v>
      </c>
      <c r="AW92" s="69">
        <f>IF(AV92=1,1,IF(AV$25=$A92,1,IF(INDEX(Data!$B$128:$I$143,MATCH(AW$36,Data!$A$128:$A$143,0),MATCH($A92,Data!$B$127:$I$127,0))=1,1,IF(INDEX(Data!$B$128:$I$143,MATCH(AW$36,Data!$A$128:$A$143,0),MATCH($A92,Data!$B$127:$I$127,0))=0,2,0))))</f>
        <v>1</v>
      </c>
      <c r="AX92" s="69">
        <f>IF(AW92=1,1,IF(AW$25=$A92,1,IF(INDEX(Data!$B$128:$I$143,MATCH(AX$36,Data!$A$128:$A$143,0),MATCH($A92,Data!$B$127:$I$127,0))=1,1,IF(INDEX(Data!$B$128:$I$143,MATCH(AX$36,Data!$A$128:$A$143,0),MATCH($A92,Data!$B$127:$I$127,0))=0,2,0))))</f>
        <v>1</v>
      </c>
      <c r="AY92" s="69">
        <f>IF(AX92=1,1,IF(AX$25=$A92,1,IF(INDEX(Data!$B$128:$I$143,MATCH(AY$36,Data!$A$128:$A$143,0),MATCH($A92,Data!$B$127:$I$127,0))=1,1,IF(INDEX(Data!$B$128:$I$143,MATCH(AY$36,Data!$A$128:$A$143,0),MATCH($A92,Data!$B$127:$I$127,0))=0,2,0))))</f>
        <v>1</v>
      </c>
    </row>
    <row r="93" spans="1:51">
      <c r="A93" s="63" t="s">
        <v>11</v>
      </c>
      <c r="B93" s="69">
        <f>IF(A93=1,1,IF(A$25=$A93,1,IF(INDEX(Data!$B$128:$I$143,MATCH(B$36,Data!$A$128:$A$143,0),MATCH($A93,Data!$B$127:$I$127,0))=1,1,IF(INDEX(Data!$B$128:$I$143,MATCH(B$36,Data!$A$128:$A$143,0),MATCH($A93,Data!$B$127:$I$127,0))=0,2,0))))</f>
        <v>1</v>
      </c>
      <c r="C93" s="69">
        <f>IF(B93=1,1,IF(B$25=$A93,1,IF(INDEX(Data!$B$128:$I$143,MATCH(C$36,Data!$A$128:$A$143,0),MATCH($A93,Data!$B$127:$I$127,0))=1,1,IF(INDEX(Data!$B$128:$I$143,MATCH(C$36,Data!$A$128:$A$143,0),MATCH($A93,Data!$B$127:$I$127,0))=0,2,0))))</f>
        <v>1</v>
      </c>
      <c r="D93" s="69">
        <f>IF(C93=1,1,IF(C$25=$A93,1,IF(INDEX(Data!$B$128:$I$143,MATCH(D$36,Data!$A$128:$A$143,0),MATCH($A93,Data!$B$127:$I$127,0))=1,1,IF(INDEX(Data!$B$128:$I$143,MATCH(D$36,Data!$A$128:$A$143,0),MATCH($A93,Data!$B$127:$I$127,0))=0,2,0))))</f>
        <v>1</v>
      </c>
      <c r="E93" s="69">
        <f>IF(D93=1,1,IF(D$25=$A93,1,IF(INDEX(Data!$B$128:$I$143,MATCH(E$36,Data!$A$128:$A$143,0),MATCH($A93,Data!$B$127:$I$127,0))=1,1,IF(INDEX(Data!$B$128:$I$143,MATCH(E$36,Data!$A$128:$A$143,0),MATCH($A93,Data!$B$127:$I$127,0))=0,2,0))))</f>
        <v>1</v>
      </c>
      <c r="F93" s="69">
        <f>IF(E93=1,1,IF(E$25=$A93,1,IF(INDEX(Data!$B$128:$I$143,MATCH(F$36,Data!$A$128:$A$143,0),MATCH($A93,Data!$B$127:$I$127,0))=1,1,IF(INDEX(Data!$B$128:$I$143,MATCH(F$36,Data!$A$128:$A$143,0),MATCH($A93,Data!$B$127:$I$127,0))=0,2,0))))</f>
        <v>1</v>
      </c>
      <c r="G93" s="69">
        <f>IF(F93=1,1,IF(F$25=$A93,1,IF(INDEX(Data!$B$128:$I$143,MATCH(G$36,Data!$A$128:$A$143,0),MATCH($A93,Data!$B$127:$I$127,0))=1,1,IF(INDEX(Data!$B$128:$I$143,MATCH(G$36,Data!$A$128:$A$143,0),MATCH($A93,Data!$B$127:$I$127,0))=0,2,0))))</f>
        <v>1</v>
      </c>
      <c r="H93" s="69">
        <f>IF(G93=1,1,IF(G$25=$A93,1,IF(INDEX(Data!$B$128:$I$143,MATCH(H$36,Data!$A$128:$A$143,0),MATCH($A93,Data!$B$127:$I$127,0))=1,1,IF(INDEX(Data!$B$128:$I$143,MATCH(H$36,Data!$A$128:$A$143,0),MATCH($A93,Data!$B$127:$I$127,0))=0,2,0))))</f>
        <v>1</v>
      </c>
      <c r="I93" s="69">
        <f>IF(H93=1,1,IF(H$25=$A93,1,IF(INDEX(Data!$B$128:$I$143,MATCH(I$36,Data!$A$128:$A$143,0),MATCH($A93,Data!$B$127:$I$127,0))=1,1,IF(INDEX(Data!$B$128:$I$143,MATCH(I$36,Data!$A$128:$A$143,0),MATCH($A93,Data!$B$127:$I$127,0))=0,2,0))))</f>
        <v>1</v>
      </c>
      <c r="J93" s="69">
        <f>IF(I93=1,1,IF(I$25=$A93,1,IF(INDEX(Data!$B$128:$I$143,MATCH(J$36,Data!$A$128:$A$143,0),MATCH($A93,Data!$B$127:$I$127,0))=1,1,IF(INDEX(Data!$B$128:$I$143,MATCH(J$36,Data!$A$128:$A$143,0),MATCH($A93,Data!$B$127:$I$127,0))=0,2,0))))</f>
        <v>1</v>
      </c>
      <c r="K93" s="69">
        <f>IF(J93=1,1,IF(J$25=$A93,1,IF(INDEX(Data!$B$128:$I$143,MATCH(K$36,Data!$A$128:$A$143,0),MATCH($A93,Data!$B$127:$I$127,0))=1,1,IF(INDEX(Data!$B$128:$I$143,MATCH(K$36,Data!$A$128:$A$143,0),MATCH($A93,Data!$B$127:$I$127,0))=0,2,0))))</f>
        <v>1</v>
      </c>
      <c r="L93" s="69">
        <f>IF(K93=1,1,IF(K$25=$A93,1,IF(INDEX(Data!$B$128:$I$143,MATCH(L$36,Data!$A$128:$A$143,0),MATCH($A93,Data!$B$127:$I$127,0))=1,1,IF(INDEX(Data!$B$128:$I$143,MATCH(L$36,Data!$A$128:$A$143,0),MATCH($A93,Data!$B$127:$I$127,0))=0,2,0))))</f>
        <v>1</v>
      </c>
      <c r="M93" s="69">
        <f>IF(L93=1,1,IF(L$25=$A93,1,IF(INDEX(Data!$B$128:$I$143,MATCH(M$36,Data!$A$128:$A$143,0),MATCH($A93,Data!$B$127:$I$127,0))=1,1,IF(INDEX(Data!$B$128:$I$143,MATCH(M$36,Data!$A$128:$A$143,0),MATCH($A93,Data!$B$127:$I$127,0))=0,2,0))))</f>
        <v>1</v>
      </c>
      <c r="N93" s="69">
        <f>IF(M93=1,1,IF(M$25=$A93,1,IF(INDEX(Data!$B$128:$I$143,MATCH(N$36,Data!$A$128:$A$143,0),MATCH($A93,Data!$B$127:$I$127,0))=1,1,IF(INDEX(Data!$B$128:$I$143,MATCH(N$36,Data!$A$128:$A$143,0),MATCH($A93,Data!$B$127:$I$127,0))=0,2,0))))</f>
        <v>1</v>
      </c>
      <c r="O93" s="69">
        <f>IF(N93=1,1,IF(N$25=$A93,1,IF(INDEX(Data!$B$128:$I$143,MATCH(O$36,Data!$A$128:$A$143,0),MATCH($A93,Data!$B$127:$I$127,0))=1,1,IF(INDEX(Data!$B$128:$I$143,MATCH(O$36,Data!$A$128:$A$143,0),MATCH($A93,Data!$B$127:$I$127,0))=0,2,0))))</f>
        <v>1</v>
      </c>
      <c r="P93" s="69">
        <f>IF(O93=1,1,IF(O$25=$A93,1,IF(INDEX(Data!$B$128:$I$143,MATCH(P$36,Data!$A$128:$A$143,0),MATCH($A93,Data!$B$127:$I$127,0))=1,1,IF(INDEX(Data!$B$128:$I$143,MATCH(P$36,Data!$A$128:$A$143,0),MATCH($A93,Data!$B$127:$I$127,0))=0,2,0))))</f>
        <v>1</v>
      </c>
      <c r="Q93" s="69">
        <f>IF(P93=1,1,IF(P$25=$A93,1,IF(INDEX(Data!$B$128:$I$143,MATCH(Q$36,Data!$A$128:$A$143,0),MATCH($A93,Data!$B$127:$I$127,0))=1,1,IF(INDEX(Data!$B$128:$I$143,MATCH(Q$36,Data!$A$128:$A$143,0),MATCH($A93,Data!$B$127:$I$127,0))=0,2,0))))</f>
        <v>1</v>
      </c>
      <c r="R93" s="69">
        <f>IF(Q93=1,1,IF(Q$25=$A93,1,IF(INDEX(Data!$B$128:$I$143,MATCH(R$36,Data!$A$128:$A$143,0),MATCH($A93,Data!$B$127:$I$127,0))=1,1,IF(INDEX(Data!$B$128:$I$143,MATCH(R$36,Data!$A$128:$A$143,0),MATCH($A93,Data!$B$127:$I$127,0))=0,2,0))))</f>
        <v>1</v>
      </c>
      <c r="S93" s="69">
        <f>IF(R93=1,1,IF(R$25=$A93,1,IF(INDEX(Data!$B$128:$I$143,MATCH(S$36,Data!$A$128:$A$143,0),MATCH($A93,Data!$B$127:$I$127,0))=1,1,IF(INDEX(Data!$B$128:$I$143,MATCH(S$36,Data!$A$128:$A$143,0),MATCH($A93,Data!$B$127:$I$127,0))=0,2,0))))</f>
        <v>1</v>
      </c>
      <c r="T93" s="69">
        <f>IF(S93=1,1,IF(S$25=$A93,1,IF(INDEX(Data!$B$128:$I$143,MATCH(T$36,Data!$A$128:$A$143,0),MATCH($A93,Data!$B$127:$I$127,0))=1,1,IF(INDEX(Data!$B$128:$I$143,MATCH(T$36,Data!$A$128:$A$143,0),MATCH($A93,Data!$B$127:$I$127,0))=0,2,0))))</f>
        <v>1</v>
      </c>
      <c r="U93" s="69">
        <f>IF(T93=1,1,IF(T$25=$A93,1,IF(INDEX(Data!$B$128:$I$143,MATCH(U$36,Data!$A$128:$A$143,0),MATCH($A93,Data!$B$127:$I$127,0))=1,1,IF(INDEX(Data!$B$128:$I$143,MATCH(U$36,Data!$A$128:$A$143,0),MATCH($A93,Data!$B$127:$I$127,0))=0,2,0))))</f>
        <v>1</v>
      </c>
      <c r="V93" s="69">
        <f>IF(U93=1,1,IF(U$25=$A93,1,IF(INDEX(Data!$B$128:$I$143,MATCH(V$36,Data!$A$128:$A$143,0),MATCH($A93,Data!$B$127:$I$127,0))=1,1,IF(INDEX(Data!$B$128:$I$143,MATCH(V$36,Data!$A$128:$A$143,0),MATCH($A93,Data!$B$127:$I$127,0))=0,2,0))))</f>
        <v>1</v>
      </c>
      <c r="W93" s="69">
        <f>IF(V93=1,1,IF(V$25=$A93,1,IF(INDEX(Data!$B$128:$I$143,MATCH(W$36,Data!$A$128:$A$143,0),MATCH($A93,Data!$B$127:$I$127,0))=1,1,IF(INDEX(Data!$B$128:$I$143,MATCH(W$36,Data!$A$128:$A$143,0),MATCH($A93,Data!$B$127:$I$127,0))=0,2,0))))</f>
        <v>1</v>
      </c>
      <c r="X93" s="69">
        <f>IF(W93=1,1,IF(W$25=$A93,1,IF(INDEX(Data!$B$128:$I$143,MATCH(X$36,Data!$A$128:$A$143,0),MATCH($A93,Data!$B$127:$I$127,0))=1,1,IF(INDEX(Data!$B$128:$I$143,MATCH(X$36,Data!$A$128:$A$143,0),MATCH($A93,Data!$B$127:$I$127,0))=0,2,0))))</f>
        <v>1</v>
      </c>
      <c r="Y93" s="69">
        <f>IF(X93=1,1,IF(X$25=$A93,1,IF(INDEX(Data!$B$128:$I$143,MATCH(Y$36,Data!$A$128:$A$143,0),MATCH($A93,Data!$B$127:$I$127,0))=1,1,IF(INDEX(Data!$B$128:$I$143,MATCH(Y$36,Data!$A$128:$A$143,0),MATCH($A93,Data!$B$127:$I$127,0))=0,2,0))))</f>
        <v>1</v>
      </c>
      <c r="Z93" s="69">
        <f>IF(Y93=1,1,IF(Y$25=$A93,1,IF(INDEX(Data!$B$128:$I$143,MATCH(Z$36,Data!$A$128:$A$143,0),MATCH($A93,Data!$B$127:$I$127,0))=1,1,IF(INDEX(Data!$B$128:$I$143,MATCH(Z$36,Data!$A$128:$A$143,0),MATCH($A93,Data!$B$127:$I$127,0))=0,2,0))))</f>
        <v>1</v>
      </c>
      <c r="AA93" s="69">
        <f>IF(Z93=1,1,IF(Z$25=$A93,1,IF(INDEX(Data!$B$128:$I$143,MATCH(AA$36,Data!$A$128:$A$143,0),MATCH($A93,Data!$B$127:$I$127,0))=1,1,IF(INDEX(Data!$B$128:$I$143,MATCH(AA$36,Data!$A$128:$A$143,0),MATCH($A93,Data!$B$127:$I$127,0))=0,2,0))))</f>
        <v>1</v>
      </c>
      <c r="AB93" s="69">
        <f>IF(AA93=1,1,IF(AA$25=$A93,1,IF(INDEX(Data!$B$128:$I$143,MATCH(AB$36,Data!$A$128:$A$143,0),MATCH($A93,Data!$B$127:$I$127,0))=1,1,IF(INDEX(Data!$B$128:$I$143,MATCH(AB$36,Data!$A$128:$A$143,0),MATCH($A93,Data!$B$127:$I$127,0))=0,2,0))))</f>
        <v>1</v>
      </c>
      <c r="AC93" s="69">
        <f>IF(AB93=1,1,IF(AB$25=$A93,1,IF(INDEX(Data!$B$128:$I$143,MATCH(AC$36,Data!$A$128:$A$143,0),MATCH($A93,Data!$B$127:$I$127,0))=1,1,IF(INDEX(Data!$B$128:$I$143,MATCH(AC$36,Data!$A$128:$A$143,0),MATCH($A93,Data!$B$127:$I$127,0))=0,2,0))))</f>
        <v>1</v>
      </c>
      <c r="AD93" s="69">
        <f>IF(AC93=1,1,IF(AC$25=$A93,1,IF(INDEX(Data!$B$128:$I$143,MATCH(AD$36,Data!$A$128:$A$143,0),MATCH($A93,Data!$B$127:$I$127,0))=1,1,IF(INDEX(Data!$B$128:$I$143,MATCH(AD$36,Data!$A$128:$A$143,0),MATCH($A93,Data!$B$127:$I$127,0))=0,2,0))))</f>
        <v>1</v>
      </c>
      <c r="AE93" s="69">
        <f>IF(AD93=1,1,IF(AD$25=$A93,1,IF(INDEX(Data!$B$128:$I$143,MATCH(AE$36,Data!$A$128:$A$143,0),MATCH($A93,Data!$B$127:$I$127,0))=1,1,IF(INDEX(Data!$B$128:$I$143,MATCH(AE$36,Data!$A$128:$A$143,0),MATCH($A93,Data!$B$127:$I$127,0))=0,2,0))))</f>
        <v>1</v>
      </c>
      <c r="AF93" s="69">
        <f>IF(AE93=1,1,IF(AE$25=$A93,1,IF(INDEX(Data!$B$128:$I$143,MATCH(AF$36,Data!$A$128:$A$143,0),MATCH($A93,Data!$B$127:$I$127,0))=1,1,IF(INDEX(Data!$B$128:$I$143,MATCH(AF$36,Data!$A$128:$A$143,0),MATCH($A93,Data!$B$127:$I$127,0))=0,2,0))))</f>
        <v>1</v>
      </c>
      <c r="AG93" s="69">
        <f>IF(AF93=1,1,IF(AF$25=$A93,1,IF(INDEX(Data!$B$128:$I$143,MATCH(AG$36,Data!$A$128:$A$143,0),MATCH($A93,Data!$B$127:$I$127,0))=1,1,IF(INDEX(Data!$B$128:$I$143,MATCH(AG$36,Data!$A$128:$A$143,0),MATCH($A93,Data!$B$127:$I$127,0))=0,2,0))))</f>
        <v>1</v>
      </c>
      <c r="AH93" s="69">
        <f>IF(AG93=1,1,IF(AG$25=$A93,1,IF(INDEX(Data!$B$128:$I$143,MATCH(AH$36,Data!$A$128:$A$143,0),MATCH($A93,Data!$B$127:$I$127,0))=1,1,IF(INDEX(Data!$B$128:$I$143,MATCH(AH$36,Data!$A$128:$A$143,0),MATCH($A93,Data!$B$127:$I$127,0))=0,2,0))))</f>
        <v>1</v>
      </c>
      <c r="AI93" s="69">
        <f>IF(AH93=1,1,IF(AH$25=$A93,1,IF(INDEX(Data!$B$128:$I$143,MATCH(AI$36,Data!$A$128:$A$143,0),MATCH($A93,Data!$B$127:$I$127,0))=1,1,IF(INDEX(Data!$B$128:$I$143,MATCH(AI$36,Data!$A$128:$A$143,0),MATCH($A93,Data!$B$127:$I$127,0))=0,2,0))))</f>
        <v>1</v>
      </c>
      <c r="AJ93" s="69">
        <f>IF(AI93=1,1,IF(AI$25=$A93,1,IF(INDEX(Data!$B$128:$I$143,MATCH(AJ$36,Data!$A$128:$A$143,0),MATCH($A93,Data!$B$127:$I$127,0))=1,1,IF(INDEX(Data!$B$128:$I$143,MATCH(AJ$36,Data!$A$128:$A$143,0),MATCH($A93,Data!$B$127:$I$127,0))=0,2,0))))</f>
        <v>1</v>
      </c>
      <c r="AK93" s="69">
        <f>IF(AJ93=1,1,IF(AJ$25=$A93,1,IF(INDEX(Data!$B$128:$I$143,MATCH(AK$36,Data!$A$128:$A$143,0),MATCH($A93,Data!$B$127:$I$127,0))=1,1,IF(INDEX(Data!$B$128:$I$143,MATCH(AK$36,Data!$A$128:$A$143,0),MATCH($A93,Data!$B$127:$I$127,0))=0,2,0))))</f>
        <v>1</v>
      </c>
      <c r="AL93" s="69">
        <f>IF(AK93=1,1,IF(AK$25=$A93,1,IF(INDEX(Data!$B$128:$I$143,MATCH(AL$36,Data!$A$128:$A$143,0),MATCH($A93,Data!$B$127:$I$127,0))=1,1,IF(INDEX(Data!$B$128:$I$143,MATCH(AL$36,Data!$A$128:$A$143,0),MATCH($A93,Data!$B$127:$I$127,0))=0,2,0))))</f>
        <v>1</v>
      </c>
      <c r="AM93" s="69">
        <f>IF(AL93=1,1,IF(AL$25=$A93,1,IF(INDEX(Data!$B$128:$I$143,MATCH(AM$36,Data!$A$128:$A$143,0),MATCH($A93,Data!$B$127:$I$127,0))=1,1,IF(INDEX(Data!$B$128:$I$143,MATCH(AM$36,Data!$A$128:$A$143,0),MATCH($A93,Data!$B$127:$I$127,0))=0,2,0))))</f>
        <v>1</v>
      </c>
      <c r="AN93" s="69">
        <f>IF(AM93=1,1,IF(AM$25=$A93,1,IF(INDEX(Data!$B$128:$I$143,MATCH(AN$36,Data!$A$128:$A$143,0),MATCH($A93,Data!$B$127:$I$127,0))=1,1,IF(INDEX(Data!$B$128:$I$143,MATCH(AN$36,Data!$A$128:$A$143,0),MATCH($A93,Data!$B$127:$I$127,0))=0,2,0))))</f>
        <v>1</v>
      </c>
      <c r="AO93" s="69">
        <f>IF(AN93=1,1,IF(AN$25=$A93,1,IF(INDEX(Data!$B$128:$I$143,MATCH(AO$36,Data!$A$128:$A$143,0),MATCH($A93,Data!$B$127:$I$127,0))=1,1,IF(INDEX(Data!$B$128:$I$143,MATCH(AO$36,Data!$A$128:$A$143,0),MATCH($A93,Data!$B$127:$I$127,0))=0,2,0))))</f>
        <v>1</v>
      </c>
      <c r="AP93" s="69">
        <f>IF(AO93=1,1,IF(AO$25=$A93,1,IF(INDEX(Data!$B$128:$I$143,MATCH(AP$36,Data!$A$128:$A$143,0),MATCH($A93,Data!$B$127:$I$127,0))=1,1,IF(INDEX(Data!$B$128:$I$143,MATCH(AP$36,Data!$A$128:$A$143,0),MATCH($A93,Data!$B$127:$I$127,0))=0,2,0))))</f>
        <v>1</v>
      </c>
      <c r="AQ93" s="69">
        <f>IF(AP93=1,1,IF(AP$25=$A93,1,IF(INDEX(Data!$B$128:$I$143,MATCH(AQ$36,Data!$A$128:$A$143,0),MATCH($A93,Data!$B$127:$I$127,0))=1,1,IF(INDEX(Data!$B$128:$I$143,MATCH(AQ$36,Data!$A$128:$A$143,0),MATCH($A93,Data!$B$127:$I$127,0))=0,2,0))))</f>
        <v>1</v>
      </c>
      <c r="AR93" s="69">
        <f>IF(AQ93=1,1,IF(AQ$25=$A93,1,IF(INDEX(Data!$B$128:$I$143,MATCH(AR$36,Data!$A$128:$A$143,0),MATCH($A93,Data!$B$127:$I$127,0))=1,1,IF(INDEX(Data!$B$128:$I$143,MATCH(AR$36,Data!$A$128:$A$143,0),MATCH($A93,Data!$B$127:$I$127,0))=0,2,0))))</f>
        <v>1</v>
      </c>
      <c r="AS93" s="69">
        <f>IF(AR93=1,1,IF(AR$25=$A93,1,IF(INDEX(Data!$B$128:$I$143,MATCH(AS$36,Data!$A$128:$A$143,0),MATCH($A93,Data!$B$127:$I$127,0))=1,1,IF(INDEX(Data!$B$128:$I$143,MATCH(AS$36,Data!$A$128:$A$143,0),MATCH($A93,Data!$B$127:$I$127,0))=0,2,0))))</f>
        <v>1</v>
      </c>
      <c r="AT93" s="69">
        <f>IF(AS93=1,1,IF(AS$25=$A93,1,IF(INDEX(Data!$B$128:$I$143,MATCH(AT$36,Data!$A$128:$A$143,0),MATCH($A93,Data!$B$127:$I$127,0))=1,1,IF(INDEX(Data!$B$128:$I$143,MATCH(AT$36,Data!$A$128:$A$143,0),MATCH($A93,Data!$B$127:$I$127,0))=0,2,0))))</f>
        <v>1</v>
      </c>
      <c r="AU93" s="69">
        <f>IF(AT93=1,1,IF(AT$25=$A93,1,IF(INDEX(Data!$B$128:$I$143,MATCH(AU$36,Data!$A$128:$A$143,0),MATCH($A93,Data!$B$127:$I$127,0))=1,1,IF(INDEX(Data!$B$128:$I$143,MATCH(AU$36,Data!$A$128:$A$143,0),MATCH($A93,Data!$B$127:$I$127,0))=0,2,0))))</f>
        <v>1</v>
      </c>
      <c r="AV93" s="69">
        <f>IF(AU93=1,1,IF(AU$25=$A93,1,IF(INDEX(Data!$B$128:$I$143,MATCH(AV$36,Data!$A$128:$A$143,0),MATCH($A93,Data!$B$127:$I$127,0))=1,1,IF(INDEX(Data!$B$128:$I$143,MATCH(AV$36,Data!$A$128:$A$143,0),MATCH($A93,Data!$B$127:$I$127,0))=0,2,0))))</f>
        <v>1</v>
      </c>
      <c r="AW93" s="69">
        <f>IF(AV93=1,1,IF(AV$25=$A93,1,IF(INDEX(Data!$B$128:$I$143,MATCH(AW$36,Data!$A$128:$A$143,0),MATCH($A93,Data!$B$127:$I$127,0))=1,1,IF(INDEX(Data!$B$128:$I$143,MATCH(AW$36,Data!$A$128:$A$143,0),MATCH($A93,Data!$B$127:$I$127,0))=0,2,0))))</f>
        <v>1</v>
      </c>
      <c r="AX93" s="69">
        <f>IF(AW93=1,1,IF(AW$25=$A93,1,IF(INDEX(Data!$B$128:$I$143,MATCH(AX$36,Data!$A$128:$A$143,0),MATCH($A93,Data!$B$127:$I$127,0))=1,1,IF(INDEX(Data!$B$128:$I$143,MATCH(AX$36,Data!$A$128:$A$143,0),MATCH($A93,Data!$B$127:$I$127,0))=0,2,0))))</f>
        <v>1</v>
      </c>
      <c r="AY93" s="69">
        <f>IF(AX93=1,1,IF(AX$25=$A93,1,IF(INDEX(Data!$B$128:$I$143,MATCH(AY$36,Data!$A$128:$A$143,0),MATCH($A93,Data!$B$127:$I$127,0))=1,1,IF(INDEX(Data!$B$128:$I$143,MATCH(AY$36,Data!$A$128:$A$143,0),MATCH($A93,Data!$B$127:$I$127,0))=0,2,0))))</f>
        <v>1</v>
      </c>
    </row>
    <row r="94" spans="1:51">
      <c r="A94" s="63" t="s">
        <v>12</v>
      </c>
      <c r="B94" s="69">
        <f>IF(A94=1,1,IF(A$25=$A94,1,IF(INDEX(Data!$B$128:$I$143,MATCH(B$36,Data!$A$128:$A$143,0),MATCH($A94,Data!$B$127:$I$127,0))=1,1,IF(INDEX(Data!$B$128:$I$143,MATCH(B$36,Data!$A$128:$A$143,0),MATCH($A94,Data!$B$127:$I$127,0))=0,2,0))))</f>
        <v>2</v>
      </c>
      <c r="C94" s="69">
        <f>IF(B94=1,1,IF(B$25=$A94,1,IF(INDEX(Data!$B$128:$I$143,MATCH(C$36,Data!$A$128:$A$143,0),MATCH($A94,Data!$B$127:$I$127,0))=1,1,IF(INDEX(Data!$B$128:$I$143,MATCH(C$36,Data!$A$128:$A$143,0),MATCH($A94,Data!$B$127:$I$127,0))=0,2,0))))</f>
        <v>2</v>
      </c>
      <c r="D94" s="69">
        <f>IF(C94=1,1,IF(C$25=$A94,1,IF(INDEX(Data!$B$128:$I$143,MATCH(D$36,Data!$A$128:$A$143,0),MATCH($A94,Data!$B$127:$I$127,0))=1,1,IF(INDEX(Data!$B$128:$I$143,MATCH(D$36,Data!$A$128:$A$143,0),MATCH($A94,Data!$B$127:$I$127,0))=0,2,0))))</f>
        <v>2</v>
      </c>
      <c r="E94" s="69">
        <f>IF(D94=1,1,IF(D$25=$A94,1,IF(INDEX(Data!$B$128:$I$143,MATCH(E$36,Data!$A$128:$A$143,0),MATCH($A94,Data!$B$127:$I$127,0))=1,1,IF(INDEX(Data!$B$128:$I$143,MATCH(E$36,Data!$A$128:$A$143,0),MATCH($A94,Data!$B$127:$I$127,0))=0,2,0))))</f>
        <v>2</v>
      </c>
      <c r="F94" s="69">
        <f>IF(E94=1,1,IF(E$25=$A94,1,IF(INDEX(Data!$B$128:$I$143,MATCH(F$36,Data!$A$128:$A$143,0),MATCH($A94,Data!$B$127:$I$127,0))=1,1,IF(INDEX(Data!$B$128:$I$143,MATCH(F$36,Data!$A$128:$A$143,0),MATCH($A94,Data!$B$127:$I$127,0))=0,2,0))))</f>
        <v>2</v>
      </c>
      <c r="G94" s="69">
        <f>IF(F94=1,1,IF(F$25=$A94,1,IF(INDEX(Data!$B$128:$I$143,MATCH(G$36,Data!$A$128:$A$143,0),MATCH($A94,Data!$B$127:$I$127,0))=1,1,IF(INDEX(Data!$B$128:$I$143,MATCH(G$36,Data!$A$128:$A$143,0),MATCH($A94,Data!$B$127:$I$127,0))=0,2,0))))</f>
        <v>2</v>
      </c>
      <c r="H94" s="69">
        <f>IF(G94=1,1,IF(G$25=$A94,1,IF(INDEX(Data!$B$128:$I$143,MATCH(H$36,Data!$A$128:$A$143,0),MATCH($A94,Data!$B$127:$I$127,0))=1,1,IF(INDEX(Data!$B$128:$I$143,MATCH(H$36,Data!$A$128:$A$143,0),MATCH($A94,Data!$B$127:$I$127,0))=0,2,0))))</f>
        <v>2</v>
      </c>
      <c r="I94" s="69">
        <f>IF(H94=1,1,IF(H$25=$A94,1,IF(INDEX(Data!$B$128:$I$143,MATCH(I$36,Data!$A$128:$A$143,0),MATCH($A94,Data!$B$127:$I$127,0))=1,1,IF(INDEX(Data!$B$128:$I$143,MATCH(I$36,Data!$A$128:$A$143,0),MATCH($A94,Data!$B$127:$I$127,0))=0,2,0))))</f>
        <v>2</v>
      </c>
      <c r="J94" s="69">
        <f>IF(I94=1,1,IF(I$25=$A94,1,IF(INDEX(Data!$B$128:$I$143,MATCH(J$36,Data!$A$128:$A$143,0),MATCH($A94,Data!$B$127:$I$127,0))=1,1,IF(INDEX(Data!$B$128:$I$143,MATCH(J$36,Data!$A$128:$A$143,0),MATCH($A94,Data!$B$127:$I$127,0))=0,2,0))))</f>
        <v>2</v>
      </c>
      <c r="K94" s="69">
        <f>IF(J94=1,1,IF(J$25=$A94,1,IF(INDEX(Data!$B$128:$I$143,MATCH(K$36,Data!$A$128:$A$143,0),MATCH($A94,Data!$B$127:$I$127,0))=1,1,IF(INDEX(Data!$B$128:$I$143,MATCH(K$36,Data!$A$128:$A$143,0),MATCH($A94,Data!$B$127:$I$127,0))=0,2,0))))</f>
        <v>2</v>
      </c>
      <c r="L94" s="69">
        <f>IF(K94=1,1,IF(K$25=$A94,1,IF(INDEX(Data!$B$128:$I$143,MATCH(L$36,Data!$A$128:$A$143,0),MATCH($A94,Data!$B$127:$I$127,0))=1,1,IF(INDEX(Data!$B$128:$I$143,MATCH(L$36,Data!$A$128:$A$143,0),MATCH($A94,Data!$B$127:$I$127,0))=0,2,0))))</f>
        <v>2</v>
      </c>
      <c r="M94" s="69">
        <f>IF(L94=1,1,IF(L$25=$A94,1,IF(INDEX(Data!$B$128:$I$143,MATCH(M$36,Data!$A$128:$A$143,0),MATCH($A94,Data!$B$127:$I$127,0))=1,1,IF(INDEX(Data!$B$128:$I$143,MATCH(M$36,Data!$A$128:$A$143,0),MATCH($A94,Data!$B$127:$I$127,0))=0,2,0))))</f>
        <v>2</v>
      </c>
      <c r="N94" s="69">
        <f>IF(M94=1,1,IF(M$25=$A94,1,IF(INDEX(Data!$B$128:$I$143,MATCH(N$36,Data!$A$128:$A$143,0),MATCH($A94,Data!$B$127:$I$127,0))=1,1,IF(INDEX(Data!$B$128:$I$143,MATCH(N$36,Data!$A$128:$A$143,0),MATCH($A94,Data!$B$127:$I$127,0))=0,2,0))))</f>
        <v>2</v>
      </c>
      <c r="O94" s="69">
        <f>IF(N94=1,1,IF(N$25=$A94,1,IF(INDEX(Data!$B$128:$I$143,MATCH(O$36,Data!$A$128:$A$143,0),MATCH($A94,Data!$B$127:$I$127,0))=1,1,IF(INDEX(Data!$B$128:$I$143,MATCH(O$36,Data!$A$128:$A$143,0),MATCH($A94,Data!$B$127:$I$127,0))=0,2,0))))</f>
        <v>2</v>
      </c>
      <c r="P94" s="69">
        <f>IF(O94=1,1,IF(O$25=$A94,1,IF(INDEX(Data!$B$128:$I$143,MATCH(P$36,Data!$A$128:$A$143,0),MATCH($A94,Data!$B$127:$I$127,0))=1,1,IF(INDEX(Data!$B$128:$I$143,MATCH(P$36,Data!$A$128:$A$143,0),MATCH($A94,Data!$B$127:$I$127,0))=0,2,0))))</f>
        <v>2</v>
      </c>
      <c r="Q94" s="69">
        <f>IF(P94=1,1,IF(P$25=$A94,1,IF(INDEX(Data!$B$128:$I$143,MATCH(Q$36,Data!$A$128:$A$143,0),MATCH($A94,Data!$B$127:$I$127,0))=1,1,IF(INDEX(Data!$B$128:$I$143,MATCH(Q$36,Data!$A$128:$A$143,0),MATCH($A94,Data!$B$127:$I$127,0))=0,2,0))))</f>
        <v>2</v>
      </c>
      <c r="R94" s="69">
        <f>IF(Q94=1,1,IF(Q$25=$A94,1,IF(INDEX(Data!$B$128:$I$143,MATCH(R$36,Data!$A$128:$A$143,0),MATCH($A94,Data!$B$127:$I$127,0))=1,1,IF(INDEX(Data!$B$128:$I$143,MATCH(R$36,Data!$A$128:$A$143,0),MATCH($A94,Data!$B$127:$I$127,0))=0,2,0))))</f>
        <v>2</v>
      </c>
      <c r="S94" s="69">
        <f>IF(R94=1,1,IF(R$25=$A94,1,IF(INDEX(Data!$B$128:$I$143,MATCH(S$36,Data!$A$128:$A$143,0),MATCH($A94,Data!$B$127:$I$127,0))=1,1,IF(INDEX(Data!$B$128:$I$143,MATCH(S$36,Data!$A$128:$A$143,0),MATCH($A94,Data!$B$127:$I$127,0))=0,2,0))))</f>
        <v>2</v>
      </c>
      <c r="T94" s="69">
        <f>IF(S94=1,1,IF(S$25=$A94,1,IF(INDEX(Data!$B$128:$I$143,MATCH(T$36,Data!$A$128:$A$143,0),MATCH($A94,Data!$B$127:$I$127,0))=1,1,IF(INDEX(Data!$B$128:$I$143,MATCH(T$36,Data!$A$128:$A$143,0),MATCH($A94,Data!$B$127:$I$127,0))=0,2,0))))</f>
        <v>2</v>
      </c>
      <c r="U94" s="69">
        <f>IF(T94=1,1,IF(T$25=$A94,1,IF(INDEX(Data!$B$128:$I$143,MATCH(U$36,Data!$A$128:$A$143,0),MATCH($A94,Data!$B$127:$I$127,0))=1,1,IF(INDEX(Data!$B$128:$I$143,MATCH(U$36,Data!$A$128:$A$143,0),MATCH($A94,Data!$B$127:$I$127,0))=0,2,0))))</f>
        <v>2</v>
      </c>
      <c r="V94" s="69">
        <f>IF(U94=1,1,IF(U$25=$A94,1,IF(INDEX(Data!$B$128:$I$143,MATCH(V$36,Data!$A$128:$A$143,0),MATCH($A94,Data!$B$127:$I$127,0))=1,1,IF(INDEX(Data!$B$128:$I$143,MATCH(V$36,Data!$A$128:$A$143,0),MATCH($A94,Data!$B$127:$I$127,0))=0,2,0))))</f>
        <v>2</v>
      </c>
      <c r="W94" s="69">
        <f>IF(V94=1,1,IF(V$25=$A94,1,IF(INDEX(Data!$B$128:$I$143,MATCH(W$36,Data!$A$128:$A$143,0),MATCH($A94,Data!$B$127:$I$127,0))=1,1,IF(INDEX(Data!$B$128:$I$143,MATCH(W$36,Data!$A$128:$A$143,0),MATCH($A94,Data!$B$127:$I$127,0))=0,2,0))))</f>
        <v>2</v>
      </c>
      <c r="X94" s="69">
        <f>IF(W94=1,1,IF(W$25=$A94,1,IF(INDEX(Data!$B$128:$I$143,MATCH(X$36,Data!$A$128:$A$143,0),MATCH($A94,Data!$B$127:$I$127,0))=1,1,IF(INDEX(Data!$B$128:$I$143,MATCH(X$36,Data!$A$128:$A$143,0),MATCH($A94,Data!$B$127:$I$127,0))=0,2,0))))</f>
        <v>2</v>
      </c>
      <c r="Y94" s="69">
        <f>IF(X94=1,1,IF(X$25=$A94,1,IF(INDEX(Data!$B$128:$I$143,MATCH(Y$36,Data!$A$128:$A$143,0),MATCH($A94,Data!$B$127:$I$127,0))=1,1,IF(INDEX(Data!$B$128:$I$143,MATCH(Y$36,Data!$A$128:$A$143,0),MATCH($A94,Data!$B$127:$I$127,0))=0,2,0))))</f>
        <v>2</v>
      </c>
      <c r="Z94" s="69">
        <f>IF(Y94=1,1,IF(Y$25=$A94,1,IF(INDEX(Data!$B$128:$I$143,MATCH(Z$36,Data!$A$128:$A$143,0),MATCH($A94,Data!$B$127:$I$127,0))=1,1,IF(INDEX(Data!$B$128:$I$143,MATCH(Z$36,Data!$A$128:$A$143,0),MATCH($A94,Data!$B$127:$I$127,0))=0,2,0))))</f>
        <v>2</v>
      </c>
      <c r="AA94" s="69">
        <f>IF(Z94=1,1,IF(Z$25=$A94,1,IF(INDEX(Data!$B$128:$I$143,MATCH(AA$36,Data!$A$128:$A$143,0),MATCH($A94,Data!$B$127:$I$127,0))=1,1,IF(INDEX(Data!$B$128:$I$143,MATCH(AA$36,Data!$A$128:$A$143,0),MATCH($A94,Data!$B$127:$I$127,0))=0,2,0))))</f>
        <v>2</v>
      </c>
      <c r="AB94" s="69">
        <f>IF(AA94=1,1,IF(AA$25=$A94,1,IF(INDEX(Data!$B$128:$I$143,MATCH(AB$36,Data!$A$128:$A$143,0),MATCH($A94,Data!$B$127:$I$127,0))=1,1,IF(INDEX(Data!$B$128:$I$143,MATCH(AB$36,Data!$A$128:$A$143,0),MATCH($A94,Data!$B$127:$I$127,0))=0,2,0))))</f>
        <v>2</v>
      </c>
      <c r="AC94" s="69">
        <f>IF(AB94=1,1,IF(AB$25=$A94,1,IF(INDEX(Data!$B$128:$I$143,MATCH(AC$36,Data!$A$128:$A$143,0),MATCH($A94,Data!$B$127:$I$127,0))=1,1,IF(INDEX(Data!$B$128:$I$143,MATCH(AC$36,Data!$A$128:$A$143,0),MATCH($A94,Data!$B$127:$I$127,0))=0,2,0))))</f>
        <v>2</v>
      </c>
      <c r="AD94" s="69">
        <f>IF(AC94=1,1,IF(AC$25=$A94,1,IF(INDEX(Data!$B$128:$I$143,MATCH(AD$36,Data!$A$128:$A$143,0),MATCH($A94,Data!$B$127:$I$127,0))=1,1,IF(INDEX(Data!$B$128:$I$143,MATCH(AD$36,Data!$A$128:$A$143,0),MATCH($A94,Data!$B$127:$I$127,0))=0,2,0))))</f>
        <v>2</v>
      </c>
      <c r="AE94" s="69">
        <f>IF(AD94=1,1,IF(AD$25=$A94,1,IF(INDEX(Data!$B$128:$I$143,MATCH(AE$36,Data!$A$128:$A$143,0),MATCH($A94,Data!$B$127:$I$127,0))=1,1,IF(INDEX(Data!$B$128:$I$143,MATCH(AE$36,Data!$A$128:$A$143,0),MATCH($A94,Data!$B$127:$I$127,0))=0,2,0))))</f>
        <v>2</v>
      </c>
      <c r="AF94" s="69">
        <f>IF(AE94=1,1,IF(AE$25=$A94,1,IF(INDEX(Data!$B$128:$I$143,MATCH(AF$36,Data!$A$128:$A$143,0),MATCH($A94,Data!$B$127:$I$127,0))=1,1,IF(INDEX(Data!$B$128:$I$143,MATCH(AF$36,Data!$A$128:$A$143,0),MATCH($A94,Data!$B$127:$I$127,0))=0,2,0))))</f>
        <v>2</v>
      </c>
      <c r="AG94" s="69">
        <f>IF(AF94=1,1,IF(AF$25=$A94,1,IF(INDEX(Data!$B$128:$I$143,MATCH(AG$36,Data!$A$128:$A$143,0),MATCH($A94,Data!$B$127:$I$127,0))=1,1,IF(INDEX(Data!$B$128:$I$143,MATCH(AG$36,Data!$A$128:$A$143,0),MATCH($A94,Data!$B$127:$I$127,0))=0,2,0))))</f>
        <v>2</v>
      </c>
      <c r="AH94" s="69">
        <f>IF(AG94=1,1,IF(AG$25=$A94,1,IF(INDEX(Data!$B$128:$I$143,MATCH(AH$36,Data!$A$128:$A$143,0),MATCH($A94,Data!$B$127:$I$127,0))=1,1,IF(INDEX(Data!$B$128:$I$143,MATCH(AH$36,Data!$A$128:$A$143,0),MATCH($A94,Data!$B$127:$I$127,0))=0,2,0))))</f>
        <v>2</v>
      </c>
      <c r="AI94" s="69">
        <f>IF(AH94=1,1,IF(AH$25=$A94,1,IF(INDEX(Data!$B$128:$I$143,MATCH(AI$36,Data!$A$128:$A$143,0),MATCH($A94,Data!$B$127:$I$127,0))=1,1,IF(INDEX(Data!$B$128:$I$143,MATCH(AI$36,Data!$A$128:$A$143,0),MATCH($A94,Data!$B$127:$I$127,0))=0,2,0))))</f>
        <v>2</v>
      </c>
      <c r="AJ94" s="69">
        <f>IF(AI94=1,1,IF(AI$25=$A94,1,IF(INDEX(Data!$B$128:$I$143,MATCH(AJ$36,Data!$A$128:$A$143,0),MATCH($A94,Data!$B$127:$I$127,0))=1,1,IF(INDEX(Data!$B$128:$I$143,MATCH(AJ$36,Data!$A$128:$A$143,0),MATCH($A94,Data!$B$127:$I$127,0))=0,2,0))))</f>
        <v>2</v>
      </c>
      <c r="AK94" s="69">
        <f>IF(AJ94=1,1,IF(AJ$25=$A94,1,IF(INDEX(Data!$B$128:$I$143,MATCH(AK$36,Data!$A$128:$A$143,0),MATCH($A94,Data!$B$127:$I$127,0))=1,1,IF(INDEX(Data!$B$128:$I$143,MATCH(AK$36,Data!$A$128:$A$143,0),MATCH($A94,Data!$B$127:$I$127,0))=0,2,0))))</f>
        <v>2</v>
      </c>
      <c r="AL94" s="69">
        <f>IF(AK94=1,1,IF(AK$25=$A94,1,IF(INDEX(Data!$B$128:$I$143,MATCH(AL$36,Data!$A$128:$A$143,0),MATCH($A94,Data!$B$127:$I$127,0))=1,1,IF(INDEX(Data!$B$128:$I$143,MATCH(AL$36,Data!$A$128:$A$143,0),MATCH($A94,Data!$B$127:$I$127,0))=0,2,0))))</f>
        <v>2</v>
      </c>
      <c r="AM94" s="69">
        <f>IF(AL94=1,1,IF(AL$25=$A94,1,IF(INDEX(Data!$B$128:$I$143,MATCH(AM$36,Data!$A$128:$A$143,0),MATCH($A94,Data!$B$127:$I$127,0))=1,1,IF(INDEX(Data!$B$128:$I$143,MATCH(AM$36,Data!$A$128:$A$143,0),MATCH($A94,Data!$B$127:$I$127,0))=0,2,0))))</f>
        <v>2</v>
      </c>
      <c r="AN94" s="69">
        <f>IF(AM94=1,1,IF(AM$25=$A94,1,IF(INDEX(Data!$B$128:$I$143,MATCH(AN$36,Data!$A$128:$A$143,0),MATCH($A94,Data!$B$127:$I$127,0))=1,1,IF(INDEX(Data!$B$128:$I$143,MATCH(AN$36,Data!$A$128:$A$143,0),MATCH($A94,Data!$B$127:$I$127,0))=0,2,0))))</f>
        <v>2</v>
      </c>
      <c r="AO94" s="69">
        <f>IF(AN94=1,1,IF(AN$25=$A94,1,IF(INDEX(Data!$B$128:$I$143,MATCH(AO$36,Data!$A$128:$A$143,0),MATCH($A94,Data!$B$127:$I$127,0))=1,1,IF(INDEX(Data!$B$128:$I$143,MATCH(AO$36,Data!$A$128:$A$143,0),MATCH($A94,Data!$B$127:$I$127,0))=0,2,0))))</f>
        <v>2</v>
      </c>
      <c r="AP94" s="69">
        <f>IF(AO94=1,1,IF(AO$25=$A94,1,IF(INDEX(Data!$B$128:$I$143,MATCH(AP$36,Data!$A$128:$A$143,0),MATCH($A94,Data!$B$127:$I$127,0))=1,1,IF(INDEX(Data!$B$128:$I$143,MATCH(AP$36,Data!$A$128:$A$143,0),MATCH($A94,Data!$B$127:$I$127,0))=0,2,0))))</f>
        <v>2</v>
      </c>
      <c r="AQ94" s="69">
        <f>IF(AP94=1,1,IF(AP$25=$A94,1,IF(INDEX(Data!$B$128:$I$143,MATCH(AQ$36,Data!$A$128:$A$143,0),MATCH($A94,Data!$B$127:$I$127,0))=1,1,IF(INDEX(Data!$B$128:$I$143,MATCH(AQ$36,Data!$A$128:$A$143,0),MATCH($A94,Data!$B$127:$I$127,0))=0,2,0))))</f>
        <v>2</v>
      </c>
      <c r="AR94" s="69">
        <f>IF(AQ94=1,1,IF(AQ$25=$A94,1,IF(INDEX(Data!$B$128:$I$143,MATCH(AR$36,Data!$A$128:$A$143,0),MATCH($A94,Data!$B$127:$I$127,0))=1,1,IF(INDEX(Data!$B$128:$I$143,MATCH(AR$36,Data!$A$128:$A$143,0),MATCH($A94,Data!$B$127:$I$127,0))=0,2,0))))</f>
        <v>2</v>
      </c>
      <c r="AS94" s="69">
        <f>IF(AR94=1,1,IF(AR$25=$A94,1,IF(INDEX(Data!$B$128:$I$143,MATCH(AS$36,Data!$A$128:$A$143,0),MATCH($A94,Data!$B$127:$I$127,0))=1,1,IF(INDEX(Data!$B$128:$I$143,MATCH(AS$36,Data!$A$128:$A$143,0),MATCH($A94,Data!$B$127:$I$127,0))=0,2,0))))</f>
        <v>2</v>
      </c>
      <c r="AT94" s="69">
        <f>IF(AS94=1,1,IF(AS$25=$A94,1,IF(INDEX(Data!$B$128:$I$143,MATCH(AT$36,Data!$A$128:$A$143,0),MATCH($A94,Data!$B$127:$I$127,0))=1,1,IF(INDEX(Data!$B$128:$I$143,MATCH(AT$36,Data!$A$128:$A$143,0),MATCH($A94,Data!$B$127:$I$127,0))=0,2,0))))</f>
        <v>2</v>
      </c>
      <c r="AU94" s="69">
        <f>IF(AT94=1,1,IF(AT$25=$A94,1,IF(INDEX(Data!$B$128:$I$143,MATCH(AU$36,Data!$A$128:$A$143,0),MATCH($A94,Data!$B$127:$I$127,0))=1,1,IF(INDEX(Data!$B$128:$I$143,MATCH(AU$36,Data!$A$128:$A$143,0),MATCH($A94,Data!$B$127:$I$127,0))=0,2,0))))</f>
        <v>2</v>
      </c>
      <c r="AV94" s="69">
        <f>IF(AU94=1,1,IF(AU$25=$A94,1,IF(INDEX(Data!$B$128:$I$143,MATCH(AV$36,Data!$A$128:$A$143,0),MATCH($A94,Data!$B$127:$I$127,0))=1,1,IF(INDEX(Data!$B$128:$I$143,MATCH(AV$36,Data!$A$128:$A$143,0),MATCH($A94,Data!$B$127:$I$127,0))=0,2,0))))</f>
        <v>2</v>
      </c>
      <c r="AW94" s="69">
        <f>IF(AV94=1,1,IF(AV$25=$A94,1,IF(INDEX(Data!$B$128:$I$143,MATCH(AW$36,Data!$A$128:$A$143,0),MATCH($A94,Data!$B$127:$I$127,0))=1,1,IF(INDEX(Data!$B$128:$I$143,MATCH(AW$36,Data!$A$128:$A$143,0),MATCH($A94,Data!$B$127:$I$127,0))=0,2,0))))</f>
        <v>2</v>
      </c>
      <c r="AX94" s="69">
        <f>IF(AW94=1,1,IF(AW$25=$A94,1,IF(INDEX(Data!$B$128:$I$143,MATCH(AX$36,Data!$A$128:$A$143,0),MATCH($A94,Data!$B$127:$I$127,0))=1,1,IF(INDEX(Data!$B$128:$I$143,MATCH(AX$36,Data!$A$128:$A$143,0),MATCH($A94,Data!$B$127:$I$127,0))=0,2,0))))</f>
        <v>2</v>
      </c>
      <c r="AY94" s="69">
        <f>IF(AX94=1,1,IF(AX$25=$A94,1,IF(INDEX(Data!$B$128:$I$143,MATCH(AY$36,Data!$A$128:$A$143,0),MATCH($A94,Data!$B$127:$I$127,0))=1,1,IF(INDEX(Data!$B$128:$I$143,MATCH(AY$36,Data!$A$128:$A$143,0),MATCH($A94,Data!$B$127:$I$127,0))=0,2,0))))</f>
        <v>2</v>
      </c>
    </row>
    <row r="95" spans="1:51">
      <c r="A95" s="63" t="s">
        <v>13</v>
      </c>
      <c r="B95" s="69">
        <f>IF(A95=1,1,IF(A$25=$A95,1,IF(INDEX(Data!$B$128:$I$143,MATCH(B$36,Data!$A$128:$A$143,0),MATCH($A95,Data!$B$127:$I$127,0))=1,1,IF(INDEX(Data!$B$128:$I$143,MATCH(B$36,Data!$A$128:$A$143,0),MATCH($A95,Data!$B$127:$I$127,0))=0,2,0))))</f>
        <v>1</v>
      </c>
      <c r="C95" s="69">
        <f>IF(B95=1,1,IF(B$25=$A95,1,IF(INDEX(Data!$B$128:$I$143,MATCH(C$36,Data!$A$128:$A$143,0),MATCH($A95,Data!$B$127:$I$127,0))=1,1,IF(INDEX(Data!$B$128:$I$143,MATCH(C$36,Data!$A$128:$A$143,0),MATCH($A95,Data!$B$127:$I$127,0))=0,2,0))))</f>
        <v>1</v>
      </c>
      <c r="D95" s="69">
        <f>IF(C95=1,1,IF(C$25=$A95,1,IF(INDEX(Data!$B$128:$I$143,MATCH(D$36,Data!$A$128:$A$143,0),MATCH($A95,Data!$B$127:$I$127,0))=1,1,IF(INDEX(Data!$B$128:$I$143,MATCH(D$36,Data!$A$128:$A$143,0),MATCH($A95,Data!$B$127:$I$127,0))=0,2,0))))</f>
        <v>1</v>
      </c>
      <c r="E95" s="69">
        <f>IF(D95=1,1,IF(D$25=$A95,1,IF(INDEX(Data!$B$128:$I$143,MATCH(E$36,Data!$A$128:$A$143,0),MATCH($A95,Data!$B$127:$I$127,0))=1,1,IF(INDEX(Data!$B$128:$I$143,MATCH(E$36,Data!$A$128:$A$143,0),MATCH($A95,Data!$B$127:$I$127,0))=0,2,0))))</f>
        <v>1</v>
      </c>
      <c r="F95" s="69">
        <f>IF(E95=1,1,IF(E$25=$A95,1,IF(INDEX(Data!$B$128:$I$143,MATCH(F$36,Data!$A$128:$A$143,0),MATCH($A95,Data!$B$127:$I$127,0))=1,1,IF(INDEX(Data!$B$128:$I$143,MATCH(F$36,Data!$A$128:$A$143,0),MATCH($A95,Data!$B$127:$I$127,0))=0,2,0))))</f>
        <v>1</v>
      </c>
      <c r="G95" s="69">
        <f>IF(F95=1,1,IF(F$25=$A95,1,IF(INDEX(Data!$B$128:$I$143,MATCH(G$36,Data!$A$128:$A$143,0),MATCH($A95,Data!$B$127:$I$127,0))=1,1,IF(INDEX(Data!$B$128:$I$143,MATCH(G$36,Data!$A$128:$A$143,0),MATCH($A95,Data!$B$127:$I$127,0))=0,2,0))))</f>
        <v>1</v>
      </c>
      <c r="H95" s="69">
        <f>IF(G95=1,1,IF(G$25=$A95,1,IF(INDEX(Data!$B$128:$I$143,MATCH(H$36,Data!$A$128:$A$143,0),MATCH($A95,Data!$B$127:$I$127,0))=1,1,IF(INDEX(Data!$B$128:$I$143,MATCH(H$36,Data!$A$128:$A$143,0),MATCH($A95,Data!$B$127:$I$127,0))=0,2,0))))</f>
        <v>1</v>
      </c>
      <c r="I95" s="69">
        <f>IF(H95=1,1,IF(H$25=$A95,1,IF(INDEX(Data!$B$128:$I$143,MATCH(I$36,Data!$A$128:$A$143,0),MATCH($A95,Data!$B$127:$I$127,0))=1,1,IF(INDEX(Data!$B$128:$I$143,MATCH(I$36,Data!$A$128:$A$143,0),MATCH($A95,Data!$B$127:$I$127,0))=0,2,0))))</f>
        <v>1</v>
      </c>
      <c r="J95" s="69">
        <f>IF(I95=1,1,IF(I$25=$A95,1,IF(INDEX(Data!$B$128:$I$143,MATCH(J$36,Data!$A$128:$A$143,0),MATCH($A95,Data!$B$127:$I$127,0))=1,1,IF(INDEX(Data!$B$128:$I$143,MATCH(J$36,Data!$A$128:$A$143,0),MATCH($A95,Data!$B$127:$I$127,0))=0,2,0))))</f>
        <v>1</v>
      </c>
      <c r="K95" s="69">
        <f>IF(J95=1,1,IF(J$25=$A95,1,IF(INDEX(Data!$B$128:$I$143,MATCH(K$36,Data!$A$128:$A$143,0),MATCH($A95,Data!$B$127:$I$127,0))=1,1,IF(INDEX(Data!$B$128:$I$143,MATCH(K$36,Data!$A$128:$A$143,0),MATCH($A95,Data!$B$127:$I$127,0))=0,2,0))))</f>
        <v>1</v>
      </c>
      <c r="L95" s="69">
        <f>IF(K95=1,1,IF(K$25=$A95,1,IF(INDEX(Data!$B$128:$I$143,MATCH(L$36,Data!$A$128:$A$143,0),MATCH($A95,Data!$B$127:$I$127,0))=1,1,IF(INDEX(Data!$B$128:$I$143,MATCH(L$36,Data!$A$128:$A$143,0),MATCH($A95,Data!$B$127:$I$127,0))=0,2,0))))</f>
        <v>1</v>
      </c>
      <c r="M95" s="69">
        <f>IF(L95=1,1,IF(L$25=$A95,1,IF(INDEX(Data!$B$128:$I$143,MATCH(M$36,Data!$A$128:$A$143,0),MATCH($A95,Data!$B$127:$I$127,0))=1,1,IF(INDEX(Data!$B$128:$I$143,MATCH(M$36,Data!$A$128:$A$143,0),MATCH($A95,Data!$B$127:$I$127,0))=0,2,0))))</f>
        <v>1</v>
      </c>
      <c r="N95" s="69">
        <f>IF(M95=1,1,IF(M$25=$A95,1,IF(INDEX(Data!$B$128:$I$143,MATCH(N$36,Data!$A$128:$A$143,0),MATCH($A95,Data!$B$127:$I$127,0))=1,1,IF(INDEX(Data!$B$128:$I$143,MATCH(N$36,Data!$A$128:$A$143,0),MATCH($A95,Data!$B$127:$I$127,0))=0,2,0))))</f>
        <v>1</v>
      </c>
      <c r="O95" s="69">
        <f>IF(N95=1,1,IF(N$25=$A95,1,IF(INDEX(Data!$B$128:$I$143,MATCH(O$36,Data!$A$128:$A$143,0),MATCH($A95,Data!$B$127:$I$127,0))=1,1,IF(INDEX(Data!$B$128:$I$143,MATCH(O$36,Data!$A$128:$A$143,0),MATCH($A95,Data!$B$127:$I$127,0))=0,2,0))))</f>
        <v>1</v>
      </c>
      <c r="P95" s="69">
        <f>IF(O95=1,1,IF(O$25=$A95,1,IF(INDEX(Data!$B$128:$I$143,MATCH(P$36,Data!$A$128:$A$143,0),MATCH($A95,Data!$B$127:$I$127,0))=1,1,IF(INDEX(Data!$B$128:$I$143,MATCH(P$36,Data!$A$128:$A$143,0),MATCH($A95,Data!$B$127:$I$127,0))=0,2,0))))</f>
        <v>1</v>
      </c>
      <c r="Q95" s="69">
        <f>IF(P95=1,1,IF(P$25=$A95,1,IF(INDEX(Data!$B$128:$I$143,MATCH(Q$36,Data!$A$128:$A$143,0),MATCH($A95,Data!$B$127:$I$127,0))=1,1,IF(INDEX(Data!$B$128:$I$143,MATCH(Q$36,Data!$A$128:$A$143,0),MATCH($A95,Data!$B$127:$I$127,0))=0,2,0))))</f>
        <v>1</v>
      </c>
      <c r="R95" s="69">
        <f>IF(Q95=1,1,IF(Q$25=$A95,1,IF(INDEX(Data!$B$128:$I$143,MATCH(R$36,Data!$A$128:$A$143,0),MATCH($A95,Data!$B$127:$I$127,0))=1,1,IF(INDEX(Data!$B$128:$I$143,MATCH(R$36,Data!$A$128:$A$143,0),MATCH($A95,Data!$B$127:$I$127,0))=0,2,0))))</f>
        <v>1</v>
      </c>
      <c r="S95" s="69">
        <f>IF(R95=1,1,IF(R$25=$A95,1,IF(INDEX(Data!$B$128:$I$143,MATCH(S$36,Data!$A$128:$A$143,0),MATCH($A95,Data!$B$127:$I$127,0))=1,1,IF(INDEX(Data!$B$128:$I$143,MATCH(S$36,Data!$A$128:$A$143,0),MATCH($A95,Data!$B$127:$I$127,0))=0,2,0))))</f>
        <v>1</v>
      </c>
      <c r="T95" s="69">
        <f>IF(S95=1,1,IF(S$25=$A95,1,IF(INDEX(Data!$B$128:$I$143,MATCH(T$36,Data!$A$128:$A$143,0),MATCH($A95,Data!$B$127:$I$127,0))=1,1,IF(INDEX(Data!$B$128:$I$143,MATCH(T$36,Data!$A$128:$A$143,0),MATCH($A95,Data!$B$127:$I$127,0))=0,2,0))))</f>
        <v>1</v>
      </c>
      <c r="U95" s="69">
        <f>IF(T95=1,1,IF(T$25=$A95,1,IF(INDEX(Data!$B$128:$I$143,MATCH(U$36,Data!$A$128:$A$143,0),MATCH($A95,Data!$B$127:$I$127,0))=1,1,IF(INDEX(Data!$B$128:$I$143,MATCH(U$36,Data!$A$128:$A$143,0),MATCH($A95,Data!$B$127:$I$127,0))=0,2,0))))</f>
        <v>1</v>
      </c>
      <c r="V95" s="69">
        <f>IF(U95=1,1,IF(U$25=$A95,1,IF(INDEX(Data!$B$128:$I$143,MATCH(V$36,Data!$A$128:$A$143,0),MATCH($A95,Data!$B$127:$I$127,0))=1,1,IF(INDEX(Data!$B$128:$I$143,MATCH(V$36,Data!$A$128:$A$143,0),MATCH($A95,Data!$B$127:$I$127,0))=0,2,0))))</f>
        <v>1</v>
      </c>
      <c r="W95" s="69">
        <f>IF(V95=1,1,IF(V$25=$A95,1,IF(INDEX(Data!$B$128:$I$143,MATCH(W$36,Data!$A$128:$A$143,0),MATCH($A95,Data!$B$127:$I$127,0))=1,1,IF(INDEX(Data!$B$128:$I$143,MATCH(W$36,Data!$A$128:$A$143,0),MATCH($A95,Data!$B$127:$I$127,0))=0,2,0))))</f>
        <v>1</v>
      </c>
      <c r="X95" s="69">
        <f>IF(W95=1,1,IF(W$25=$A95,1,IF(INDEX(Data!$B$128:$I$143,MATCH(X$36,Data!$A$128:$A$143,0),MATCH($A95,Data!$B$127:$I$127,0))=1,1,IF(INDEX(Data!$B$128:$I$143,MATCH(X$36,Data!$A$128:$A$143,0),MATCH($A95,Data!$B$127:$I$127,0))=0,2,0))))</f>
        <v>1</v>
      </c>
      <c r="Y95" s="69">
        <f>IF(X95=1,1,IF(X$25=$A95,1,IF(INDEX(Data!$B$128:$I$143,MATCH(Y$36,Data!$A$128:$A$143,0),MATCH($A95,Data!$B$127:$I$127,0))=1,1,IF(INDEX(Data!$B$128:$I$143,MATCH(Y$36,Data!$A$128:$A$143,0),MATCH($A95,Data!$B$127:$I$127,0))=0,2,0))))</f>
        <v>1</v>
      </c>
      <c r="Z95" s="69">
        <f>IF(Y95=1,1,IF(Y$25=$A95,1,IF(INDEX(Data!$B$128:$I$143,MATCH(Z$36,Data!$A$128:$A$143,0),MATCH($A95,Data!$B$127:$I$127,0))=1,1,IF(INDEX(Data!$B$128:$I$143,MATCH(Z$36,Data!$A$128:$A$143,0),MATCH($A95,Data!$B$127:$I$127,0))=0,2,0))))</f>
        <v>1</v>
      </c>
      <c r="AA95" s="69">
        <f>IF(Z95=1,1,IF(Z$25=$A95,1,IF(INDEX(Data!$B$128:$I$143,MATCH(AA$36,Data!$A$128:$A$143,0),MATCH($A95,Data!$B$127:$I$127,0))=1,1,IF(INDEX(Data!$B$128:$I$143,MATCH(AA$36,Data!$A$128:$A$143,0),MATCH($A95,Data!$B$127:$I$127,0))=0,2,0))))</f>
        <v>1</v>
      </c>
      <c r="AB95" s="69">
        <f>IF(AA95=1,1,IF(AA$25=$A95,1,IF(INDEX(Data!$B$128:$I$143,MATCH(AB$36,Data!$A$128:$A$143,0),MATCH($A95,Data!$B$127:$I$127,0))=1,1,IF(INDEX(Data!$B$128:$I$143,MATCH(AB$36,Data!$A$128:$A$143,0),MATCH($A95,Data!$B$127:$I$127,0))=0,2,0))))</f>
        <v>1</v>
      </c>
      <c r="AC95" s="69">
        <f>IF(AB95=1,1,IF(AB$25=$A95,1,IF(INDEX(Data!$B$128:$I$143,MATCH(AC$36,Data!$A$128:$A$143,0),MATCH($A95,Data!$B$127:$I$127,0))=1,1,IF(INDEX(Data!$B$128:$I$143,MATCH(AC$36,Data!$A$128:$A$143,0),MATCH($A95,Data!$B$127:$I$127,0))=0,2,0))))</f>
        <v>1</v>
      </c>
      <c r="AD95" s="69">
        <f>IF(AC95=1,1,IF(AC$25=$A95,1,IF(INDEX(Data!$B$128:$I$143,MATCH(AD$36,Data!$A$128:$A$143,0),MATCH($A95,Data!$B$127:$I$127,0))=1,1,IF(INDEX(Data!$B$128:$I$143,MATCH(AD$36,Data!$A$128:$A$143,0),MATCH($A95,Data!$B$127:$I$127,0))=0,2,0))))</f>
        <v>1</v>
      </c>
      <c r="AE95" s="69">
        <f>IF(AD95=1,1,IF(AD$25=$A95,1,IF(INDEX(Data!$B$128:$I$143,MATCH(AE$36,Data!$A$128:$A$143,0),MATCH($A95,Data!$B$127:$I$127,0))=1,1,IF(INDEX(Data!$B$128:$I$143,MATCH(AE$36,Data!$A$128:$A$143,0),MATCH($A95,Data!$B$127:$I$127,0))=0,2,0))))</f>
        <v>1</v>
      </c>
      <c r="AF95" s="69">
        <f>IF(AE95=1,1,IF(AE$25=$A95,1,IF(INDEX(Data!$B$128:$I$143,MATCH(AF$36,Data!$A$128:$A$143,0),MATCH($A95,Data!$B$127:$I$127,0))=1,1,IF(INDEX(Data!$B$128:$I$143,MATCH(AF$36,Data!$A$128:$A$143,0),MATCH($A95,Data!$B$127:$I$127,0))=0,2,0))))</f>
        <v>1</v>
      </c>
      <c r="AG95" s="69">
        <f>IF(AF95=1,1,IF(AF$25=$A95,1,IF(INDEX(Data!$B$128:$I$143,MATCH(AG$36,Data!$A$128:$A$143,0),MATCH($A95,Data!$B$127:$I$127,0))=1,1,IF(INDEX(Data!$B$128:$I$143,MATCH(AG$36,Data!$A$128:$A$143,0),MATCH($A95,Data!$B$127:$I$127,0))=0,2,0))))</f>
        <v>1</v>
      </c>
      <c r="AH95" s="69">
        <f>IF(AG95=1,1,IF(AG$25=$A95,1,IF(INDEX(Data!$B$128:$I$143,MATCH(AH$36,Data!$A$128:$A$143,0),MATCH($A95,Data!$B$127:$I$127,0))=1,1,IF(INDEX(Data!$B$128:$I$143,MATCH(AH$36,Data!$A$128:$A$143,0),MATCH($A95,Data!$B$127:$I$127,0))=0,2,0))))</f>
        <v>1</v>
      </c>
      <c r="AI95" s="69">
        <f>IF(AH95=1,1,IF(AH$25=$A95,1,IF(INDEX(Data!$B$128:$I$143,MATCH(AI$36,Data!$A$128:$A$143,0),MATCH($A95,Data!$B$127:$I$127,0))=1,1,IF(INDEX(Data!$B$128:$I$143,MATCH(AI$36,Data!$A$128:$A$143,0),MATCH($A95,Data!$B$127:$I$127,0))=0,2,0))))</f>
        <v>1</v>
      </c>
      <c r="AJ95" s="69">
        <f>IF(AI95=1,1,IF(AI$25=$A95,1,IF(INDEX(Data!$B$128:$I$143,MATCH(AJ$36,Data!$A$128:$A$143,0),MATCH($A95,Data!$B$127:$I$127,0))=1,1,IF(INDEX(Data!$B$128:$I$143,MATCH(AJ$36,Data!$A$128:$A$143,0),MATCH($A95,Data!$B$127:$I$127,0))=0,2,0))))</f>
        <v>1</v>
      </c>
      <c r="AK95" s="69">
        <f>IF(AJ95=1,1,IF(AJ$25=$A95,1,IF(INDEX(Data!$B$128:$I$143,MATCH(AK$36,Data!$A$128:$A$143,0),MATCH($A95,Data!$B$127:$I$127,0))=1,1,IF(INDEX(Data!$B$128:$I$143,MATCH(AK$36,Data!$A$128:$A$143,0),MATCH($A95,Data!$B$127:$I$127,0))=0,2,0))))</f>
        <v>1</v>
      </c>
      <c r="AL95" s="69">
        <f>IF(AK95=1,1,IF(AK$25=$A95,1,IF(INDEX(Data!$B$128:$I$143,MATCH(AL$36,Data!$A$128:$A$143,0),MATCH($A95,Data!$B$127:$I$127,0))=1,1,IF(INDEX(Data!$B$128:$I$143,MATCH(AL$36,Data!$A$128:$A$143,0),MATCH($A95,Data!$B$127:$I$127,0))=0,2,0))))</f>
        <v>1</v>
      </c>
      <c r="AM95" s="69">
        <f>IF(AL95=1,1,IF(AL$25=$A95,1,IF(INDEX(Data!$B$128:$I$143,MATCH(AM$36,Data!$A$128:$A$143,0),MATCH($A95,Data!$B$127:$I$127,0))=1,1,IF(INDEX(Data!$B$128:$I$143,MATCH(AM$36,Data!$A$128:$A$143,0),MATCH($A95,Data!$B$127:$I$127,0))=0,2,0))))</f>
        <v>1</v>
      </c>
      <c r="AN95" s="69">
        <f>IF(AM95=1,1,IF(AM$25=$A95,1,IF(INDEX(Data!$B$128:$I$143,MATCH(AN$36,Data!$A$128:$A$143,0),MATCH($A95,Data!$B$127:$I$127,0))=1,1,IF(INDEX(Data!$B$128:$I$143,MATCH(AN$36,Data!$A$128:$A$143,0),MATCH($A95,Data!$B$127:$I$127,0))=0,2,0))))</f>
        <v>1</v>
      </c>
      <c r="AO95" s="69">
        <f>IF(AN95=1,1,IF(AN$25=$A95,1,IF(INDEX(Data!$B$128:$I$143,MATCH(AO$36,Data!$A$128:$A$143,0),MATCH($A95,Data!$B$127:$I$127,0))=1,1,IF(INDEX(Data!$B$128:$I$143,MATCH(AO$36,Data!$A$128:$A$143,0),MATCH($A95,Data!$B$127:$I$127,0))=0,2,0))))</f>
        <v>1</v>
      </c>
      <c r="AP95" s="69">
        <f>IF(AO95=1,1,IF(AO$25=$A95,1,IF(INDEX(Data!$B$128:$I$143,MATCH(AP$36,Data!$A$128:$A$143,0),MATCH($A95,Data!$B$127:$I$127,0))=1,1,IF(INDEX(Data!$B$128:$I$143,MATCH(AP$36,Data!$A$128:$A$143,0),MATCH($A95,Data!$B$127:$I$127,0))=0,2,0))))</f>
        <v>1</v>
      </c>
      <c r="AQ95" s="69">
        <f>IF(AP95=1,1,IF(AP$25=$A95,1,IF(INDEX(Data!$B$128:$I$143,MATCH(AQ$36,Data!$A$128:$A$143,0),MATCH($A95,Data!$B$127:$I$127,0))=1,1,IF(INDEX(Data!$B$128:$I$143,MATCH(AQ$36,Data!$A$128:$A$143,0),MATCH($A95,Data!$B$127:$I$127,0))=0,2,0))))</f>
        <v>1</v>
      </c>
      <c r="AR95" s="69">
        <f>IF(AQ95=1,1,IF(AQ$25=$A95,1,IF(INDEX(Data!$B$128:$I$143,MATCH(AR$36,Data!$A$128:$A$143,0),MATCH($A95,Data!$B$127:$I$127,0))=1,1,IF(INDEX(Data!$B$128:$I$143,MATCH(AR$36,Data!$A$128:$A$143,0),MATCH($A95,Data!$B$127:$I$127,0))=0,2,0))))</f>
        <v>1</v>
      </c>
      <c r="AS95" s="69">
        <f>IF(AR95=1,1,IF(AR$25=$A95,1,IF(INDEX(Data!$B$128:$I$143,MATCH(AS$36,Data!$A$128:$A$143,0),MATCH($A95,Data!$B$127:$I$127,0))=1,1,IF(INDEX(Data!$B$128:$I$143,MATCH(AS$36,Data!$A$128:$A$143,0),MATCH($A95,Data!$B$127:$I$127,0))=0,2,0))))</f>
        <v>1</v>
      </c>
      <c r="AT95" s="69">
        <f>IF(AS95=1,1,IF(AS$25=$A95,1,IF(INDEX(Data!$B$128:$I$143,MATCH(AT$36,Data!$A$128:$A$143,0),MATCH($A95,Data!$B$127:$I$127,0))=1,1,IF(INDEX(Data!$B$128:$I$143,MATCH(AT$36,Data!$A$128:$A$143,0),MATCH($A95,Data!$B$127:$I$127,0))=0,2,0))))</f>
        <v>1</v>
      </c>
      <c r="AU95" s="69">
        <f>IF(AT95=1,1,IF(AT$25=$A95,1,IF(INDEX(Data!$B$128:$I$143,MATCH(AU$36,Data!$A$128:$A$143,0),MATCH($A95,Data!$B$127:$I$127,0))=1,1,IF(INDEX(Data!$B$128:$I$143,MATCH(AU$36,Data!$A$128:$A$143,0),MATCH($A95,Data!$B$127:$I$127,0))=0,2,0))))</f>
        <v>1</v>
      </c>
      <c r="AV95" s="69">
        <f>IF(AU95=1,1,IF(AU$25=$A95,1,IF(INDEX(Data!$B$128:$I$143,MATCH(AV$36,Data!$A$128:$A$143,0),MATCH($A95,Data!$B$127:$I$127,0))=1,1,IF(INDEX(Data!$B$128:$I$143,MATCH(AV$36,Data!$A$128:$A$143,0),MATCH($A95,Data!$B$127:$I$127,0))=0,2,0))))</f>
        <v>1</v>
      </c>
      <c r="AW95" s="69">
        <f>IF(AV95=1,1,IF(AV$25=$A95,1,IF(INDEX(Data!$B$128:$I$143,MATCH(AW$36,Data!$A$128:$A$143,0),MATCH($A95,Data!$B$127:$I$127,0))=1,1,IF(INDEX(Data!$B$128:$I$143,MATCH(AW$36,Data!$A$128:$A$143,0),MATCH($A95,Data!$B$127:$I$127,0))=0,2,0))))</f>
        <v>1</v>
      </c>
      <c r="AX95" s="69">
        <f>IF(AW95=1,1,IF(AW$25=$A95,1,IF(INDEX(Data!$B$128:$I$143,MATCH(AX$36,Data!$A$128:$A$143,0),MATCH($A95,Data!$B$127:$I$127,0))=1,1,IF(INDEX(Data!$B$128:$I$143,MATCH(AX$36,Data!$A$128:$A$143,0),MATCH($A95,Data!$B$127:$I$127,0))=0,2,0))))</f>
        <v>1</v>
      </c>
      <c r="AY95" s="69">
        <f>IF(AX95=1,1,IF(AX$25=$A95,1,IF(INDEX(Data!$B$128:$I$143,MATCH(AY$36,Data!$A$128:$A$143,0),MATCH($A95,Data!$B$127:$I$127,0))=1,1,IF(INDEX(Data!$B$128:$I$143,MATCH(AY$36,Data!$A$128:$A$143,0),MATCH($A95,Data!$B$127:$I$127,0))=0,2,0))))</f>
        <v>1</v>
      </c>
    </row>
    <row r="96" spans="1:51">
      <c r="A96" s="63" t="s">
        <v>22</v>
      </c>
      <c r="B96" s="69">
        <f>IF(A96=1,1,IF(A$25=$A96,1,IF(INDEX(Data!$B$128:$I$143,MATCH(B$36,Data!$A$128:$A$143,0),MATCH($A96,Data!$B$127:$I$127,0))=1,1,IF(INDEX(Data!$B$128:$I$143,MATCH(B$36,Data!$A$128:$A$143,0),MATCH($A96,Data!$B$127:$I$127,0))=0,2,0))))</f>
        <v>2</v>
      </c>
      <c r="C96" s="69">
        <f>IF(B96=1,1,IF(B$25=$A96,1,IF(INDEX(Data!$B$128:$I$143,MATCH(C$36,Data!$A$128:$A$143,0),MATCH($A96,Data!$B$127:$I$127,0))=1,1,IF(INDEX(Data!$B$128:$I$143,MATCH(C$36,Data!$A$128:$A$143,0),MATCH($A96,Data!$B$127:$I$127,0))=0,2,0))))</f>
        <v>2</v>
      </c>
      <c r="D96" s="69">
        <f>IF(C96=1,1,IF(C$25=$A96,1,IF(INDEX(Data!$B$128:$I$143,MATCH(D$36,Data!$A$128:$A$143,0),MATCH($A96,Data!$B$127:$I$127,0))=1,1,IF(INDEX(Data!$B$128:$I$143,MATCH(D$36,Data!$A$128:$A$143,0),MATCH($A96,Data!$B$127:$I$127,0))=0,2,0))))</f>
        <v>2</v>
      </c>
      <c r="E96" s="69">
        <f>IF(D96=1,1,IF(D$25=$A96,1,IF(INDEX(Data!$B$128:$I$143,MATCH(E$36,Data!$A$128:$A$143,0),MATCH($A96,Data!$B$127:$I$127,0))=1,1,IF(INDEX(Data!$B$128:$I$143,MATCH(E$36,Data!$A$128:$A$143,0),MATCH($A96,Data!$B$127:$I$127,0))=0,2,0))))</f>
        <v>2</v>
      </c>
      <c r="F96" s="69">
        <f>IF(E96=1,1,IF(E$25=$A96,1,IF(INDEX(Data!$B$128:$I$143,MATCH(F$36,Data!$A$128:$A$143,0),MATCH($A96,Data!$B$127:$I$127,0))=1,1,IF(INDEX(Data!$B$128:$I$143,MATCH(F$36,Data!$A$128:$A$143,0),MATCH($A96,Data!$B$127:$I$127,0))=0,2,0))))</f>
        <v>2</v>
      </c>
      <c r="G96" s="69">
        <f>IF(F96=1,1,IF(F$25=$A96,1,IF(INDEX(Data!$B$128:$I$143,MATCH(G$36,Data!$A$128:$A$143,0),MATCH($A96,Data!$B$127:$I$127,0))=1,1,IF(INDEX(Data!$B$128:$I$143,MATCH(G$36,Data!$A$128:$A$143,0),MATCH($A96,Data!$B$127:$I$127,0))=0,2,0))))</f>
        <v>2</v>
      </c>
      <c r="H96" s="69">
        <f>IF(G96=1,1,IF(G$25=$A96,1,IF(INDEX(Data!$B$128:$I$143,MATCH(H$36,Data!$A$128:$A$143,0),MATCH($A96,Data!$B$127:$I$127,0))=1,1,IF(INDEX(Data!$B$128:$I$143,MATCH(H$36,Data!$A$128:$A$143,0),MATCH($A96,Data!$B$127:$I$127,0))=0,2,0))))</f>
        <v>2</v>
      </c>
      <c r="I96" s="69">
        <f>IF(H96=1,1,IF(H$25=$A96,1,IF(INDEX(Data!$B$128:$I$143,MATCH(I$36,Data!$A$128:$A$143,0),MATCH($A96,Data!$B$127:$I$127,0))=1,1,IF(INDEX(Data!$B$128:$I$143,MATCH(I$36,Data!$A$128:$A$143,0),MATCH($A96,Data!$B$127:$I$127,0))=0,2,0))))</f>
        <v>2</v>
      </c>
      <c r="J96" s="69">
        <f>IF(I96=1,1,IF(I$25=$A96,1,IF(INDEX(Data!$B$128:$I$143,MATCH(J$36,Data!$A$128:$A$143,0),MATCH($A96,Data!$B$127:$I$127,0))=1,1,IF(INDEX(Data!$B$128:$I$143,MATCH(J$36,Data!$A$128:$A$143,0),MATCH($A96,Data!$B$127:$I$127,0))=0,2,0))))</f>
        <v>2</v>
      </c>
      <c r="K96" s="69">
        <f>IF(J96=1,1,IF(J$25=$A96,1,IF(INDEX(Data!$B$128:$I$143,MATCH(K$36,Data!$A$128:$A$143,0),MATCH($A96,Data!$B$127:$I$127,0))=1,1,IF(INDEX(Data!$B$128:$I$143,MATCH(K$36,Data!$A$128:$A$143,0),MATCH($A96,Data!$B$127:$I$127,0))=0,2,0))))</f>
        <v>2</v>
      </c>
      <c r="L96" s="69">
        <f>IF(K96=1,1,IF(K$25=$A96,1,IF(INDEX(Data!$B$128:$I$143,MATCH(L$36,Data!$A$128:$A$143,0),MATCH($A96,Data!$B$127:$I$127,0))=1,1,IF(INDEX(Data!$B$128:$I$143,MATCH(L$36,Data!$A$128:$A$143,0),MATCH($A96,Data!$B$127:$I$127,0))=0,2,0))))</f>
        <v>2</v>
      </c>
      <c r="M96" s="69">
        <f>IF(L96=1,1,IF(L$25=$A96,1,IF(INDEX(Data!$B$128:$I$143,MATCH(M$36,Data!$A$128:$A$143,0),MATCH($A96,Data!$B$127:$I$127,0))=1,1,IF(INDEX(Data!$B$128:$I$143,MATCH(M$36,Data!$A$128:$A$143,0),MATCH($A96,Data!$B$127:$I$127,0))=0,2,0))))</f>
        <v>2</v>
      </c>
      <c r="N96" s="69">
        <f>IF(M96=1,1,IF(M$25=$A96,1,IF(INDEX(Data!$B$128:$I$143,MATCH(N$36,Data!$A$128:$A$143,0),MATCH($A96,Data!$B$127:$I$127,0))=1,1,IF(INDEX(Data!$B$128:$I$143,MATCH(N$36,Data!$A$128:$A$143,0),MATCH($A96,Data!$B$127:$I$127,0))=0,2,0))))</f>
        <v>2</v>
      </c>
      <c r="O96" s="69">
        <f>IF(N96=1,1,IF(N$25=$A96,1,IF(INDEX(Data!$B$128:$I$143,MATCH(O$36,Data!$A$128:$A$143,0),MATCH($A96,Data!$B$127:$I$127,0))=1,1,IF(INDEX(Data!$B$128:$I$143,MATCH(O$36,Data!$A$128:$A$143,0),MATCH($A96,Data!$B$127:$I$127,0))=0,2,0))))</f>
        <v>2</v>
      </c>
      <c r="P96" s="69">
        <f>IF(O96=1,1,IF(O$25=$A96,1,IF(INDEX(Data!$B$128:$I$143,MATCH(P$36,Data!$A$128:$A$143,0),MATCH($A96,Data!$B$127:$I$127,0))=1,1,IF(INDEX(Data!$B$128:$I$143,MATCH(P$36,Data!$A$128:$A$143,0),MATCH($A96,Data!$B$127:$I$127,0))=0,2,0))))</f>
        <v>2</v>
      </c>
      <c r="Q96" s="69">
        <f>IF(P96=1,1,IF(P$25=$A96,1,IF(INDEX(Data!$B$128:$I$143,MATCH(Q$36,Data!$A$128:$A$143,0),MATCH($A96,Data!$B$127:$I$127,0))=1,1,IF(INDEX(Data!$B$128:$I$143,MATCH(Q$36,Data!$A$128:$A$143,0),MATCH($A96,Data!$B$127:$I$127,0))=0,2,0))))</f>
        <v>2</v>
      </c>
      <c r="R96" s="69">
        <f>IF(Q96=1,1,IF(Q$25=$A96,1,IF(INDEX(Data!$B$128:$I$143,MATCH(R$36,Data!$A$128:$A$143,0),MATCH($A96,Data!$B$127:$I$127,0))=1,1,IF(INDEX(Data!$B$128:$I$143,MATCH(R$36,Data!$A$128:$A$143,0),MATCH($A96,Data!$B$127:$I$127,0))=0,2,0))))</f>
        <v>2</v>
      </c>
      <c r="S96" s="69">
        <f>IF(R96=1,1,IF(R$25=$A96,1,IF(INDEX(Data!$B$128:$I$143,MATCH(S$36,Data!$A$128:$A$143,0),MATCH($A96,Data!$B$127:$I$127,0))=1,1,IF(INDEX(Data!$B$128:$I$143,MATCH(S$36,Data!$A$128:$A$143,0),MATCH($A96,Data!$B$127:$I$127,0))=0,2,0))))</f>
        <v>2</v>
      </c>
      <c r="T96" s="69">
        <f>IF(S96=1,1,IF(S$25=$A96,1,IF(INDEX(Data!$B$128:$I$143,MATCH(T$36,Data!$A$128:$A$143,0),MATCH($A96,Data!$B$127:$I$127,0))=1,1,IF(INDEX(Data!$B$128:$I$143,MATCH(T$36,Data!$A$128:$A$143,0),MATCH($A96,Data!$B$127:$I$127,0))=0,2,0))))</f>
        <v>2</v>
      </c>
      <c r="U96" s="69">
        <f>IF(T96=1,1,IF(T$25=$A96,1,IF(INDEX(Data!$B$128:$I$143,MATCH(U$36,Data!$A$128:$A$143,0),MATCH($A96,Data!$B$127:$I$127,0))=1,1,IF(INDEX(Data!$B$128:$I$143,MATCH(U$36,Data!$A$128:$A$143,0),MATCH($A96,Data!$B$127:$I$127,0))=0,2,0))))</f>
        <v>2</v>
      </c>
      <c r="V96" s="69">
        <f>IF(U96=1,1,IF(U$25=$A96,1,IF(INDEX(Data!$B$128:$I$143,MATCH(V$36,Data!$A$128:$A$143,0),MATCH($A96,Data!$B$127:$I$127,0))=1,1,IF(INDEX(Data!$B$128:$I$143,MATCH(V$36,Data!$A$128:$A$143,0),MATCH($A96,Data!$B$127:$I$127,0))=0,2,0))))</f>
        <v>2</v>
      </c>
      <c r="W96" s="69">
        <f>IF(V96=1,1,IF(V$25=$A96,1,IF(INDEX(Data!$B$128:$I$143,MATCH(W$36,Data!$A$128:$A$143,0),MATCH($A96,Data!$B$127:$I$127,0))=1,1,IF(INDEX(Data!$B$128:$I$143,MATCH(W$36,Data!$A$128:$A$143,0),MATCH($A96,Data!$B$127:$I$127,0))=0,2,0))))</f>
        <v>2</v>
      </c>
      <c r="X96" s="69">
        <f>IF(W96=1,1,IF(W$25=$A96,1,IF(INDEX(Data!$B$128:$I$143,MATCH(X$36,Data!$A$128:$A$143,0),MATCH($A96,Data!$B$127:$I$127,0))=1,1,IF(INDEX(Data!$B$128:$I$143,MATCH(X$36,Data!$A$128:$A$143,0),MATCH($A96,Data!$B$127:$I$127,0))=0,2,0))))</f>
        <v>2</v>
      </c>
      <c r="Y96" s="69">
        <f>IF(X96=1,1,IF(X$25=$A96,1,IF(INDEX(Data!$B$128:$I$143,MATCH(Y$36,Data!$A$128:$A$143,0),MATCH($A96,Data!$B$127:$I$127,0))=1,1,IF(INDEX(Data!$B$128:$I$143,MATCH(Y$36,Data!$A$128:$A$143,0),MATCH($A96,Data!$B$127:$I$127,0))=0,2,0))))</f>
        <v>2</v>
      </c>
      <c r="Z96" s="69">
        <f>IF(Y96=1,1,IF(Y$25=$A96,1,IF(INDEX(Data!$B$128:$I$143,MATCH(Z$36,Data!$A$128:$A$143,0),MATCH($A96,Data!$B$127:$I$127,0))=1,1,IF(INDEX(Data!$B$128:$I$143,MATCH(Z$36,Data!$A$128:$A$143,0),MATCH($A96,Data!$B$127:$I$127,0))=0,2,0))))</f>
        <v>2</v>
      </c>
      <c r="AA96" s="69">
        <f>IF(Z96=1,1,IF(Z$25=$A96,1,IF(INDEX(Data!$B$128:$I$143,MATCH(AA$36,Data!$A$128:$A$143,0),MATCH($A96,Data!$B$127:$I$127,0))=1,1,IF(INDEX(Data!$B$128:$I$143,MATCH(AA$36,Data!$A$128:$A$143,0),MATCH($A96,Data!$B$127:$I$127,0))=0,2,0))))</f>
        <v>2</v>
      </c>
      <c r="AB96" s="69">
        <f>IF(AA96=1,1,IF(AA$25=$A96,1,IF(INDEX(Data!$B$128:$I$143,MATCH(AB$36,Data!$A$128:$A$143,0),MATCH($A96,Data!$B$127:$I$127,0))=1,1,IF(INDEX(Data!$B$128:$I$143,MATCH(AB$36,Data!$A$128:$A$143,0),MATCH($A96,Data!$B$127:$I$127,0))=0,2,0))))</f>
        <v>2</v>
      </c>
      <c r="AC96" s="69">
        <f>IF(AB96=1,1,IF(AB$25=$A96,1,IF(INDEX(Data!$B$128:$I$143,MATCH(AC$36,Data!$A$128:$A$143,0),MATCH($A96,Data!$B$127:$I$127,0))=1,1,IF(INDEX(Data!$B$128:$I$143,MATCH(AC$36,Data!$A$128:$A$143,0),MATCH($A96,Data!$B$127:$I$127,0))=0,2,0))))</f>
        <v>2</v>
      </c>
      <c r="AD96" s="69">
        <f>IF(AC96=1,1,IF(AC$25=$A96,1,IF(INDEX(Data!$B$128:$I$143,MATCH(AD$36,Data!$A$128:$A$143,0),MATCH($A96,Data!$B$127:$I$127,0))=1,1,IF(INDEX(Data!$B$128:$I$143,MATCH(AD$36,Data!$A$128:$A$143,0),MATCH($A96,Data!$B$127:$I$127,0))=0,2,0))))</f>
        <v>2</v>
      </c>
      <c r="AE96" s="69">
        <f>IF(AD96=1,1,IF(AD$25=$A96,1,IF(INDEX(Data!$B$128:$I$143,MATCH(AE$36,Data!$A$128:$A$143,0),MATCH($A96,Data!$B$127:$I$127,0))=1,1,IF(INDEX(Data!$B$128:$I$143,MATCH(AE$36,Data!$A$128:$A$143,0),MATCH($A96,Data!$B$127:$I$127,0))=0,2,0))))</f>
        <v>2</v>
      </c>
      <c r="AF96" s="69">
        <f>IF(AE96=1,1,IF(AE$25=$A96,1,IF(INDEX(Data!$B$128:$I$143,MATCH(AF$36,Data!$A$128:$A$143,0),MATCH($A96,Data!$B$127:$I$127,0))=1,1,IF(INDEX(Data!$B$128:$I$143,MATCH(AF$36,Data!$A$128:$A$143,0),MATCH($A96,Data!$B$127:$I$127,0))=0,2,0))))</f>
        <v>2</v>
      </c>
      <c r="AG96" s="69">
        <f>IF(AF96=1,1,IF(AF$25=$A96,1,IF(INDEX(Data!$B$128:$I$143,MATCH(AG$36,Data!$A$128:$A$143,0),MATCH($A96,Data!$B$127:$I$127,0))=1,1,IF(INDEX(Data!$B$128:$I$143,MATCH(AG$36,Data!$A$128:$A$143,0),MATCH($A96,Data!$B$127:$I$127,0))=0,2,0))))</f>
        <v>2</v>
      </c>
      <c r="AH96" s="69">
        <f>IF(AG96=1,1,IF(AG$25=$A96,1,IF(INDEX(Data!$B$128:$I$143,MATCH(AH$36,Data!$A$128:$A$143,0),MATCH($A96,Data!$B$127:$I$127,0))=1,1,IF(INDEX(Data!$B$128:$I$143,MATCH(AH$36,Data!$A$128:$A$143,0),MATCH($A96,Data!$B$127:$I$127,0))=0,2,0))))</f>
        <v>2</v>
      </c>
      <c r="AI96" s="69">
        <f>IF(AH96=1,1,IF(AH$25=$A96,1,IF(INDEX(Data!$B$128:$I$143,MATCH(AI$36,Data!$A$128:$A$143,0),MATCH($A96,Data!$B$127:$I$127,0))=1,1,IF(INDEX(Data!$B$128:$I$143,MATCH(AI$36,Data!$A$128:$A$143,0),MATCH($A96,Data!$B$127:$I$127,0))=0,2,0))))</f>
        <v>2</v>
      </c>
      <c r="AJ96" s="69">
        <f>IF(AI96=1,1,IF(AI$25=$A96,1,IF(INDEX(Data!$B$128:$I$143,MATCH(AJ$36,Data!$A$128:$A$143,0),MATCH($A96,Data!$B$127:$I$127,0))=1,1,IF(INDEX(Data!$B$128:$I$143,MATCH(AJ$36,Data!$A$128:$A$143,0),MATCH($A96,Data!$B$127:$I$127,0))=0,2,0))))</f>
        <v>2</v>
      </c>
      <c r="AK96" s="69">
        <f>IF(AJ96=1,1,IF(AJ$25=$A96,1,IF(INDEX(Data!$B$128:$I$143,MATCH(AK$36,Data!$A$128:$A$143,0),MATCH($A96,Data!$B$127:$I$127,0))=1,1,IF(INDEX(Data!$B$128:$I$143,MATCH(AK$36,Data!$A$128:$A$143,0),MATCH($A96,Data!$B$127:$I$127,0))=0,2,0))))</f>
        <v>2</v>
      </c>
      <c r="AL96" s="69">
        <f>IF(AK96=1,1,IF(AK$25=$A96,1,IF(INDEX(Data!$B$128:$I$143,MATCH(AL$36,Data!$A$128:$A$143,0),MATCH($A96,Data!$B$127:$I$127,0))=1,1,IF(INDEX(Data!$B$128:$I$143,MATCH(AL$36,Data!$A$128:$A$143,0),MATCH($A96,Data!$B$127:$I$127,0))=0,2,0))))</f>
        <v>2</v>
      </c>
      <c r="AM96" s="69">
        <f>IF(AL96=1,1,IF(AL$25=$A96,1,IF(INDEX(Data!$B$128:$I$143,MATCH(AM$36,Data!$A$128:$A$143,0),MATCH($A96,Data!$B$127:$I$127,0))=1,1,IF(INDEX(Data!$B$128:$I$143,MATCH(AM$36,Data!$A$128:$A$143,0),MATCH($A96,Data!$B$127:$I$127,0))=0,2,0))))</f>
        <v>2</v>
      </c>
      <c r="AN96" s="69">
        <f>IF(AM96=1,1,IF(AM$25=$A96,1,IF(INDEX(Data!$B$128:$I$143,MATCH(AN$36,Data!$A$128:$A$143,0),MATCH($A96,Data!$B$127:$I$127,0))=1,1,IF(INDEX(Data!$B$128:$I$143,MATCH(AN$36,Data!$A$128:$A$143,0),MATCH($A96,Data!$B$127:$I$127,0))=0,2,0))))</f>
        <v>2</v>
      </c>
      <c r="AO96" s="69">
        <f>IF(AN96=1,1,IF(AN$25=$A96,1,IF(INDEX(Data!$B$128:$I$143,MATCH(AO$36,Data!$A$128:$A$143,0),MATCH($A96,Data!$B$127:$I$127,0))=1,1,IF(INDEX(Data!$B$128:$I$143,MATCH(AO$36,Data!$A$128:$A$143,0),MATCH($A96,Data!$B$127:$I$127,0))=0,2,0))))</f>
        <v>2</v>
      </c>
      <c r="AP96" s="69">
        <f>IF(AO96=1,1,IF(AO$25=$A96,1,IF(INDEX(Data!$B$128:$I$143,MATCH(AP$36,Data!$A$128:$A$143,0),MATCH($A96,Data!$B$127:$I$127,0))=1,1,IF(INDEX(Data!$B$128:$I$143,MATCH(AP$36,Data!$A$128:$A$143,0),MATCH($A96,Data!$B$127:$I$127,0))=0,2,0))))</f>
        <v>2</v>
      </c>
      <c r="AQ96" s="69">
        <f>IF(AP96=1,1,IF(AP$25=$A96,1,IF(INDEX(Data!$B$128:$I$143,MATCH(AQ$36,Data!$A$128:$A$143,0),MATCH($A96,Data!$B$127:$I$127,0))=1,1,IF(INDEX(Data!$B$128:$I$143,MATCH(AQ$36,Data!$A$128:$A$143,0),MATCH($A96,Data!$B$127:$I$127,0))=0,2,0))))</f>
        <v>2</v>
      </c>
      <c r="AR96" s="69">
        <f>IF(AQ96=1,1,IF(AQ$25=$A96,1,IF(INDEX(Data!$B$128:$I$143,MATCH(AR$36,Data!$A$128:$A$143,0),MATCH($A96,Data!$B$127:$I$127,0))=1,1,IF(INDEX(Data!$B$128:$I$143,MATCH(AR$36,Data!$A$128:$A$143,0),MATCH($A96,Data!$B$127:$I$127,0))=0,2,0))))</f>
        <v>2</v>
      </c>
      <c r="AS96" s="69">
        <f>IF(AR96=1,1,IF(AR$25=$A96,1,IF(INDEX(Data!$B$128:$I$143,MATCH(AS$36,Data!$A$128:$A$143,0),MATCH($A96,Data!$B$127:$I$127,0))=1,1,IF(INDEX(Data!$B$128:$I$143,MATCH(AS$36,Data!$A$128:$A$143,0),MATCH($A96,Data!$B$127:$I$127,0))=0,2,0))))</f>
        <v>2</v>
      </c>
      <c r="AT96" s="69">
        <f>IF(AS96=1,1,IF(AS$25=$A96,1,IF(INDEX(Data!$B$128:$I$143,MATCH(AT$36,Data!$A$128:$A$143,0),MATCH($A96,Data!$B$127:$I$127,0))=1,1,IF(INDEX(Data!$B$128:$I$143,MATCH(AT$36,Data!$A$128:$A$143,0),MATCH($A96,Data!$B$127:$I$127,0))=0,2,0))))</f>
        <v>2</v>
      </c>
      <c r="AU96" s="69">
        <f>IF(AT96=1,1,IF(AT$25=$A96,1,IF(INDEX(Data!$B$128:$I$143,MATCH(AU$36,Data!$A$128:$A$143,0),MATCH($A96,Data!$B$127:$I$127,0))=1,1,IF(INDEX(Data!$B$128:$I$143,MATCH(AU$36,Data!$A$128:$A$143,0),MATCH($A96,Data!$B$127:$I$127,0))=0,2,0))))</f>
        <v>2</v>
      </c>
      <c r="AV96" s="69">
        <f>IF(AU96=1,1,IF(AU$25=$A96,1,IF(INDEX(Data!$B$128:$I$143,MATCH(AV$36,Data!$A$128:$A$143,0),MATCH($A96,Data!$B$127:$I$127,0))=1,1,IF(INDEX(Data!$B$128:$I$143,MATCH(AV$36,Data!$A$128:$A$143,0),MATCH($A96,Data!$B$127:$I$127,0))=0,2,0))))</f>
        <v>2</v>
      </c>
      <c r="AW96" s="69">
        <f>IF(AV96=1,1,IF(AV$25=$A96,1,IF(INDEX(Data!$B$128:$I$143,MATCH(AW$36,Data!$A$128:$A$143,0),MATCH($A96,Data!$B$127:$I$127,0))=1,1,IF(INDEX(Data!$B$128:$I$143,MATCH(AW$36,Data!$A$128:$A$143,0),MATCH($A96,Data!$B$127:$I$127,0))=0,2,0))))</f>
        <v>2</v>
      </c>
      <c r="AX96" s="69">
        <f>IF(AW96=1,1,IF(AW$25=$A96,1,IF(INDEX(Data!$B$128:$I$143,MATCH(AX$36,Data!$A$128:$A$143,0),MATCH($A96,Data!$B$127:$I$127,0))=1,1,IF(INDEX(Data!$B$128:$I$143,MATCH(AX$36,Data!$A$128:$A$143,0),MATCH($A96,Data!$B$127:$I$127,0))=0,2,0))))</f>
        <v>2</v>
      </c>
      <c r="AY96" s="69">
        <f>IF(AX96=1,1,IF(AX$25=$A96,1,IF(INDEX(Data!$B$128:$I$143,MATCH(AY$36,Data!$A$128:$A$143,0),MATCH($A96,Data!$B$127:$I$127,0))=1,1,IF(INDEX(Data!$B$128:$I$143,MATCH(AY$36,Data!$A$128:$A$143,0),MATCH($A96,Data!$B$127:$I$127,0))=0,2,0))))</f>
        <v>2</v>
      </c>
    </row>
    <row r="97" spans="1:51">
      <c r="A97" s="63" t="s">
        <v>14</v>
      </c>
      <c r="B97" s="69">
        <f>IF(A97=1,1,IF(A$25=$A97,1,IF(INDEX(Data!$B$128:$I$143,MATCH(B$36,Data!$A$128:$A$143,0),MATCH($A97,Data!$B$127:$I$127,0))=1,1,IF(INDEX(Data!$B$128:$I$143,MATCH(B$36,Data!$A$128:$A$143,0),MATCH($A97,Data!$B$127:$I$127,0))=0,2,0))))</f>
        <v>1</v>
      </c>
      <c r="C97" s="69">
        <f>IF(B97=1,1,IF(B$25=$A97,1,IF(INDEX(Data!$B$128:$I$143,MATCH(C$36,Data!$A$128:$A$143,0),MATCH($A97,Data!$B$127:$I$127,0))=1,1,IF(INDEX(Data!$B$128:$I$143,MATCH(C$36,Data!$A$128:$A$143,0),MATCH($A97,Data!$B$127:$I$127,0))=0,2,0))))</f>
        <v>1</v>
      </c>
      <c r="D97" s="69">
        <f>IF(C97=1,1,IF(C$25=$A97,1,IF(INDEX(Data!$B$128:$I$143,MATCH(D$36,Data!$A$128:$A$143,0),MATCH($A97,Data!$B$127:$I$127,0))=1,1,IF(INDEX(Data!$B$128:$I$143,MATCH(D$36,Data!$A$128:$A$143,0),MATCH($A97,Data!$B$127:$I$127,0))=0,2,0))))</f>
        <v>1</v>
      </c>
      <c r="E97" s="69">
        <f>IF(D97=1,1,IF(D$25=$A97,1,IF(INDEX(Data!$B$128:$I$143,MATCH(E$36,Data!$A$128:$A$143,0),MATCH($A97,Data!$B$127:$I$127,0))=1,1,IF(INDEX(Data!$B$128:$I$143,MATCH(E$36,Data!$A$128:$A$143,0),MATCH($A97,Data!$B$127:$I$127,0))=0,2,0))))</f>
        <v>1</v>
      </c>
      <c r="F97" s="69">
        <f>IF(E97=1,1,IF(E$25=$A97,1,IF(INDEX(Data!$B$128:$I$143,MATCH(F$36,Data!$A$128:$A$143,0),MATCH($A97,Data!$B$127:$I$127,0))=1,1,IF(INDEX(Data!$B$128:$I$143,MATCH(F$36,Data!$A$128:$A$143,0),MATCH($A97,Data!$B$127:$I$127,0))=0,2,0))))</f>
        <v>1</v>
      </c>
      <c r="G97" s="69">
        <f>IF(F97=1,1,IF(F$25=$A97,1,IF(INDEX(Data!$B$128:$I$143,MATCH(G$36,Data!$A$128:$A$143,0),MATCH($A97,Data!$B$127:$I$127,0))=1,1,IF(INDEX(Data!$B$128:$I$143,MATCH(G$36,Data!$A$128:$A$143,0),MATCH($A97,Data!$B$127:$I$127,0))=0,2,0))))</f>
        <v>1</v>
      </c>
      <c r="H97" s="69">
        <f>IF(G97=1,1,IF(G$25=$A97,1,IF(INDEX(Data!$B$128:$I$143,MATCH(H$36,Data!$A$128:$A$143,0),MATCH($A97,Data!$B$127:$I$127,0))=1,1,IF(INDEX(Data!$B$128:$I$143,MATCH(H$36,Data!$A$128:$A$143,0),MATCH($A97,Data!$B$127:$I$127,0))=0,2,0))))</f>
        <v>1</v>
      </c>
      <c r="I97" s="69">
        <f>IF(H97=1,1,IF(H$25=$A97,1,IF(INDEX(Data!$B$128:$I$143,MATCH(I$36,Data!$A$128:$A$143,0),MATCH($A97,Data!$B$127:$I$127,0))=1,1,IF(INDEX(Data!$B$128:$I$143,MATCH(I$36,Data!$A$128:$A$143,0),MATCH($A97,Data!$B$127:$I$127,0))=0,2,0))))</f>
        <v>1</v>
      </c>
      <c r="J97" s="69">
        <f>IF(I97=1,1,IF(I$25=$A97,1,IF(INDEX(Data!$B$128:$I$143,MATCH(J$36,Data!$A$128:$A$143,0),MATCH($A97,Data!$B$127:$I$127,0))=1,1,IF(INDEX(Data!$B$128:$I$143,MATCH(J$36,Data!$A$128:$A$143,0),MATCH($A97,Data!$B$127:$I$127,0))=0,2,0))))</f>
        <v>1</v>
      </c>
      <c r="K97" s="69">
        <f>IF(J97=1,1,IF(J$25=$A97,1,IF(INDEX(Data!$B$128:$I$143,MATCH(K$36,Data!$A$128:$A$143,0),MATCH($A97,Data!$B$127:$I$127,0))=1,1,IF(INDEX(Data!$B$128:$I$143,MATCH(K$36,Data!$A$128:$A$143,0),MATCH($A97,Data!$B$127:$I$127,0))=0,2,0))))</f>
        <v>1</v>
      </c>
      <c r="L97" s="69">
        <f>IF(K97=1,1,IF(K$25=$A97,1,IF(INDEX(Data!$B$128:$I$143,MATCH(L$36,Data!$A$128:$A$143,0),MATCH($A97,Data!$B$127:$I$127,0))=1,1,IF(INDEX(Data!$B$128:$I$143,MATCH(L$36,Data!$A$128:$A$143,0),MATCH($A97,Data!$B$127:$I$127,0))=0,2,0))))</f>
        <v>1</v>
      </c>
      <c r="M97" s="69">
        <f>IF(L97=1,1,IF(L$25=$A97,1,IF(INDEX(Data!$B$128:$I$143,MATCH(M$36,Data!$A$128:$A$143,0),MATCH($A97,Data!$B$127:$I$127,0))=1,1,IF(INDEX(Data!$B$128:$I$143,MATCH(M$36,Data!$A$128:$A$143,0),MATCH($A97,Data!$B$127:$I$127,0))=0,2,0))))</f>
        <v>1</v>
      </c>
      <c r="N97" s="69">
        <f>IF(M97=1,1,IF(M$25=$A97,1,IF(INDEX(Data!$B$128:$I$143,MATCH(N$36,Data!$A$128:$A$143,0),MATCH($A97,Data!$B$127:$I$127,0))=1,1,IF(INDEX(Data!$B$128:$I$143,MATCH(N$36,Data!$A$128:$A$143,0),MATCH($A97,Data!$B$127:$I$127,0))=0,2,0))))</f>
        <v>1</v>
      </c>
      <c r="O97" s="69">
        <f>IF(N97=1,1,IF(N$25=$A97,1,IF(INDEX(Data!$B$128:$I$143,MATCH(O$36,Data!$A$128:$A$143,0),MATCH($A97,Data!$B$127:$I$127,0))=1,1,IF(INDEX(Data!$B$128:$I$143,MATCH(O$36,Data!$A$128:$A$143,0),MATCH($A97,Data!$B$127:$I$127,0))=0,2,0))))</f>
        <v>1</v>
      </c>
      <c r="P97" s="69">
        <f>IF(O97=1,1,IF(O$25=$A97,1,IF(INDEX(Data!$B$128:$I$143,MATCH(P$36,Data!$A$128:$A$143,0),MATCH($A97,Data!$B$127:$I$127,0))=1,1,IF(INDEX(Data!$B$128:$I$143,MATCH(P$36,Data!$A$128:$A$143,0),MATCH($A97,Data!$B$127:$I$127,0))=0,2,0))))</f>
        <v>1</v>
      </c>
      <c r="Q97" s="69">
        <f>IF(P97=1,1,IF(P$25=$A97,1,IF(INDEX(Data!$B$128:$I$143,MATCH(Q$36,Data!$A$128:$A$143,0),MATCH($A97,Data!$B$127:$I$127,0))=1,1,IF(INDEX(Data!$B$128:$I$143,MATCH(Q$36,Data!$A$128:$A$143,0),MATCH($A97,Data!$B$127:$I$127,0))=0,2,0))))</f>
        <v>1</v>
      </c>
      <c r="R97" s="69">
        <f>IF(Q97=1,1,IF(Q$25=$A97,1,IF(INDEX(Data!$B$128:$I$143,MATCH(R$36,Data!$A$128:$A$143,0),MATCH($A97,Data!$B$127:$I$127,0))=1,1,IF(INDEX(Data!$B$128:$I$143,MATCH(R$36,Data!$A$128:$A$143,0),MATCH($A97,Data!$B$127:$I$127,0))=0,2,0))))</f>
        <v>1</v>
      </c>
      <c r="S97" s="69">
        <f>IF(R97=1,1,IF(R$25=$A97,1,IF(INDEX(Data!$B$128:$I$143,MATCH(S$36,Data!$A$128:$A$143,0),MATCH($A97,Data!$B$127:$I$127,0))=1,1,IF(INDEX(Data!$B$128:$I$143,MATCH(S$36,Data!$A$128:$A$143,0),MATCH($A97,Data!$B$127:$I$127,0))=0,2,0))))</f>
        <v>1</v>
      </c>
      <c r="T97" s="69">
        <f>IF(S97=1,1,IF(S$25=$A97,1,IF(INDEX(Data!$B$128:$I$143,MATCH(T$36,Data!$A$128:$A$143,0),MATCH($A97,Data!$B$127:$I$127,0))=1,1,IF(INDEX(Data!$B$128:$I$143,MATCH(T$36,Data!$A$128:$A$143,0),MATCH($A97,Data!$B$127:$I$127,0))=0,2,0))))</f>
        <v>1</v>
      </c>
      <c r="U97" s="69">
        <f>IF(T97=1,1,IF(T$25=$A97,1,IF(INDEX(Data!$B$128:$I$143,MATCH(U$36,Data!$A$128:$A$143,0),MATCH($A97,Data!$B$127:$I$127,0))=1,1,IF(INDEX(Data!$B$128:$I$143,MATCH(U$36,Data!$A$128:$A$143,0),MATCH($A97,Data!$B$127:$I$127,0))=0,2,0))))</f>
        <v>1</v>
      </c>
      <c r="V97" s="69">
        <f>IF(U97=1,1,IF(U$25=$A97,1,IF(INDEX(Data!$B$128:$I$143,MATCH(V$36,Data!$A$128:$A$143,0),MATCH($A97,Data!$B$127:$I$127,0))=1,1,IF(INDEX(Data!$B$128:$I$143,MATCH(V$36,Data!$A$128:$A$143,0),MATCH($A97,Data!$B$127:$I$127,0))=0,2,0))))</f>
        <v>1</v>
      </c>
      <c r="W97" s="69">
        <f>IF(V97=1,1,IF(V$25=$A97,1,IF(INDEX(Data!$B$128:$I$143,MATCH(W$36,Data!$A$128:$A$143,0),MATCH($A97,Data!$B$127:$I$127,0))=1,1,IF(INDEX(Data!$B$128:$I$143,MATCH(W$36,Data!$A$128:$A$143,0),MATCH($A97,Data!$B$127:$I$127,0))=0,2,0))))</f>
        <v>1</v>
      </c>
      <c r="X97" s="69">
        <f>IF(W97=1,1,IF(W$25=$A97,1,IF(INDEX(Data!$B$128:$I$143,MATCH(X$36,Data!$A$128:$A$143,0),MATCH($A97,Data!$B$127:$I$127,0))=1,1,IF(INDEX(Data!$B$128:$I$143,MATCH(X$36,Data!$A$128:$A$143,0),MATCH($A97,Data!$B$127:$I$127,0))=0,2,0))))</f>
        <v>1</v>
      </c>
      <c r="Y97" s="69">
        <f>IF(X97=1,1,IF(X$25=$A97,1,IF(INDEX(Data!$B$128:$I$143,MATCH(Y$36,Data!$A$128:$A$143,0),MATCH($A97,Data!$B$127:$I$127,0))=1,1,IF(INDEX(Data!$B$128:$I$143,MATCH(Y$36,Data!$A$128:$A$143,0),MATCH($A97,Data!$B$127:$I$127,0))=0,2,0))))</f>
        <v>1</v>
      </c>
      <c r="Z97" s="69">
        <f>IF(Y97=1,1,IF(Y$25=$A97,1,IF(INDEX(Data!$B$128:$I$143,MATCH(Z$36,Data!$A$128:$A$143,0),MATCH($A97,Data!$B$127:$I$127,0))=1,1,IF(INDEX(Data!$B$128:$I$143,MATCH(Z$36,Data!$A$128:$A$143,0),MATCH($A97,Data!$B$127:$I$127,0))=0,2,0))))</f>
        <v>1</v>
      </c>
      <c r="AA97" s="69">
        <f>IF(Z97=1,1,IF(Z$25=$A97,1,IF(INDEX(Data!$B$128:$I$143,MATCH(AA$36,Data!$A$128:$A$143,0),MATCH($A97,Data!$B$127:$I$127,0))=1,1,IF(INDEX(Data!$B$128:$I$143,MATCH(AA$36,Data!$A$128:$A$143,0),MATCH($A97,Data!$B$127:$I$127,0))=0,2,0))))</f>
        <v>1</v>
      </c>
      <c r="AB97" s="69">
        <f>IF(AA97=1,1,IF(AA$25=$A97,1,IF(INDEX(Data!$B$128:$I$143,MATCH(AB$36,Data!$A$128:$A$143,0),MATCH($A97,Data!$B$127:$I$127,0))=1,1,IF(INDEX(Data!$B$128:$I$143,MATCH(AB$36,Data!$A$128:$A$143,0),MATCH($A97,Data!$B$127:$I$127,0))=0,2,0))))</f>
        <v>1</v>
      </c>
      <c r="AC97" s="69">
        <f>IF(AB97=1,1,IF(AB$25=$A97,1,IF(INDEX(Data!$B$128:$I$143,MATCH(AC$36,Data!$A$128:$A$143,0),MATCH($A97,Data!$B$127:$I$127,0))=1,1,IF(INDEX(Data!$B$128:$I$143,MATCH(AC$36,Data!$A$128:$A$143,0),MATCH($A97,Data!$B$127:$I$127,0))=0,2,0))))</f>
        <v>1</v>
      </c>
      <c r="AD97" s="69">
        <f>IF(AC97=1,1,IF(AC$25=$A97,1,IF(INDEX(Data!$B$128:$I$143,MATCH(AD$36,Data!$A$128:$A$143,0),MATCH($A97,Data!$B$127:$I$127,0))=1,1,IF(INDEX(Data!$B$128:$I$143,MATCH(AD$36,Data!$A$128:$A$143,0),MATCH($A97,Data!$B$127:$I$127,0))=0,2,0))))</f>
        <v>1</v>
      </c>
      <c r="AE97" s="69">
        <f>IF(AD97=1,1,IF(AD$25=$A97,1,IF(INDEX(Data!$B$128:$I$143,MATCH(AE$36,Data!$A$128:$A$143,0),MATCH($A97,Data!$B$127:$I$127,0))=1,1,IF(INDEX(Data!$B$128:$I$143,MATCH(AE$36,Data!$A$128:$A$143,0),MATCH($A97,Data!$B$127:$I$127,0))=0,2,0))))</f>
        <v>1</v>
      </c>
      <c r="AF97" s="69">
        <f>IF(AE97=1,1,IF(AE$25=$A97,1,IF(INDEX(Data!$B$128:$I$143,MATCH(AF$36,Data!$A$128:$A$143,0),MATCH($A97,Data!$B$127:$I$127,0))=1,1,IF(INDEX(Data!$B$128:$I$143,MATCH(AF$36,Data!$A$128:$A$143,0),MATCH($A97,Data!$B$127:$I$127,0))=0,2,0))))</f>
        <v>1</v>
      </c>
      <c r="AG97" s="69">
        <f>IF(AF97=1,1,IF(AF$25=$A97,1,IF(INDEX(Data!$B$128:$I$143,MATCH(AG$36,Data!$A$128:$A$143,0),MATCH($A97,Data!$B$127:$I$127,0))=1,1,IF(INDEX(Data!$B$128:$I$143,MATCH(AG$36,Data!$A$128:$A$143,0),MATCH($A97,Data!$B$127:$I$127,0))=0,2,0))))</f>
        <v>1</v>
      </c>
      <c r="AH97" s="69">
        <f>IF(AG97=1,1,IF(AG$25=$A97,1,IF(INDEX(Data!$B$128:$I$143,MATCH(AH$36,Data!$A$128:$A$143,0),MATCH($A97,Data!$B$127:$I$127,0))=1,1,IF(INDEX(Data!$B$128:$I$143,MATCH(AH$36,Data!$A$128:$A$143,0),MATCH($A97,Data!$B$127:$I$127,0))=0,2,0))))</f>
        <v>1</v>
      </c>
      <c r="AI97" s="69">
        <f>IF(AH97=1,1,IF(AH$25=$A97,1,IF(INDEX(Data!$B$128:$I$143,MATCH(AI$36,Data!$A$128:$A$143,0),MATCH($A97,Data!$B$127:$I$127,0))=1,1,IF(INDEX(Data!$B$128:$I$143,MATCH(AI$36,Data!$A$128:$A$143,0),MATCH($A97,Data!$B$127:$I$127,0))=0,2,0))))</f>
        <v>1</v>
      </c>
      <c r="AJ97" s="69">
        <f>IF(AI97=1,1,IF(AI$25=$A97,1,IF(INDEX(Data!$B$128:$I$143,MATCH(AJ$36,Data!$A$128:$A$143,0),MATCH($A97,Data!$B$127:$I$127,0))=1,1,IF(INDEX(Data!$B$128:$I$143,MATCH(AJ$36,Data!$A$128:$A$143,0),MATCH($A97,Data!$B$127:$I$127,0))=0,2,0))))</f>
        <v>1</v>
      </c>
      <c r="AK97" s="69">
        <f>IF(AJ97=1,1,IF(AJ$25=$A97,1,IF(INDEX(Data!$B$128:$I$143,MATCH(AK$36,Data!$A$128:$A$143,0),MATCH($A97,Data!$B$127:$I$127,0))=1,1,IF(INDEX(Data!$B$128:$I$143,MATCH(AK$36,Data!$A$128:$A$143,0),MATCH($A97,Data!$B$127:$I$127,0))=0,2,0))))</f>
        <v>1</v>
      </c>
      <c r="AL97" s="69">
        <f>IF(AK97=1,1,IF(AK$25=$A97,1,IF(INDEX(Data!$B$128:$I$143,MATCH(AL$36,Data!$A$128:$A$143,0),MATCH($A97,Data!$B$127:$I$127,0))=1,1,IF(INDEX(Data!$B$128:$I$143,MATCH(AL$36,Data!$A$128:$A$143,0),MATCH($A97,Data!$B$127:$I$127,0))=0,2,0))))</f>
        <v>1</v>
      </c>
      <c r="AM97" s="69">
        <f>IF(AL97=1,1,IF(AL$25=$A97,1,IF(INDEX(Data!$B$128:$I$143,MATCH(AM$36,Data!$A$128:$A$143,0),MATCH($A97,Data!$B$127:$I$127,0))=1,1,IF(INDEX(Data!$B$128:$I$143,MATCH(AM$36,Data!$A$128:$A$143,0),MATCH($A97,Data!$B$127:$I$127,0))=0,2,0))))</f>
        <v>1</v>
      </c>
      <c r="AN97" s="69">
        <f>IF(AM97=1,1,IF(AM$25=$A97,1,IF(INDEX(Data!$B$128:$I$143,MATCH(AN$36,Data!$A$128:$A$143,0),MATCH($A97,Data!$B$127:$I$127,0))=1,1,IF(INDEX(Data!$B$128:$I$143,MATCH(AN$36,Data!$A$128:$A$143,0),MATCH($A97,Data!$B$127:$I$127,0))=0,2,0))))</f>
        <v>1</v>
      </c>
      <c r="AO97" s="69">
        <f>IF(AN97=1,1,IF(AN$25=$A97,1,IF(INDEX(Data!$B$128:$I$143,MATCH(AO$36,Data!$A$128:$A$143,0),MATCH($A97,Data!$B$127:$I$127,0))=1,1,IF(INDEX(Data!$B$128:$I$143,MATCH(AO$36,Data!$A$128:$A$143,0),MATCH($A97,Data!$B$127:$I$127,0))=0,2,0))))</f>
        <v>1</v>
      </c>
      <c r="AP97" s="69">
        <f>IF(AO97=1,1,IF(AO$25=$A97,1,IF(INDEX(Data!$B$128:$I$143,MATCH(AP$36,Data!$A$128:$A$143,0),MATCH($A97,Data!$B$127:$I$127,0))=1,1,IF(INDEX(Data!$B$128:$I$143,MATCH(AP$36,Data!$A$128:$A$143,0),MATCH($A97,Data!$B$127:$I$127,0))=0,2,0))))</f>
        <v>1</v>
      </c>
      <c r="AQ97" s="69">
        <f>IF(AP97=1,1,IF(AP$25=$A97,1,IF(INDEX(Data!$B$128:$I$143,MATCH(AQ$36,Data!$A$128:$A$143,0),MATCH($A97,Data!$B$127:$I$127,0))=1,1,IF(INDEX(Data!$B$128:$I$143,MATCH(AQ$36,Data!$A$128:$A$143,0),MATCH($A97,Data!$B$127:$I$127,0))=0,2,0))))</f>
        <v>1</v>
      </c>
      <c r="AR97" s="69">
        <f>IF(AQ97=1,1,IF(AQ$25=$A97,1,IF(INDEX(Data!$B$128:$I$143,MATCH(AR$36,Data!$A$128:$A$143,0),MATCH($A97,Data!$B$127:$I$127,0))=1,1,IF(INDEX(Data!$B$128:$I$143,MATCH(AR$36,Data!$A$128:$A$143,0),MATCH($A97,Data!$B$127:$I$127,0))=0,2,0))))</f>
        <v>1</v>
      </c>
      <c r="AS97" s="69">
        <f>IF(AR97=1,1,IF(AR$25=$A97,1,IF(INDEX(Data!$B$128:$I$143,MATCH(AS$36,Data!$A$128:$A$143,0),MATCH($A97,Data!$B$127:$I$127,0))=1,1,IF(INDEX(Data!$B$128:$I$143,MATCH(AS$36,Data!$A$128:$A$143,0),MATCH($A97,Data!$B$127:$I$127,0))=0,2,0))))</f>
        <v>1</v>
      </c>
      <c r="AT97" s="69">
        <f>IF(AS97=1,1,IF(AS$25=$A97,1,IF(INDEX(Data!$B$128:$I$143,MATCH(AT$36,Data!$A$128:$A$143,0),MATCH($A97,Data!$B$127:$I$127,0))=1,1,IF(INDEX(Data!$B$128:$I$143,MATCH(AT$36,Data!$A$128:$A$143,0),MATCH($A97,Data!$B$127:$I$127,0))=0,2,0))))</f>
        <v>1</v>
      </c>
      <c r="AU97" s="69">
        <f>IF(AT97=1,1,IF(AT$25=$A97,1,IF(INDEX(Data!$B$128:$I$143,MATCH(AU$36,Data!$A$128:$A$143,0),MATCH($A97,Data!$B$127:$I$127,0))=1,1,IF(INDEX(Data!$B$128:$I$143,MATCH(AU$36,Data!$A$128:$A$143,0),MATCH($A97,Data!$B$127:$I$127,0))=0,2,0))))</f>
        <v>1</v>
      </c>
      <c r="AV97" s="69">
        <f>IF(AU97=1,1,IF(AU$25=$A97,1,IF(INDEX(Data!$B$128:$I$143,MATCH(AV$36,Data!$A$128:$A$143,0),MATCH($A97,Data!$B$127:$I$127,0))=1,1,IF(INDEX(Data!$B$128:$I$143,MATCH(AV$36,Data!$A$128:$A$143,0),MATCH($A97,Data!$B$127:$I$127,0))=0,2,0))))</f>
        <v>1</v>
      </c>
      <c r="AW97" s="69">
        <f>IF(AV97=1,1,IF(AV$25=$A97,1,IF(INDEX(Data!$B$128:$I$143,MATCH(AW$36,Data!$A$128:$A$143,0),MATCH($A97,Data!$B$127:$I$127,0))=1,1,IF(INDEX(Data!$B$128:$I$143,MATCH(AW$36,Data!$A$128:$A$143,0),MATCH($A97,Data!$B$127:$I$127,0))=0,2,0))))</f>
        <v>1</v>
      </c>
      <c r="AX97" s="69">
        <f>IF(AW97=1,1,IF(AW$25=$A97,1,IF(INDEX(Data!$B$128:$I$143,MATCH(AX$36,Data!$A$128:$A$143,0),MATCH($A97,Data!$B$127:$I$127,0))=1,1,IF(INDEX(Data!$B$128:$I$143,MATCH(AX$36,Data!$A$128:$A$143,0),MATCH($A97,Data!$B$127:$I$127,0))=0,2,0))))</f>
        <v>1</v>
      </c>
      <c r="AY97" s="69">
        <f>IF(AX97=1,1,IF(AX$25=$A97,1,IF(INDEX(Data!$B$128:$I$143,MATCH(AY$36,Data!$A$128:$A$143,0),MATCH($A97,Data!$B$127:$I$127,0))=1,1,IF(INDEX(Data!$B$128:$I$143,MATCH(AY$36,Data!$A$128:$A$143,0),MATCH($A97,Data!$B$127:$I$127,0))=0,2,0))))</f>
        <v>1</v>
      </c>
    </row>
    <row r="98" spans="1:51">
      <c r="A98" s="63" t="s">
        <v>15</v>
      </c>
      <c r="B98" s="69">
        <f>IF(A98=1,1,IF(A$25=$A98,1,IF(INDEX(Data!$B$128:$I$143,MATCH(B$36,Data!$A$128:$A$143,0),MATCH($A98,Data!$B$127:$I$127,0))=1,1,IF(INDEX(Data!$B$128:$I$143,MATCH(B$36,Data!$A$128:$A$143,0),MATCH($A98,Data!$B$127:$I$127,0))=0,2,0))))</f>
        <v>1</v>
      </c>
      <c r="C98" s="69">
        <f>IF(B98=1,1,IF(B$25=$A98,1,IF(INDEX(Data!$B$128:$I$143,MATCH(C$36,Data!$A$128:$A$143,0),MATCH($A98,Data!$B$127:$I$127,0))=1,1,IF(INDEX(Data!$B$128:$I$143,MATCH(C$36,Data!$A$128:$A$143,0),MATCH($A98,Data!$B$127:$I$127,0))=0,2,0))))</f>
        <v>1</v>
      </c>
      <c r="D98" s="69">
        <f>IF(C98=1,1,IF(C$25=$A98,1,IF(INDEX(Data!$B$128:$I$143,MATCH(D$36,Data!$A$128:$A$143,0),MATCH($A98,Data!$B$127:$I$127,0))=1,1,IF(INDEX(Data!$B$128:$I$143,MATCH(D$36,Data!$A$128:$A$143,0),MATCH($A98,Data!$B$127:$I$127,0))=0,2,0))))</f>
        <v>1</v>
      </c>
      <c r="E98" s="69">
        <f>IF(D98=1,1,IF(D$25=$A98,1,IF(INDEX(Data!$B$128:$I$143,MATCH(E$36,Data!$A$128:$A$143,0),MATCH($A98,Data!$B$127:$I$127,0))=1,1,IF(INDEX(Data!$B$128:$I$143,MATCH(E$36,Data!$A$128:$A$143,0),MATCH($A98,Data!$B$127:$I$127,0))=0,2,0))))</f>
        <v>1</v>
      </c>
      <c r="F98" s="69">
        <f>IF(E98=1,1,IF(E$25=$A98,1,IF(INDEX(Data!$B$128:$I$143,MATCH(F$36,Data!$A$128:$A$143,0),MATCH($A98,Data!$B$127:$I$127,0))=1,1,IF(INDEX(Data!$B$128:$I$143,MATCH(F$36,Data!$A$128:$A$143,0),MATCH($A98,Data!$B$127:$I$127,0))=0,2,0))))</f>
        <v>1</v>
      </c>
      <c r="G98" s="69">
        <f>IF(F98=1,1,IF(F$25=$A98,1,IF(INDEX(Data!$B$128:$I$143,MATCH(G$36,Data!$A$128:$A$143,0),MATCH($A98,Data!$B$127:$I$127,0))=1,1,IF(INDEX(Data!$B$128:$I$143,MATCH(G$36,Data!$A$128:$A$143,0),MATCH($A98,Data!$B$127:$I$127,0))=0,2,0))))</f>
        <v>1</v>
      </c>
      <c r="H98" s="69">
        <f>IF(G98=1,1,IF(G$25=$A98,1,IF(INDEX(Data!$B$128:$I$143,MATCH(H$36,Data!$A$128:$A$143,0),MATCH($A98,Data!$B$127:$I$127,0))=1,1,IF(INDEX(Data!$B$128:$I$143,MATCH(H$36,Data!$A$128:$A$143,0),MATCH($A98,Data!$B$127:$I$127,0))=0,2,0))))</f>
        <v>1</v>
      </c>
      <c r="I98" s="69">
        <f>IF(H98=1,1,IF(H$25=$A98,1,IF(INDEX(Data!$B$128:$I$143,MATCH(I$36,Data!$A$128:$A$143,0),MATCH($A98,Data!$B$127:$I$127,0))=1,1,IF(INDEX(Data!$B$128:$I$143,MATCH(I$36,Data!$A$128:$A$143,0),MATCH($A98,Data!$B$127:$I$127,0))=0,2,0))))</f>
        <v>1</v>
      </c>
      <c r="J98" s="69">
        <f>IF(I98=1,1,IF(I$25=$A98,1,IF(INDEX(Data!$B$128:$I$143,MATCH(J$36,Data!$A$128:$A$143,0),MATCH($A98,Data!$B$127:$I$127,0))=1,1,IF(INDEX(Data!$B$128:$I$143,MATCH(J$36,Data!$A$128:$A$143,0),MATCH($A98,Data!$B$127:$I$127,0))=0,2,0))))</f>
        <v>1</v>
      </c>
      <c r="K98" s="69">
        <f>IF(J98=1,1,IF(J$25=$A98,1,IF(INDEX(Data!$B$128:$I$143,MATCH(K$36,Data!$A$128:$A$143,0),MATCH($A98,Data!$B$127:$I$127,0))=1,1,IF(INDEX(Data!$B$128:$I$143,MATCH(K$36,Data!$A$128:$A$143,0),MATCH($A98,Data!$B$127:$I$127,0))=0,2,0))))</f>
        <v>1</v>
      </c>
      <c r="L98" s="69">
        <f>IF(K98=1,1,IF(K$25=$A98,1,IF(INDEX(Data!$B$128:$I$143,MATCH(L$36,Data!$A$128:$A$143,0),MATCH($A98,Data!$B$127:$I$127,0))=1,1,IF(INDEX(Data!$B$128:$I$143,MATCH(L$36,Data!$A$128:$A$143,0),MATCH($A98,Data!$B$127:$I$127,0))=0,2,0))))</f>
        <v>1</v>
      </c>
      <c r="M98" s="69">
        <f>IF(L98=1,1,IF(L$25=$A98,1,IF(INDEX(Data!$B$128:$I$143,MATCH(M$36,Data!$A$128:$A$143,0),MATCH($A98,Data!$B$127:$I$127,0))=1,1,IF(INDEX(Data!$B$128:$I$143,MATCH(M$36,Data!$A$128:$A$143,0),MATCH($A98,Data!$B$127:$I$127,0))=0,2,0))))</f>
        <v>1</v>
      </c>
      <c r="N98" s="69">
        <f>IF(M98=1,1,IF(M$25=$A98,1,IF(INDEX(Data!$B$128:$I$143,MATCH(N$36,Data!$A$128:$A$143,0),MATCH($A98,Data!$B$127:$I$127,0))=1,1,IF(INDEX(Data!$B$128:$I$143,MATCH(N$36,Data!$A$128:$A$143,0),MATCH($A98,Data!$B$127:$I$127,0))=0,2,0))))</f>
        <v>1</v>
      </c>
      <c r="O98" s="69">
        <f>IF(N98=1,1,IF(N$25=$A98,1,IF(INDEX(Data!$B$128:$I$143,MATCH(O$36,Data!$A$128:$A$143,0),MATCH($A98,Data!$B$127:$I$127,0))=1,1,IF(INDEX(Data!$B$128:$I$143,MATCH(O$36,Data!$A$128:$A$143,0),MATCH($A98,Data!$B$127:$I$127,0))=0,2,0))))</f>
        <v>1</v>
      </c>
      <c r="P98" s="69">
        <f>IF(O98=1,1,IF(O$25=$A98,1,IF(INDEX(Data!$B$128:$I$143,MATCH(P$36,Data!$A$128:$A$143,0),MATCH($A98,Data!$B$127:$I$127,0))=1,1,IF(INDEX(Data!$B$128:$I$143,MATCH(P$36,Data!$A$128:$A$143,0),MATCH($A98,Data!$B$127:$I$127,0))=0,2,0))))</f>
        <v>1</v>
      </c>
      <c r="Q98" s="69">
        <f>IF(P98=1,1,IF(P$25=$A98,1,IF(INDEX(Data!$B$128:$I$143,MATCH(Q$36,Data!$A$128:$A$143,0),MATCH($A98,Data!$B$127:$I$127,0))=1,1,IF(INDEX(Data!$B$128:$I$143,MATCH(Q$36,Data!$A$128:$A$143,0),MATCH($A98,Data!$B$127:$I$127,0))=0,2,0))))</f>
        <v>1</v>
      </c>
      <c r="R98" s="69">
        <f>IF(Q98=1,1,IF(Q$25=$A98,1,IF(INDEX(Data!$B$128:$I$143,MATCH(R$36,Data!$A$128:$A$143,0),MATCH($A98,Data!$B$127:$I$127,0))=1,1,IF(INDEX(Data!$B$128:$I$143,MATCH(R$36,Data!$A$128:$A$143,0),MATCH($A98,Data!$B$127:$I$127,0))=0,2,0))))</f>
        <v>1</v>
      </c>
      <c r="S98" s="69">
        <f>IF(R98=1,1,IF(R$25=$A98,1,IF(INDEX(Data!$B$128:$I$143,MATCH(S$36,Data!$A$128:$A$143,0),MATCH($A98,Data!$B$127:$I$127,0))=1,1,IF(INDEX(Data!$B$128:$I$143,MATCH(S$36,Data!$A$128:$A$143,0),MATCH($A98,Data!$B$127:$I$127,0))=0,2,0))))</f>
        <v>1</v>
      </c>
      <c r="T98" s="69">
        <f>IF(S98=1,1,IF(S$25=$A98,1,IF(INDEX(Data!$B$128:$I$143,MATCH(T$36,Data!$A$128:$A$143,0),MATCH($A98,Data!$B$127:$I$127,0))=1,1,IF(INDEX(Data!$B$128:$I$143,MATCH(T$36,Data!$A$128:$A$143,0),MATCH($A98,Data!$B$127:$I$127,0))=0,2,0))))</f>
        <v>1</v>
      </c>
      <c r="U98" s="69">
        <f>IF(T98=1,1,IF(T$25=$A98,1,IF(INDEX(Data!$B$128:$I$143,MATCH(U$36,Data!$A$128:$A$143,0),MATCH($A98,Data!$B$127:$I$127,0))=1,1,IF(INDEX(Data!$B$128:$I$143,MATCH(U$36,Data!$A$128:$A$143,0),MATCH($A98,Data!$B$127:$I$127,0))=0,2,0))))</f>
        <v>1</v>
      </c>
      <c r="V98" s="69">
        <f>IF(U98=1,1,IF(U$25=$A98,1,IF(INDEX(Data!$B$128:$I$143,MATCH(V$36,Data!$A$128:$A$143,0),MATCH($A98,Data!$B$127:$I$127,0))=1,1,IF(INDEX(Data!$B$128:$I$143,MATCH(V$36,Data!$A$128:$A$143,0),MATCH($A98,Data!$B$127:$I$127,0))=0,2,0))))</f>
        <v>1</v>
      </c>
      <c r="W98" s="69">
        <f>IF(V98=1,1,IF(V$25=$A98,1,IF(INDEX(Data!$B$128:$I$143,MATCH(W$36,Data!$A$128:$A$143,0),MATCH($A98,Data!$B$127:$I$127,0))=1,1,IF(INDEX(Data!$B$128:$I$143,MATCH(W$36,Data!$A$128:$A$143,0),MATCH($A98,Data!$B$127:$I$127,0))=0,2,0))))</f>
        <v>1</v>
      </c>
      <c r="X98" s="69">
        <f>IF(W98=1,1,IF(W$25=$A98,1,IF(INDEX(Data!$B$128:$I$143,MATCH(X$36,Data!$A$128:$A$143,0),MATCH($A98,Data!$B$127:$I$127,0))=1,1,IF(INDEX(Data!$B$128:$I$143,MATCH(X$36,Data!$A$128:$A$143,0),MATCH($A98,Data!$B$127:$I$127,0))=0,2,0))))</f>
        <v>1</v>
      </c>
      <c r="Y98" s="69">
        <f>IF(X98=1,1,IF(X$25=$A98,1,IF(INDEX(Data!$B$128:$I$143,MATCH(Y$36,Data!$A$128:$A$143,0),MATCH($A98,Data!$B$127:$I$127,0))=1,1,IF(INDEX(Data!$B$128:$I$143,MATCH(Y$36,Data!$A$128:$A$143,0),MATCH($A98,Data!$B$127:$I$127,0))=0,2,0))))</f>
        <v>1</v>
      </c>
      <c r="Z98" s="69">
        <f>IF(Y98=1,1,IF(Y$25=$A98,1,IF(INDEX(Data!$B$128:$I$143,MATCH(Z$36,Data!$A$128:$A$143,0),MATCH($A98,Data!$B$127:$I$127,0))=1,1,IF(INDEX(Data!$B$128:$I$143,MATCH(Z$36,Data!$A$128:$A$143,0),MATCH($A98,Data!$B$127:$I$127,0))=0,2,0))))</f>
        <v>1</v>
      </c>
      <c r="AA98" s="69">
        <f>IF(Z98=1,1,IF(Z$25=$A98,1,IF(INDEX(Data!$B$128:$I$143,MATCH(AA$36,Data!$A$128:$A$143,0),MATCH($A98,Data!$B$127:$I$127,0))=1,1,IF(INDEX(Data!$B$128:$I$143,MATCH(AA$36,Data!$A$128:$A$143,0),MATCH($A98,Data!$B$127:$I$127,0))=0,2,0))))</f>
        <v>1</v>
      </c>
      <c r="AB98" s="69">
        <f>IF(AA98=1,1,IF(AA$25=$A98,1,IF(INDEX(Data!$B$128:$I$143,MATCH(AB$36,Data!$A$128:$A$143,0),MATCH($A98,Data!$B$127:$I$127,0))=1,1,IF(INDEX(Data!$B$128:$I$143,MATCH(AB$36,Data!$A$128:$A$143,0),MATCH($A98,Data!$B$127:$I$127,0))=0,2,0))))</f>
        <v>1</v>
      </c>
      <c r="AC98" s="69">
        <f>IF(AB98=1,1,IF(AB$25=$A98,1,IF(INDEX(Data!$B$128:$I$143,MATCH(AC$36,Data!$A$128:$A$143,0),MATCH($A98,Data!$B$127:$I$127,0))=1,1,IF(INDEX(Data!$B$128:$I$143,MATCH(AC$36,Data!$A$128:$A$143,0),MATCH($A98,Data!$B$127:$I$127,0))=0,2,0))))</f>
        <v>1</v>
      </c>
      <c r="AD98" s="69">
        <f>IF(AC98=1,1,IF(AC$25=$A98,1,IF(INDEX(Data!$B$128:$I$143,MATCH(AD$36,Data!$A$128:$A$143,0),MATCH($A98,Data!$B$127:$I$127,0))=1,1,IF(INDEX(Data!$B$128:$I$143,MATCH(AD$36,Data!$A$128:$A$143,0),MATCH($A98,Data!$B$127:$I$127,0))=0,2,0))))</f>
        <v>1</v>
      </c>
      <c r="AE98" s="69">
        <f>IF(AD98=1,1,IF(AD$25=$A98,1,IF(INDEX(Data!$B$128:$I$143,MATCH(AE$36,Data!$A$128:$A$143,0),MATCH($A98,Data!$B$127:$I$127,0))=1,1,IF(INDEX(Data!$B$128:$I$143,MATCH(AE$36,Data!$A$128:$A$143,0),MATCH($A98,Data!$B$127:$I$127,0))=0,2,0))))</f>
        <v>1</v>
      </c>
      <c r="AF98" s="69">
        <f>IF(AE98=1,1,IF(AE$25=$A98,1,IF(INDEX(Data!$B$128:$I$143,MATCH(AF$36,Data!$A$128:$A$143,0),MATCH($A98,Data!$B$127:$I$127,0))=1,1,IF(INDEX(Data!$B$128:$I$143,MATCH(AF$36,Data!$A$128:$A$143,0),MATCH($A98,Data!$B$127:$I$127,0))=0,2,0))))</f>
        <v>1</v>
      </c>
      <c r="AG98" s="69">
        <f>IF(AF98=1,1,IF(AF$25=$A98,1,IF(INDEX(Data!$B$128:$I$143,MATCH(AG$36,Data!$A$128:$A$143,0),MATCH($A98,Data!$B$127:$I$127,0))=1,1,IF(INDEX(Data!$B$128:$I$143,MATCH(AG$36,Data!$A$128:$A$143,0),MATCH($A98,Data!$B$127:$I$127,0))=0,2,0))))</f>
        <v>1</v>
      </c>
      <c r="AH98" s="69">
        <f>IF(AG98=1,1,IF(AG$25=$A98,1,IF(INDEX(Data!$B$128:$I$143,MATCH(AH$36,Data!$A$128:$A$143,0),MATCH($A98,Data!$B$127:$I$127,0))=1,1,IF(INDEX(Data!$B$128:$I$143,MATCH(AH$36,Data!$A$128:$A$143,0),MATCH($A98,Data!$B$127:$I$127,0))=0,2,0))))</f>
        <v>1</v>
      </c>
      <c r="AI98" s="69">
        <f>IF(AH98=1,1,IF(AH$25=$A98,1,IF(INDEX(Data!$B$128:$I$143,MATCH(AI$36,Data!$A$128:$A$143,0),MATCH($A98,Data!$B$127:$I$127,0))=1,1,IF(INDEX(Data!$B$128:$I$143,MATCH(AI$36,Data!$A$128:$A$143,0),MATCH($A98,Data!$B$127:$I$127,0))=0,2,0))))</f>
        <v>1</v>
      </c>
      <c r="AJ98" s="69">
        <f>IF(AI98=1,1,IF(AI$25=$A98,1,IF(INDEX(Data!$B$128:$I$143,MATCH(AJ$36,Data!$A$128:$A$143,0),MATCH($A98,Data!$B$127:$I$127,0))=1,1,IF(INDEX(Data!$B$128:$I$143,MATCH(AJ$36,Data!$A$128:$A$143,0),MATCH($A98,Data!$B$127:$I$127,0))=0,2,0))))</f>
        <v>1</v>
      </c>
      <c r="AK98" s="69">
        <f>IF(AJ98=1,1,IF(AJ$25=$A98,1,IF(INDEX(Data!$B$128:$I$143,MATCH(AK$36,Data!$A$128:$A$143,0),MATCH($A98,Data!$B$127:$I$127,0))=1,1,IF(INDEX(Data!$B$128:$I$143,MATCH(AK$36,Data!$A$128:$A$143,0),MATCH($A98,Data!$B$127:$I$127,0))=0,2,0))))</f>
        <v>1</v>
      </c>
      <c r="AL98" s="69">
        <f>IF(AK98=1,1,IF(AK$25=$A98,1,IF(INDEX(Data!$B$128:$I$143,MATCH(AL$36,Data!$A$128:$A$143,0),MATCH($A98,Data!$B$127:$I$127,0))=1,1,IF(INDEX(Data!$B$128:$I$143,MATCH(AL$36,Data!$A$128:$A$143,0),MATCH($A98,Data!$B$127:$I$127,0))=0,2,0))))</f>
        <v>1</v>
      </c>
      <c r="AM98" s="69">
        <f>IF(AL98=1,1,IF(AL$25=$A98,1,IF(INDEX(Data!$B$128:$I$143,MATCH(AM$36,Data!$A$128:$A$143,0),MATCH($A98,Data!$B$127:$I$127,0))=1,1,IF(INDEX(Data!$B$128:$I$143,MATCH(AM$36,Data!$A$128:$A$143,0),MATCH($A98,Data!$B$127:$I$127,0))=0,2,0))))</f>
        <v>1</v>
      </c>
      <c r="AN98" s="69">
        <f>IF(AM98=1,1,IF(AM$25=$A98,1,IF(INDEX(Data!$B$128:$I$143,MATCH(AN$36,Data!$A$128:$A$143,0),MATCH($A98,Data!$B$127:$I$127,0))=1,1,IF(INDEX(Data!$B$128:$I$143,MATCH(AN$36,Data!$A$128:$A$143,0),MATCH($A98,Data!$B$127:$I$127,0))=0,2,0))))</f>
        <v>1</v>
      </c>
      <c r="AO98" s="69">
        <f>IF(AN98=1,1,IF(AN$25=$A98,1,IF(INDEX(Data!$B$128:$I$143,MATCH(AO$36,Data!$A$128:$A$143,0),MATCH($A98,Data!$B$127:$I$127,0))=1,1,IF(INDEX(Data!$B$128:$I$143,MATCH(AO$36,Data!$A$128:$A$143,0),MATCH($A98,Data!$B$127:$I$127,0))=0,2,0))))</f>
        <v>1</v>
      </c>
      <c r="AP98" s="69">
        <f>IF(AO98=1,1,IF(AO$25=$A98,1,IF(INDEX(Data!$B$128:$I$143,MATCH(AP$36,Data!$A$128:$A$143,0),MATCH($A98,Data!$B$127:$I$127,0))=1,1,IF(INDEX(Data!$B$128:$I$143,MATCH(AP$36,Data!$A$128:$A$143,0),MATCH($A98,Data!$B$127:$I$127,0))=0,2,0))))</f>
        <v>1</v>
      </c>
      <c r="AQ98" s="69">
        <f>IF(AP98=1,1,IF(AP$25=$A98,1,IF(INDEX(Data!$B$128:$I$143,MATCH(AQ$36,Data!$A$128:$A$143,0),MATCH($A98,Data!$B$127:$I$127,0))=1,1,IF(INDEX(Data!$B$128:$I$143,MATCH(AQ$36,Data!$A$128:$A$143,0),MATCH($A98,Data!$B$127:$I$127,0))=0,2,0))))</f>
        <v>1</v>
      </c>
      <c r="AR98" s="69">
        <f>IF(AQ98=1,1,IF(AQ$25=$A98,1,IF(INDEX(Data!$B$128:$I$143,MATCH(AR$36,Data!$A$128:$A$143,0),MATCH($A98,Data!$B$127:$I$127,0))=1,1,IF(INDEX(Data!$B$128:$I$143,MATCH(AR$36,Data!$A$128:$A$143,0),MATCH($A98,Data!$B$127:$I$127,0))=0,2,0))))</f>
        <v>1</v>
      </c>
      <c r="AS98" s="69">
        <f>IF(AR98=1,1,IF(AR$25=$A98,1,IF(INDEX(Data!$B$128:$I$143,MATCH(AS$36,Data!$A$128:$A$143,0),MATCH($A98,Data!$B$127:$I$127,0))=1,1,IF(INDEX(Data!$B$128:$I$143,MATCH(AS$36,Data!$A$128:$A$143,0),MATCH($A98,Data!$B$127:$I$127,0))=0,2,0))))</f>
        <v>1</v>
      </c>
      <c r="AT98" s="69">
        <f>IF(AS98=1,1,IF(AS$25=$A98,1,IF(INDEX(Data!$B$128:$I$143,MATCH(AT$36,Data!$A$128:$A$143,0),MATCH($A98,Data!$B$127:$I$127,0))=1,1,IF(INDEX(Data!$B$128:$I$143,MATCH(AT$36,Data!$A$128:$A$143,0),MATCH($A98,Data!$B$127:$I$127,0))=0,2,0))))</f>
        <v>1</v>
      </c>
      <c r="AU98" s="69">
        <f>IF(AT98=1,1,IF(AT$25=$A98,1,IF(INDEX(Data!$B$128:$I$143,MATCH(AU$36,Data!$A$128:$A$143,0),MATCH($A98,Data!$B$127:$I$127,0))=1,1,IF(INDEX(Data!$B$128:$I$143,MATCH(AU$36,Data!$A$128:$A$143,0),MATCH($A98,Data!$B$127:$I$127,0))=0,2,0))))</f>
        <v>1</v>
      </c>
      <c r="AV98" s="69">
        <f>IF(AU98=1,1,IF(AU$25=$A98,1,IF(INDEX(Data!$B$128:$I$143,MATCH(AV$36,Data!$A$128:$A$143,0),MATCH($A98,Data!$B$127:$I$127,0))=1,1,IF(INDEX(Data!$B$128:$I$143,MATCH(AV$36,Data!$A$128:$A$143,0),MATCH($A98,Data!$B$127:$I$127,0))=0,2,0))))</f>
        <v>1</v>
      </c>
      <c r="AW98" s="69">
        <f>IF(AV98=1,1,IF(AV$25=$A98,1,IF(INDEX(Data!$B$128:$I$143,MATCH(AW$36,Data!$A$128:$A$143,0),MATCH($A98,Data!$B$127:$I$127,0))=1,1,IF(INDEX(Data!$B$128:$I$143,MATCH(AW$36,Data!$A$128:$A$143,0),MATCH($A98,Data!$B$127:$I$127,0))=0,2,0))))</f>
        <v>1</v>
      </c>
      <c r="AX98" s="69">
        <f>IF(AW98=1,1,IF(AW$25=$A98,1,IF(INDEX(Data!$B$128:$I$143,MATCH(AX$36,Data!$A$128:$A$143,0),MATCH($A98,Data!$B$127:$I$127,0))=1,1,IF(INDEX(Data!$B$128:$I$143,MATCH(AX$36,Data!$A$128:$A$143,0),MATCH($A98,Data!$B$127:$I$127,0))=0,2,0))))</f>
        <v>1</v>
      </c>
      <c r="AY98" s="69">
        <f>IF(AX98=1,1,IF(AX$25=$A98,1,IF(INDEX(Data!$B$128:$I$143,MATCH(AY$36,Data!$A$128:$A$143,0),MATCH($A98,Data!$B$127:$I$127,0))=1,1,IF(INDEX(Data!$B$128:$I$143,MATCH(AY$36,Data!$A$128:$A$143,0),MATCH($A98,Data!$B$127:$I$127,0))=0,2,0))))</f>
        <v>1</v>
      </c>
    </row>
    <row r="99" spans="1:51">
      <c r="A99" s="63" t="s">
        <v>16</v>
      </c>
      <c r="B99" s="69">
        <f>IF(A99=1,1,IF(A$25=$A99,1,IF(INDEX(Data!$B$128:$I$143,MATCH(B$36,Data!$A$128:$A$143,0),MATCH($A99,Data!$B$127:$I$127,0))=1,1,IF(INDEX(Data!$B$128:$I$143,MATCH(B$36,Data!$A$128:$A$143,0),MATCH($A99,Data!$B$127:$I$127,0))=0,2,0))))</f>
        <v>2</v>
      </c>
      <c r="C99" s="69">
        <f>IF(B99=1,1,IF(B$25=$A99,1,IF(INDEX(Data!$B$128:$I$143,MATCH(C$36,Data!$A$128:$A$143,0),MATCH($A99,Data!$B$127:$I$127,0))=1,1,IF(INDEX(Data!$B$128:$I$143,MATCH(C$36,Data!$A$128:$A$143,0),MATCH($A99,Data!$B$127:$I$127,0))=0,2,0))))</f>
        <v>2</v>
      </c>
      <c r="D99" s="69">
        <f>IF(C99=1,1,IF(C$25=$A99,1,IF(INDEX(Data!$B$128:$I$143,MATCH(D$36,Data!$A$128:$A$143,0),MATCH($A99,Data!$B$127:$I$127,0))=1,1,IF(INDEX(Data!$B$128:$I$143,MATCH(D$36,Data!$A$128:$A$143,0),MATCH($A99,Data!$B$127:$I$127,0))=0,2,0))))</f>
        <v>2</v>
      </c>
      <c r="E99" s="69">
        <f>IF(D99=1,1,IF(D$25=$A99,1,IF(INDEX(Data!$B$128:$I$143,MATCH(E$36,Data!$A$128:$A$143,0),MATCH($A99,Data!$B$127:$I$127,0))=1,1,IF(INDEX(Data!$B$128:$I$143,MATCH(E$36,Data!$A$128:$A$143,0),MATCH($A99,Data!$B$127:$I$127,0))=0,2,0))))</f>
        <v>2</v>
      </c>
      <c r="F99" s="69">
        <f>IF(E99=1,1,IF(E$25=$A99,1,IF(INDEX(Data!$B$128:$I$143,MATCH(F$36,Data!$A$128:$A$143,0),MATCH($A99,Data!$B$127:$I$127,0))=1,1,IF(INDEX(Data!$B$128:$I$143,MATCH(F$36,Data!$A$128:$A$143,0),MATCH($A99,Data!$B$127:$I$127,0))=0,2,0))))</f>
        <v>2</v>
      </c>
      <c r="G99" s="69">
        <f>IF(F99=1,1,IF(F$25=$A99,1,IF(INDEX(Data!$B$128:$I$143,MATCH(G$36,Data!$A$128:$A$143,0),MATCH($A99,Data!$B$127:$I$127,0))=1,1,IF(INDEX(Data!$B$128:$I$143,MATCH(G$36,Data!$A$128:$A$143,0),MATCH($A99,Data!$B$127:$I$127,0))=0,2,0))))</f>
        <v>2</v>
      </c>
      <c r="H99" s="69">
        <f>IF(G99=1,1,IF(G$25=$A99,1,IF(INDEX(Data!$B$128:$I$143,MATCH(H$36,Data!$A$128:$A$143,0),MATCH($A99,Data!$B$127:$I$127,0))=1,1,IF(INDEX(Data!$B$128:$I$143,MATCH(H$36,Data!$A$128:$A$143,0),MATCH($A99,Data!$B$127:$I$127,0))=0,2,0))))</f>
        <v>2</v>
      </c>
      <c r="I99" s="69">
        <f>IF(H99=1,1,IF(H$25=$A99,1,IF(INDEX(Data!$B$128:$I$143,MATCH(I$36,Data!$A$128:$A$143,0),MATCH($A99,Data!$B$127:$I$127,0))=1,1,IF(INDEX(Data!$B$128:$I$143,MATCH(I$36,Data!$A$128:$A$143,0),MATCH($A99,Data!$B$127:$I$127,0))=0,2,0))))</f>
        <v>2</v>
      </c>
      <c r="J99" s="69">
        <f>IF(I99=1,1,IF(I$25=$A99,1,IF(INDEX(Data!$B$128:$I$143,MATCH(J$36,Data!$A$128:$A$143,0),MATCH($A99,Data!$B$127:$I$127,0))=1,1,IF(INDEX(Data!$B$128:$I$143,MATCH(J$36,Data!$A$128:$A$143,0),MATCH($A99,Data!$B$127:$I$127,0))=0,2,0))))</f>
        <v>2</v>
      </c>
      <c r="K99" s="69">
        <f>IF(J99=1,1,IF(J$25=$A99,1,IF(INDEX(Data!$B$128:$I$143,MATCH(K$36,Data!$A$128:$A$143,0),MATCH($A99,Data!$B$127:$I$127,0))=1,1,IF(INDEX(Data!$B$128:$I$143,MATCH(K$36,Data!$A$128:$A$143,0),MATCH($A99,Data!$B$127:$I$127,0))=0,2,0))))</f>
        <v>2</v>
      </c>
      <c r="L99" s="69">
        <f>IF(K99=1,1,IF(K$25=$A99,1,IF(INDEX(Data!$B$128:$I$143,MATCH(L$36,Data!$A$128:$A$143,0),MATCH($A99,Data!$B$127:$I$127,0))=1,1,IF(INDEX(Data!$B$128:$I$143,MATCH(L$36,Data!$A$128:$A$143,0),MATCH($A99,Data!$B$127:$I$127,0))=0,2,0))))</f>
        <v>2</v>
      </c>
      <c r="M99" s="69">
        <f>IF(L99=1,1,IF(L$25=$A99,1,IF(INDEX(Data!$B$128:$I$143,MATCH(M$36,Data!$A$128:$A$143,0),MATCH($A99,Data!$B$127:$I$127,0))=1,1,IF(INDEX(Data!$B$128:$I$143,MATCH(M$36,Data!$A$128:$A$143,0),MATCH($A99,Data!$B$127:$I$127,0))=0,2,0))))</f>
        <v>2</v>
      </c>
      <c r="N99" s="69">
        <f>IF(M99=1,1,IF(M$25=$A99,1,IF(INDEX(Data!$B$128:$I$143,MATCH(N$36,Data!$A$128:$A$143,0),MATCH($A99,Data!$B$127:$I$127,0))=1,1,IF(INDEX(Data!$B$128:$I$143,MATCH(N$36,Data!$A$128:$A$143,0),MATCH($A99,Data!$B$127:$I$127,0))=0,2,0))))</f>
        <v>2</v>
      </c>
      <c r="O99" s="69">
        <f>IF(N99=1,1,IF(N$25=$A99,1,IF(INDEX(Data!$B$128:$I$143,MATCH(O$36,Data!$A$128:$A$143,0),MATCH($A99,Data!$B$127:$I$127,0))=1,1,IF(INDEX(Data!$B$128:$I$143,MATCH(O$36,Data!$A$128:$A$143,0),MATCH($A99,Data!$B$127:$I$127,0))=0,2,0))))</f>
        <v>2</v>
      </c>
      <c r="P99" s="69">
        <f>IF(O99=1,1,IF(O$25=$A99,1,IF(INDEX(Data!$B$128:$I$143,MATCH(P$36,Data!$A$128:$A$143,0),MATCH($A99,Data!$B$127:$I$127,0))=1,1,IF(INDEX(Data!$B$128:$I$143,MATCH(P$36,Data!$A$128:$A$143,0),MATCH($A99,Data!$B$127:$I$127,0))=0,2,0))))</f>
        <v>2</v>
      </c>
      <c r="Q99" s="69">
        <f>IF(P99=1,1,IF(P$25=$A99,1,IF(INDEX(Data!$B$128:$I$143,MATCH(Q$36,Data!$A$128:$A$143,0),MATCH($A99,Data!$B$127:$I$127,0))=1,1,IF(INDEX(Data!$B$128:$I$143,MATCH(Q$36,Data!$A$128:$A$143,0),MATCH($A99,Data!$B$127:$I$127,0))=0,2,0))))</f>
        <v>2</v>
      </c>
      <c r="R99" s="69">
        <f>IF(Q99=1,1,IF(Q$25=$A99,1,IF(INDEX(Data!$B$128:$I$143,MATCH(R$36,Data!$A$128:$A$143,0),MATCH($A99,Data!$B$127:$I$127,0))=1,1,IF(INDEX(Data!$B$128:$I$143,MATCH(R$36,Data!$A$128:$A$143,0),MATCH($A99,Data!$B$127:$I$127,0))=0,2,0))))</f>
        <v>2</v>
      </c>
      <c r="S99" s="69">
        <f>IF(R99=1,1,IF(R$25=$A99,1,IF(INDEX(Data!$B$128:$I$143,MATCH(S$36,Data!$A$128:$A$143,0),MATCH($A99,Data!$B$127:$I$127,0))=1,1,IF(INDEX(Data!$B$128:$I$143,MATCH(S$36,Data!$A$128:$A$143,0),MATCH($A99,Data!$B$127:$I$127,0))=0,2,0))))</f>
        <v>2</v>
      </c>
      <c r="T99" s="69">
        <f>IF(S99=1,1,IF(S$25=$A99,1,IF(INDEX(Data!$B$128:$I$143,MATCH(T$36,Data!$A$128:$A$143,0),MATCH($A99,Data!$B$127:$I$127,0))=1,1,IF(INDEX(Data!$B$128:$I$143,MATCH(T$36,Data!$A$128:$A$143,0),MATCH($A99,Data!$B$127:$I$127,0))=0,2,0))))</f>
        <v>2</v>
      </c>
      <c r="U99" s="69">
        <f>IF(T99=1,1,IF(T$25=$A99,1,IF(INDEX(Data!$B$128:$I$143,MATCH(U$36,Data!$A$128:$A$143,0),MATCH($A99,Data!$B$127:$I$127,0))=1,1,IF(INDEX(Data!$B$128:$I$143,MATCH(U$36,Data!$A$128:$A$143,0),MATCH($A99,Data!$B$127:$I$127,0))=0,2,0))))</f>
        <v>2</v>
      </c>
      <c r="V99" s="69">
        <f>IF(U99=1,1,IF(U$25=$A99,1,IF(INDEX(Data!$B$128:$I$143,MATCH(V$36,Data!$A$128:$A$143,0),MATCH($A99,Data!$B$127:$I$127,0))=1,1,IF(INDEX(Data!$B$128:$I$143,MATCH(V$36,Data!$A$128:$A$143,0),MATCH($A99,Data!$B$127:$I$127,0))=0,2,0))))</f>
        <v>2</v>
      </c>
      <c r="W99" s="69">
        <f>IF(V99=1,1,IF(V$25=$A99,1,IF(INDEX(Data!$B$128:$I$143,MATCH(W$36,Data!$A$128:$A$143,0),MATCH($A99,Data!$B$127:$I$127,0))=1,1,IF(INDEX(Data!$B$128:$I$143,MATCH(W$36,Data!$A$128:$A$143,0),MATCH($A99,Data!$B$127:$I$127,0))=0,2,0))))</f>
        <v>2</v>
      </c>
      <c r="X99" s="69">
        <f>IF(W99=1,1,IF(W$25=$A99,1,IF(INDEX(Data!$B$128:$I$143,MATCH(X$36,Data!$A$128:$A$143,0),MATCH($A99,Data!$B$127:$I$127,0))=1,1,IF(INDEX(Data!$B$128:$I$143,MATCH(X$36,Data!$A$128:$A$143,0),MATCH($A99,Data!$B$127:$I$127,0))=0,2,0))))</f>
        <v>2</v>
      </c>
      <c r="Y99" s="69">
        <f>IF(X99=1,1,IF(X$25=$A99,1,IF(INDEX(Data!$B$128:$I$143,MATCH(Y$36,Data!$A$128:$A$143,0),MATCH($A99,Data!$B$127:$I$127,0))=1,1,IF(INDEX(Data!$B$128:$I$143,MATCH(Y$36,Data!$A$128:$A$143,0),MATCH($A99,Data!$B$127:$I$127,0))=0,2,0))))</f>
        <v>2</v>
      </c>
      <c r="Z99" s="69">
        <f>IF(Y99=1,1,IF(Y$25=$A99,1,IF(INDEX(Data!$B$128:$I$143,MATCH(Z$36,Data!$A$128:$A$143,0),MATCH($A99,Data!$B$127:$I$127,0))=1,1,IF(INDEX(Data!$B$128:$I$143,MATCH(Z$36,Data!$A$128:$A$143,0),MATCH($A99,Data!$B$127:$I$127,0))=0,2,0))))</f>
        <v>2</v>
      </c>
      <c r="AA99" s="69">
        <f>IF(Z99=1,1,IF(Z$25=$A99,1,IF(INDEX(Data!$B$128:$I$143,MATCH(AA$36,Data!$A$128:$A$143,0),MATCH($A99,Data!$B$127:$I$127,0))=1,1,IF(INDEX(Data!$B$128:$I$143,MATCH(AA$36,Data!$A$128:$A$143,0),MATCH($A99,Data!$B$127:$I$127,0))=0,2,0))))</f>
        <v>2</v>
      </c>
      <c r="AB99" s="69">
        <f>IF(AA99=1,1,IF(AA$25=$A99,1,IF(INDEX(Data!$B$128:$I$143,MATCH(AB$36,Data!$A$128:$A$143,0),MATCH($A99,Data!$B$127:$I$127,0))=1,1,IF(INDEX(Data!$B$128:$I$143,MATCH(AB$36,Data!$A$128:$A$143,0),MATCH($A99,Data!$B$127:$I$127,0))=0,2,0))))</f>
        <v>2</v>
      </c>
      <c r="AC99" s="69">
        <f>IF(AB99=1,1,IF(AB$25=$A99,1,IF(INDEX(Data!$B$128:$I$143,MATCH(AC$36,Data!$A$128:$A$143,0),MATCH($A99,Data!$B$127:$I$127,0))=1,1,IF(INDEX(Data!$B$128:$I$143,MATCH(AC$36,Data!$A$128:$A$143,0),MATCH($A99,Data!$B$127:$I$127,0))=0,2,0))))</f>
        <v>2</v>
      </c>
      <c r="AD99" s="69">
        <f>IF(AC99=1,1,IF(AC$25=$A99,1,IF(INDEX(Data!$B$128:$I$143,MATCH(AD$36,Data!$A$128:$A$143,0),MATCH($A99,Data!$B$127:$I$127,0))=1,1,IF(INDEX(Data!$B$128:$I$143,MATCH(AD$36,Data!$A$128:$A$143,0),MATCH($A99,Data!$B$127:$I$127,0))=0,2,0))))</f>
        <v>2</v>
      </c>
      <c r="AE99" s="69">
        <f>IF(AD99=1,1,IF(AD$25=$A99,1,IF(INDEX(Data!$B$128:$I$143,MATCH(AE$36,Data!$A$128:$A$143,0),MATCH($A99,Data!$B$127:$I$127,0))=1,1,IF(INDEX(Data!$B$128:$I$143,MATCH(AE$36,Data!$A$128:$A$143,0),MATCH($A99,Data!$B$127:$I$127,0))=0,2,0))))</f>
        <v>2</v>
      </c>
      <c r="AF99" s="69">
        <f>IF(AE99=1,1,IF(AE$25=$A99,1,IF(INDEX(Data!$B$128:$I$143,MATCH(AF$36,Data!$A$128:$A$143,0),MATCH($A99,Data!$B$127:$I$127,0))=1,1,IF(INDEX(Data!$B$128:$I$143,MATCH(AF$36,Data!$A$128:$A$143,0),MATCH($A99,Data!$B$127:$I$127,0))=0,2,0))))</f>
        <v>2</v>
      </c>
      <c r="AG99" s="69">
        <f>IF(AF99=1,1,IF(AF$25=$A99,1,IF(INDEX(Data!$B$128:$I$143,MATCH(AG$36,Data!$A$128:$A$143,0),MATCH($A99,Data!$B$127:$I$127,0))=1,1,IF(INDEX(Data!$B$128:$I$143,MATCH(AG$36,Data!$A$128:$A$143,0),MATCH($A99,Data!$B$127:$I$127,0))=0,2,0))))</f>
        <v>2</v>
      </c>
      <c r="AH99" s="69">
        <f>IF(AG99=1,1,IF(AG$25=$A99,1,IF(INDEX(Data!$B$128:$I$143,MATCH(AH$36,Data!$A$128:$A$143,0),MATCH($A99,Data!$B$127:$I$127,0))=1,1,IF(INDEX(Data!$B$128:$I$143,MATCH(AH$36,Data!$A$128:$A$143,0),MATCH($A99,Data!$B$127:$I$127,0))=0,2,0))))</f>
        <v>2</v>
      </c>
      <c r="AI99" s="69">
        <f>IF(AH99=1,1,IF(AH$25=$A99,1,IF(INDEX(Data!$B$128:$I$143,MATCH(AI$36,Data!$A$128:$A$143,0),MATCH($A99,Data!$B$127:$I$127,0))=1,1,IF(INDEX(Data!$B$128:$I$143,MATCH(AI$36,Data!$A$128:$A$143,0),MATCH($A99,Data!$B$127:$I$127,0))=0,2,0))))</f>
        <v>2</v>
      </c>
      <c r="AJ99" s="69">
        <f>IF(AI99=1,1,IF(AI$25=$A99,1,IF(INDEX(Data!$B$128:$I$143,MATCH(AJ$36,Data!$A$128:$A$143,0),MATCH($A99,Data!$B$127:$I$127,0))=1,1,IF(INDEX(Data!$B$128:$I$143,MATCH(AJ$36,Data!$A$128:$A$143,0),MATCH($A99,Data!$B$127:$I$127,0))=0,2,0))))</f>
        <v>2</v>
      </c>
      <c r="AK99" s="69">
        <f>IF(AJ99=1,1,IF(AJ$25=$A99,1,IF(INDEX(Data!$B$128:$I$143,MATCH(AK$36,Data!$A$128:$A$143,0),MATCH($A99,Data!$B$127:$I$127,0))=1,1,IF(INDEX(Data!$B$128:$I$143,MATCH(AK$36,Data!$A$128:$A$143,0),MATCH($A99,Data!$B$127:$I$127,0))=0,2,0))))</f>
        <v>2</v>
      </c>
      <c r="AL99" s="69">
        <f>IF(AK99=1,1,IF(AK$25=$A99,1,IF(INDEX(Data!$B$128:$I$143,MATCH(AL$36,Data!$A$128:$A$143,0),MATCH($A99,Data!$B$127:$I$127,0))=1,1,IF(INDEX(Data!$B$128:$I$143,MATCH(AL$36,Data!$A$128:$A$143,0),MATCH($A99,Data!$B$127:$I$127,0))=0,2,0))))</f>
        <v>2</v>
      </c>
      <c r="AM99" s="69">
        <f>IF(AL99=1,1,IF(AL$25=$A99,1,IF(INDEX(Data!$B$128:$I$143,MATCH(AM$36,Data!$A$128:$A$143,0),MATCH($A99,Data!$B$127:$I$127,0))=1,1,IF(INDEX(Data!$B$128:$I$143,MATCH(AM$36,Data!$A$128:$A$143,0),MATCH($A99,Data!$B$127:$I$127,0))=0,2,0))))</f>
        <v>2</v>
      </c>
      <c r="AN99" s="69">
        <f>IF(AM99=1,1,IF(AM$25=$A99,1,IF(INDEX(Data!$B$128:$I$143,MATCH(AN$36,Data!$A$128:$A$143,0),MATCH($A99,Data!$B$127:$I$127,0))=1,1,IF(INDEX(Data!$B$128:$I$143,MATCH(AN$36,Data!$A$128:$A$143,0),MATCH($A99,Data!$B$127:$I$127,0))=0,2,0))))</f>
        <v>2</v>
      </c>
      <c r="AO99" s="69">
        <f>IF(AN99=1,1,IF(AN$25=$A99,1,IF(INDEX(Data!$B$128:$I$143,MATCH(AO$36,Data!$A$128:$A$143,0),MATCH($A99,Data!$B$127:$I$127,0))=1,1,IF(INDEX(Data!$B$128:$I$143,MATCH(AO$36,Data!$A$128:$A$143,0),MATCH($A99,Data!$B$127:$I$127,0))=0,2,0))))</f>
        <v>2</v>
      </c>
      <c r="AP99" s="69">
        <f>IF(AO99=1,1,IF(AO$25=$A99,1,IF(INDEX(Data!$B$128:$I$143,MATCH(AP$36,Data!$A$128:$A$143,0),MATCH($A99,Data!$B$127:$I$127,0))=1,1,IF(INDEX(Data!$B$128:$I$143,MATCH(AP$36,Data!$A$128:$A$143,0),MATCH($A99,Data!$B$127:$I$127,0))=0,2,0))))</f>
        <v>2</v>
      </c>
      <c r="AQ99" s="69">
        <f>IF(AP99=1,1,IF(AP$25=$A99,1,IF(INDEX(Data!$B$128:$I$143,MATCH(AQ$36,Data!$A$128:$A$143,0),MATCH($A99,Data!$B$127:$I$127,0))=1,1,IF(INDEX(Data!$B$128:$I$143,MATCH(AQ$36,Data!$A$128:$A$143,0),MATCH($A99,Data!$B$127:$I$127,0))=0,2,0))))</f>
        <v>2</v>
      </c>
      <c r="AR99" s="69">
        <f>IF(AQ99=1,1,IF(AQ$25=$A99,1,IF(INDEX(Data!$B$128:$I$143,MATCH(AR$36,Data!$A$128:$A$143,0),MATCH($A99,Data!$B$127:$I$127,0))=1,1,IF(INDEX(Data!$B$128:$I$143,MATCH(AR$36,Data!$A$128:$A$143,0),MATCH($A99,Data!$B$127:$I$127,0))=0,2,0))))</f>
        <v>2</v>
      </c>
      <c r="AS99" s="69">
        <f>IF(AR99=1,1,IF(AR$25=$A99,1,IF(INDEX(Data!$B$128:$I$143,MATCH(AS$36,Data!$A$128:$A$143,0),MATCH($A99,Data!$B$127:$I$127,0))=1,1,IF(INDEX(Data!$B$128:$I$143,MATCH(AS$36,Data!$A$128:$A$143,0),MATCH($A99,Data!$B$127:$I$127,0))=0,2,0))))</f>
        <v>2</v>
      </c>
      <c r="AT99" s="69">
        <f>IF(AS99=1,1,IF(AS$25=$A99,1,IF(INDEX(Data!$B$128:$I$143,MATCH(AT$36,Data!$A$128:$A$143,0),MATCH($A99,Data!$B$127:$I$127,0))=1,1,IF(INDEX(Data!$B$128:$I$143,MATCH(AT$36,Data!$A$128:$A$143,0),MATCH($A99,Data!$B$127:$I$127,0))=0,2,0))))</f>
        <v>2</v>
      </c>
      <c r="AU99" s="69">
        <f>IF(AT99=1,1,IF(AT$25=$A99,1,IF(INDEX(Data!$B$128:$I$143,MATCH(AU$36,Data!$A$128:$A$143,0),MATCH($A99,Data!$B$127:$I$127,0))=1,1,IF(INDEX(Data!$B$128:$I$143,MATCH(AU$36,Data!$A$128:$A$143,0),MATCH($A99,Data!$B$127:$I$127,0))=0,2,0))))</f>
        <v>2</v>
      </c>
      <c r="AV99" s="69">
        <f>IF(AU99=1,1,IF(AU$25=$A99,1,IF(INDEX(Data!$B$128:$I$143,MATCH(AV$36,Data!$A$128:$A$143,0),MATCH($A99,Data!$B$127:$I$127,0))=1,1,IF(INDEX(Data!$B$128:$I$143,MATCH(AV$36,Data!$A$128:$A$143,0),MATCH($A99,Data!$B$127:$I$127,0))=0,2,0))))</f>
        <v>2</v>
      </c>
      <c r="AW99" s="69">
        <f>IF(AV99=1,1,IF(AV$25=$A99,1,IF(INDEX(Data!$B$128:$I$143,MATCH(AW$36,Data!$A$128:$A$143,0),MATCH($A99,Data!$B$127:$I$127,0))=1,1,IF(INDEX(Data!$B$128:$I$143,MATCH(AW$36,Data!$A$128:$A$143,0),MATCH($A99,Data!$B$127:$I$127,0))=0,2,0))))</f>
        <v>2</v>
      </c>
      <c r="AX99" s="69">
        <f>IF(AW99=1,1,IF(AW$25=$A99,1,IF(INDEX(Data!$B$128:$I$143,MATCH(AX$36,Data!$A$128:$A$143,0),MATCH($A99,Data!$B$127:$I$127,0))=1,1,IF(INDEX(Data!$B$128:$I$143,MATCH(AX$36,Data!$A$128:$A$143,0),MATCH($A99,Data!$B$127:$I$127,0))=0,2,0))))</f>
        <v>2</v>
      </c>
      <c r="AY99" s="69">
        <f>IF(AX99=1,1,IF(AX$25=$A99,1,IF(INDEX(Data!$B$128:$I$143,MATCH(AY$36,Data!$A$128:$A$143,0),MATCH($A99,Data!$B$127:$I$127,0))=1,1,IF(INDEX(Data!$B$128:$I$143,MATCH(AY$36,Data!$A$128:$A$143,0),MATCH($A99,Data!$B$127:$I$127,0))=0,2,0))))</f>
        <v>2</v>
      </c>
    </row>
    <row r="114" spans="1:52" ht="21">
      <c r="A114" s="103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7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41" xml:space="preserve"> IF((1 - (B258 - 1)/20)*100 &lt;= 100, IF((1 - (B258 - 1)/20)*100 &gt;= 0, (1 - (B258 - 1)/20)*100, 0), 100)</f>
        <v>0</v>
      </c>
      <c r="C118" s="8">
        <f t="shared" si="41"/>
        <v>0</v>
      </c>
      <c r="D118" s="8">
        <f t="shared" si="41"/>
        <v>0</v>
      </c>
      <c r="E118" s="8">
        <f t="shared" si="41"/>
        <v>0</v>
      </c>
      <c r="F118" s="8">
        <f t="shared" si="41"/>
        <v>0</v>
      </c>
      <c r="G118" s="8">
        <f t="shared" si="41"/>
        <v>90</v>
      </c>
      <c r="H118" s="8">
        <f t="shared" si="41"/>
        <v>100</v>
      </c>
      <c r="I118" s="8">
        <f t="shared" si="41"/>
        <v>100</v>
      </c>
      <c r="J118" s="26">
        <f t="shared" si="41"/>
        <v>100</v>
      </c>
      <c r="K118" s="8">
        <f t="shared" si="41"/>
        <v>100</v>
      </c>
      <c r="L118" s="28">
        <f t="shared" si="41"/>
        <v>100</v>
      </c>
      <c r="M118" s="8">
        <f t="shared" si="41"/>
        <v>100</v>
      </c>
      <c r="N118" s="8">
        <f t="shared" si="41"/>
        <v>100</v>
      </c>
      <c r="O118" s="8">
        <f t="shared" si="41"/>
        <v>100</v>
      </c>
      <c r="P118" s="8">
        <f t="shared" si="41"/>
        <v>100</v>
      </c>
      <c r="Q118" s="8">
        <f t="shared" si="41"/>
        <v>100</v>
      </c>
      <c r="R118" s="8">
        <f t="shared" si="41"/>
        <v>100</v>
      </c>
      <c r="S118" s="8">
        <f t="shared" si="41"/>
        <v>100</v>
      </c>
      <c r="T118" s="8">
        <f t="shared" si="41"/>
        <v>100</v>
      </c>
      <c r="U118" s="8">
        <f t="shared" si="41"/>
        <v>100</v>
      </c>
      <c r="V118" s="8">
        <f t="shared" si="41"/>
        <v>100</v>
      </c>
      <c r="W118" s="8">
        <f t="shared" si="41"/>
        <v>100</v>
      </c>
      <c r="X118" s="8">
        <f t="shared" si="41"/>
        <v>100</v>
      </c>
      <c r="Y118" s="8">
        <f t="shared" si="41"/>
        <v>100</v>
      </c>
      <c r="Z118" s="8">
        <f t="shared" si="41"/>
        <v>100</v>
      </c>
      <c r="AA118" s="8">
        <f t="shared" si="41"/>
        <v>100</v>
      </c>
      <c r="AB118" s="8">
        <f t="shared" si="41"/>
        <v>100</v>
      </c>
      <c r="AC118" s="8">
        <f t="shared" si="41"/>
        <v>100</v>
      </c>
      <c r="AD118" s="8">
        <f t="shared" si="41"/>
        <v>100</v>
      </c>
      <c r="AE118" s="8">
        <f t="shared" si="41"/>
        <v>100</v>
      </c>
      <c r="AF118" s="8">
        <f t="shared" si="41"/>
        <v>100</v>
      </c>
      <c r="AG118" s="8">
        <f t="shared" si="41"/>
        <v>100</v>
      </c>
      <c r="AH118" s="8">
        <f t="shared" si="41"/>
        <v>100</v>
      </c>
      <c r="AI118" s="8">
        <f t="shared" si="41"/>
        <v>100</v>
      </c>
      <c r="AJ118" s="8">
        <f t="shared" si="41"/>
        <v>100</v>
      </c>
      <c r="AK118" s="8">
        <f t="shared" si="41"/>
        <v>100</v>
      </c>
      <c r="AL118" s="8">
        <f t="shared" si="41"/>
        <v>100</v>
      </c>
      <c r="AM118" s="8">
        <f t="shared" si="41"/>
        <v>100</v>
      </c>
      <c r="AN118" s="8">
        <f t="shared" si="41"/>
        <v>100</v>
      </c>
      <c r="AO118" s="8">
        <f t="shared" si="41"/>
        <v>100</v>
      </c>
      <c r="AP118" s="8">
        <f t="shared" si="41"/>
        <v>100</v>
      </c>
      <c r="AQ118" s="8">
        <f t="shared" si="41"/>
        <v>100</v>
      </c>
      <c r="AR118" s="8">
        <f t="shared" si="41"/>
        <v>100</v>
      </c>
      <c r="AS118" s="8">
        <f t="shared" si="41"/>
        <v>100</v>
      </c>
      <c r="AT118" s="8">
        <f t="shared" si="41"/>
        <v>100</v>
      </c>
      <c r="AU118" s="8">
        <f t="shared" si="41"/>
        <v>100</v>
      </c>
      <c r="AV118" s="8">
        <f t="shared" si="41"/>
        <v>100</v>
      </c>
      <c r="AW118" s="8">
        <f t="shared" si="41"/>
        <v>100</v>
      </c>
      <c r="AX118" s="8">
        <f t="shared" si="41"/>
        <v>100</v>
      </c>
      <c r="AY118" s="8">
        <f t="shared" si="41"/>
        <v>100</v>
      </c>
      <c r="AZ118" s="8"/>
    </row>
    <row r="119" spans="1:52">
      <c r="A119" s="8" t="s">
        <v>57</v>
      </c>
      <c r="B119" s="8">
        <f t="shared" si="41"/>
        <v>0</v>
      </c>
      <c r="C119" s="8">
        <f t="shared" si="41"/>
        <v>0</v>
      </c>
      <c r="D119" s="8">
        <f t="shared" si="41"/>
        <v>0</v>
      </c>
      <c r="E119" s="8">
        <f t="shared" si="41"/>
        <v>0</v>
      </c>
      <c r="F119" s="8">
        <f t="shared" si="41"/>
        <v>0</v>
      </c>
      <c r="G119" s="8">
        <f t="shared" si="41"/>
        <v>80</v>
      </c>
      <c r="H119" s="8">
        <f t="shared" si="41"/>
        <v>90</v>
      </c>
      <c r="I119" s="8">
        <f t="shared" si="41"/>
        <v>100</v>
      </c>
      <c r="J119" s="26">
        <f t="shared" si="41"/>
        <v>100</v>
      </c>
      <c r="K119" s="8">
        <f t="shared" si="41"/>
        <v>100</v>
      </c>
      <c r="L119" s="28">
        <f t="shared" si="41"/>
        <v>100</v>
      </c>
      <c r="M119" s="8">
        <f t="shared" si="41"/>
        <v>100</v>
      </c>
      <c r="N119" s="8">
        <f t="shared" si="41"/>
        <v>100</v>
      </c>
      <c r="O119" s="8">
        <f t="shared" si="41"/>
        <v>100</v>
      </c>
      <c r="P119" s="8">
        <f t="shared" si="41"/>
        <v>100</v>
      </c>
      <c r="Q119" s="8">
        <f t="shared" si="41"/>
        <v>100</v>
      </c>
      <c r="R119" s="8">
        <f t="shared" si="41"/>
        <v>100</v>
      </c>
      <c r="S119" s="8">
        <f t="shared" si="41"/>
        <v>100</v>
      </c>
      <c r="T119" s="8">
        <f t="shared" si="41"/>
        <v>100</v>
      </c>
      <c r="U119" s="8">
        <f t="shared" si="41"/>
        <v>100</v>
      </c>
      <c r="V119" s="8">
        <f t="shared" si="41"/>
        <v>100</v>
      </c>
      <c r="W119" s="8">
        <f t="shared" si="41"/>
        <v>100</v>
      </c>
      <c r="X119" s="8">
        <f t="shared" si="41"/>
        <v>100</v>
      </c>
      <c r="Y119" s="8">
        <f t="shared" si="41"/>
        <v>100</v>
      </c>
      <c r="Z119" s="8">
        <f t="shared" si="41"/>
        <v>100</v>
      </c>
      <c r="AA119" s="8">
        <f t="shared" si="41"/>
        <v>100</v>
      </c>
      <c r="AB119" s="8">
        <f t="shared" si="41"/>
        <v>100</v>
      </c>
      <c r="AC119" s="8">
        <f t="shared" si="41"/>
        <v>100</v>
      </c>
      <c r="AD119" s="8">
        <f t="shared" si="41"/>
        <v>100</v>
      </c>
      <c r="AE119" s="8">
        <f t="shared" si="41"/>
        <v>100</v>
      </c>
      <c r="AF119" s="8">
        <f t="shared" si="41"/>
        <v>100</v>
      </c>
      <c r="AG119" s="8">
        <f t="shared" si="41"/>
        <v>100</v>
      </c>
      <c r="AH119" s="8">
        <f t="shared" si="41"/>
        <v>100</v>
      </c>
      <c r="AI119" s="8">
        <f t="shared" si="41"/>
        <v>100</v>
      </c>
      <c r="AJ119" s="8">
        <f t="shared" si="41"/>
        <v>100</v>
      </c>
      <c r="AK119" s="8">
        <f t="shared" si="41"/>
        <v>100</v>
      </c>
      <c r="AL119" s="8">
        <f t="shared" si="41"/>
        <v>100</v>
      </c>
      <c r="AM119" s="8">
        <f t="shared" si="41"/>
        <v>100</v>
      </c>
      <c r="AN119" s="8">
        <f t="shared" si="41"/>
        <v>100</v>
      </c>
      <c r="AO119" s="8">
        <f t="shared" si="41"/>
        <v>100</v>
      </c>
      <c r="AP119" s="8">
        <f t="shared" si="41"/>
        <v>100</v>
      </c>
      <c r="AQ119" s="8">
        <f t="shared" si="41"/>
        <v>100</v>
      </c>
      <c r="AR119" s="8">
        <f t="shared" si="41"/>
        <v>100</v>
      </c>
      <c r="AS119" s="8">
        <f t="shared" si="41"/>
        <v>100</v>
      </c>
      <c r="AT119" s="8">
        <f t="shared" si="41"/>
        <v>100</v>
      </c>
      <c r="AU119" s="8">
        <f t="shared" si="41"/>
        <v>100</v>
      </c>
      <c r="AV119" s="8">
        <f t="shared" si="41"/>
        <v>100</v>
      </c>
      <c r="AW119" s="8">
        <f t="shared" si="41"/>
        <v>100</v>
      </c>
      <c r="AX119" s="8">
        <f t="shared" si="41"/>
        <v>100</v>
      </c>
      <c r="AY119" s="8">
        <f t="shared" si="41"/>
        <v>100</v>
      </c>
      <c r="AZ119" s="8"/>
    </row>
    <row r="120" spans="1:52">
      <c r="A120" s="8" t="s">
        <v>58</v>
      </c>
      <c r="B120" s="8">
        <f t="shared" si="41"/>
        <v>0</v>
      </c>
      <c r="C120" s="8">
        <f t="shared" si="41"/>
        <v>0</v>
      </c>
      <c r="D120" s="8">
        <f t="shared" si="41"/>
        <v>0</v>
      </c>
      <c r="E120" s="8">
        <f t="shared" si="41"/>
        <v>0</v>
      </c>
      <c r="F120" s="8">
        <f t="shared" si="41"/>
        <v>0</v>
      </c>
      <c r="G120" s="8">
        <f t="shared" si="41"/>
        <v>80</v>
      </c>
      <c r="H120" s="8">
        <f t="shared" si="41"/>
        <v>90</v>
      </c>
      <c r="I120" s="8">
        <f t="shared" si="41"/>
        <v>100</v>
      </c>
      <c r="J120" s="26">
        <f t="shared" si="41"/>
        <v>100</v>
      </c>
      <c r="K120" s="8">
        <f t="shared" si="41"/>
        <v>100</v>
      </c>
      <c r="L120" s="28">
        <f t="shared" si="41"/>
        <v>100</v>
      </c>
      <c r="M120" s="8">
        <f t="shared" si="41"/>
        <v>100</v>
      </c>
      <c r="N120" s="8">
        <f t="shared" si="41"/>
        <v>100</v>
      </c>
      <c r="O120" s="8">
        <f t="shared" si="41"/>
        <v>100</v>
      </c>
      <c r="P120" s="8">
        <f t="shared" si="41"/>
        <v>100</v>
      </c>
      <c r="Q120" s="8">
        <f t="shared" si="41"/>
        <v>100</v>
      </c>
      <c r="R120" s="8">
        <f t="shared" si="41"/>
        <v>100</v>
      </c>
      <c r="S120" s="8">
        <f t="shared" si="41"/>
        <v>100</v>
      </c>
      <c r="T120" s="8">
        <f t="shared" si="41"/>
        <v>100</v>
      </c>
      <c r="U120" s="8">
        <f t="shared" si="41"/>
        <v>100</v>
      </c>
      <c r="V120" s="8">
        <f t="shared" si="41"/>
        <v>100</v>
      </c>
      <c r="W120" s="8">
        <f t="shared" si="41"/>
        <v>100</v>
      </c>
      <c r="X120" s="8">
        <f t="shared" si="41"/>
        <v>100</v>
      </c>
      <c r="Y120" s="8">
        <f t="shared" si="41"/>
        <v>100</v>
      </c>
      <c r="Z120" s="8">
        <f t="shared" si="41"/>
        <v>100</v>
      </c>
      <c r="AA120" s="8">
        <f t="shared" si="41"/>
        <v>100</v>
      </c>
      <c r="AB120" s="8">
        <f t="shared" si="41"/>
        <v>100</v>
      </c>
      <c r="AC120" s="8">
        <f t="shared" si="41"/>
        <v>100</v>
      </c>
      <c r="AD120" s="8">
        <f t="shared" si="41"/>
        <v>100</v>
      </c>
      <c r="AE120" s="8">
        <f t="shared" si="41"/>
        <v>100</v>
      </c>
      <c r="AF120" s="8">
        <f t="shared" si="41"/>
        <v>100</v>
      </c>
      <c r="AG120" s="8">
        <f t="shared" si="41"/>
        <v>100</v>
      </c>
      <c r="AH120" s="8">
        <f t="shared" si="41"/>
        <v>100</v>
      </c>
      <c r="AI120" s="8">
        <f t="shared" si="41"/>
        <v>100</v>
      </c>
      <c r="AJ120" s="8">
        <f t="shared" si="41"/>
        <v>100</v>
      </c>
      <c r="AK120" s="8">
        <f t="shared" si="41"/>
        <v>100</v>
      </c>
      <c r="AL120" s="8">
        <f t="shared" si="41"/>
        <v>100</v>
      </c>
      <c r="AM120" s="8">
        <f t="shared" si="41"/>
        <v>100</v>
      </c>
      <c r="AN120" s="8">
        <f t="shared" si="41"/>
        <v>100</v>
      </c>
      <c r="AO120" s="8">
        <f t="shared" si="41"/>
        <v>100</v>
      </c>
      <c r="AP120" s="8">
        <f t="shared" si="41"/>
        <v>100</v>
      </c>
      <c r="AQ120" s="8">
        <f t="shared" si="41"/>
        <v>100</v>
      </c>
      <c r="AR120" s="8">
        <f t="shared" si="41"/>
        <v>100</v>
      </c>
      <c r="AS120" s="8">
        <f t="shared" si="41"/>
        <v>100</v>
      </c>
      <c r="AT120" s="8">
        <f t="shared" si="41"/>
        <v>100</v>
      </c>
      <c r="AU120" s="8">
        <f t="shared" si="41"/>
        <v>100</v>
      </c>
      <c r="AV120" s="8">
        <f t="shared" si="41"/>
        <v>100</v>
      </c>
      <c r="AW120" s="8">
        <f t="shared" si="41"/>
        <v>100</v>
      </c>
      <c r="AX120" s="8">
        <f t="shared" si="41"/>
        <v>100</v>
      </c>
      <c r="AY120" s="8">
        <f t="shared" si="41"/>
        <v>100</v>
      </c>
      <c r="AZ120" s="8"/>
    </row>
    <row r="121" spans="1:52">
      <c r="A121" s="8" t="s">
        <v>59</v>
      </c>
      <c r="B121" s="8">
        <f t="shared" si="41"/>
        <v>0</v>
      </c>
      <c r="C121" s="8">
        <f t="shared" si="41"/>
        <v>0</v>
      </c>
      <c r="D121" s="8">
        <f t="shared" si="41"/>
        <v>0</v>
      </c>
      <c r="E121" s="8">
        <f t="shared" si="41"/>
        <v>0</v>
      </c>
      <c r="F121" s="8">
        <f t="shared" si="41"/>
        <v>0</v>
      </c>
      <c r="G121" s="8">
        <f t="shared" si="41"/>
        <v>90</v>
      </c>
      <c r="H121" s="8">
        <f t="shared" si="41"/>
        <v>100</v>
      </c>
      <c r="I121" s="8">
        <f t="shared" si="41"/>
        <v>100</v>
      </c>
      <c r="J121" s="26">
        <f t="shared" si="41"/>
        <v>100</v>
      </c>
      <c r="K121" s="8">
        <f t="shared" si="41"/>
        <v>100</v>
      </c>
      <c r="L121" s="28">
        <f t="shared" si="41"/>
        <v>100</v>
      </c>
      <c r="M121" s="8">
        <f t="shared" si="41"/>
        <v>100</v>
      </c>
      <c r="N121" s="8">
        <f t="shared" si="41"/>
        <v>100</v>
      </c>
      <c r="O121" s="8">
        <f t="shared" si="41"/>
        <v>100</v>
      </c>
      <c r="P121" s="8">
        <f t="shared" si="41"/>
        <v>100</v>
      </c>
      <c r="Q121" s="8">
        <f t="shared" si="41"/>
        <v>100</v>
      </c>
      <c r="R121" s="8">
        <f t="shared" si="41"/>
        <v>100</v>
      </c>
      <c r="S121" s="8">
        <f t="shared" si="41"/>
        <v>100</v>
      </c>
      <c r="T121" s="8">
        <f t="shared" si="41"/>
        <v>100</v>
      </c>
      <c r="U121" s="8">
        <f t="shared" si="41"/>
        <v>100</v>
      </c>
      <c r="V121" s="8">
        <f t="shared" si="41"/>
        <v>100</v>
      </c>
      <c r="W121" s="8">
        <f t="shared" si="41"/>
        <v>100</v>
      </c>
      <c r="X121" s="8">
        <f t="shared" si="41"/>
        <v>100</v>
      </c>
      <c r="Y121" s="8">
        <f t="shared" si="41"/>
        <v>100</v>
      </c>
      <c r="Z121" s="8">
        <f t="shared" si="41"/>
        <v>100</v>
      </c>
      <c r="AA121" s="8">
        <f t="shared" si="41"/>
        <v>100</v>
      </c>
      <c r="AB121" s="8">
        <f t="shared" si="41"/>
        <v>100</v>
      </c>
      <c r="AC121" s="8">
        <f t="shared" si="41"/>
        <v>100</v>
      </c>
      <c r="AD121" s="8">
        <f t="shared" si="41"/>
        <v>100</v>
      </c>
      <c r="AE121" s="8">
        <f t="shared" si="41"/>
        <v>100</v>
      </c>
      <c r="AF121" s="8">
        <f t="shared" si="41"/>
        <v>100</v>
      </c>
      <c r="AG121" s="8">
        <f t="shared" si="41"/>
        <v>100</v>
      </c>
      <c r="AH121" s="8">
        <f t="shared" si="41"/>
        <v>100</v>
      </c>
      <c r="AI121" s="8">
        <f t="shared" si="41"/>
        <v>100</v>
      </c>
      <c r="AJ121" s="8">
        <f t="shared" si="41"/>
        <v>100</v>
      </c>
      <c r="AK121" s="8">
        <f t="shared" si="41"/>
        <v>100</v>
      </c>
      <c r="AL121" s="8">
        <f t="shared" si="41"/>
        <v>100</v>
      </c>
      <c r="AM121" s="8">
        <f t="shared" si="41"/>
        <v>100</v>
      </c>
      <c r="AN121" s="8">
        <f t="shared" si="41"/>
        <v>100</v>
      </c>
      <c r="AO121" s="8">
        <f t="shared" si="41"/>
        <v>100</v>
      </c>
      <c r="AP121" s="8">
        <f t="shared" si="41"/>
        <v>100</v>
      </c>
      <c r="AQ121" s="8">
        <f t="shared" si="41"/>
        <v>100</v>
      </c>
      <c r="AR121" s="8">
        <f t="shared" si="41"/>
        <v>100</v>
      </c>
      <c r="AS121" s="8">
        <f t="shared" si="41"/>
        <v>100</v>
      </c>
      <c r="AT121" s="8">
        <f t="shared" si="41"/>
        <v>100</v>
      </c>
      <c r="AU121" s="8">
        <f t="shared" si="41"/>
        <v>100</v>
      </c>
      <c r="AV121" s="8">
        <f t="shared" si="41"/>
        <v>100</v>
      </c>
      <c r="AW121" s="8">
        <f t="shared" si="41"/>
        <v>100</v>
      </c>
      <c r="AX121" s="8">
        <f t="shared" si="41"/>
        <v>100</v>
      </c>
      <c r="AY121" s="8">
        <f t="shared" si="41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42" xml:space="preserve"> IF((1 - (B263 - 1)/20)*100 &lt;= 100, IF((1 - (B263 - 1)/20)*100 &gt;= 0, (1 - (B263 - 1)/20)*100, 0), 100)</f>
        <v>0</v>
      </c>
      <c r="C123" s="8">
        <f t="shared" si="42"/>
        <v>0</v>
      </c>
      <c r="D123" s="8">
        <f t="shared" si="42"/>
        <v>0</v>
      </c>
      <c r="E123" s="8">
        <f t="shared" si="42"/>
        <v>0</v>
      </c>
      <c r="F123" s="8">
        <f t="shared" si="42"/>
        <v>0</v>
      </c>
      <c r="G123" s="8">
        <f t="shared" si="42"/>
        <v>40</v>
      </c>
      <c r="H123" s="8">
        <f t="shared" si="42"/>
        <v>50</v>
      </c>
      <c r="I123" s="8">
        <f t="shared" si="42"/>
        <v>60</v>
      </c>
      <c r="J123" s="26">
        <f t="shared" si="42"/>
        <v>65</v>
      </c>
      <c r="K123" s="8">
        <f t="shared" si="42"/>
        <v>75</v>
      </c>
      <c r="L123" s="28">
        <f t="shared" si="42"/>
        <v>85</v>
      </c>
      <c r="M123" s="8">
        <f t="shared" si="42"/>
        <v>65</v>
      </c>
      <c r="N123" s="8">
        <f t="shared" si="42"/>
        <v>65</v>
      </c>
      <c r="O123" s="8">
        <f t="shared" si="42"/>
        <v>70</v>
      </c>
      <c r="P123" s="8">
        <f t="shared" si="42"/>
        <v>70</v>
      </c>
      <c r="Q123" s="8">
        <f t="shared" si="42"/>
        <v>75</v>
      </c>
      <c r="R123" s="8">
        <f t="shared" si="42"/>
        <v>75</v>
      </c>
      <c r="S123" s="8">
        <f t="shared" si="42"/>
        <v>75</v>
      </c>
      <c r="T123" s="8">
        <f t="shared" si="42"/>
        <v>80</v>
      </c>
      <c r="U123" s="8">
        <f t="shared" si="42"/>
        <v>80</v>
      </c>
      <c r="V123" s="8">
        <f t="shared" si="42"/>
        <v>85</v>
      </c>
      <c r="W123" s="8">
        <f t="shared" si="42"/>
        <v>85</v>
      </c>
      <c r="X123" s="8">
        <f t="shared" si="42"/>
        <v>85</v>
      </c>
      <c r="Y123" s="8">
        <f t="shared" si="42"/>
        <v>90</v>
      </c>
      <c r="Z123" s="8">
        <f t="shared" si="42"/>
        <v>90</v>
      </c>
      <c r="AA123" s="8">
        <f t="shared" si="42"/>
        <v>95</v>
      </c>
      <c r="AB123" s="8">
        <f t="shared" si="42"/>
        <v>95</v>
      </c>
      <c r="AC123" s="8">
        <f t="shared" si="42"/>
        <v>95</v>
      </c>
      <c r="AD123" s="8">
        <f t="shared" si="42"/>
        <v>100</v>
      </c>
      <c r="AE123" s="8">
        <f t="shared" si="42"/>
        <v>100</v>
      </c>
      <c r="AF123" s="8">
        <f t="shared" si="42"/>
        <v>100</v>
      </c>
      <c r="AG123" s="8">
        <f t="shared" si="42"/>
        <v>100</v>
      </c>
      <c r="AH123" s="8">
        <f t="shared" si="42"/>
        <v>100</v>
      </c>
      <c r="AI123" s="8">
        <f t="shared" si="42"/>
        <v>100</v>
      </c>
      <c r="AJ123" s="8">
        <f t="shared" si="42"/>
        <v>100</v>
      </c>
      <c r="AK123" s="8">
        <f t="shared" si="42"/>
        <v>100</v>
      </c>
      <c r="AL123" s="8">
        <f t="shared" si="42"/>
        <v>100</v>
      </c>
      <c r="AM123" s="8">
        <f t="shared" si="42"/>
        <v>100</v>
      </c>
      <c r="AN123" s="8">
        <f t="shared" si="42"/>
        <v>100</v>
      </c>
      <c r="AO123" s="8">
        <f t="shared" si="42"/>
        <v>100</v>
      </c>
      <c r="AP123" s="8">
        <f t="shared" si="42"/>
        <v>100</v>
      </c>
      <c r="AQ123" s="8">
        <f t="shared" si="42"/>
        <v>100</v>
      </c>
      <c r="AR123" s="8">
        <f t="shared" si="42"/>
        <v>100</v>
      </c>
      <c r="AS123" s="8">
        <f t="shared" si="42"/>
        <v>100</v>
      </c>
      <c r="AT123" s="8">
        <f t="shared" si="42"/>
        <v>100</v>
      </c>
      <c r="AU123" s="8">
        <f t="shared" si="42"/>
        <v>100</v>
      </c>
      <c r="AV123" s="8">
        <f t="shared" si="42"/>
        <v>100</v>
      </c>
      <c r="AW123" s="8">
        <f t="shared" si="42"/>
        <v>100</v>
      </c>
      <c r="AX123" s="8">
        <f t="shared" si="42"/>
        <v>100</v>
      </c>
      <c r="AY123" s="8">
        <f t="shared" si="42"/>
        <v>100</v>
      </c>
      <c r="AZ123" s="8"/>
    </row>
    <row r="124" spans="1:52">
      <c r="A124" s="8" t="s">
        <v>57</v>
      </c>
      <c r="B124" s="8">
        <f t="shared" si="42"/>
        <v>0</v>
      </c>
      <c r="C124" s="8">
        <f t="shared" si="42"/>
        <v>0</v>
      </c>
      <c r="D124" s="8">
        <f t="shared" si="42"/>
        <v>0</v>
      </c>
      <c r="E124" s="8">
        <f t="shared" si="42"/>
        <v>0</v>
      </c>
      <c r="F124" s="8">
        <f t="shared" si="42"/>
        <v>0</v>
      </c>
      <c r="G124" s="8">
        <f t="shared" si="42"/>
        <v>30.000000000000004</v>
      </c>
      <c r="H124" s="8">
        <f t="shared" si="42"/>
        <v>40</v>
      </c>
      <c r="I124" s="8">
        <f t="shared" si="42"/>
        <v>50</v>
      </c>
      <c r="J124" s="26">
        <f t="shared" si="42"/>
        <v>55.000000000000007</v>
      </c>
      <c r="K124" s="8">
        <f t="shared" si="42"/>
        <v>70</v>
      </c>
      <c r="L124" s="28">
        <f t="shared" si="42"/>
        <v>80</v>
      </c>
      <c r="M124" s="8">
        <f t="shared" si="42"/>
        <v>60</v>
      </c>
      <c r="N124" s="8">
        <f t="shared" si="42"/>
        <v>65</v>
      </c>
      <c r="O124" s="8">
        <f t="shared" si="42"/>
        <v>65</v>
      </c>
      <c r="P124" s="8">
        <f t="shared" si="42"/>
        <v>70</v>
      </c>
      <c r="Q124" s="8">
        <f t="shared" si="42"/>
        <v>70</v>
      </c>
      <c r="R124" s="8">
        <f t="shared" si="42"/>
        <v>75</v>
      </c>
      <c r="S124" s="8">
        <f t="shared" si="42"/>
        <v>75</v>
      </c>
      <c r="T124" s="8">
        <f t="shared" si="42"/>
        <v>80</v>
      </c>
      <c r="U124" s="8">
        <f t="shared" si="42"/>
        <v>80</v>
      </c>
      <c r="V124" s="8">
        <f t="shared" si="42"/>
        <v>85</v>
      </c>
      <c r="W124" s="8">
        <f t="shared" si="42"/>
        <v>85</v>
      </c>
      <c r="X124" s="8">
        <f t="shared" si="42"/>
        <v>90</v>
      </c>
      <c r="Y124" s="8">
        <f t="shared" si="42"/>
        <v>90</v>
      </c>
      <c r="Z124" s="8">
        <f t="shared" si="42"/>
        <v>95</v>
      </c>
      <c r="AA124" s="8">
        <f t="shared" si="42"/>
        <v>95</v>
      </c>
      <c r="AB124" s="8">
        <f t="shared" si="42"/>
        <v>100</v>
      </c>
      <c r="AC124" s="8">
        <f t="shared" si="42"/>
        <v>100</v>
      </c>
      <c r="AD124" s="8">
        <f t="shared" si="42"/>
        <v>100</v>
      </c>
      <c r="AE124" s="8">
        <f t="shared" si="42"/>
        <v>100</v>
      </c>
      <c r="AF124" s="8">
        <f t="shared" si="42"/>
        <v>100</v>
      </c>
      <c r="AG124" s="8">
        <f t="shared" si="42"/>
        <v>100</v>
      </c>
      <c r="AH124" s="8">
        <f t="shared" si="42"/>
        <v>100</v>
      </c>
      <c r="AI124" s="8">
        <f t="shared" si="42"/>
        <v>100</v>
      </c>
      <c r="AJ124" s="8">
        <f t="shared" si="42"/>
        <v>100</v>
      </c>
      <c r="AK124" s="8">
        <f t="shared" si="42"/>
        <v>100</v>
      </c>
      <c r="AL124" s="8">
        <f t="shared" si="42"/>
        <v>100</v>
      </c>
      <c r="AM124" s="8">
        <f t="shared" si="42"/>
        <v>100</v>
      </c>
      <c r="AN124" s="8">
        <f t="shared" si="42"/>
        <v>100</v>
      </c>
      <c r="AO124" s="8">
        <f t="shared" si="42"/>
        <v>100</v>
      </c>
      <c r="AP124" s="8">
        <f t="shared" si="42"/>
        <v>100</v>
      </c>
      <c r="AQ124" s="8">
        <f t="shared" si="42"/>
        <v>100</v>
      </c>
      <c r="AR124" s="8">
        <f t="shared" si="42"/>
        <v>100</v>
      </c>
      <c r="AS124" s="8">
        <f t="shared" si="42"/>
        <v>100</v>
      </c>
      <c r="AT124" s="8">
        <f t="shared" si="42"/>
        <v>100</v>
      </c>
      <c r="AU124" s="8">
        <f t="shared" si="42"/>
        <v>100</v>
      </c>
      <c r="AV124" s="8">
        <f t="shared" si="42"/>
        <v>100</v>
      </c>
      <c r="AW124" s="8">
        <f t="shared" si="42"/>
        <v>100</v>
      </c>
      <c r="AX124" s="8">
        <f t="shared" si="42"/>
        <v>100</v>
      </c>
      <c r="AY124" s="8">
        <f t="shared" si="42"/>
        <v>100</v>
      </c>
      <c r="AZ124" s="8"/>
    </row>
    <row r="125" spans="1:52">
      <c r="A125" s="8" t="s">
        <v>58</v>
      </c>
      <c r="B125" s="8">
        <f t="shared" si="42"/>
        <v>0</v>
      </c>
      <c r="C125" s="8">
        <f t="shared" si="42"/>
        <v>0</v>
      </c>
      <c r="D125" s="8">
        <f t="shared" si="42"/>
        <v>0</v>
      </c>
      <c r="E125" s="8">
        <f t="shared" si="42"/>
        <v>0</v>
      </c>
      <c r="F125" s="8">
        <f t="shared" si="42"/>
        <v>0</v>
      </c>
      <c r="G125" s="8">
        <f t="shared" si="42"/>
        <v>30.000000000000004</v>
      </c>
      <c r="H125" s="8">
        <f t="shared" si="42"/>
        <v>40</v>
      </c>
      <c r="I125" s="8">
        <f t="shared" si="42"/>
        <v>50</v>
      </c>
      <c r="J125" s="26">
        <f t="shared" si="42"/>
        <v>55.000000000000007</v>
      </c>
      <c r="K125" s="8">
        <f t="shared" si="42"/>
        <v>70</v>
      </c>
      <c r="L125" s="28">
        <f t="shared" si="42"/>
        <v>80</v>
      </c>
      <c r="M125" s="8">
        <f t="shared" si="42"/>
        <v>60</v>
      </c>
      <c r="N125" s="8">
        <f t="shared" si="42"/>
        <v>65</v>
      </c>
      <c r="O125" s="8">
        <f t="shared" si="42"/>
        <v>65</v>
      </c>
      <c r="P125" s="8">
        <f t="shared" si="42"/>
        <v>70</v>
      </c>
      <c r="Q125" s="8">
        <f t="shared" si="42"/>
        <v>70</v>
      </c>
      <c r="R125" s="8">
        <f t="shared" si="42"/>
        <v>75</v>
      </c>
      <c r="S125" s="8">
        <f t="shared" si="42"/>
        <v>75</v>
      </c>
      <c r="T125" s="8">
        <f t="shared" si="42"/>
        <v>80</v>
      </c>
      <c r="U125" s="8">
        <f t="shared" si="42"/>
        <v>80</v>
      </c>
      <c r="V125" s="8">
        <f t="shared" si="42"/>
        <v>85</v>
      </c>
      <c r="W125" s="8">
        <f t="shared" si="42"/>
        <v>85</v>
      </c>
      <c r="X125" s="8">
        <f t="shared" si="42"/>
        <v>90</v>
      </c>
      <c r="Y125" s="8">
        <f t="shared" si="42"/>
        <v>90</v>
      </c>
      <c r="Z125" s="8">
        <f t="shared" si="42"/>
        <v>95</v>
      </c>
      <c r="AA125" s="8">
        <f t="shared" si="42"/>
        <v>95</v>
      </c>
      <c r="AB125" s="8">
        <f t="shared" si="42"/>
        <v>100</v>
      </c>
      <c r="AC125" s="8">
        <f t="shared" si="42"/>
        <v>100</v>
      </c>
      <c r="AD125" s="8">
        <f t="shared" si="42"/>
        <v>100</v>
      </c>
      <c r="AE125" s="8">
        <f t="shared" si="42"/>
        <v>100</v>
      </c>
      <c r="AF125" s="8">
        <f t="shared" si="42"/>
        <v>100</v>
      </c>
      <c r="AG125" s="8">
        <f t="shared" si="42"/>
        <v>100</v>
      </c>
      <c r="AH125" s="8">
        <f t="shared" si="42"/>
        <v>100</v>
      </c>
      <c r="AI125" s="8">
        <f t="shared" si="42"/>
        <v>100</v>
      </c>
      <c r="AJ125" s="8">
        <f t="shared" si="42"/>
        <v>100</v>
      </c>
      <c r="AK125" s="8">
        <f t="shared" si="42"/>
        <v>100</v>
      </c>
      <c r="AL125" s="8">
        <f t="shared" si="42"/>
        <v>100</v>
      </c>
      <c r="AM125" s="8">
        <f t="shared" si="42"/>
        <v>100</v>
      </c>
      <c r="AN125" s="8">
        <f t="shared" si="42"/>
        <v>100</v>
      </c>
      <c r="AO125" s="8">
        <f t="shared" si="42"/>
        <v>100</v>
      </c>
      <c r="AP125" s="8">
        <f t="shared" si="42"/>
        <v>100</v>
      </c>
      <c r="AQ125" s="8">
        <f t="shared" si="42"/>
        <v>100</v>
      </c>
      <c r="AR125" s="8">
        <f t="shared" si="42"/>
        <v>100</v>
      </c>
      <c r="AS125" s="8">
        <f t="shared" si="42"/>
        <v>100</v>
      </c>
      <c r="AT125" s="8">
        <f t="shared" si="42"/>
        <v>100</v>
      </c>
      <c r="AU125" s="8">
        <f t="shared" si="42"/>
        <v>100</v>
      </c>
      <c r="AV125" s="8">
        <f t="shared" si="42"/>
        <v>100</v>
      </c>
      <c r="AW125" s="8">
        <f t="shared" si="42"/>
        <v>100</v>
      </c>
      <c r="AX125" s="8">
        <f t="shared" si="42"/>
        <v>100</v>
      </c>
      <c r="AY125" s="8">
        <f t="shared" si="42"/>
        <v>100</v>
      </c>
      <c r="AZ125" s="8"/>
    </row>
    <row r="126" spans="1:52">
      <c r="A126" s="8" t="s">
        <v>59</v>
      </c>
      <c r="B126" s="8">
        <f t="shared" si="42"/>
        <v>0</v>
      </c>
      <c r="C126" s="8">
        <f t="shared" si="42"/>
        <v>0</v>
      </c>
      <c r="D126" s="8">
        <f t="shared" si="42"/>
        <v>0</v>
      </c>
      <c r="E126" s="8">
        <f t="shared" si="42"/>
        <v>0</v>
      </c>
      <c r="F126" s="8">
        <f t="shared" si="42"/>
        <v>0</v>
      </c>
      <c r="G126" s="8">
        <f t="shared" si="42"/>
        <v>40</v>
      </c>
      <c r="H126" s="8">
        <f t="shared" si="42"/>
        <v>50</v>
      </c>
      <c r="I126" s="8">
        <f t="shared" si="42"/>
        <v>60</v>
      </c>
      <c r="J126" s="26">
        <f t="shared" si="42"/>
        <v>65</v>
      </c>
      <c r="K126" s="8">
        <f t="shared" si="42"/>
        <v>80</v>
      </c>
      <c r="L126" s="28">
        <f t="shared" si="42"/>
        <v>90</v>
      </c>
      <c r="M126" s="8">
        <f t="shared" si="42"/>
        <v>70</v>
      </c>
      <c r="N126" s="8">
        <f t="shared" si="42"/>
        <v>75</v>
      </c>
      <c r="O126" s="8">
        <f t="shared" si="42"/>
        <v>75</v>
      </c>
      <c r="P126" s="8">
        <f t="shared" si="42"/>
        <v>80</v>
      </c>
      <c r="Q126" s="8">
        <f t="shared" si="42"/>
        <v>80</v>
      </c>
      <c r="R126" s="8">
        <f t="shared" si="42"/>
        <v>85</v>
      </c>
      <c r="S126" s="8">
        <f t="shared" si="42"/>
        <v>85</v>
      </c>
      <c r="T126" s="8">
        <f t="shared" si="42"/>
        <v>90</v>
      </c>
      <c r="U126" s="8">
        <f t="shared" si="42"/>
        <v>90</v>
      </c>
      <c r="V126" s="8">
        <f t="shared" si="42"/>
        <v>95</v>
      </c>
      <c r="W126" s="8">
        <f t="shared" si="42"/>
        <v>95</v>
      </c>
      <c r="X126" s="8">
        <f t="shared" si="42"/>
        <v>100</v>
      </c>
      <c r="Y126" s="8">
        <f t="shared" si="42"/>
        <v>100</v>
      </c>
      <c r="Z126" s="8">
        <f t="shared" si="42"/>
        <v>100</v>
      </c>
      <c r="AA126" s="8">
        <f t="shared" si="42"/>
        <v>100</v>
      </c>
      <c r="AB126" s="8">
        <f t="shared" si="42"/>
        <v>100</v>
      </c>
      <c r="AC126" s="8">
        <f t="shared" si="42"/>
        <v>100</v>
      </c>
      <c r="AD126" s="8">
        <f t="shared" si="42"/>
        <v>100</v>
      </c>
      <c r="AE126" s="8">
        <f t="shared" si="42"/>
        <v>100</v>
      </c>
      <c r="AF126" s="8">
        <f t="shared" si="42"/>
        <v>100</v>
      </c>
      <c r="AG126" s="8">
        <f t="shared" si="42"/>
        <v>100</v>
      </c>
      <c r="AH126" s="8">
        <f t="shared" si="42"/>
        <v>100</v>
      </c>
      <c r="AI126" s="8">
        <f t="shared" si="42"/>
        <v>100</v>
      </c>
      <c r="AJ126" s="8">
        <f t="shared" si="42"/>
        <v>100</v>
      </c>
      <c r="AK126" s="8">
        <f t="shared" si="42"/>
        <v>100</v>
      </c>
      <c r="AL126" s="8">
        <f t="shared" si="42"/>
        <v>100</v>
      </c>
      <c r="AM126" s="8">
        <f t="shared" si="42"/>
        <v>100</v>
      </c>
      <c r="AN126" s="8">
        <f t="shared" si="42"/>
        <v>100</v>
      </c>
      <c r="AO126" s="8">
        <f t="shared" si="42"/>
        <v>100</v>
      </c>
      <c r="AP126" s="8">
        <f t="shared" si="42"/>
        <v>100</v>
      </c>
      <c r="AQ126" s="8">
        <f t="shared" si="42"/>
        <v>100</v>
      </c>
      <c r="AR126" s="8">
        <f t="shared" si="42"/>
        <v>100</v>
      </c>
      <c r="AS126" s="8">
        <f t="shared" si="42"/>
        <v>100</v>
      </c>
      <c r="AT126" s="8">
        <f t="shared" si="42"/>
        <v>100</v>
      </c>
      <c r="AU126" s="8">
        <f t="shared" si="42"/>
        <v>100</v>
      </c>
      <c r="AV126" s="8">
        <f t="shared" si="42"/>
        <v>100</v>
      </c>
      <c r="AW126" s="8">
        <f t="shared" si="42"/>
        <v>100</v>
      </c>
      <c r="AX126" s="8">
        <f t="shared" si="42"/>
        <v>100</v>
      </c>
      <c r="AY126" s="8">
        <f t="shared" si="42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43" xml:space="preserve"> IF((1 - (B268 - 1)/20)*100 &lt;= 100, IF((1 - (B268 - 1)/20)*100 &gt;= 0, (1 - (B268 - 1)/20)*100, 0), 100)</f>
        <v>0</v>
      </c>
      <c r="C128" s="8">
        <f t="shared" si="43"/>
        <v>0</v>
      </c>
      <c r="D128" s="8">
        <f t="shared" si="43"/>
        <v>0</v>
      </c>
      <c r="E128" s="8">
        <f t="shared" si="43"/>
        <v>0</v>
      </c>
      <c r="F128" s="8">
        <f t="shared" si="43"/>
        <v>0</v>
      </c>
      <c r="G128" s="8">
        <f t="shared" si="43"/>
        <v>0</v>
      </c>
      <c r="H128" s="8">
        <f t="shared" si="43"/>
        <v>0</v>
      </c>
      <c r="I128" s="8">
        <f t="shared" si="43"/>
        <v>9.9999999999999982</v>
      </c>
      <c r="J128" s="26">
        <f t="shared" si="43"/>
        <v>15.000000000000002</v>
      </c>
      <c r="K128" s="8">
        <f t="shared" si="43"/>
        <v>25</v>
      </c>
      <c r="L128" s="28">
        <f t="shared" si="43"/>
        <v>35</v>
      </c>
      <c r="M128" s="8">
        <f t="shared" si="43"/>
        <v>15.000000000000002</v>
      </c>
      <c r="N128" s="8">
        <f t="shared" si="43"/>
        <v>15.000000000000002</v>
      </c>
      <c r="O128" s="8">
        <f t="shared" si="43"/>
        <v>19.999999999999996</v>
      </c>
      <c r="P128" s="8">
        <f t="shared" si="43"/>
        <v>19.999999999999996</v>
      </c>
      <c r="Q128" s="8">
        <f t="shared" si="43"/>
        <v>25</v>
      </c>
      <c r="R128" s="8">
        <f t="shared" si="43"/>
        <v>25</v>
      </c>
      <c r="S128" s="8">
        <f t="shared" si="43"/>
        <v>25</v>
      </c>
      <c r="T128" s="8">
        <f t="shared" si="43"/>
        <v>30.000000000000004</v>
      </c>
      <c r="U128" s="8">
        <f t="shared" si="43"/>
        <v>30.000000000000004</v>
      </c>
      <c r="V128" s="8">
        <f t="shared" si="43"/>
        <v>35</v>
      </c>
      <c r="W128" s="8">
        <f t="shared" si="43"/>
        <v>35</v>
      </c>
      <c r="X128" s="8">
        <f t="shared" si="43"/>
        <v>35</v>
      </c>
      <c r="Y128" s="8">
        <f t="shared" si="43"/>
        <v>40</v>
      </c>
      <c r="Z128" s="8">
        <f t="shared" si="43"/>
        <v>40</v>
      </c>
      <c r="AA128" s="8">
        <f t="shared" si="43"/>
        <v>44.999999999999993</v>
      </c>
      <c r="AB128" s="8">
        <f t="shared" si="43"/>
        <v>44.999999999999993</v>
      </c>
      <c r="AC128" s="8">
        <f t="shared" si="43"/>
        <v>44.999999999999993</v>
      </c>
      <c r="AD128" s="8">
        <f t="shared" si="43"/>
        <v>50</v>
      </c>
      <c r="AE128" s="8">
        <f t="shared" si="43"/>
        <v>50</v>
      </c>
      <c r="AF128" s="8">
        <f t="shared" si="43"/>
        <v>55.000000000000007</v>
      </c>
      <c r="AG128" s="8">
        <f t="shared" si="43"/>
        <v>55.000000000000007</v>
      </c>
      <c r="AH128" s="8">
        <f t="shared" si="43"/>
        <v>55.000000000000007</v>
      </c>
      <c r="AI128" s="8">
        <f t="shared" si="43"/>
        <v>60</v>
      </c>
      <c r="AJ128" s="8">
        <f t="shared" si="43"/>
        <v>60</v>
      </c>
      <c r="AK128" s="8">
        <f t="shared" si="43"/>
        <v>65</v>
      </c>
      <c r="AL128" s="8">
        <f t="shared" si="43"/>
        <v>65</v>
      </c>
      <c r="AM128" s="8">
        <f t="shared" si="43"/>
        <v>65</v>
      </c>
      <c r="AN128" s="8">
        <f t="shared" si="43"/>
        <v>70</v>
      </c>
      <c r="AO128" s="8">
        <f t="shared" si="43"/>
        <v>70</v>
      </c>
      <c r="AP128" s="8">
        <f t="shared" si="43"/>
        <v>75</v>
      </c>
      <c r="AQ128" s="8">
        <f t="shared" si="43"/>
        <v>75</v>
      </c>
      <c r="AR128" s="8">
        <f t="shared" si="43"/>
        <v>75</v>
      </c>
      <c r="AS128" s="8">
        <f t="shared" si="43"/>
        <v>80</v>
      </c>
      <c r="AT128" s="8">
        <f t="shared" si="43"/>
        <v>80</v>
      </c>
      <c r="AU128" s="8">
        <f t="shared" si="43"/>
        <v>85</v>
      </c>
      <c r="AV128" s="8">
        <f t="shared" si="43"/>
        <v>85</v>
      </c>
      <c r="AW128" s="8">
        <f t="shared" si="43"/>
        <v>85</v>
      </c>
      <c r="AX128" s="8">
        <f t="shared" si="43"/>
        <v>90</v>
      </c>
      <c r="AY128" s="8">
        <f t="shared" si="43"/>
        <v>90</v>
      </c>
      <c r="AZ128" s="8"/>
    </row>
    <row r="129" spans="1:52">
      <c r="A129" s="8" t="s">
        <v>57</v>
      </c>
      <c r="B129" s="8">
        <f t="shared" si="43"/>
        <v>0</v>
      </c>
      <c r="C129" s="8">
        <f t="shared" si="43"/>
        <v>0</v>
      </c>
      <c r="D129" s="8">
        <f t="shared" si="43"/>
        <v>0</v>
      </c>
      <c r="E129" s="8">
        <f t="shared" si="43"/>
        <v>0</v>
      </c>
      <c r="F129" s="8">
        <f t="shared" si="43"/>
        <v>0</v>
      </c>
      <c r="G129" s="8">
        <f t="shared" si="43"/>
        <v>0</v>
      </c>
      <c r="H129" s="8">
        <f t="shared" si="43"/>
        <v>0</v>
      </c>
      <c r="I129" s="8">
        <f t="shared" si="43"/>
        <v>0</v>
      </c>
      <c r="J129" s="26">
        <f t="shared" si="43"/>
        <v>5.0000000000000044</v>
      </c>
      <c r="K129" s="8">
        <f t="shared" si="43"/>
        <v>19.999999999999996</v>
      </c>
      <c r="L129" s="28">
        <f t="shared" si="43"/>
        <v>30.000000000000004</v>
      </c>
      <c r="M129" s="8">
        <f t="shared" si="43"/>
        <v>9.9999999999999982</v>
      </c>
      <c r="N129" s="8">
        <f t="shared" si="43"/>
        <v>15.000000000000002</v>
      </c>
      <c r="O129" s="8">
        <f t="shared" si="43"/>
        <v>15.000000000000002</v>
      </c>
      <c r="P129" s="8">
        <f t="shared" si="43"/>
        <v>19.999999999999996</v>
      </c>
      <c r="Q129" s="8">
        <f t="shared" si="43"/>
        <v>19.999999999999996</v>
      </c>
      <c r="R129" s="8">
        <f t="shared" si="43"/>
        <v>25</v>
      </c>
      <c r="S129" s="8">
        <f t="shared" si="43"/>
        <v>25</v>
      </c>
      <c r="T129" s="8">
        <f t="shared" si="43"/>
        <v>30.000000000000004</v>
      </c>
      <c r="U129" s="8">
        <f t="shared" si="43"/>
        <v>30.000000000000004</v>
      </c>
      <c r="V129" s="8">
        <f t="shared" si="43"/>
        <v>35</v>
      </c>
      <c r="W129" s="8">
        <f t="shared" si="43"/>
        <v>35</v>
      </c>
      <c r="X129" s="8">
        <f t="shared" si="43"/>
        <v>40</v>
      </c>
      <c r="Y129" s="8">
        <f t="shared" si="43"/>
        <v>40</v>
      </c>
      <c r="Z129" s="8">
        <f t="shared" si="43"/>
        <v>44.999999999999993</v>
      </c>
      <c r="AA129" s="8">
        <f t="shared" si="43"/>
        <v>44.999999999999993</v>
      </c>
      <c r="AB129" s="8">
        <f t="shared" si="43"/>
        <v>50</v>
      </c>
      <c r="AC129" s="8">
        <f t="shared" si="43"/>
        <v>50</v>
      </c>
      <c r="AD129" s="8">
        <f t="shared" si="43"/>
        <v>55.000000000000007</v>
      </c>
      <c r="AE129" s="8">
        <f t="shared" si="43"/>
        <v>55.000000000000007</v>
      </c>
      <c r="AF129" s="8">
        <f t="shared" si="43"/>
        <v>60</v>
      </c>
      <c r="AG129" s="8">
        <f t="shared" si="43"/>
        <v>60</v>
      </c>
      <c r="AH129" s="8">
        <f t="shared" si="43"/>
        <v>65</v>
      </c>
      <c r="AI129" s="8">
        <f t="shared" si="43"/>
        <v>65</v>
      </c>
      <c r="AJ129" s="8">
        <f t="shared" si="43"/>
        <v>70</v>
      </c>
      <c r="AK129" s="8">
        <f t="shared" si="43"/>
        <v>70</v>
      </c>
      <c r="AL129" s="8">
        <f t="shared" si="43"/>
        <v>75</v>
      </c>
      <c r="AM129" s="8">
        <f t="shared" si="43"/>
        <v>75</v>
      </c>
      <c r="AN129" s="8">
        <f t="shared" si="43"/>
        <v>80</v>
      </c>
      <c r="AO129" s="8">
        <f t="shared" si="43"/>
        <v>80</v>
      </c>
      <c r="AP129" s="8">
        <f t="shared" si="43"/>
        <v>85</v>
      </c>
      <c r="AQ129" s="8">
        <f t="shared" si="43"/>
        <v>85</v>
      </c>
      <c r="AR129" s="8">
        <f t="shared" si="43"/>
        <v>90</v>
      </c>
      <c r="AS129" s="8">
        <f t="shared" si="43"/>
        <v>90</v>
      </c>
      <c r="AT129" s="8">
        <f t="shared" si="43"/>
        <v>95</v>
      </c>
      <c r="AU129" s="8">
        <f t="shared" si="43"/>
        <v>95</v>
      </c>
      <c r="AV129" s="8">
        <f t="shared" si="43"/>
        <v>100</v>
      </c>
      <c r="AW129" s="8">
        <f t="shared" si="43"/>
        <v>100</v>
      </c>
      <c r="AX129" s="8">
        <f t="shared" si="43"/>
        <v>100</v>
      </c>
      <c r="AY129" s="8">
        <f t="shared" si="43"/>
        <v>100</v>
      </c>
      <c r="AZ129" s="8"/>
    </row>
    <row r="130" spans="1:52">
      <c r="A130" s="8" t="s">
        <v>58</v>
      </c>
      <c r="B130" s="8">
        <f t="shared" si="43"/>
        <v>0</v>
      </c>
      <c r="C130" s="8">
        <f t="shared" si="43"/>
        <v>0</v>
      </c>
      <c r="D130" s="8">
        <f t="shared" si="43"/>
        <v>0</v>
      </c>
      <c r="E130" s="8">
        <f t="shared" si="43"/>
        <v>0</v>
      </c>
      <c r="F130" s="8">
        <f t="shared" si="43"/>
        <v>0</v>
      </c>
      <c r="G130" s="8">
        <f t="shared" si="43"/>
        <v>0</v>
      </c>
      <c r="H130" s="8">
        <f t="shared" si="43"/>
        <v>0</v>
      </c>
      <c r="I130" s="8">
        <f t="shared" si="43"/>
        <v>0</v>
      </c>
      <c r="J130" s="26">
        <f t="shared" si="43"/>
        <v>5.0000000000000044</v>
      </c>
      <c r="K130" s="8">
        <f t="shared" si="43"/>
        <v>19.999999999999996</v>
      </c>
      <c r="L130" s="28">
        <f t="shared" si="43"/>
        <v>30.000000000000004</v>
      </c>
      <c r="M130" s="8">
        <f t="shared" si="43"/>
        <v>9.9999999999999982</v>
      </c>
      <c r="N130" s="8">
        <f t="shared" si="43"/>
        <v>15.000000000000002</v>
      </c>
      <c r="O130" s="8">
        <f t="shared" si="43"/>
        <v>15.000000000000002</v>
      </c>
      <c r="P130" s="8">
        <f t="shared" si="43"/>
        <v>19.999999999999996</v>
      </c>
      <c r="Q130" s="8">
        <f t="shared" si="43"/>
        <v>19.999999999999996</v>
      </c>
      <c r="R130" s="8">
        <f t="shared" si="43"/>
        <v>25</v>
      </c>
      <c r="S130" s="8">
        <f t="shared" si="43"/>
        <v>25</v>
      </c>
      <c r="T130" s="8">
        <f t="shared" si="43"/>
        <v>30.000000000000004</v>
      </c>
      <c r="U130" s="8">
        <f t="shared" si="43"/>
        <v>30.000000000000004</v>
      </c>
      <c r="V130" s="8">
        <f t="shared" si="43"/>
        <v>35</v>
      </c>
      <c r="W130" s="8">
        <f t="shared" si="43"/>
        <v>35</v>
      </c>
      <c r="X130" s="8">
        <f t="shared" si="43"/>
        <v>40</v>
      </c>
      <c r="Y130" s="8">
        <f t="shared" si="43"/>
        <v>40</v>
      </c>
      <c r="Z130" s="8">
        <f t="shared" si="43"/>
        <v>44.999999999999993</v>
      </c>
      <c r="AA130" s="8">
        <f t="shared" si="43"/>
        <v>44.999999999999993</v>
      </c>
      <c r="AB130" s="8">
        <f t="shared" si="43"/>
        <v>50</v>
      </c>
      <c r="AC130" s="8">
        <f t="shared" si="43"/>
        <v>50</v>
      </c>
      <c r="AD130" s="8">
        <f t="shared" si="43"/>
        <v>55.000000000000007</v>
      </c>
      <c r="AE130" s="8">
        <f t="shared" si="43"/>
        <v>55.000000000000007</v>
      </c>
      <c r="AF130" s="8">
        <f t="shared" si="43"/>
        <v>60</v>
      </c>
      <c r="AG130" s="8">
        <f t="shared" si="43"/>
        <v>60</v>
      </c>
      <c r="AH130" s="8">
        <f t="shared" si="43"/>
        <v>65</v>
      </c>
      <c r="AI130" s="8">
        <f t="shared" si="43"/>
        <v>65</v>
      </c>
      <c r="AJ130" s="8">
        <f t="shared" si="43"/>
        <v>70</v>
      </c>
      <c r="AK130" s="8">
        <f t="shared" si="43"/>
        <v>70</v>
      </c>
      <c r="AL130" s="8">
        <f t="shared" si="43"/>
        <v>75</v>
      </c>
      <c r="AM130" s="8">
        <f t="shared" si="43"/>
        <v>75</v>
      </c>
      <c r="AN130" s="8">
        <f t="shared" si="43"/>
        <v>80</v>
      </c>
      <c r="AO130" s="8">
        <f t="shared" si="43"/>
        <v>80</v>
      </c>
      <c r="AP130" s="8">
        <f t="shared" si="43"/>
        <v>85</v>
      </c>
      <c r="AQ130" s="8">
        <f t="shared" si="43"/>
        <v>85</v>
      </c>
      <c r="AR130" s="8">
        <f t="shared" si="43"/>
        <v>90</v>
      </c>
      <c r="AS130" s="8">
        <f t="shared" si="43"/>
        <v>90</v>
      </c>
      <c r="AT130" s="8">
        <f t="shared" si="43"/>
        <v>95</v>
      </c>
      <c r="AU130" s="8">
        <f t="shared" si="43"/>
        <v>95</v>
      </c>
      <c r="AV130" s="8">
        <f t="shared" si="43"/>
        <v>100</v>
      </c>
      <c r="AW130" s="8">
        <f t="shared" si="43"/>
        <v>100</v>
      </c>
      <c r="AX130" s="8">
        <f t="shared" si="43"/>
        <v>100</v>
      </c>
      <c r="AY130" s="8">
        <f t="shared" si="43"/>
        <v>100</v>
      </c>
      <c r="AZ130" s="8"/>
    </row>
    <row r="131" spans="1:52">
      <c r="A131" s="8" t="s">
        <v>59</v>
      </c>
      <c r="B131" s="8">
        <f t="shared" si="43"/>
        <v>0</v>
      </c>
      <c r="C131" s="8">
        <f t="shared" si="43"/>
        <v>0</v>
      </c>
      <c r="D131" s="8">
        <f t="shared" si="43"/>
        <v>0</v>
      </c>
      <c r="E131" s="8">
        <f t="shared" si="43"/>
        <v>0</v>
      </c>
      <c r="F131" s="8">
        <f t="shared" si="43"/>
        <v>0</v>
      </c>
      <c r="G131" s="8">
        <f t="shared" si="43"/>
        <v>0</v>
      </c>
      <c r="H131" s="8">
        <f t="shared" si="43"/>
        <v>0</v>
      </c>
      <c r="I131" s="8">
        <f t="shared" si="43"/>
        <v>9.9999999999999982</v>
      </c>
      <c r="J131" s="26">
        <f t="shared" si="43"/>
        <v>15.000000000000002</v>
      </c>
      <c r="K131" s="8">
        <f t="shared" si="43"/>
        <v>30.000000000000004</v>
      </c>
      <c r="L131" s="28">
        <f t="shared" si="43"/>
        <v>40</v>
      </c>
      <c r="M131" s="8">
        <f t="shared" si="43"/>
        <v>19.999999999999996</v>
      </c>
      <c r="N131" s="8">
        <f t="shared" si="43"/>
        <v>25</v>
      </c>
      <c r="O131" s="8">
        <f t="shared" si="43"/>
        <v>25</v>
      </c>
      <c r="P131" s="8">
        <f t="shared" si="43"/>
        <v>30.000000000000004</v>
      </c>
      <c r="Q131" s="8">
        <f t="shared" si="43"/>
        <v>30.000000000000004</v>
      </c>
      <c r="R131" s="8">
        <f t="shared" si="43"/>
        <v>35</v>
      </c>
      <c r="S131" s="8">
        <f t="shared" si="43"/>
        <v>35</v>
      </c>
      <c r="T131" s="8">
        <f t="shared" si="43"/>
        <v>40</v>
      </c>
      <c r="U131" s="8">
        <f t="shared" si="43"/>
        <v>40</v>
      </c>
      <c r="V131" s="8">
        <f t="shared" si="43"/>
        <v>44.999999999999993</v>
      </c>
      <c r="W131" s="8">
        <f t="shared" si="43"/>
        <v>44.999999999999993</v>
      </c>
      <c r="X131" s="8">
        <f t="shared" si="43"/>
        <v>50</v>
      </c>
      <c r="Y131" s="8">
        <f t="shared" si="43"/>
        <v>50</v>
      </c>
      <c r="Z131" s="8">
        <f t="shared" si="43"/>
        <v>55.000000000000007</v>
      </c>
      <c r="AA131" s="8">
        <f t="shared" si="43"/>
        <v>55.000000000000007</v>
      </c>
      <c r="AB131" s="8">
        <f t="shared" si="43"/>
        <v>60</v>
      </c>
      <c r="AC131" s="8">
        <f t="shared" si="43"/>
        <v>60</v>
      </c>
      <c r="AD131" s="8">
        <f t="shared" si="43"/>
        <v>65</v>
      </c>
      <c r="AE131" s="8">
        <f t="shared" si="43"/>
        <v>65</v>
      </c>
      <c r="AF131" s="8">
        <f t="shared" si="43"/>
        <v>70</v>
      </c>
      <c r="AG131" s="8">
        <f t="shared" si="43"/>
        <v>70</v>
      </c>
      <c r="AH131" s="8">
        <f t="shared" si="43"/>
        <v>75</v>
      </c>
      <c r="AI131" s="8">
        <f t="shared" si="43"/>
        <v>75</v>
      </c>
      <c r="AJ131" s="8">
        <f t="shared" si="43"/>
        <v>80</v>
      </c>
      <c r="AK131" s="8">
        <f t="shared" si="43"/>
        <v>80</v>
      </c>
      <c r="AL131" s="8">
        <f t="shared" si="43"/>
        <v>85</v>
      </c>
      <c r="AM131" s="8">
        <f t="shared" si="43"/>
        <v>85</v>
      </c>
      <c r="AN131" s="8">
        <f t="shared" si="43"/>
        <v>90</v>
      </c>
      <c r="AO131" s="8">
        <f t="shared" si="43"/>
        <v>90</v>
      </c>
      <c r="AP131" s="8">
        <f t="shared" si="43"/>
        <v>95</v>
      </c>
      <c r="AQ131" s="8">
        <f t="shared" si="43"/>
        <v>95</v>
      </c>
      <c r="AR131" s="8">
        <f t="shared" si="43"/>
        <v>100</v>
      </c>
      <c r="AS131" s="8">
        <f t="shared" si="43"/>
        <v>100</v>
      </c>
      <c r="AT131" s="8">
        <f t="shared" si="43"/>
        <v>100</v>
      </c>
      <c r="AU131" s="8">
        <f t="shared" si="43"/>
        <v>100</v>
      </c>
      <c r="AV131" s="8">
        <f t="shared" si="43"/>
        <v>100</v>
      </c>
      <c r="AW131" s="8">
        <f t="shared" si="43"/>
        <v>100</v>
      </c>
      <c r="AX131" s="8">
        <f t="shared" si="43"/>
        <v>100</v>
      </c>
      <c r="AY131" s="8">
        <f t="shared" si="43"/>
        <v>100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4" xml:space="preserve"> IF((1 - (B275 - 1)/20)*100 &lt;= 100, IF((1 - (B275 - 1)/20)*100 &gt;= 0, (1 - (B275 - 1)/20)*100, 0), 100)</f>
        <v>0</v>
      </c>
      <c r="C135" s="8">
        <f t="shared" si="44"/>
        <v>0</v>
      </c>
      <c r="D135" s="8">
        <f t="shared" si="44"/>
        <v>0</v>
      </c>
      <c r="E135" s="8">
        <f t="shared" si="44"/>
        <v>0</v>
      </c>
      <c r="F135" s="8">
        <f t="shared" si="44"/>
        <v>0</v>
      </c>
      <c r="G135" s="8">
        <f t="shared" si="44"/>
        <v>100</v>
      </c>
      <c r="H135" s="8">
        <f t="shared" si="44"/>
        <v>100</v>
      </c>
      <c r="I135" s="8">
        <f t="shared" si="44"/>
        <v>100</v>
      </c>
      <c r="J135" s="26">
        <f t="shared" si="44"/>
        <v>100</v>
      </c>
      <c r="K135" s="8">
        <f t="shared" si="44"/>
        <v>100</v>
      </c>
      <c r="L135" s="28">
        <f t="shared" si="44"/>
        <v>100</v>
      </c>
      <c r="M135" s="8">
        <f t="shared" si="44"/>
        <v>100</v>
      </c>
      <c r="N135" s="8">
        <f t="shared" si="44"/>
        <v>100</v>
      </c>
      <c r="O135" s="8">
        <f t="shared" si="44"/>
        <v>100</v>
      </c>
      <c r="P135" s="8">
        <f t="shared" si="44"/>
        <v>100</v>
      </c>
      <c r="Q135" s="8">
        <f t="shared" si="44"/>
        <v>100</v>
      </c>
      <c r="R135" s="8">
        <f t="shared" si="44"/>
        <v>100</v>
      </c>
      <c r="S135" s="8">
        <f t="shared" si="44"/>
        <v>100</v>
      </c>
      <c r="T135" s="8">
        <f t="shared" si="44"/>
        <v>100</v>
      </c>
      <c r="U135" s="8">
        <f t="shared" si="44"/>
        <v>100</v>
      </c>
      <c r="V135" s="8">
        <f t="shared" si="44"/>
        <v>100</v>
      </c>
      <c r="W135" s="8">
        <f t="shared" si="44"/>
        <v>100</v>
      </c>
      <c r="X135" s="8">
        <f t="shared" si="44"/>
        <v>100</v>
      </c>
      <c r="Y135" s="8">
        <f t="shared" si="44"/>
        <v>100</v>
      </c>
      <c r="Z135" s="8">
        <f t="shared" si="44"/>
        <v>100</v>
      </c>
      <c r="AA135" s="8">
        <f t="shared" si="44"/>
        <v>100</v>
      </c>
      <c r="AB135" s="8">
        <f t="shared" si="44"/>
        <v>100</v>
      </c>
      <c r="AC135" s="8">
        <f t="shared" si="44"/>
        <v>100</v>
      </c>
      <c r="AD135" s="8">
        <f t="shared" si="44"/>
        <v>100</v>
      </c>
      <c r="AE135" s="8">
        <f t="shared" si="44"/>
        <v>100</v>
      </c>
      <c r="AF135" s="8">
        <f t="shared" si="44"/>
        <v>100</v>
      </c>
      <c r="AG135" s="8">
        <f t="shared" si="44"/>
        <v>100</v>
      </c>
      <c r="AH135" s="8">
        <f t="shared" si="44"/>
        <v>100</v>
      </c>
      <c r="AI135" s="8">
        <f t="shared" si="44"/>
        <v>100</v>
      </c>
      <c r="AJ135" s="8">
        <f t="shared" si="44"/>
        <v>100</v>
      </c>
      <c r="AK135" s="8">
        <f t="shared" si="44"/>
        <v>100</v>
      </c>
      <c r="AL135" s="8">
        <f t="shared" si="44"/>
        <v>100</v>
      </c>
      <c r="AM135" s="8">
        <f t="shared" si="44"/>
        <v>100</v>
      </c>
      <c r="AN135" s="8">
        <f t="shared" si="44"/>
        <v>100</v>
      </c>
      <c r="AO135" s="8">
        <f t="shared" si="44"/>
        <v>100</v>
      </c>
      <c r="AP135" s="8">
        <f t="shared" si="44"/>
        <v>100</v>
      </c>
      <c r="AQ135" s="8">
        <f t="shared" si="44"/>
        <v>100</v>
      </c>
      <c r="AR135" s="8">
        <f t="shared" si="44"/>
        <v>100</v>
      </c>
      <c r="AS135" s="8">
        <f t="shared" si="44"/>
        <v>100</v>
      </c>
      <c r="AT135" s="8">
        <f t="shared" si="44"/>
        <v>100</v>
      </c>
      <c r="AU135" s="8">
        <f t="shared" si="44"/>
        <v>100</v>
      </c>
      <c r="AV135" s="8">
        <f t="shared" si="44"/>
        <v>100</v>
      </c>
      <c r="AW135" s="8">
        <f t="shared" si="44"/>
        <v>100</v>
      </c>
      <c r="AX135" s="8">
        <f t="shared" si="44"/>
        <v>100</v>
      </c>
      <c r="AY135" s="8">
        <f t="shared" si="44"/>
        <v>100</v>
      </c>
      <c r="AZ135" s="8"/>
    </row>
    <row r="136" spans="1:52">
      <c r="A136" s="8" t="s">
        <v>57</v>
      </c>
      <c r="B136" s="8">
        <f t="shared" si="44"/>
        <v>0</v>
      </c>
      <c r="C136" s="8">
        <f t="shared" si="44"/>
        <v>0</v>
      </c>
      <c r="D136" s="8">
        <f t="shared" si="44"/>
        <v>0</v>
      </c>
      <c r="E136" s="8">
        <f t="shared" si="44"/>
        <v>0</v>
      </c>
      <c r="F136" s="8">
        <f t="shared" si="44"/>
        <v>0</v>
      </c>
      <c r="G136" s="8">
        <f t="shared" si="44"/>
        <v>100</v>
      </c>
      <c r="H136" s="8">
        <f t="shared" si="44"/>
        <v>100</v>
      </c>
      <c r="I136" s="8">
        <f t="shared" si="44"/>
        <v>100</v>
      </c>
      <c r="J136" s="26">
        <f t="shared" si="44"/>
        <v>100</v>
      </c>
      <c r="K136" s="8">
        <f t="shared" si="44"/>
        <v>100</v>
      </c>
      <c r="L136" s="28">
        <f t="shared" si="44"/>
        <v>100</v>
      </c>
      <c r="M136" s="8">
        <f t="shared" si="44"/>
        <v>100</v>
      </c>
      <c r="N136" s="8">
        <f t="shared" si="44"/>
        <v>100</v>
      </c>
      <c r="O136" s="8">
        <f t="shared" si="44"/>
        <v>100</v>
      </c>
      <c r="P136" s="8">
        <f t="shared" si="44"/>
        <v>100</v>
      </c>
      <c r="Q136" s="8">
        <f t="shared" si="44"/>
        <v>100</v>
      </c>
      <c r="R136" s="8">
        <f t="shared" si="44"/>
        <v>100</v>
      </c>
      <c r="S136" s="8">
        <f t="shared" si="44"/>
        <v>100</v>
      </c>
      <c r="T136" s="8">
        <f t="shared" si="44"/>
        <v>100</v>
      </c>
      <c r="U136" s="8">
        <f t="shared" si="44"/>
        <v>100</v>
      </c>
      <c r="V136" s="8">
        <f t="shared" si="44"/>
        <v>100</v>
      </c>
      <c r="W136" s="8">
        <f t="shared" si="44"/>
        <v>100</v>
      </c>
      <c r="X136" s="8">
        <f t="shared" si="44"/>
        <v>100</v>
      </c>
      <c r="Y136" s="8">
        <f t="shared" si="44"/>
        <v>100</v>
      </c>
      <c r="Z136" s="8">
        <f t="shared" si="44"/>
        <v>100</v>
      </c>
      <c r="AA136" s="8">
        <f t="shared" si="44"/>
        <v>100</v>
      </c>
      <c r="AB136" s="8">
        <f t="shared" si="44"/>
        <v>100</v>
      </c>
      <c r="AC136" s="8">
        <f t="shared" si="44"/>
        <v>100</v>
      </c>
      <c r="AD136" s="8">
        <f t="shared" si="44"/>
        <v>100</v>
      </c>
      <c r="AE136" s="8">
        <f t="shared" si="44"/>
        <v>100</v>
      </c>
      <c r="AF136" s="8">
        <f t="shared" si="44"/>
        <v>100</v>
      </c>
      <c r="AG136" s="8">
        <f t="shared" si="44"/>
        <v>100</v>
      </c>
      <c r="AH136" s="8">
        <f t="shared" si="44"/>
        <v>100</v>
      </c>
      <c r="AI136" s="8">
        <f t="shared" si="44"/>
        <v>100</v>
      </c>
      <c r="AJ136" s="8">
        <f t="shared" si="44"/>
        <v>100</v>
      </c>
      <c r="AK136" s="8">
        <f t="shared" si="44"/>
        <v>100</v>
      </c>
      <c r="AL136" s="8">
        <f t="shared" si="44"/>
        <v>100</v>
      </c>
      <c r="AM136" s="8">
        <f t="shared" si="44"/>
        <v>100</v>
      </c>
      <c r="AN136" s="8">
        <f t="shared" si="44"/>
        <v>100</v>
      </c>
      <c r="AO136" s="8">
        <f t="shared" si="44"/>
        <v>100</v>
      </c>
      <c r="AP136" s="8">
        <f t="shared" si="44"/>
        <v>100</v>
      </c>
      <c r="AQ136" s="8">
        <f t="shared" si="44"/>
        <v>100</v>
      </c>
      <c r="AR136" s="8">
        <f t="shared" si="44"/>
        <v>100</v>
      </c>
      <c r="AS136" s="8">
        <f t="shared" si="44"/>
        <v>100</v>
      </c>
      <c r="AT136" s="8">
        <f t="shared" si="44"/>
        <v>100</v>
      </c>
      <c r="AU136" s="8">
        <f t="shared" si="44"/>
        <v>100</v>
      </c>
      <c r="AV136" s="8">
        <f t="shared" si="44"/>
        <v>100</v>
      </c>
      <c r="AW136" s="8">
        <f t="shared" si="44"/>
        <v>100</v>
      </c>
      <c r="AX136" s="8">
        <f t="shared" si="44"/>
        <v>100</v>
      </c>
      <c r="AY136" s="8">
        <f t="shared" si="44"/>
        <v>100</v>
      </c>
      <c r="AZ136" s="8"/>
    </row>
    <row r="137" spans="1:52">
      <c r="A137" s="8" t="s">
        <v>58</v>
      </c>
      <c r="B137" s="8">
        <f t="shared" si="44"/>
        <v>0</v>
      </c>
      <c r="C137" s="8">
        <f t="shared" si="44"/>
        <v>0</v>
      </c>
      <c r="D137" s="8">
        <f t="shared" si="44"/>
        <v>0</v>
      </c>
      <c r="E137" s="8">
        <f t="shared" si="44"/>
        <v>0</v>
      </c>
      <c r="F137" s="8">
        <f t="shared" si="44"/>
        <v>0</v>
      </c>
      <c r="G137" s="8">
        <f t="shared" si="44"/>
        <v>100</v>
      </c>
      <c r="H137" s="8">
        <f t="shared" si="44"/>
        <v>100</v>
      </c>
      <c r="I137" s="8">
        <f t="shared" si="44"/>
        <v>100</v>
      </c>
      <c r="J137" s="26">
        <f t="shared" si="44"/>
        <v>100</v>
      </c>
      <c r="K137" s="8">
        <f t="shared" si="44"/>
        <v>100</v>
      </c>
      <c r="L137" s="28">
        <f t="shared" si="44"/>
        <v>100</v>
      </c>
      <c r="M137" s="8">
        <f t="shared" si="44"/>
        <v>100</v>
      </c>
      <c r="N137" s="8">
        <f t="shared" si="44"/>
        <v>100</v>
      </c>
      <c r="O137" s="8">
        <f t="shared" si="44"/>
        <v>100</v>
      </c>
      <c r="P137" s="8">
        <f t="shared" si="44"/>
        <v>100</v>
      </c>
      <c r="Q137" s="8">
        <f t="shared" si="44"/>
        <v>100</v>
      </c>
      <c r="R137" s="8">
        <f t="shared" si="44"/>
        <v>100</v>
      </c>
      <c r="S137" s="8">
        <f t="shared" si="44"/>
        <v>100</v>
      </c>
      <c r="T137" s="8">
        <f t="shared" si="44"/>
        <v>100</v>
      </c>
      <c r="U137" s="8">
        <f t="shared" si="44"/>
        <v>100</v>
      </c>
      <c r="V137" s="8">
        <f t="shared" si="44"/>
        <v>100</v>
      </c>
      <c r="W137" s="8">
        <f t="shared" si="44"/>
        <v>100</v>
      </c>
      <c r="X137" s="8">
        <f t="shared" si="44"/>
        <v>100</v>
      </c>
      <c r="Y137" s="8">
        <f t="shared" si="44"/>
        <v>100</v>
      </c>
      <c r="Z137" s="8">
        <f t="shared" si="44"/>
        <v>100</v>
      </c>
      <c r="AA137" s="8">
        <f t="shared" si="44"/>
        <v>100</v>
      </c>
      <c r="AB137" s="8">
        <f t="shared" si="44"/>
        <v>100</v>
      </c>
      <c r="AC137" s="8">
        <f t="shared" si="44"/>
        <v>100</v>
      </c>
      <c r="AD137" s="8">
        <f t="shared" si="44"/>
        <v>100</v>
      </c>
      <c r="AE137" s="8">
        <f t="shared" si="44"/>
        <v>100</v>
      </c>
      <c r="AF137" s="8">
        <f t="shared" si="44"/>
        <v>100</v>
      </c>
      <c r="AG137" s="8">
        <f t="shared" si="44"/>
        <v>100</v>
      </c>
      <c r="AH137" s="8">
        <f t="shared" si="44"/>
        <v>100</v>
      </c>
      <c r="AI137" s="8">
        <f t="shared" si="44"/>
        <v>100</v>
      </c>
      <c r="AJ137" s="8">
        <f t="shared" si="44"/>
        <v>100</v>
      </c>
      <c r="AK137" s="8">
        <f t="shared" si="44"/>
        <v>100</v>
      </c>
      <c r="AL137" s="8">
        <f t="shared" si="44"/>
        <v>100</v>
      </c>
      <c r="AM137" s="8">
        <f t="shared" si="44"/>
        <v>100</v>
      </c>
      <c r="AN137" s="8">
        <f t="shared" si="44"/>
        <v>100</v>
      </c>
      <c r="AO137" s="8">
        <f t="shared" si="44"/>
        <v>100</v>
      </c>
      <c r="AP137" s="8">
        <f t="shared" si="44"/>
        <v>100</v>
      </c>
      <c r="AQ137" s="8">
        <f t="shared" si="44"/>
        <v>100</v>
      </c>
      <c r="AR137" s="8">
        <f t="shared" si="44"/>
        <v>100</v>
      </c>
      <c r="AS137" s="8">
        <f t="shared" si="44"/>
        <v>100</v>
      </c>
      <c r="AT137" s="8">
        <f t="shared" si="44"/>
        <v>100</v>
      </c>
      <c r="AU137" s="8">
        <f t="shared" si="44"/>
        <v>100</v>
      </c>
      <c r="AV137" s="8">
        <f t="shared" si="44"/>
        <v>100</v>
      </c>
      <c r="AW137" s="8">
        <f t="shared" si="44"/>
        <v>100</v>
      </c>
      <c r="AX137" s="8">
        <f t="shared" si="44"/>
        <v>100</v>
      </c>
      <c r="AY137" s="8">
        <f t="shared" si="44"/>
        <v>100</v>
      </c>
      <c r="AZ137" s="8"/>
    </row>
    <row r="138" spans="1:52">
      <c r="A138" s="8" t="s">
        <v>59</v>
      </c>
      <c r="B138" s="8">
        <f t="shared" si="44"/>
        <v>0</v>
      </c>
      <c r="C138" s="8">
        <f t="shared" si="44"/>
        <v>0</v>
      </c>
      <c r="D138" s="8">
        <f t="shared" si="44"/>
        <v>0</v>
      </c>
      <c r="E138" s="8">
        <f t="shared" si="44"/>
        <v>0</v>
      </c>
      <c r="F138" s="8">
        <f t="shared" si="44"/>
        <v>0</v>
      </c>
      <c r="G138" s="8">
        <f t="shared" si="44"/>
        <v>100</v>
      </c>
      <c r="H138" s="8">
        <f t="shared" si="44"/>
        <v>100</v>
      </c>
      <c r="I138" s="8">
        <f t="shared" si="44"/>
        <v>100</v>
      </c>
      <c r="J138" s="26">
        <f t="shared" si="44"/>
        <v>100</v>
      </c>
      <c r="K138" s="8">
        <f t="shared" si="44"/>
        <v>100</v>
      </c>
      <c r="L138" s="28">
        <f t="shared" si="44"/>
        <v>100</v>
      </c>
      <c r="M138" s="8">
        <f t="shared" si="44"/>
        <v>100</v>
      </c>
      <c r="N138" s="8">
        <f t="shared" si="44"/>
        <v>100</v>
      </c>
      <c r="O138" s="8">
        <f t="shared" si="44"/>
        <v>100</v>
      </c>
      <c r="P138" s="8">
        <f t="shared" si="44"/>
        <v>100</v>
      </c>
      <c r="Q138" s="8">
        <f t="shared" si="44"/>
        <v>100</v>
      </c>
      <c r="R138" s="8">
        <f t="shared" si="44"/>
        <v>100</v>
      </c>
      <c r="S138" s="8">
        <f t="shared" si="44"/>
        <v>100</v>
      </c>
      <c r="T138" s="8">
        <f t="shared" si="44"/>
        <v>100</v>
      </c>
      <c r="U138" s="8">
        <f t="shared" si="44"/>
        <v>100</v>
      </c>
      <c r="V138" s="8">
        <f t="shared" si="44"/>
        <v>100</v>
      </c>
      <c r="W138" s="8">
        <f t="shared" si="44"/>
        <v>100</v>
      </c>
      <c r="X138" s="8">
        <f t="shared" si="44"/>
        <v>100</v>
      </c>
      <c r="Y138" s="8">
        <f t="shared" si="44"/>
        <v>100</v>
      </c>
      <c r="Z138" s="8">
        <f t="shared" si="44"/>
        <v>100</v>
      </c>
      <c r="AA138" s="8">
        <f t="shared" si="44"/>
        <v>100</v>
      </c>
      <c r="AB138" s="8">
        <f t="shared" si="44"/>
        <v>100</v>
      </c>
      <c r="AC138" s="8">
        <f t="shared" si="44"/>
        <v>100</v>
      </c>
      <c r="AD138" s="8">
        <f t="shared" si="44"/>
        <v>100</v>
      </c>
      <c r="AE138" s="8">
        <f t="shared" si="44"/>
        <v>100</v>
      </c>
      <c r="AF138" s="8">
        <f t="shared" si="44"/>
        <v>100</v>
      </c>
      <c r="AG138" s="8">
        <f t="shared" si="44"/>
        <v>100</v>
      </c>
      <c r="AH138" s="8">
        <f t="shared" si="44"/>
        <v>100</v>
      </c>
      <c r="AI138" s="8">
        <f t="shared" si="44"/>
        <v>100</v>
      </c>
      <c r="AJ138" s="8">
        <f t="shared" si="44"/>
        <v>100</v>
      </c>
      <c r="AK138" s="8">
        <f t="shared" si="44"/>
        <v>100</v>
      </c>
      <c r="AL138" s="8">
        <f t="shared" si="44"/>
        <v>100</v>
      </c>
      <c r="AM138" s="8">
        <f t="shared" si="44"/>
        <v>100</v>
      </c>
      <c r="AN138" s="8">
        <f t="shared" si="44"/>
        <v>100</v>
      </c>
      <c r="AO138" s="8">
        <f t="shared" si="44"/>
        <v>100</v>
      </c>
      <c r="AP138" s="8">
        <f t="shared" si="44"/>
        <v>100</v>
      </c>
      <c r="AQ138" s="8">
        <f t="shared" si="44"/>
        <v>100</v>
      </c>
      <c r="AR138" s="8">
        <f t="shared" si="44"/>
        <v>100</v>
      </c>
      <c r="AS138" s="8">
        <f t="shared" si="44"/>
        <v>100</v>
      </c>
      <c r="AT138" s="8">
        <f t="shared" si="44"/>
        <v>100</v>
      </c>
      <c r="AU138" s="8">
        <f t="shared" si="44"/>
        <v>100</v>
      </c>
      <c r="AV138" s="8">
        <f t="shared" si="44"/>
        <v>100</v>
      </c>
      <c r="AW138" s="8">
        <f t="shared" si="44"/>
        <v>100</v>
      </c>
      <c r="AX138" s="8">
        <f t="shared" si="44"/>
        <v>100</v>
      </c>
      <c r="AY138" s="8">
        <f t="shared" si="44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5" xml:space="preserve"> IF((1 - (B280 - 1)/20)*100 &lt;= 100, IF((1 - (B280 - 1)/20)*100 &gt;= 0, (1 - (B280 - 1)/20)*100, 0), 100)</f>
        <v>0</v>
      </c>
      <c r="C140" s="8">
        <f t="shared" si="45"/>
        <v>0</v>
      </c>
      <c r="D140" s="8">
        <f t="shared" si="45"/>
        <v>0</v>
      </c>
      <c r="E140" s="8">
        <f t="shared" si="45"/>
        <v>0</v>
      </c>
      <c r="F140" s="8">
        <f t="shared" si="45"/>
        <v>0</v>
      </c>
      <c r="G140" s="8">
        <f t="shared" si="45"/>
        <v>95</v>
      </c>
      <c r="H140" s="8">
        <f t="shared" si="45"/>
        <v>100</v>
      </c>
      <c r="I140" s="8">
        <f t="shared" si="45"/>
        <v>100</v>
      </c>
      <c r="J140" s="26">
        <f t="shared" si="45"/>
        <v>100</v>
      </c>
      <c r="K140" s="8">
        <f t="shared" si="45"/>
        <v>100</v>
      </c>
      <c r="L140" s="28">
        <f t="shared" si="45"/>
        <v>100</v>
      </c>
      <c r="M140" s="8">
        <f t="shared" si="45"/>
        <v>100</v>
      </c>
      <c r="N140" s="8">
        <f t="shared" si="45"/>
        <v>100</v>
      </c>
      <c r="O140" s="8">
        <f t="shared" si="45"/>
        <v>100</v>
      </c>
      <c r="P140" s="8">
        <f t="shared" si="45"/>
        <v>100</v>
      </c>
      <c r="Q140" s="8">
        <f t="shared" si="45"/>
        <v>100</v>
      </c>
      <c r="R140" s="8">
        <f t="shared" si="45"/>
        <v>100</v>
      </c>
      <c r="S140" s="8">
        <f t="shared" si="45"/>
        <v>100</v>
      </c>
      <c r="T140" s="8">
        <f t="shared" si="45"/>
        <v>100</v>
      </c>
      <c r="U140" s="8">
        <f t="shared" si="45"/>
        <v>100</v>
      </c>
      <c r="V140" s="8">
        <f t="shared" si="45"/>
        <v>100</v>
      </c>
      <c r="W140" s="8">
        <f t="shared" si="45"/>
        <v>100</v>
      </c>
      <c r="X140" s="8">
        <f t="shared" si="45"/>
        <v>100</v>
      </c>
      <c r="Y140" s="8">
        <f t="shared" si="45"/>
        <v>100</v>
      </c>
      <c r="Z140" s="8">
        <f t="shared" si="45"/>
        <v>100</v>
      </c>
      <c r="AA140" s="8">
        <f t="shared" si="45"/>
        <v>100</v>
      </c>
      <c r="AB140" s="8">
        <f t="shared" si="45"/>
        <v>100</v>
      </c>
      <c r="AC140" s="8">
        <f t="shared" si="45"/>
        <v>100</v>
      </c>
      <c r="AD140" s="8">
        <f t="shared" si="45"/>
        <v>100</v>
      </c>
      <c r="AE140" s="8">
        <f t="shared" si="45"/>
        <v>100</v>
      </c>
      <c r="AF140" s="8">
        <f t="shared" si="45"/>
        <v>100</v>
      </c>
      <c r="AG140" s="8">
        <f t="shared" si="45"/>
        <v>100</v>
      </c>
      <c r="AH140" s="8">
        <f t="shared" si="45"/>
        <v>100</v>
      </c>
      <c r="AI140" s="8">
        <f t="shared" si="45"/>
        <v>100</v>
      </c>
      <c r="AJ140" s="8">
        <f t="shared" si="45"/>
        <v>100</v>
      </c>
      <c r="AK140" s="8">
        <f t="shared" si="45"/>
        <v>100</v>
      </c>
      <c r="AL140" s="8">
        <f t="shared" si="45"/>
        <v>100</v>
      </c>
      <c r="AM140" s="8">
        <f t="shared" si="45"/>
        <v>100</v>
      </c>
      <c r="AN140" s="8">
        <f t="shared" si="45"/>
        <v>100</v>
      </c>
      <c r="AO140" s="8">
        <f t="shared" si="45"/>
        <v>100</v>
      </c>
      <c r="AP140" s="8">
        <f t="shared" si="45"/>
        <v>100</v>
      </c>
      <c r="AQ140" s="8">
        <f t="shared" si="45"/>
        <v>100</v>
      </c>
      <c r="AR140" s="8">
        <f t="shared" si="45"/>
        <v>100</v>
      </c>
      <c r="AS140" s="8">
        <f t="shared" si="45"/>
        <v>100</v>
      </c>
      <c r="AT140" s="8">
        <f t="shared" si="45"/>
        <v>100</v>
      </c>
      <c r="AU140" s="8">
        <f t="shared" si="45"/>
        <v>100</v>
      </c>
      <c r="AV140" s="8">
        <f t="shared" si="45"/>
        <v>100</v>
      </c>
      <c r="AW140" s="8">
        <f t="shared" si="45"/>
        <v>100</v>
      </c>
      <c r="AX140" s="8">
        <f t="shared" si="45"/>
        <v>100</v>
      </c>
      <c r="AY140" s="8">
        <f t="shared" si="45"/>
        <v>100</v>
      </c>
      <c r="AZ140" s="8"/>
    </row>
    <row r="141" spans="1:52">
      <c r="A141" s="8" t="s">
        <v>57</v>
      </c>
      <c r="B141" s="8">
        <f t="shared" si="45"/>
        <v>0</v>
      </c>
      <c r="C141" s="8">
        <f t="shared" si="45"/>
        <v>0</v>
      </c>
      <c r="D141" s="8">
        <f t="shared" si="45"/>
        <v>0</v>
      </c>
      <c r="E141" s="8">
        <f t="shared" si="45"/>
        <v>0</v>
      </c>
      <c r="F141" s="8">
        <f t="shared" si="45"/>
        <v>0</v>
      </c>
      <c r="G141" s="8">
        <f t="shared" si="45"/>
        <v>85</v>
      </c>
      <c r="H141" s="8">
        <f t="shared" si="45"/>
        <v>90</v>
      </c>
      <c r="I141" s="8">
        <f t="shared" si="45"/>
        <v>100</v>
      </c>
      <c r="J141" s="26">
        <f t="shared" si="45"/>
        <v>100</v>
      </c>
      <c r="K141" s="8">
        <f t="shared" si="45"/>
        <v>100</v>
      </c>
      <c r="L141" s="28">
        <f t="shared" si="45"/>
        <v>100</v>
      </c>
      <c r="M141" s="8">
        <f t="shared" si="45"/>
        <v>100</v>
      </c>
      <c r="N141" s="8">
        <f t="shared" si="45"/>
        <v>100</v>
      </c>
      <c r="O141" s="8">
        <f t="shared" si="45"/>
        <v>100</v>
      </c>
      <c r="P141" s="8">
        <f t="shared" si="45"/>
        <v>100</v>
      </c>
      <c r="Q141" s="8">
        <f t="shared" si="45"/>
        <v>100</v>
      </c>
      <c r="R141" s="8">
        <f t="shared" si="45"/>
        <v>100</v>
      </c>
      <c r="S141" s="8">
        <f t="shared" si="45"/>
        <v>100</v>
      </c>
      <c r="T141" s="8">
        <f t="shared" si="45"/>
        <v>100</v>
      </c>
      <c r="U141" s="8">
        <f t="shared" si="45"/>
        <v>100</v>
      </c>
      <c r="V141" s="8">
        <f t="shared" si="45"/>
        <v>100</v>
      </c>
      <c r="W141" s="8">
        <f t="shared" si="45"/>
        <v>100</v>
      </c>
      <c r="X141" s="8">
        <f t="shared" si="45"/>
        <v>100</v>
      </c>
      <c r="Y141" s="8">
        <f t="shared" si="45"/>
        <v>100</v>
      </c>
      <c r="Z141" s="8">
        <f t="shared" si="45"/>
        <v>100</v>
      </c>
      <c r="AA141" s="8">
        <f t="shared" si="45"/>
        <v>100</v>
      </c>
      <c r="AB141" s="8">
        <f t="shared" si="45"/>
        <v>100</v>
      </c>
      <c r="AC141" s="8">
        <f t="shared" si="45"/>
        <v>100</v>
      </c>
      <c r="AD141" s="8">
        <f t="shared" si="45"/>
        <v>100</v>
      </c>
      <c r="AE141" s="8">
        <f t="shared" si="45"/>
        <v>100</v>
      </c>
      <c r="AF141" s="8">
        <f t="shared" si="45"/>
        <v>100</v>
      </c>
      <c r="AG141" s="8">
        <f t="shared" si="45"/>
        <v>100</v>
      </c>
      <c r="AH141" s="8">
        <f t="shared" si="45"/>
        <v>100</v>
      </c>
      <c r="AI141" s="8">
        <f t="shared" si="45"/>
        <v>100</v>
      </c>
      <c r="AJ141" s="8">
        <f t="shared" si="45"/>
        <v>100</v>
      </c>
      <c r="AK141" s="8">
        <f t="shared" si="45"/>
        <v>100</v>
      </c>
      <c r="AL141" s="8">
        <f t="shared" si="45"/>
        <v>100</v>
      </c>
      <c r="AM141" s="8">
        <f t="shared" si="45"/>
        <v>100</v>
      </c>
      <c r="AN141" s="8">
        <f t="shared" si="45"/>
        <v>100</v>
      </c>
      <c r="AO141" s="8">
        <f t="shared" si="45"/>
        <v>100</v>
      </c>
      <c r="AP141" s="8">
        <f t="shared" si="45"/>
        <v>100</v>
      </c>
      <c r="AQ141" s="8">
        <f t="shared" si="45"/>
        <v>100</v>
      </c>
      <c r="AR141" s="8">
        <f t="shared" si="45"/>
        <v>100</v>
      </c>
      <c r="AS141" s="8">
        <f t="shared" si="45"/>
        <v>100</v>
      </c>
      <c r="AT141" s="8">
        <f t="shared" si="45"/>
        <v>100</v>
      </c>
      <c r="AU141" s="8">
        <f t="shared" si="45"/>
        <v>100</v>
      </c>
      <c r="AV141" s="8">
        <f t="shared" si="45"/>
        <v>100</v>
      </c>
      <c r="AW141" s="8">
        <f t="shared" si="45"/>
        <v>100</v>
      </c>
      <c r="AX141" s="8">
        <f t="shared" si="45"/>
        <v>100</v>
      </c>
      <c r="AY141" s="8">
        <f t="shared" si="45"/>
        <v>100</v>
      </c>
      <c r="AZ141" s="8"/>
    </row>
    <row r="142" spans="1:52">
      <c r="A142" s="8" t="s">
        <v>58</v>
      </c>
      <c r="B142" s="8">
        <f t="shared" si="45"/>
        <v>0</v>
      </c>
      <c r="C142" s="8">
        <f t="shared" si="45"/>
        <v>0</v>
      </c>
      <c r="D142" s="8">
        <f t="shared" si="45"/>
        <v>0</v>
      </c>
      <c r="E142" s="8">
        <f t="shared" si="45"/>
        <v>0</v>
      </c>
      <c r="F142" s="8">
        <f t="shared" si="45"/>
        <v>0</v>
      </c>
      <c r="G142" s="8">
        <f t="shared" si="45"/>
        <v>85</v>
      </c>
      <c r="H142" s="8">
        <f t="shared" si="45"/>
        <v>90</v>
      </c>
      <c r="I142" s="8">
        <f t="shared" si="45"/>
        <v>100</v>
      </c>
      <c r="J142" s="26">
        <f t="shared" si="45"/>
        <v>100</v>
      </c>
      <c r="K142" s="8">
        <f t="shared" si="45"/>
        <v>100</v>
      </c>
      <c r="L142" s="28">
        <f t="shared" si="45"/>
        <v>100</v>
      </c>
      <c r="M142" s="8">
        <f t="shared" si="45"/>
        <v>100</v>
      </c>
      <c r="N142" s="8">
        <f t="shared" si="45"/>
        <v>100</v>
      </c>
      <c r="O142" s="8">
        <f t="shared" si="45"/>
        <v>100</v>
      </c>
      <c r="P142" s="8">
        <f t="shared" si="45"/>
        <v>100</v>
      </c>
      <c r="Q142" s="8">
        <f t="shared" si="45"/>
        <v>100</v>
      </c>
      <c r="R142" s="8">
        <f t="shared" si="45"/>
        <v>100</v>
      </c>
      <c r="S142" s="8">
        <f t="shared" si="45"/>
        <v>100</v>
      </c>
      <c r="T142" s="8">
        <f t="shared" si="45"/>
        <v>100</v>
      </c>
      <c r="U142" s="8">
        <f t="shared" si="45"/>
        <v>100</v>
      </c>
      <c r="V142" s="8">
        <f t="shared" si="45"/>
        <v>100</v>
      </c>
      <c r="W142" s="8">
        <f t="shared" si="45"/>
        <v>100</v>
      </c>
      <c r="X142" s="8">
        <f t="shared" si="45"/>
        <v>100</v>
      </c>
      <c r="Y142" s="8">
        <f t="shared" si="45"/>
        <v>100</v>
      </c>
      <c r="Z142" s="8">
        <f t="shared" si="45"/>
        <v>100</v>
      </c>
      <c r="AA142" s="8">
        <f t="shared" si="45"/>
        <v>100</v>
      </c>
      <c r="AB142" s="8">
        <f t="shared" si="45"/>
        <v>100</v>
      </c>
      <c r="AC142" s="8">
        <f t="shared" si="45"/>
        <v>100</v>
      </c>
      <c r="AD142" s="8">
        <f t="shared" si="45"/>
        <v>100</v>
      </c>
      <c r="AE142" s="8">
        <f t="shared" si="45"/>
        <v>100</v>
      </c>
      <c r="AF142" s="8">
        <f t="shared" si="45"/>
        <v>100</v>
      </c>
      <c r="AG142" s="8">
        <f t="shared" si="45"/>
        <v>100</v>
      </c>
      <c r="AH142" s="8">
        <f t="shared" si="45"/>
        <v>100</v>
      </c>
      <c r="AI142" s="8">
        <f t="shared" si="45"/>
        <v>100</v>
      </c>
      <c r="AJ142" s="8">
        <f t="shared" si="45"/>
        <v>100</v>
      </c>
      <c r="AK142" s="8">
        <f t="shared" si="45"/>
        <v>100</v>
      </c>
      <c r="AL142" s="8">
        <f t="shared" si="45"/>
        <v>100</v>
      </c>
      <c r="AM142" s="8">
        <f t="shared" si="45"/>
        <v>100</v>
      </c>
      <c r="AN142" s="8">
        <f t="shared" si="45"/>
        <v>100</v>
      </c>
      <c r="AO142" s="8">
        <f t="shared" si="45"/>
        <v>100</v>
      </c>
      <c r="AP142" s="8">
        <f t="shared" si="45"/>
        <v>100</v>
      </c>
      <c r="AQ142" s="8">
        <f t="shared" si="45"/>
        <v>100</v>
      </c>
      <c r="AR142" s="8">
        <f t="shared" si="45"/>
        <v>100</v>
      </c>
      <c r="AS142" s="8">
        <f t="shared" si="45"/>
        <v>100</v>
      </c>
      <c r="AT142" s="8">
        <f t="shared" si="45"/>
        <v>100</v>
      </c>
      <c r="AU142" s="8">
        <f t="shared" si="45"/>
        <v>100</v>
      </c>
      <c r="AV142" s="8">
        <f t="shared" si="45"/>
        <v>100</v>
      </c>
      <c r="AW142" s="8">
        <f t="shared" si="45"/>
        <v>100</v>
      </c>
      <c r="AX142" s="8">
        <f t="shared" si="45"/>
        <v>100</v>
      </c>
      <c r="AY142" s="8">
        <f t="shared" si="45"/>
        <v>100</v>
      </c>
      <c r="AZ142" s="8"/>
    </row>
    <row r="143" spans="1:52">
      <c r="A143" s="8" t="s">
        <v>59</v>
      </c>
      <c r="B143" s="8">
        <f t="shared" si="45"/>
        <v>0</v>
      </c>
      <c r="C143" s="8">
        <f t="shared" si="45"/>
        <v>0</v>
      </c>
      <c r="D143" s="8">
        <f t="shared" si="45"/>
        <v>0</v>
      </c>
      <c r="E143" s="8">
        <f t="shared" si="45"/>
        <v>0</v>
      </c>
      <c r="F143" s="8">
        <f t="shared" si="45"/>
        <v>0</v>
      </c>
      <c r="G143" s="8">
        <f t="shared" si="45"/>
        <v>95</v>
      </c>
      <c r="H143" s="8">
        <f t="shared" si="45"/>
        <v>100</v>
      </c>
      <c r="I143" s="8">
        <f t="shared" si="45"/>
        <v>100</v>
      </c>
      <c r="J143" s="26">
        <f t="shared" si="45"/>
        <v>100</v>
      </c>
      <c r="K143" s="8">
        <f t="shared" si="45"/>
        <v>100</v>
      </c>
      <c r="L143" s="28">
        <f t="shared" si="45"/>
        <v>100</v>
      </c>
      <c r="M143" s="8">
        <f t="shared" si="45"/>
        <v>100</v>
      </c>
      <c r="N143" s="8">
        <f t="shared" si="45"/>
        <v>100</v>
      </c>
      <c r="O143" s="8">
        <f t="shared" si="45"/>
        <v>100</v>
      </c>
      <c r="P143" s="8">
        <f t="shared" si="45"/>
        <v>100</v>
      </c>
      <c r="Q143" s="8">
        <f t="shared" si="45"/>
        <v>100</v>
      </c>
      <c r="R143" s="8">
        <f t="shared" si="45"/>
        <v>100</v>
      </c>
      <c r="S143" s="8">
        <f t="shared" si="45"/>
        <v>100</v>
      </c>
      <c r="T143" s="8">
        <f t="shared" si="45"/>
        <v>100</v>
      </c>
      <c r="U143" s="8">
        <f t="shared" si="45"/>
        <v>100</v>
      </c>
      <c r="V143" s="8">
        <f t="shared" si="45"/>
        <v>100</v>
      </c>
      <c r="W143" s="8">
        <f t="shared" si="45"/>
        <v>100</v>
      </c>
      <c r="X143" s="8">
        <f t="shared" si="45"/>
        <v>100</v>
      </c>
      <c r="Y143" s="8">
        <f t="shared" si="45"/>
        <v>100</v>
      </c>
      <c r="Z143" s="8">
        <f t="shared" si="45"/>
        <v>100</v>
      </c>
      <c r="AA143" s="8">
        <f t="shared" si="45"/>
        <v>100</v>
      </c>
      <c r="AB143" s="8">
        <f t="shared" si="45"/>
        <v>100</v>
      </c>
      <c r="AC143" s="8">
        <f t="shared" si="45"/>
        <v>100</v>
      </c>
      <c r="AD143" s="8">
        <f t="shared" si="45"/>
        <v>100</v>
      </c>
      <c r="AE143" s="8">
        <f t="shared" si="45"/>
        <v>100</v>
      </c>
      <c r="AF143" s="8">
        <f t="shared" si="45"/>
        <v>100</v>
      </c>
      <c r="AG143" s="8">
        <f t="shared" si="45"/>
        <v>100</v>
      </c>
      <c r="AH143" s="8">
        <f t="shared" si="45"/>
        <v>100</v>
      </c>
      <c r="AI143" s="8">
        <f t="shared" si="45"/>
        <v>100</v>
      </c>
      <c r="AJ143" s="8">
        <f t="shared" si="45"/>
        <v>100</v>
      </c>
      <c r="AK143" s="8">
        <f t="shared" si="45"/>
        <v>100</v>
      </c>
      <c r="AL143" s="8">
        <f t="shared" si="45"/>
        <v>100</v>
      </c>
      <c r="AM143" s="8">
        <f t="shared" si="45"/>
        <v>100</v>
      </c>
      <c r="AN143" s="8">
        <f t="shared" si="45"/>
        <v>100</v>
      </c>
      <c r="AO143" s="8">
        <f t="shared" si="45"/>
        <v>100</v>
      </c>
      <c r="AP143" s="8">
        <f t="shared" si="45"/>
        <v>100</v>
      </c>
      <c r="AQ143" s="8">
        <f t="shared" si="45"/>
        <v>100</v>
      </c>
      <c r="AR143" s="8">
        <f t="shared" si="45"/>
        <v>100</v>
      </c>
      <c r="AS143" s="8">
        <f t="shared" si="45"/>
        <v>100</v>
      </c>
      <c r="AT143" s="8">
        <f t="shared" si="45"/>
        <v>100</v>
      </c>
      <c r="AU143" s="8">
        <f t="shared" si="45"/>
        <v>100</v>
      </c>
      <c r="AV143" s="8">
        <f t="shared" si="45"/>
        <v>100</v>
      </c>
      <c r="AW143" s="8">
        <f t="shared" si="45"/>
        <v>100</v>
      </c>
      <c r="AX143" s="8">
        <f t="shared" si="45"/>
        <v>100</v>
      </c>
      <c r="AY143" s="8">
        <f t="shared" si="45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6" xml:space="preserve"> IF((1 - (B285 - 1)/20)*100 &lt;= 100, IF((1 - (B285 - 1)/20)*100 &gt;= 0, (1 - (B285 - 1)/20)*100, 0), 100)</f>
        <v>0</v>
      </c>
      <c r="C145" s="8">
        <f t="shared" si="46"/>
        <v>0</v>
      </c>
      <c r="D145" s="8">
        <f t="shared" si="46"/>
        <v>0</v>
      </c>
      <c r="E145" s="8">
        <f t="shared" si="46"/>
        <v>0</v>
      </c>
      <c r="F145" s="8">
        <f t="shared" si="46"/>
        <v>0</v>
      </c>
      <c r="G145" s="8">
        <f t="shared" si="46"/>
        <v>70</v>
      </c>
      <c r="H145" s="8">
        <f t="shared" si="46"/>
        <v>75</v>
      </c>
      <c r="I145" s="8">
        <f t="shared" si="46"/>
        <v>90</v>
      </c>
      <c r="J145" s="26">
        <f t="shared" si="46"/>
        <v>95</v>
      </c>
      <c r="K145" s="8">
        <f t="shared" si="46"/>
        <v>100</v>
      </c>
      <c r="L145" s="28">
        <f t="shared" si="46"/>
        <v>100</v>
      </c>
      <c r="M145" s="8">
        <f t="shared" si="46"/>
        <v>95</v>
      </c>
      <c r="N145" s="8">
        <f t="shared" si="46"/>
        <v>95</v>
      </c>
      <c r="O145" s="8">
        <f t="shared" si="46"/>
        <v>100</v>
      </c>
      <c r="P145" s="8">
        <f t="shared" si="46"/>
        <v>100</v>
      </c>
      <c r="Q145" s="8">
        <f t="shared" si="46"/>
        <v>100</v>
      </c>
      <c r="R145" s="8">
        <f t="shared" si="46"/>
        <v>100</v>
      </c>
      <c r="S145" s="8">
        <f t="shared" si="46"/>
        <v>100</v>
      </c>
      <c r="T145" s="8">
        <f t="shared" si="46"/>
        <v>100</v>
      </c>
      <c r="U145" s="8">
        <f t="shared" si="46"/>
        <v>100</v>
      </c>
      <c r="V145" s="8">
        <f t="shared" si="46"/>
        <v>100</v>
      </c>
      <c r="W145" s="8">
        <f t="shared" si="46"/>
        <v>100</v>
      </c>
      <c r="X145" s="8">
        <f t="shared" si="46"/>
        <v>100</v>
      </c>
      <c r="Y145" s="8">
        <f t="shared" si="46"/>
        <v>100</v>
      </c>
      <c r="Z145" s="8">
        <f t="shared" si="46"/>
        <v>100</v>
      </c>
      <c r="AA145" s="8">
        <f t="shared" si="46"/>
        <v>100</v>
      </c>
      <c r="AB145" s="8">
        <f t="shared" si="46"/>
        <v>100</v>
      </c>
      <c r="AC145" s="8">
        <f t="shared" si="46"/>
        <v>100</v>
      </c>
      <c r="AD145" s="8">
        <f t="shared" si="46"/>
        <v>100</v>
      </c>
      <c r="AE145" s="8">
        <f t="shared" si="46"/>
        <v>100</v>
      </c>
      <c r="AF145" s="8">
        <f t="shared" si="46"/>
        <v>100</v>
      </c>
      <c r="AG145" s="8">
        <f t="shared" si="46"/>
        <v>100</v>
      </c>
      <c r="AH145" s="8">
        <f t="shared" si="46"/>
        <v>100</v>
      </c>
      <c r="AI145" s="8">
        <f t="shared" si="46"/>
        <v>100</v>
      </c>
      <c r="AJ145" s="8">
        <f t="shared" si="46"/>
        <v>100</v>
      </c>
      <c r="AK145" s="8">
        <f t="shared" si="46"/>
        <v>100</v>
      </c>
      <c r="AL145" s="8">
        <f t="shared" si="46"/>
        <v>100</v>
      </c>
      <c r="AM145" s="8">
        <f t="shared" si="46"/>
        <v>100</v>
      </c>
      <c r="AN145" s="8">
        <f t="shared" si="46"/>
        <v>100</v>
      </c>
      <c r="AO145" s="8">
        <f t="shared" si="46"/>
        <v>100</v>
      </c>
      <c r="AP145" s="8">
        <f t="shared" si="46"/>
        <v>100</v>
      </c>
      <c r="AQ145" s="8">
        <f t="shared" si="46"/>
        <v>100</v>
      </c>
      <c r="AR145" s="8">
        <f t="shared" si="46"/>
        <v>100</v>
      </c>
      <c r="AS145" s="8">
        <f t="shared" si="46"/>
        <v>100</v>
      </c>
      <c r="AT145" s="8">
        <f t="shared" si="46"/>
        <v>100</v>
      </c>
      <c r="AU145" s="8">
        <f t="shared" si="46"/>
        <v>100</v>
      </c>
      <c r="AV145" s="8">
        <f t="shared" si="46"/>
        <v>100</v>
      </c>
      <c r="AW145" s="8">
        <f t="shared" si="46"/>
        <v>100</v>
      </c>
      <c r="AX145" s="8">
        <f t="shared" si="46"/>
        <v>100</v>
      </c>
      <c r="AY145" s="8">
        <f t="shared" si="46"/>
        <v>100</v>
      </c>
      <c r="AZ145" s="8"/>
    </row>
    <row r="146" spans="1:52">
      <c r="A146" s="8" t="s">
        <v>57</v>
      </c>
      <c r="B146" s="8">
        <f t="shared" si="46"/>
        <v>0</v>
      </c>
      <c r="C146" s="8">
        <f t="shared" si="46"/>
        <v>0</v>
      </c>
      <c r="D146" s="8">
        <f t="shared" si="46"/>
        <v>0</v>
      </c>
      <c r="E146" s="8">
        <f t="shared" si="46"/>
        <v>0</v>
      </c>
      <c r="F146" s="8">
        <f t="shared" si="46"/>
        <v>0</v>
      </c>
      <c r="G146" s="8">
        <f t="shared" si="46"/>
        <v>60</v>
      </c>
      <c r="H146" s="8">
        <f t="shared" si="46"/>
        <v>65</v>
      </c>
      <c r="I146" s="8">
        <f t="shared" si="46"/>
        <v>80</v>
      </c>
      <c r="J146" s="26">
        <f t="shared" si="46"/>
        <v>85</v>
      </c>
      <c r="K146" s="8">
        <f t="shared" si="46"/>
        <v>100</v>
      </c>
      <c r="L146" s="28">
        <f t="shared" si="46"/>
        <v>100</v>
      </c>
      <c r="M146" s="8">
        <f t="shared" si="46"/>
        <v>90</v>
      </c>
      <c r="N146" s="8">
        <f t="shared" si="46"/>
        <v>95</v>
      </c>
      <c r="O146" s="8">
        <f t="shared" si="46"/>
        <v>95</v>
      </c>
      <c r="P146" s="8">
        <f t="shared" si="46"/>
        <v>100</v>
      </c>
      <c r="Q146" s="8">
        <f t="shared" si="46"/>
        <v>100</v>
      </c>
      <c r="R146" s="8">
        <f t="shared" si="46"/>
        <v>100</v>
      </c>
      <c r="S146" s="8">
        <f t="shared" si="46"/>
        <v>100</v>
      </c>
      <c r="T146" s="8">
        <f t="shared" si="46"/>
        <v>100</v>
      </c>
      <c r="U146" s="8">
        <f t="shared" si="46"/>
        <v>100</v>
      </c>
      <c r="V146" s="8">
        <f t="shared" si="46"/>
        <v>100</v>
      </c>
      <c r="W146" s="8">
        <f t="shared" si="46"/>
        <v>100</v>
      </c>
      <c r="X146" s="8">
        <f t="shared" si="46"/>
        <v>100</v>
      </c>
      <c r="Y146" s="8">
        <f t="shared" si="46"/>
        <v>100</v>
      </c>
      <c r="Z146" s="8">
        <f t="shared" si="46"/>
        <v>100</v>
      </c>
      <c r="AA146" s="8">
        <f t="shared" si="46"/>
        <v>100</v>
      </c>
      <c r="AB146" s="8">
        <f t="shared" si="46"/>
        <v>100</v>
      </c>
      <c r="AC146" s="8">
        <f t="shared" si="46"/>
        <v>100</v>
      </c>
      <c r="AD146" s="8">
        <f t="shared" si="46"/>
        <v>100</v>
      </c>
      <c r="AE146" s="8">
        <f t="shared" si="46"/>
        <v>100</v>
      </c>
      <c r="AF146" s="8">
        <f t="shared" si="46"/>
        <v>100</v>
      </c>
      <c r="AG146" s="8">
        <f t="shared" si="46"/>
        <v>100</v>
      </c>
      <c r="AH146" s="8">
        <f t="shared" si="46"/>
        <v>100</v>
      </c>
      <c r="AI146" s="8">
        <f t="shared" si="46"/>
        <v>100</v>
      </c>
      <c r="AJ146" s="8">
        <f t="shared" si="46"/>
        <v>100</v>
      </c>
      <c r="AK146" s="8">
        <f t="shared" si="46"/>
        <v>100</v>
      </c>
      <c r="AL146" s="8">
        <f t="shared" si="46"/>
        <v>100</v>
      </c>
      <c r="AM146" s="8">
        <f t="shared" si="46"/>
        <v>100</v>
      </c>
      <c r="AN146" s="8">
        <f t="shared" si="46"/>
        <v>100</v>
      </c>
      <c r="AO146" s="8">
        <f t="shared" si="46"/>
        <v>100</v>
      </c>
      <c r="AP146" s="8">
        <f t="shared" si="46"/>
        <v>100</v>
      </c>
      <c r="AQ146" s="8">
        <f t="shared" si="46"/>
        <v>100</v>
      </c>
      <c r="AR146" s="8">
        <f t="shared" si="46"/>
        <v>100</v>
      </c>
      <c r="AS146" s="8">
        <f t="shared" si="46"/>
        <v>100</v>
      </c>
      <c r="AT146" s="8">
        <f t="shared" si="46"/>
        <v>100</v>
      </c>
      <c r="AU146" s="8">
        <f t="shared" si="46"/>
        <v>100</v>
      </c>
      <c r="AV146" s="8">
        <f t="shared" si="46"/>
        <v>100</v>
      </c>
      <c r="AW146" s="8">
        <f t="shared" si="46"/>
        <v>100</v>
      </c>
      <c r="AX146" s="8">
        <f t="shared" si="46"/>
        <v>100</v>
      </c>
      <c r="AY146" s="8">
        <f t="shared" si="46"/>
        <v>100</v>
      </c>
      <c r="AZ146" s="8"/>
    </row>
    <row r="147" spans="1:52">
      <c r="A147" s="8" t="s">
        <v>58</v>
      </c>
      <c r="B147" s="8">
        <f t="shared" si="46"/>
        <v>0</v>
      </c>
      <c r="C147" s="8">
        <f t="shared" si="46"/>
        <v>0</v>
      </c>
      <c r="D147" s="8">
        <f t="shared" si="46"/>
        <v>0</v>
      </c>
      <c r="E147" s="8">
        <f t="shared" si="46"/>
        <v>0</v>
      </c>
      <c r="F147" s="8">
        <f t="shared" si="46"/>
        <v>0</v>
      </c>
      <c r="G147" s="8">
        <f t="shared" si="46"/>
        <v>60</v>
      </c>
      <c r="H147" s="8">
        <f t="shared" si="46"/>
        <v>65</v>
      </c>
      <c r="I147" s="8">
        <f t="shared" si="46"/>
        <v>80</v>
      </c>
      <c r="J147" s="26">
        <f t="shared" si="46"/>
        <v>85</v>
      </c>
      <c r="K147" s="8">
        <f t="shared" si="46"/>
        <v>100</v>
      </c>
      <c r="L147" s="28">
        <f t="shared" si="46"/>
        <v>100</v>
      </c>
      <c r="M147" s="8">
        <f t="shared" si="46"/>
        <v>90</v>
      </c>
      <c r="N147" s="8">
        <f t="shared" si="46"/>
        <v>95</v>
      </c>
      <c r="O147" s="8">
        <f t="shared" si="46"/>
        <v>95</v>
      </c>
      <c r="P147" s="8">
        <f t="shared" si="46"/>
        <v>100</v>
      </c>
      <c r="Q147" s="8">
        <f t="shared" si="46"/>
        <v>100</v>
      </c>
      <c r="R147" s="8">
        <f t="shared" si="46"/>
        <v>100</v>
      </c>
      <c r="S147" s="8">
        <f t="shared" si="46"/>
        <v>100</v>
      </c>
      <c r="T147" s="8">
        <f t="shared" si="46"/>
        <v>100</v>
      </c>
      <c r="U147" s="8">
        <f t="shared" si="46"/>
        <v>100</v>
      </c>
      <c r="V147" s="8">
        <f t="shared" si="46"/>
        <v>100</v>
      </c>
      <c r="W147" s="8">
        <f t="shared" si="46"/>
        <v>100</v>
      </c>
      <c r="X147" s="8">
        <f t="shared" si="46"/>
        <v>100</v>
      </c>
      <c r="Y147" s="8">
        <f t="shared" si="46"/>
        <v>100</v>
      </c>
      <c r="Z147" s="8">
        <f t="shared" si="46"/>
        <v>100</v>
      </c>
      <c r="AA147" s="8">
        <f t="shared" si="46"/>
        <v>100</v>
      </c>
      <c r="AB147" s="8">
        <f t="shared" si="46"/>
        <v>100</v>
      </c>
      <c r="AC147" s="8">
        <f t="shared" si="46"/>
        <v>100</v>
      </c>
      <c r="AD147" s="8">
        <f t="shared" si="46"/>
        <v>100</v>
      </c>
      <c r="AE147" s="8">
        <f t="shared" si="46"/>
        <v>100</v>
      </c>
      <c r="AF147" s="8">
        <f t="shared" si="46"/>
        <v>100</v>
      </c>
      <c r="AG147" s="8">
        <f t="shared" si="46"/>
        <v>100</v>
      </c>
      <c r="AH147" s="8">
        <f t="shared" si="46"/>
        <v>100</v>
      </c>
      <c r="AI147" s="8">
        <f t="shared" si="46"/>
        <v>100</v>
      </c>
      <c r="AJ147" s="8">
        <f t="shared" si="46"/>
        <v>100</v>
      </c>
      <c r="AK147" s="8">
        <f t="shared" si="46"/>
        <v>100</v>
      </c>
      <c r="AL147" s="8">
        <f t="shared" si="46"/>
        <v>100</v>
      </c>
      <c r="AM147" s="8">
        <f t="shared" si="46"/>
        <v>100</v>
      </c>
      <c r="AN147" s="8">
        <f t="shared" si="46"/>
        <v>100</v>
      </c>
      <c r="AO147" s="8">
        <f t="shared" si="46"/>
        <v>100</v>
      </c>
      <c r="AP147" s="8">
        <f t="shared" si="46"/>
        <v>100</v>
      </c>
      <c r="AQ147" s="8">
        <f t="shared" si="46"/>
        <v>100</v>
      </c>
      <c r="AR147" s="8">
        <f t="shared" si="46"/>
        <v>100</v>
      </c>
      <c r="AS147" s="8">
        <f t="shared" si="46"/>
        <v>100</v>
      </c>
      <c r="AT147" s="8">
        <f t="shared" si="46"/>
        <v>100</v>
      </c>
      <c r="AU147" s="8">
        <f t="shared" si="46"/>
        <v>100</v>
      </c>
      <c r="AV147" s="8">
        <f t="shared" si="46"/>
        <v>100</v>
      </c>
      <c r="AW147" s="8">
        <f t="shared" si="46"/>
        <v>100</v>
      </c>
      <c r="AX147" s="8">
        <f t="shared" si="46"/>
        <v>100</v>
      </c>
      <c r="AY147" s="8">
        <f t="shared" si="46"/>
        <v>100</v>
      </c>
      <c r="AZ147" s="8"/>
    </row>
    <row r="148" spans="1:52">
      <c r="A148" s="8" t="s">
        <v>59</v>
      </c>
      <c r="B148" s="8">
        <f t="shared" si="46"/>
        <v>0</v>
      </c>
      <c r="C148" s="8">
        <f t="shared" si="46"/>
        <v>0</v>
      </c>
      <c r="D148" s="8">
        <f t="shared" si="46"/>
        <v>0</v>
      </c>
      <c r="E148" s="8">
        <f t="shared" si="46"/>
        <v>0</v>
      </c>
      <c r="F148" s="8">
        <f t="shared" si="46"/>
        <v>0</v>
      </c>
      <c r="G148" s="8">
        <f t="shared" si="46"/>
        <v>70</v>
      </c>
      <c r="H148" s="8">
        <f t="shared" si="46"/>
        <v>75</v>
      </c>
      <c r="I148" s="8">
        <f t="shared" si="46"/>
        <v>90</v>
      </c>
      <c r="J148" s="26">
        <f t="shared" si="46"/>
        <v>95</v>
      </c>
      <c r="K148" s="8">
        <f t="shared" si="46"/>
        <v>100</v>
      </c>
      <c r="L148" s="28">
        <f t="shared" si="46"/>
        <v>100</v>
      </c>
      <c r="M148" s="8">
        <f t="shared" si="46"/>
        <v>100</v>
      </c>
      <c r="N148" s="8">
        <f t="shared" si="46"/>
        <v>100</v>
      </c>
      <c r="O148" s="8">
        <f t="shared" si="46"/>
        <v>100</v>
      </c>
      <c r="P148" s="8">
        <f t="shared" si="46"/>
        <v>100</v>
      </c>
      <c r="Q148" s="8">
        <f t="shared" si="46"/>
        <v>100</v>
      </c>
      <c r="R148" s="8">
        <f t="shared" si="46"/>
        <v>100</v>
      </c>
      <c r="S148" s="8">
        <f t="shared" si="46"/>
        <v>100</v>
      </c>
      <c r="T148" s="8">
        <f t="shared" si="46"/>
        <v>100</v>
      </c>
      <c r="U148" s="8">
        <f t="shared" si="46"/>
        <v>100</v>
      </c>
      <c r="V148" s="8">
        <f t="shared" si="46"/>
        <v>100</v>
      </c>
      <c r="W148" s="8">
        <f t="shared" si="46"/>
        <v>100</v>
      </c>
      <c r="X148" s="8">
        <f t="shared" si="46"/>
        <v>100</v>
      </c>
      <c r="Y148" s="8">
        <f t="shared" si="46"/>
        <v>100</v>
      </c>
      <c r="Z148" s="8">
        <f t="shared" si="46"/>
        <v>100</v>
      </c>
      <c r="AA148" s="8">
        <f t="shared" si="46"/>
        <v>100</v>
      </c>
      <c r="AB148" s="8">
        <f t="shared" si="46"/>
        <v>100</v>
      </c>
      <c r="AC148" s="8">
        <f t="shared" si="46"/>
        <v>100</v>
      </c>
      <c r="AD148" s="8">
        <f t="shared" si="46"/>
        <v>100</v>
      </c>
      <c r="AE148" s="8">
        <f t="shared" si="46"/>
        <v>100</v>
      </c>
      <c r="AF148" s="8">
        <f t="shared" si="46"/>
        <v>100</v>
      </c>
      <c r="AG148" s="8">
        <f t="shared" si="46"/>
        <v>100</v>
      </c>
      <c r="AH148" s="8">
        <f t="shared" si="46"/>
        <v>100</v>
      </c>
      <c r="AI148" s="8">
        <f t="shared" si="46"/>
        <v>100</v>
      </c>
      <c r="AJ148" s="8">
        <f t="shared" si="46"/>
        <v>100</v>
      </c>
      <c r="AK148" s="8">
        <f t="shared" si="46"/>
        <v>100</v>
      </c>
      <c r="AL148" s="8">
        <f t="shared" si="46"/>
        <v>100</v>
      </c>
      <c r="AM148" s="8">
        <f t="shared" si="46"/>
        <v>100</v>
      </c>
      <c r="AN148" s="8">
        <f t="shared" si="46"/>
        <v>100</v>
      </c>
      <c r="AO148" s="8">
        <f t="shared" si="46"/>
        <v>100</v>
      </c>
      <c r="AP148" s="8">
        <f t="shared" si="46"/>
        <v>100</v>
      </c>
      <c r="AQ148" s="8">
        <f t="shared" si="46"/>
        <v>100</v>
      </c>
      <c r="AR148" s="8">
        <f t="shared" si="46"/>
        <v>100</v>
      </c>
      <c r="AS148" s="8">
        <f t="shared" si="46"/>
        <v>100</v>
      </c>
      <c r="AT148" s="8">
        <f t="shared" si="46"/>
        <v>100</v>
      </c>
      <c r="AU148" s="8">
        <f t="shared" si="46"/>
        <v>100</v>
      </c>
      <c r="AV148" s="8">
        <f t="shared" si="46"/>
        <v>100</v>
      </c>
      <c r="AW148" s="8">
        <f t="shared" si="46"/>
        <v>100</v>
      </c>
      <c r="AX148" s="8">
        <f t="shared" si="46"/>
        <v>100</v>
      </c>
      <c r="AY148" s="8">
        <f t="shared" si="46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7" xml:space="preserve"> IF((1 - (B292 - 1)/20)*100 &lt;= 100, IF((1 - (B292 - 1)/20)*100 &gt;= 0, (1 - (B292 - 1)/20)*100, 0), 100)</f>
        <v>0</v>
      </c>
      <c r="C152" s="8">
        <f t="shared" si="47"/>
        <v>0</v>
      </c>
      <c r="D152" s="8">
        <f t="shared" si="47"/>
        <v>0</v>
      </c>
      <c r="E152" s="8">
        <f t="shared" si="47"/>
        <v>0</v>
      </c>
      <c r="F152" s="8">
        <f t="shared" si="47"/>
        <v>0</v>
      </c>
      <c r="G152" s="8">
        <f t="shared" si="47"/>
        <v>95</v>
      </c>
      <c r="H152" s="8">
        <f t="shared" si="47"/>
        <v>100</v>
      </c>
      <c r="I152" s="8">
        <f t="shared" si="47"/>
        <v>100</v>
      </c>
      <c r="J152" s="26">
        <f t="shared" si="47"/>
        <v>100</v>
      </c>
      <c r="K152" s="8">
        <f t="shared" si="47"/>
        <v>100</v>
      </c>
      <c r="L152" s="28">
        <f t="shared" si="47"/>
        <v>100</v>
      </c>
      <c r="M152" s="8">
        <f t="shared" si="47"/>
        <v>100</v>
      </c>
      <c r="N152" s="8">
        <f t="shared" si="47"/>
        <v>100</v>
      </c>
      <c r="O152" s="8">
        <f t="shared" si="47"/>
        <v>100</v>
      </c>
      <c r="P152" s="8">
        <f t="shared" si="47"/>
        <v>100</v>
      </c>
      <c r="Q152" s="8">
        <f t="shared" si="47"/>
        <v>100</v>
      </c>
      <c r="R152" s="8">
        <f t="shared" si="47"/>
        <v>100</v>
      </c>
      <c r="S152" s="8">
        <f t="shared" si="47"/>
        <v>100</v>
      </c>
      <c r="T152" s="8">
        <f t="shared" si="47"/>
        <v>100</v>
      </c>
      <c r="U152" s="8">
        <f t="shared" si="47"/>
        <v>100</v>
      </c>
      <c r="V152" s="8">
        <f t="shared" si="47"/>
        <v>100</v>
      </c>
      <c r="W152" s="8">
        <f t="shared" si="47"/>
        <v>100</v>
      </c>
      <c r="X152" s="8">
        <f t="shared" si="47"/>
        <v>100</v>
      </c>
      <c r="Y152" s="8">
        <f t="shared" si="47"/>
        <v>100</v>
      </c>
      <c r="Z152" s="8">
        <f t="shared" si="47"/>
        <v>100</v>
      </c>
      <c r="AA152" s="8">
        <f t="shared" si="47"/>
        <v>100</v>
      </c>
      <c r="AB152" s="8">
        <f t="shared" si="47"/>
        <v>100</v>
      </c>
      <c r="AC152" s="8">
        <f t="shared" si="47"/>
        <v>100</v>
      </c>
      <c r="AD152" s="8">
        <f t="shared" si="47"/>
        <v>100</v>
      </c>
      <c r="AE152" s="8">
        <f t="shared" si="47"/>
        <v>100</v>
      </c>
      <c r="AF152" s="8">
        <f t="shared" si="47"/>
        <v>100</v>
      </c>
      <c r="AG152" s="8">
        <f t="shared" si="47"/>
        <v>100</v>
      </c>
      <c r="AH152" s="8">
        <f t="shared" si="47"/>
        <v>100</v>
      </c>
      <c r="AI152" s="8">
        <f t="shared" si="47"/>
        <v>100</v>
      </c>
      <c r="AJ152" s="8">
        <f t="shared" si="47"/>
        <v>100</v>
      </c>
      <c r="AK152" s="8">
        <f t="shared" si="47"/>
        <v>100</v>
      </c>
      <c r="AL152" s="8">
        <f t="shared" si="47"/>
        <v>100</v>
      </c>
      <c r="AM152" s="8">
        <f t="shared" si="47"/>
        <v>100</v>
      </c>
      <c r="AN152" s="8">
        <f t="shared" si="47"/>
        <v>100</v>
      </c>
      <c r="AO152" s="8">
        <f t="shared" si="47"/>
        <v>100</v>
      </c>
      <c r="AP152" s="8">
        <f t="shared" si="47"/>
        <v>100</v>
      </c>
      <c r="AQ152" s="8">
        <f t="shared" si="47"/>
        <v>100</v>
      </c>
      <c r="AR152" s="8">
        <f t="shared" si="47"/>
        <v>100</v>
      </c>
      <c r="AS152" s="8">
        <f t="shared" si="47"/>
        <v>100</v>
      </c>
      <c r="AT152" s="8">
        <f t="shared" si="47"/>
        <v>100</v>
      </c>
      <c r="AU152" s="8">
        <f t="shared" si="47"/>
        <v>100</v>
      </c>
      <c r="AV152" s="8">
        <f t="shared" si="47"/>
        <v>100</v>
      </c>
      <c r="AW152" s="8">
        <f t="shared" si="47"/>
        <v>100</v>
      </c>
      <c r="AX152" s="8">
        <f t="shared" si="47"/>
        <v>100</v>
      </c>
      <c r="AY152" s="8">
        <f t="shared" si="47"/>
        <v>100</v>
      </c>
      <c r="AZ152" s="8"/>
    </row>
    <row r="153" spans="1:52">
      <c r="A153" s="8" t="s">
        <v>57</v>
      </c>
      <c r="B153" s="8">
        <f t="shared" si="47"/>
        <v>0</v>
      </c>
      <c r="C153" s="8">
        <f t="shared" si="47"/>
        <v>0</v>
      </c>
      <c r="D153" s="8">
        <f t="shared" si="47"/>
        <v>0</v>
      </c>
      <c r="E153" s="8">
        <f t="shared" si="47"/>
        <v>0</v>
      </c>
      <c r="F153" s="8">
        <f t="shared" si="47"/>
        <v>0</v>
      </c>
      <c r="G153" s="8">
        <f t="shared" si="47"/>
        <v>85</v>
      </c>
      <c r="H153" s="8">
        <f t="shared" si="47"/>
        <v>90</v>
      </c>
      <c r="I153" s="8">
        <f t="shared" si="47"/>
        <v>100</v>
      </c>
      <c r="J153" s="26">
        <f t="shared" si="47"/>
        <v>100</v>
      </c>
      <c r="K153" s="8">
        <f t="shared" si="47"/>
        <v>100</v>
      </c>
      <c r="L153" s="28">
        <f t="shared" si="47"/>
        <v>100</v>
      </c>
      <c r="M153" s="8">
        <f t="shared" si="47"/>
        <v>100</v>
      </c>
      <c r="N153" s="8">
        <f t="shared" si="47"/>
        <v>100</v>
      </c>
      <c r="O153" s="8">
        <f t="shared" si="47"/>
        <v>100</v>
      </c>
      <c r="P153" s="8">
        <f t="shared" si="47"/>
        <v>100</v>
      </c>
      <c r="Q153" s="8">
        <f t="shared" si="47"/>
        <v>100</v>
      </c>
      <c r="R153" s="8">
        <f t="shared" si="47"/>
        <v>100</v>
      </c>
      <c r="S153" s="8">
        <f t="shared" si="47"/>
        <v>100</v>
      </c>
      <c r="T153" s="8">
        <f t="shared" si="47"/>
        <v>100</v>
      </c>
      <c r="U153" s="8">
        <f t="shared" si="47"/>
        <v>100</v>
      </c>
      <c r="V153" s="8">
        <f t="shared" si="47"/>
        <v>100</v>
      </c>
      <c r="W153" s="8">
        <f t="shared" si="47"/>
        <v>100</v>
      </c>
      <c r="X153" s="8">
        <f t="shared" si="47"/>
        <v>100</v>
      </c>
      <c r="Y153" s="8">
        <f t="shared" si="47"/>
        <v>100</v>
      </c>
      <c r="Z153" s="8">
        <f t="shared" si="47"/>
        <v>100</v>
      </c>
      <c r="AA153" s="8">
        <f t="shared" si="47"/>
        <v>100</v>
      </c>
      <c r="AB153" s="8">
        <f t="shared" si="47"/>
        <v>100</v>
      </c>
      <c r="AC153" s="8">
        <f t="shared" si="47"/>
        <v>100</v>
      </c>
      <c r="AD153" s="8">
        <f t="shared" si="47"/>
        <v>100</v>
      </c>
      <c r="AE153" s="8">
        <f t="shared" si="47"/>
        <v>100</v>
      </c>
      <c r="AF153" s="8">
        <f t="shared" si="47"/>
        <v>100</v>
      </c>
      <c r="AG153" s="8">
        <f t="shared" si="47"/>
        <v>100</v>
      </c>
      <c r="AH153" s="8">
        <f t="shared" si="47"/>
        <v>100</v>
      </c>
      <c r="AI153" s="8">
        <f t="shared" si="47"/>
        <v>100</v>
      </c>
      <c r="AJ153" s="8">
        <f t="shared" si="47"/>
        <v>100</v>
      </c>
      <c r="AK153" s="8">
        <f t="shared" si="47"/>
        <v>100</v>
      </c>
      <c r="AL153" s="8">
        <f t="shared" si="47"/>
        <v>100</v>
      </c>
      <c r="AM153" s="8">
        <f t="shared" si="47"/>
        <v>100</v>
      </c>
      <c r="AN153" s="8">
        <f t="shared" si="47"/>
        <v>100</v>
      </c>
      <c r="AO153" s="8">
        <f t="shared" si="47"/>
        <v>100</v>
      </c>
      <c r="AP153" s="8">
        <f t="shared" si="47"/>
        <v>100</v>
      </c>
      <c r="AQ153" s="8">
        <f t="shared" si="47"/>
        <v>100</v>
      </c>
      <c r="AR153" s="8">
        <f t="shared" si="47"/>
        <v>100</v>
      </c>
      <c r="AS153" s="8">
        <f t="shared" si="47"/>
        <v>100</v>
      </c>
      <c r="AT153" s="8">
        <f t="shared" si="47"/>
        <v>100</v>
      </c>
      <c r="AU153" s="8">
        <f t="shared" si="47"/>
        <v>100</v>
      </c>
      <c r="AV153" s="8">
        <f t="shared" si="47"/>
        <v>100</v>
      </c>
      <c r="AW153" s="8">
        <f t="shared" si="47"/>
        <v>100</v>
      </c>
      <c r="AX153" s="8">
        <f t="shared" si="47"/>
        <v>100</v>
      </c>
      <c r="AY153" s="8">
        <f t="shared" si="47"/>
        <v>100</v>
      </c>
      <c r="AZ153" s="8"/>
    </row>
    <row r="154" spans="1:52">
      <c r="A154" s="8" t="s">
        <v>58</v>
      </c>
      <c r="B154" s="8">
        <f t="shared" si="47"/>
        <v>0</v>
      </c>
      <c r="C154" s="8">
        <f t="shared" si="47"/>
        <v>0</v>
      </c>
      <c r="D154" s="8">
        <f t="shared" si="47"/>
        <v>0</v>
      </c>
      <c r="E154" s="8">
        <f t="shared" si="47"/>
        <v>0</v>
      </c>
      <c r="F154" s="8">
        <f t="shared" si="47"/>
        <v>0</v>
      </c>
      <c r="G154" s="8">
        <f t="shared" si="47"/>
        <v>85</v>
      </c>
      <c r="H154" s="8">
        <f t="shared" si="47"/>
        <v>90</v>
      </c>
      <c r="I154" s="8">
        <f t="shared" si="47"/>
        <v>100</v>
      </c>
      <c r="J154" s="26">
        <f t="shared" si="47"/>
        <v>100</v>
      </c>
      <c r="K154" s="8">
        <f t="shared" si="47"/>
        <v>100</v>
      </c>
      <c r="L154" s="28">
        <f t="shared" si="47"/>
        <v>100</v>
      </c>
      <c r="M154" s="8">
        <f t="shared" si="47"/>
        <v>100</v>
      </c>
      <c r="N154" s="8">
        <f t="shared" si="47"/>
        <v>100</v>
      </c>
      <c r="O154" s="8">
        <f t="shared" si="47"/>
        <v>100</v>
      </c>
      <c r="P154" s="8">
        <f t="shared" si="47"/>
        <v>100</v>
      </c>
      <c r="Q154" s="8">
        <f t="shared" si="47"/>
        <v>100</v>
      </c>
      <c r="R154" s="8">
        <f t="shared" si="47"/>
        <v>100</v>
      </c>
      <c r="S154" s="8">
        <f t="shared" si="47"/>
        <v>100</v>
      </c>
      <c r="T154" s="8">
        <f t="shared" si="47"/>
        <v>100</v>
      </c>
      <c r="U154" s="8">
        <f t="shared" si="47"/>
        <v>100</v>
      </c>
      <c r="V154" s="8">
        <f t="shared" si="47"/>
        <v>100</v>
      </c>
      <c r="W154" s="8">
        <f t="shared" si="47"/>
        <v>100</v>
      </c>
      <c r="X154" s="8">
        <f t="shared" si="47"/>
        <v>100</v>
      </c>
      <c r="Y154" s="8">
        <f t="shared" si="47"/>
        <v>100</v>
      </c>
      <c r="Z154" s="8">
        <f t="shared" si="47"/>
        <v>100</v>
      </c>
      <c r="AA154" s="8">
        <f t="shared" si="47"/>
        <v>100</v>
      </c>
      <c r="AB154" s="8">
        <f t="shared" si="47"/>
        <v>100</v>
      </c>
      <c r="AC154" s="8">
        <f t="shared" si="47"/>
        <v>100</v>
      </c>
      <c r="AD154" s="8">
        <f t="shared" si="47"/>
        <v>100</v>
      </c>
      <c r="AE154" s="8">
        <f t="shared" si="47"/>
        <v>100</v>
      </c>
      <c r="AF154" s="8">
        <f t="shared" si="47"/>
        <v>100</v>
      </c>
      <c r="AG154" s="8">
        <f t="shared" si="47"/>
        <v>100</v>
      </c>
      <c r="AH154" s="8">
        <f t="shared" si="47"/>
        <v>100</v>
      </c>
      <c r="AI154" s="8">
        <f t="shared" si="47"/>
        <v>100</v>
      </c>
      <c r="AJ154" s="8">
        <f t="shared" si="47"/>
        <v>100</v>
      </c>
      <c r="AK154" s="8">
        <f t="shared" si="47"/>
        <v>100</v>
      </c>
      <c r="AL154" s="8">
        <f t="shared" si="47"/>
        <v>100</v>
      </c>
      <c r="AM154" s="8">
        <f t="shared" si="47"/>
        <v>100</v>
      </c>
      <c r="AN154" s="8">
        <f t="shared" si="47"/>
        <v>100</v>
      </c>
      <c r="AO154" s="8">
        <f t="shared" si="47"/>
        <v>100</v>
      </c>
      <c r="AP154" s="8">
        <f t="shared" si="47"/>
        <v>100</v>
      </c>
      <c r="AQ154" s="8">
        <f t="shared" si="47"/>
        <v>100</v>
      </c>
      <c r="AR154" s="8">
        <f t="shared" si="47"/>
        <v>100</v>
      </c>
      <c r="AS154" s="8">
        <f t="shared" si="47"/>
        <v>100</v>
      </c>
      <c r="AT154" s="8">
        <f t="shared" si="47"/>
        <v>100</v>
      </c>
      <c r="AU154" s="8">
        <f t="shared" si="47"/>
        <v>100</v>
      </c>
      <c r="AV154" s="8">
        <f t="shared" si="47"/>
        <v>100</v>
      </c>
      <c r="AW154" s="8">
        <f t="shared" si="47"/>
        <v>100</v>
      </c>
      <c r="AX154" s="8">
        <f t="shared" si="47"/>
        <v>100</v>
      </c>
      <c r="AY154" s="8">
        <f t="shared" si="47"/>
        <v>100</v>
      </c>
      <c r="AZ154" s="8"/>
    </row>
    <row r="155" spans="1:52">
      <c r="A155" s="8" t="s">
        <v>59</v>
      </c>
      <c r="B155" s="8">
        <f t="shared" si="47"/>
        <v>0</v>
      </c>
      <c r="C155" s="8">
        <f t="shared" si="47"/>
        <v>0</v>
      </c>
      <c r="D155" s="8">
        <f t="shared" si="47"/>
        <v>0</v>
      </c>
      <c r="E155" s="8">
        <f t="shared" si="47"/>
        <v>0</v>
      </c>
      <c r="F155" s="8">
        <f t="shared" si="47"/>
        <v>0</v>
      </c>
      <c r="G155" s="8">
        <f t="shared" si="47"/>
        <v>95</v>
      </c>
      <c r="H155" s="8">
        <f t="shared" si="47"/>
        <v>100</v>
      </c>
      <c r="I155" s="8">
        <f t="shared" si="47"/>
        <v>100</v>
      </c>
      <c r="J155" s="26">
        <f t="shared" si="47"/>
        <v>100</v>
      </c>
      <c r="K155" s="8">
        <f t="shared" si="47"/>
        <v>100</v>
      </c>
      <c r="L155" s="28">
        <f t="shared" si="47"/>
        <v>100</v>
      </c>
      <c r="M155" s="8">
        <f t="shared" si="47"/>
        <v>100</v>
      </c>
      <c r="N155" s="8">
        <f t="shared" si="47"/>
        <v>100</v>
      </c>
      <c r="O155" s="8">
        <f t="shared" si="47"/>
        <v>100</v>
      </c>
      <c r="P155" s="8">
        <f t="shared" si="47"/>
        <v>100</v>
      </c>
      <c r="Q155" s="8">
        <f t="shared" si="47"/>
        <v>100</v>
      </c>
      <c r="R155" s="8">
        <f t="shared" si="47"/>
        <v>100</v>
      </c>
      <c r="S155" s="8">
        <f t="shared" si="47"/>
        <v>100</v>
      </c>
      <c r="T155" s="8">
        <f t="shared" si="47"/>
        <v>100</v>
      </c>
      <c r="U155" s="8">
        <f t="shared" si="47"/>
        <v>100</v>
      </c>
      <c r="V155" s="8">
        <f t="shared" si="47"/>
        <v>100</v>
      </c>
      <c r="W155" s="8">
        <f t="shared" si="47"/>
        <v>100</v>
      </c>
      <c r="X155" s="8">
        <f t="shared" si="47"/>
        <v>100</v>
      </c>
      <c r="Y155" s="8">
        <f t="shared" si="47"/>
        <v>100</v>
      </c>
      <c r="Z155" s="8">
        <f t="shared" si="47"/>
        <v>100</v>
      </c>
      <c r="AA155" s="8">
        <f t="shared" si="47"/>
        <v>100</v>
      </c>
      <c r="AB155" s="8">
        <f t="shared" si="47"/>
        <v>100</v>
      </c>
      <c r="AC155" s="8">
        <f t="shared" si="47"/>
        <v>100</v>
      </c>
      <c r="AD155" s="8">
        <f t="shared" si="47"/>
        <v>100</v>
      </c>
      <c r="AE155" s="8">
        <f t="shared" si="47"/>
        <v>100</v>
      </c>
      <c r="AF155" s="8">
        <f t="shared" si="47"/>
        <v>100</v>
      </c>
      <c r="AG155" s="8">
        <f t="shared" si="47"/>
        <v>100</v>
      </c>
      <c r="AH155" s="8">
        <f t="shared" si="47"/>
        <v>100</v>
      </c>
      <c r="AI155" s="8">
        <f t="shared" si="47"/>
        <v>100</v>
      </c>
      <c r="AJ155" s="8">
        <f t="shared" si="47"/>
        <v>100</v>
      </c>
      <c r="AK155" s="8">
        <f t="shared" si="47"/>
        <v>100</v>
      </c>
      <c r="AL155" s="8">
        <f t="shared" si="47"/>
        <v>100</v>
      </c>
      <c r="AM155" s="8">
        <f t="shared" si="47"/>
        <v>100</v>
      </c>
      <c r="AN155" s="8">
        <f t="shared" si="47"/>
        <v>100</v>
      </c>
      <c r="AO155" s="8">
        <f t="shared" si="47"/>
        <v>100</v>
      </c>
      <c r="AP155" s="8">
        <f t="shared" si="47"/>
        <v>100</v>
      </c>
      <c r="AQ155" s="8">
        <f t="shared" si="47"/>
        <v>100</v>
      </c>
      <c r="AR155" s="8">
        <f t="shared" si="47"/>
        <v>100</v>
      </c>
      <c r="AS155" s="8">
        <f t="shared" si="47"/>
        <v>100</v>
      </c>
      <c r="AT155" s="8">
        <f t="shared" si="47"/>
        <v>100</v>
      </c>
      <c r="AU155" s="8">
        <f t="shared" si="47"/>
        <v>100</v>
      </c>
      <c r="AV155" s="8">
        <f t="shared" si="47"/>
        <v>100</v>
      </c>
      <c r="AW155" s="8">
        <f t="shared" si="47"/>
        <v>100</v>
      </c>
      <c r="AX155" s="8">
        <f t="shared" si="47"/>
        <v>100</v>
      </c>
      <c r="AY155" s="8">
        <f t="shared" si="47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8" xml:space="preserve"> IF((1 - (B297 - 1)/20)*100 &lt;= 100, IF((1 - (B297 - 1)/20)*100 &gt;= 0, (1 - (B297 - 1)/20)*100, 0), 100)</f>
        <v>0</v>
      </c>
      <c r="C157" s="8">
        <f t="shared" si="48"/>
        <v>0</v>
      </c>
      <c r="D157" s="8">
        <f t="shared" si="48"/>
        <v>0</v>
      </c>
      <c r="E157" s="8">
        <f t="shared" si="48"/>
        <v>0</v>
      </c>
      <c r="F157" s="8">
        <f t="shared" si="48"/>
        <v>0</v>
      </c>
      <c r="G157" s="8">
        <f t="shared" si="48"/>
        <v>70</v>
      </c>
      <c r="H157" s="8">
        <f t="shared" si="48"/>
        <v>75</v>
      </c>
      <c r="I157" s="8">
        <f t="shared" si="48"/>
        <v>90</v>
      </c>
      <c r="J157" s="26">
        <f t="shared" si="48"/>
        <v>95</v>
      </c>
      <c r="K157" s="8">
        <f t="shared" si="48"/>
        <v>100</v>
      </c>
      <c r="L157" s="28">
        <f t="shared" si="48"/>
        <v>100</v>
      </c>
      <c r="M157" s="8">
        <f t="shared" si="48"/>
        <v>95</v>
      </c>
      <c r="N157" s="8">
        <f t="shared" si="48"/>
        <v>95</v>
      </c>
      <c r="O157" s="8">
        <f t="shared" si="48"/>
        <v>100</v>
      </c>
      <c r="P157" s="8">
        <f t="shared" si="48"/>
        <v>100</v>
      </c>
      <c r="Q157" s="8">
        <f t="shared" si="48"/>
        <v>100</v>
      </c>
      <c r="R157" s="8">
        <f t="shared" si="48"/>
        <v>100</v>
      </c>
      <c r="S157" s="8">
        <f t="shared" si="48"/>
        <v>100</v>
      </c>
      <c r="T157" s="8">
        <f t="shared" si="48"/>
        <v>100</v>
      </c>
      <c r="U157" s="8">
        <f t="shared" si="48"/>
        <v>100</v>
      </c>
      <c r="V157" s="8">
        <f t="shared" si="48"/>
        <v>100</v>
      </c>
      <c r="W157" s="8">
        <f t="shared" si="48"/>
        <v>100</v>
      </c>
      <c r="X157" s="8">
        <f t="shared" si="48"/>
        <v>100</v>
      </c>
      <c r="Y157" s="8">
        <f t="shared" si="48"/>
        <v>100</v>
      </c>
      <c r="Z157" s="8">
        <f t="shared" si="48"/>
        <v>100</v>
      </c>
      <c r="AA157" s="8">
        <f t="shared" si="48"/>
        <v>100</v>
      </c>
      <c r="AB157" s="8">
        <f t="shared" si="48"/>
        <v>100</v>
      </c>
      <c r="AC157" s="8">
        <f t="shared" si="48"/>
        <v>100</v>
      </c>
      <c r="AD157" s="8">
        <f t="shared" si="48"/>
        <v>100</v>
      </c>
      <c r="AE157" s="8">
        <f t="shared" si="48"/>
        <v>100</v>
      </c>
      <c r="AF157" s="8">
        <f t="shared" si="48"/>
        <v>100</v>
      </c>
      <c r="AG157" s="8">
        <f t="shared" si="48"/>
        <v>100</v>
      </c>
      <c r="AH157" s="8">
        <f t="shared" si="48"/>
        <v>100</v>
      </c>
      <c r="AI157" s="8">
        <f t="shared" si="48"/>
        <v>100</v>
      </c>
      <c r="AJ157" s="8">
        <f t="shared" si="48"/>
        <v>100</v>
      </c>
      <c r="AK157" s="8">
        <f t="shared" si="48"/>
        <v>100</v>
      </c>
      <c r="AL157" s="8">
        <f t="shared" si="48"/>
        <v>100</v>
      </c>
      <c r="AM157" s="8">
        <f t="shared" si="48"/>
        <v>100</v>
      </c>
      <c r="AN157" s="8">
        <f t="shared" si="48"/>
        <v>100</v>
      </c>
      <c r="AO157" s="8">
        <f t="shared" si="48"/>
        <v>100</v>
      </c>
      <c r="AP157" s="8">
        <f t="shared" si="48"/>
        <v>100</v>
      </c>
      <c r="AQ157" s="8">
        <f t="shared" si="48"/>
        <v>100</v>
      </c>
      <c r="AR157" s="8">
        <f t="shared" si="48"/>
        <v>100</v>
      </c>
      <c r="AS157" s="8">
        <f t="shared" si="48"/>
        <v>100</v>
      </c>
      <c r="AT157" s="8">
        <f t="shared" si="48"/>
        <v>100</v>
      </c>
      <c r="AU157" s="8">
        <f t="shared" si="48"/>
        <v>100</v>
      </c>
      <c r="AV157" s="8">
        <f t="shared" si="48"/>
        <v>100</v>
      </c>
      <c r="AW157" s="8">
        <f t="shared" si="48"/>
        <v>100</v>
      </c>
      <c r="AX157" s="8">
        <f t="shared" si="48"/>
        <v>100</v>
      </c>
      <c r="AY157" s="8">
        <f t="shared" si="48"/>
        <v>100</v>
      </c>
      <c r="AZ157" s="8"/>
    </row>
    <row r="158" spans="1:52">
      <c r="A158" s="8" t="s">
        <v>57</v>
      </c>
      <c r="B158" s="8">
        <f t="shared" si="48"/>
        <v>0</v>
      </c>
      <c r="C158" s="8">
        <f t="shared" si="48"/>
        <v>0</v>
      </c>
      <c r="D158" s="8">
        <f t="shared" si="48"/>
        <v>0</v>
      </c>
      <c r="E158" s="8">
        <f t="shared" si="48"/>
        <v>0</v>
      </c>
      <c r="F158" s="8">
        <f t="shared" si="48"/>
        <v>0</v>
      </c>
      <c r="G158" s="8">
        <f t="shared" si="48"/>
        <v>60</v>
      </c>
      <c r="H158" s="8">
        <f t="shared" si="48"/>
        <v>65</v>
      </c>
      <c r="I158" s="8">
        <f t="shared" si="48"/>
        <v>80</v>
      </c>
      <c r="J158" s="26">
        <f t="shared" si="48"/>
        <v>85</v>
      </c>
      <c r="K158" s="8">
        <f t="shared" si="48"/>
        <v>100</v>
      </c>
      <c r="L158" s="28">
        <f t="shared" si="48"/>
        <v>100</v>
      </c>
      <c r="M158" s="8">
        <f t="shared" si="48"/>
        <v>90</v>
      </c>
      <c r="N158" s="8">
        <f t="shared" si="48"/>
        <v>95</v>
      </c>
      <c r="O158" s="8">
        <f t="shared" si="48"/>
        <v>95</v>
      </c>
      <c r="P158" s="8">
        <f t="shared" si="48"/>
        <v>100</v>
      </c>
      <c r="Q158" s="8">
        <f t="shared" si="48"/>
        <v>100</v>
      </c>
      <c r="R158" s="8">
        <f t="shared" si="48"/>
        <v>100</v>
      </c>
      <c r="S158" s="8">
        <f t="shared" si="48"/>
        <v>100</v>
      </c>
      <c r="T158" s="8">
        <f t="shared" si="48"/>
        <v>100</v>
      </c>
      <c r="U158" s="8">
        <f t="shared" si="48"/>
        <v>100</v>
      </c>
      <c r="V158" s="8">
        <f t="shared" si="48"/>
        <v>100</v>
      </c>
      <c r="W158" s="8">
        <f t="shared" si="48"/>
        <v>100</v>
      </c>
      <c r="X158" s="8">
        <f t="shared" si="48"/>
        <v>100</v>
      </c>
      <c r="Y158" s="8">
        <f t="shared" si="48"/>
        <v>100</v>
      </c>
      <c r="Z158" s="8">
        <f t="shared" si="48"/>
        <v>100</v>
      </c>
      <c r="AA158" s="8">
        <f t="shared" si="48"/>
        <v>100</v>
      </c>
      <c r="AB158" s="8">
        <f t="shared" si="48"/>
        <v>100</v>
      </c>
      <c r="AC158" s="8">
        <f t="shared" si="48"/>
        <v>100</v>
      </c>
      <c r="AD158" s="8">
        <f t="shared" si="48"/>
        <v>100</v>
      </c>
      <c r="AE158" s="8">
        <f t="shared" si="48"/>
        <v>100</v>
      </c>
      <c r="AF158" s="8">
        <f t="shared" si="48"/>
        <v>100</v>
      </c>
      <c r="AG158" s="8">
        <f t="shared" si="48"/>
        <v>100</v>
      </c>
      <c r="AH158" s="8">
        <f t="shared" si="48"/>
        <v>100</v>
      </c>
      <c r="AI158" s="8">
        <f t="shared" si="48"/>
        <v>100</v>
      </c>
      <c r="AJ158" s="8">
        <f t="shared" si="48"/>
        <v>100</v>
      </c>
      <c r="AK158" s="8">
        <f t="shared" si="48"/>
        <v>100</v>
      </c>
      <c r="AL158" s="8">
        <f t="shared" si="48"/>
        <v>100</v>
      </c>
      <c r="AM158" s="8">
        <f t="shared" si="48"/>
        <v>100</v>
      </c>
      <c r="AN158" s="8">
        <f t="shared" si="48"/>
        <v>100</v>
      </c>
      <c r="AO158" s="8">
        <f t="shared" si="48"/>
        <v>100</v>
      </c>
      <c r="AP158" s="8">
        <f t="shared" si="48"/>
        <v>100</v>
      </c>
      <c r="AQ158" s="8">
        <f t="shared" si="48"/>
        <v>100</v>
      </c>
      <c r="AR158" s="8">
        <f t="shared" si="48"/>
        <v>100</v>
      </c>
      <c r="AS158" s="8">
        <f t="shared" si="48"/>
        <v>100</v>
      </c>
      <c r="AT158" s="8">
        <f t="shared" si="48"/>
        <v>100</v>
      </c>
      <c r="AU158" s="8">
        <f t="shared" si="48"/>
        <v>100</v>
      </c>
      <c r="AV158" s="8">
        <f t="shared" si="48"/>
        <v>100</v>
      </c>
      <c r="AW158" s="8">
        <f t="shared" si="48"/>
        <v>100</v>
      </c>
      <c r="AX158" s="8">
        <f t="shared" si="48"/>
        <v>100</v>
      </c>
      <c r="AY158" s="8">
        <f t="shared" si="48"/>
        <v>100</v>
      </c>
      <c r="AZ158" s="8"/>
    </row>
    <row r="159" spans="1:52">
      <c r="A159" s="8" t="s">
        <v>58</v>
      </c>
      <c r="B159" s="8">
        <f t="shared" si="48"/>
        <v>0</v>
      </c>
      <c r="C159" s="8">
        <f t="shared" si="48"/>
        <v>0</v>
      </c>
      <c r="D159" s="8">
        <f t="shared" si="48"/>
        <v>0</v>
      </c>
      <c r="E159" s="8">
        <f t="shared" si="48"/>
        <v>0</v>
      </c>
      <c r="F159" s="8">
        <f t="shared" si="48"/>
        <v>0</v>
      </c>
      <c r="G159" s="8">
        <f t="shared" si="48"/>
        <v>60</v>
      </c>
      <c r="H159" s="8">
        <f t="shared" si="48"/>
        <v>65</v>
      </c>
      <c r="I159" s="8">
        <f t="shared" si="48"/>
        <v>80</v>
      </c>
      <c r="J159" s="26">
        <f t="shared" si="48"/>
        <v>85</v>
      </c>
      <c r="K159" s="8">
        <f t="shared" si="48"/>
        <v>100</v>
      </c>
      <c r="L159" s="28">
        <f t="shared" si="48"/>
        <v>100</v>
      </c>
      <c r="M159" s="8">
        <f t="shared" si="48"/>
        <v>90</v>
      </c>
      <c r="N159" s="8">
        <f t="shared" si="48"/>
        <v>95</v>
      </c>
      <c r="O159" s="8">
        <f t="shared" si="48"/>
        <v>95</v>
      </c>
      <c r="P159" s="8">
        <f t="shared" si="48"/>
        <v>100</v>
      </c>
      <c r="Q159" s="8">
        <f t="shared" si="48"/>
        <v>100</v>
      </c>
      <c r="R159" s="8">
        <f t="shared" si="48"/>
        <v>100</v>
      </c>
      <c r="S159" s="8">
        <f t="shared" si="48"/>
        <v>100</v>
      </c>
      <c r="T159" s="8">
        <f t="shared" si="48"/>
        <v>100</v>
      </c>
      <c r="U159" s="8">
        <f t="shared" si="48"/>
        <v>100</v>
      </c>
      <c r="V159" s="8">
        <f t="shared" si="48"/>
        <v>100</v>
      </c>
      <c r="W159" s="8">
        <f t="shared" si="48"/>
        <v>100</v>
      </c>
      <c r="X159" s="8">
        <f t="shared" si="48"/>
        <v>100</v>
      </c>
      <c r="Y159" s="8">
        <f t="shared" si="48"/>
        <v>100</v>
      </c>
      <c r="Z159" s="8">
        <f t="shared" si="48"/>
        <v>100</v>
      </c>
      <c r="AA159" s="8">
        <f t="shared" si="48"/>
        <v>100</v>
      </c>
      <c r="AB159" s="8">
        <f t="shared" si="48"/>
        <v>100</v>
      </c>
      <c r="AC159" s="8">
        <f t="shared" si="48"/>
        <v>100</v>
      </c>
      <c r="AD159" s="8">
        <f t="shared" si="48"/>
        <v>100</v>
      </c>
      <c r="AE159" s="8">
        <f t="shared" si="48"/>
        <v>100</v>
      </c>
      <c r="AF159" s="8">
        <f t="shared" si="48"/>
        <v>100</v>
      </c>
      <c r="AG159" s="8">
        <f t="shared" si="48"/>
        <v>100</v>
      </c>
      <c r="AH159" s="8">
        <f t="shared" si="48"/>
        <v>100</v>
      </c>
      <c r="AI159" s="8">
        <f t="shared" si="48"/>
        <v>100</v>
      </c>
      <c r="AJ159" s="8">
        <f t="shared" si="48"/>
        <v>100</v>
      </c>
      <c r="AK159" s="8">
        <f t="shared" si="48"/>
        <v>100</v>
      </c>
      <c r="AL159" s="8">
        <f t="shared" si="48"/>
        <v>100</v>
      </c>
      <c r="AM159" s="8">
        <f t="shared" si="48"/>
        <v>100</v>
      </c>
      <c r="AN159" s="8">
        <f t="shared" si="48"/>
        <v>100</v>
      </c>
      <c r="AO159" s="8">
        <f t="shared" si="48"/>
        <v>100</v>
      </c>
      <c r="AP159" s="8">
        <f t="shared" si="48"/>
        <v>100</v>
      </c>
      <c r="AQ159" s="8">
        <f t="shared" si="48"/>
        <v>100</v>
      </c>
      <c r="AR159" s="8">
        <f t="shared" si="48"/>
        <v>100</v>
      </c>
      <c r="AS159" s="8">
        <f t="shared" si="48"/>
        <v>100</v>
      </c>
      <c r="AT159" s="8">
        <f t="shared" si="48"/>
        <v>100</v>
      </c>
      <c r="AU159" s="8">
        <f t="shared" si="48"/>
        <v>100</v>
      </c>
      <c r="AV159" s="8">
        <f t="shared" si="48"/>
        <v>100</v>
      </c>
      <c r="AW159" s="8">
        <f t="shared" si="48"/>
        <v>100</v>
      </c>
      <c r="AX159" s="8">
        <f t="shared" si="48"/>
        <v>100</v>
      </c>
      <c r="AY159" s="8">
        <f t="shared" si="48"/>
        <v>100</v>
      </c>
      <c r="AZ159" s="8"/>
    </row>
    <row r="160" spans="1:52">
      <c r="A160" s="8" t="s">
        <v>59</v>
      </c>
      <c r="B160" s="8">
        <f t="shared" si="48"/>
        <v>0</v>
      </c>
      <c r="C160" s="8">
        <f t="shared" si="48"/>
        <v>0</v>
      </c>
      <c r="D160" s="8">
        <f t="shared" si="48"/>
        <v>0</v>
      </c>
      <c r="E160" s="8">
        <f t="shared" si="48"/>
        <v>0</v>
      </c>
      <c r="F160" s="8">
        <f t="shared" si="48"/>
        <v>0</v>
      </c>
      <c r="G160" s="8">
        <f t="shared" si="48"/>
        <v>70</v>
      </c>
      <c r="H160" s="8">
        <f t="shared" si="48"/>
        <v>75</v>
      </c>
      <c r="I160" s="8">
        <f t="shared" si="48"/>
        <v>90</v>
      </c>
      <c r="J160" s="26">
        <f t="shared" si="48"/>
        <v>95</v>
      </c>
      <c r="K160" s="8">
        <f t="shared" si="48"/>
        <v>100</v>
      </c>
      <c r="L160" s="28">
        <f t="shared" si="48"/>
        <v>100</v>
      </c>
      <c r="M160" s="8">
        <f t="shared" si="48"/>
        <v>100</v>
      </c>
      <c r="N160" s="8">
        <f t="shared" si="48"/>
        <v>100</v>
      </c>
      <c r="O160" s="8">
        <f t="shared" si="48"/>
        <v>100</v>
      </c>
      <c r="P160" s="8">
        <f t="shared" si="48"/>
        <v>100</v>
      </c>
      <c r="Q160" s="8">
        <f t="shared" si="48"/>
        <v>100</v>
      </c>
      <c r="R160" s="8">
        <f t="shared" si="48"/>
        <v>100</v>
      </c>
      <c r="S160" s="8">
        <f t="shared" si="48"/>
        <v>100</v>
      </c>
      <c r="T160" s="8">
        <f t="shared" si="48"/>
        <v>100</v>
      </c>
      <c r="U160" s="8">
        <f t="shared" si="48"/>
        <v>100</v>
      </c>
      <c r="V160" s="8">
        <f t="shared" si="48"/>
        <v>100</v>
      </c>
      <c r="W160" s="8">
        <f t="shared" si="48"/>
        <v>100</v>
      </c>
      <c r="X160" s="8">
        <f t="shared" si="48"/>
        <v>100</v>
      </c>
      <c r="Y160" s="8">
        <f t="shared" si="48"/>
        <v>100</v>
      </c>
      <c r="Z160" s="8">
        <f t="shared" si="48"/>
        <v>100</v>
      </c>
      <c r="AA160" s="8">
        <f t="shared" si="48"/>
        <v>100</v>
      </c>
      <c r="AB160" s="8">
        <f t="shared" si="48"/>
        <v>100</v>
      </c>
      <c r="AC160" s="8">
        <f t="shared" si="48"/>
        <v>100</v>
      </c>
      <c r="AD160" s="8">
        <f t="shared" si="48"/>
        <v>100</v>
      </c>
      <c r="AE160" s="8">
        <f t="shared" si="48"/>
        <v>100</v>
      </c>
      <c r="AF160" s="8">
        <f t="shared" si="48"/>
        <v>100</v>
      </c>
      <c r="AG160" s="8">
        <f t="shared" si="48"/>
        <v>100</v>
      </c>
      <c r="AH160" s="8">
        <f t="shared" si="48"/>
        <v>100</v>
      </c>
      <c r="AI160" s="8">
        <f t="shared" si="48"/>
        <v>100</v>
      </c>
      <c r="AJ160" s="8">
        <f t="shared" si="48"/>
        <v>100</v>
      </c>
      <c r="AK160" s="8">
        <f t="shared" si="48"/>
        <v>100</v>
      </c>
      <c r="AL160" s="8">
        <f t="shared" si="48"/>
        <v>100</v>
      </c>
      <c r="AM160" s="8">
        <f t="shared" si="48"/>
        <v>100</v>
      </c>
      <c r="AN160" s="8">
        <f t="shared" si="48"/>
        <v>100</v>
      </c>
      <c r="AO160" s="8">
        <f t="shared" si="48"/>
        <v>100</v>
      </c>
      <c r="AP160" s="8">
        <f t="shared" si="48"/>
        <v>100</v>
      </c>
      <c r="AQ160" s="8">
        <f t="shared" si="48"/>
        <v>100</v>
      </c>
      <c r="AR160" s="8">
        <f t="shared" si="48"/>
        <v>100</v>
      </c>
      <c r="AS160" s="8">
        <f t="shared" si="48"/>
        <v>100</v>
      </c>
      <c r="AT160" s="8">
        <f t="shared" si="48"/>
        <v>100</v>
      </c>
      <c r="AU160" s="8">
        <f t="shared" si="48"/>
        <v>100</v>
      </c>
      <c r="AV160" s="8">
        <f t="shared" si="48"/>
        <v>100</v>
      </c>
      <c r="AW160" s="8">
        <f t="shared" si="48"/>
        <v>100</v>
      </c>
      <c r="AX160" s="8">
        <f t="shared" si="48"/>
        <v>100</v>
      </c>
      <c r="AY160" s="8">
        <f t="shared" si="48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9" xml:space="preserve"> IF((1 - (B302 - 1)/20)*100 &lt;= 100, IF((1 - (B302 - 1)/20)*100 &gt;= 0, (1 - (B302 - 1)/20)*100, 0), 100)</f>
        <v>0</v>
      </c>
      <c r="C162" s="8">
        <f t="shared" si="49"/>
        <v>0</v>
      </c>
      <c r="D162" s="8">
        <f t="shared" si="49"/>
        <v>0</v>
      </c>
      <c r="E162" s="8">
        <f t="shared" si="49"/>
        <v>0</v>
      </c>
      <c r="F162" s="8">
        <f t="shared" si="49"/>
        <v>0</v>
      </c>
      <c r="G162" s="8">
        <f t="shared" si="49"/>
        <v>44.999999999999993</v>
      </c>
      <c r="H162" s="8">
        <f t="shared" si="49"/>
        <v>50</v>
      </c>
      <c r="I162" s="8">
        <f t="shared" si="49"/>
        <v>65</v>
      </c>
      <c r="J162" s="26">
        <f t="shared" si="49"/>
        <v>70</v>
      </c>
      <c r="K162" s="8">
        <f t="shared" si="49"/>
        <v>80</v>
      </c>
      <c r="L162" s="28">
        <f t="shared" si="49"/>
        <v>90</v>
      </c>
      <c r="M162" s="8">
        <f t="shared" si="49"/>
        <v>70</v>
      </c>
      <c r="N162" s="8">
        <f t="shared" si="49"/>
        <v>70</v>
      </c>
      <c r="O162" s="8">
        <f t="shared" si="49"/>
        <v>75</v>
      </c>
      <c r="P162" s="8">
        <f t="shared" si="49"/>
        <v>75</v>
      </c>
      <c r="Q162" s="8">
        <f t="shared" si="49"/>
        <v>80</v>
      </c>
      <c r="R162" s="8">
        <f t="shared" si="49"/>
        <v>80</v>
      </c>
      <c r="S162" s="8">
        <f t="shared" si="49"/>
        <v>80</v>
      </c>
      <c r="T162" s="8">
        <f t="shared" si="49"/>
        <v>85</v>
      </c>
      <c r="U162" s="8">
        <f t="shared" si="49"/>
        <v>85</v>
      </c>
      <c r="V162" s="8">
        <f t="shared" si="49"/>
        <v>90</v>
      </c>
      <c r="W162" s="8">
        <f t="shared" si="49"/>
        <v>90</v>
      </c>
      <c r="X162" s="8">
        <f t="shared" si="49"/>
        <v>90</v>
      </c>
      <c r="Y162" s="8">
        <f t="shared" si="49"/>
        <v>95</v>
      </c>
      <c r="Z162" s="8">
        <f t="shared" si="49"/>
        <v>95</v>
      </c>
      <c r="AA162" s="8">
        <f t="shared" si="49"/>
        <v>100</v>
      </c>
      <c r="AB162" s="8">
        <f t="shared" si="49"/>
        <v>100</v>
      </c>
      <c r="AC162" s="8">
        <f t="shared" si="49"/>
        <v>100</v>
      </c>
      <c r="AD162" s="8">
        <f t="shared" si="49"/>
        <v>100</v>
      </c>
      <c r="AE162" s="8">
        <f t="shared" si="49"/>
        <v>100</v>
      </c>
      <c r="AF162" s="8">
        <f t="shared" si="49"/>
        <v>100</v>
      </c>
      <c r="AG162" s="8">
        <f t="shared" si="49"/>
        <v>100</v>
      </c>
      <c r="AH162" s="8">
        <f t="shared" si="49"/>
        <v>100</v>
      </c>
      <c r="AI162" s="8">
        <f t="shared" si="49"/>
        <v>100</v>
      </c>
      <c r="AJ162" s="8">
        <f t="shared" si="49"/>
        <v>100</v>
      </c>
      <c r="AK162" s="8">
        <f t="shared" si="49"/>
        <v>100</v>
      </c>
      <c r="AL162" s="8">
        <f t="shared" si="49"/>
        <v>100</v>
      </c>
      <c r="AM162" s="8">
        <f t="shared" si="49"/>
        <v>100</v>
      </c>
      <c r="AN162" s="8">
        <f t="shared" si="49"/>
        <v>100</v>
      </c>
      <c r="AO162" s="8">
        <f t="shared" si="49"/>
        <v>100</v>
      </c>
      <c r="AP162" s="8">
        <f t="shared" si="49"/>
        <v>100</v>
      </c>
      <c r="AQ162" s="8">
        <f t="shared" si="49"/>
        <v>100</v>
      </c>
      <c r="AR162" s="8">
        <f t="shared" si="49"/>
        <v>100</v>
      </c>
      <c r="AS162" s="8">
        <f t="shared" si="49"/>
        <v>100</v>
      </c>
      <c r="AT162" s="8">
        <f t="shared" si="49"/>
        <v>100</v>
      </c>
      <c r="AU162" s="8">
        <f t="shared" si="49"/>
        <v>100</v>
      </c>
      <c r="AV162" s="8">
        <f t="shared" si="49"/>
        <v>100</v>
      </c>
      <c r="AW162" s="8">
        <f t="shared" si="49"/>
        <v>100</v>
      </c>
      <c r="AX162" s="8">
        <f t="shared" si="49"/>
        <v>100</v>
      </c>
      <c r="AY162" s="8">
        <f t="shared" si="49"/>
        <v>100</v>
      </c>
      <c r="AZ162" s="8"/>
    </row>
    <row r="163" spans="1:52">
      <c r="A163" s="8" t="s">
        <v>57</v>
      </c>
      <c r="B163" s="8">
        <f t="shared" si="49"/>
        <v>0</v>
      </c>
      <c r="C163" s="8">
        <f t="shared" si="49"/>
        <v>0</v>
      </c>
      <c r="D163" s="8">
        <f t="shared" si="49"/>
        <v>0</v>
      </c>
      <c r="E163" s="8">
        <f t="shared" si="49"/>
        <v>0</v>
      </c>
      <c r="F163" s="8">
        <f t="shared" si="49"/>
        <v>0</v>
      </c>
      <c r="G163" s="8">
        <f t="shared" si="49"/>
        <v>35</v>
      </c>
      <c r="H163" s="8">
        <f t="shared" si="49"/>
        <v>40</v>
      </c>
      <c r="I163" s="8">
        <f t="shared" si="49"/>
        <v>55.000000000000007</v>
      </c>
      <c r="J163" s="26">
        <f t="shared" si="49"/>
        <v>60</v>
      </c>
      <c r="K163" s="8">
        <f t="shared" si="49"/>
        <v>75</v>
      </c>
      <c r="L163" s="28">
        <f t="shared" si="49"/>
        <v>85</v>
      </c>
      <c r="M163" s="8">
        <f t="shared" si="49"/>
        <v>65</v>
      </c>
      <c r="N163" s="8">
        <f t="shared" si="49"/>
        <v>70</v>
      </c>
      <c r="O163" s="8">
        <f t="shared" si="49"/>
        <v>70</v>
      </c>
      <c r="P163" s="8">
        <f t="shared" si="49"/>
        <v>75</v>
      </c>
      <c r="Q163" s="8">
        <f t="shared" si="49"/>
        <v>75</v>
      </c>
      <c r="R163" s="8">
        <f t="shared" si="49"/>
        <v>80</v>
      </c>
      <c r="S163" s="8">
        <f t="shared" si="49"/>
        <v>80</v>
      </c>
      <c r="T163" s="8">
        <f t="shared" si="49"/>
        <v>85</v>
      </c>
      <c r="U163" s="8">
        <f t="shared" si="49"/>
        <v>85</v>
      </c>
      <c r="V163" s="8">
        <f t="shared" si="49"/>
        <v>90</v>
      </c>
      <c r="W163" s="8">
        <f t="shared" si="49"/>
        <v>90</v>
      </c>
      <c r="X163" s="8">
        <f t="shared" si="49"/>
        <v>95</v>
      </c>
      <c r="Y163" s="8">
        <f t="shared" si="49"/>
        <v>95</v>
      </c>
      <c r="Z163" s="8">
        <f t="shared" si="49"/>
        <v>100</v>
      </c>
      <c r="AA163" s="8">
        <f t="shared" si="49"/>
        <v>100</v>
      </c>
      <c r="AB163" s="8">
        <f t="shared" si="49"/>
        <v>100</v>
      </c>
      <c r="AC163" s="8">
        <f t="shared" si="49"/>
        <v>100</v>
      </c>
      <c r="AD163" s="8">
        <f t="shared" si="49"/>
        <v>100</v>
      </c>
      <c r="AE163" s="8">
        <f t="shared" si="49"/>
        <v>100</v>
      </c>
      <c r="AF163" s="8">
        <f t="shared" si="49"/>
        <v>100</v>
      </c>
      <c r="AG163" s="8">
        <f t="shared" si="49"/>
        <v>100</v>
      </c>
      <c r="AH163" s="8">
        <f t="shared" si="49"/>
        <v>100</v>
      </c>
      <c r="AI163" s="8">
        <f t="shared" si="49"/>
        <v>100</v>
      </c>
      <c r="AJ163" s="8">
        <f t="shared" si="49"/>
        <v>100</v>
      </c>
      <c r="AK163" s="8">
        <f t="shared" si="49"/>
        <v>100</v>
      </c>
      <c r="AL163" s="8">
        <f t="shared" si="49"/>
        <v>100</v>
      </c>
      <c r="AM163" s="8">
        <f t="shared" si="49"/>
        <v>100</v>
      </c>
      <c r="AN163" s="8">
        <f t="shared" si="49"/>
        <v>100</v>
      </c>
      <c r="AO163" s="8">
        <f t="shared" si="49"/>
        <v>100</v>
      </c>
      <c r="AP163" s="8">
        <f t="shared" si="49"/>
        <v>100</v>
      </c>
      <c r="AQ163" s="8">
        <f t="shared" si="49"/>
        <v>100</v>
      </c>
      <c r="AR163" s="8">
        <f t="shared" si="49"/>
        <v>100</v>
      </c>
      <c r="AS163" s="8">
        <f t="shared" si="49"/>
        <v>100</v>
      </c>
      <c r="AT163" s="8">
        <f t="shared" si="49"/>
        <v>100</v>
      </c>
      <c r="AU163" s="8">
        <f t="shared" si="49"/>
        <v>100</v>
      </c>
      <c r="AV163" s="8">
        <f t="shared" si="49"/>
        <v>100</v>
      </c>
      <c r="AW163" s="8">
        <f t="shared" si="49"/>
        <v>100</v>
      </c>
      <c r="AX163" s="8">
        <f t="shared" si="49"/>
        <v>100</v>
      </c>
      <c r="AY163" s="8">
        <f t="shared" si="49"/>
        <v>100</v>
      </c>
      <c r="AZ163" s="8"/>
    </row>
    <row r="164" spans="1:52">
      <c r="A164" s="8" t="s">
        <v>58</v>
      </c>
      <c r="B164" s="8">
        <f t="shared" si="49"/>
        <v>0</v>
      </c>
      <c r="C164" s="8">
        <f t="shared" si="49"/>
        <v>0</v>
      </c>
      <c r="D164" s="8">
        <f t="shared" si="49"/>
        <v>0</v>
      </c>
      <c r="E164" s="8">
        <f t="shared" si="49"/>
        <v>0</v>
      </c>
      <c r="F164" s="8">
        <f t="shared" si="49"/>
        <v>0</v>
      </c>
      <c r="G164" s="8">
        <f t="shared" si="49"/>
        <v>35</v>
      </c>
      <c r="H164" s="8">
        <f t="shared" si="49"/>
        <v>40</v>
      </c>
      <c r="I164" s="8">
        <f t="shared" si="49"/>
        <v>55.000000000000007</v>
      </c>
      <c r="J164" s="26">
        <f t="shared" si="49"/>
        <v>60</v>
      </c>
      <c r="K164" s="8">
        <f t="shared" si="49"/>
        <v>75</v>
      </c>
      <c r="L164" s="28">
        <f t="shared" si="49"/>
        <v>85</v>
      </c>
      <c r="M164" s="8">
        <f t="shared" si="49"/>
        <v>65</v>
      </c>
      <c r="N164" s="8">
        <f t="shared" si="49"/>
        <v>70</v>
      </c>
      <c r="O164" s="8">
        <f t="shared" si="49"/>
        <v>70</v>
      </c>
      <c r="P164" s="8">
        <f t="shared" si="49"/>
        <v>75</v>
      </c>
      <c r="Q164" s="8">
        <f t="shared" si="49"/>
        <v>75</v>
      </c>
      <c r="R164" s="8">
        <f t="shared" si="49"/>
        <v>80</v>
      </c>
      <c r="S164" s="8">
        <f t="shared" si="49"/>
        <v>80</v>
      </c>
      <c r="T164" s="8">
        <f t="shared" si="49"/>
        <v>85</v>
      </c>
      <c r="U164" s="8">
        <f t="shared" si="49"/>
        <v>85</v>
      </c>
      <c r="V164" s="8">
        <f t="shared" si="49"/>
        <v>90</v>
      </c>
      <c r="W164" s="8">
        <f t="shared" si="49"/>
        <v>90</v>
      </c>
      <c r="X164" s="8">
        <f t="shared" si="49"/>
        <v>95</v>
      </c>
      <c r="Y164" s="8">
        <f t="shared" si="49"/>
        <v>95</v>
      </c>
      <c r="Z164" s="8">
        <f t="shared" si="49"/>
        <v>100</v>
      </c>
      <c r="AA164" s="8">
        <f t="shared" si="49"/>
        <v>100</v>
      </c>
      <c r="AB164" s="8">
        <f t="shared" si="49"/>
        <v>100</v>
      </c>
      <c r="AC164" s="8">
        <f t="shared" si="49"/>
        <v>100</v>
      </c>
      <c r="AD164" s="8">
        <f t="shared" si="49"/>
        <v>100</v>
      </c>
      <c r="AE164" s="8">
        <f t="shared" si="49"/>
        <v>100</v>
      </c>
      <c r="AF164" s="8">
        <f t="shared" si="49"/>
        <v>100</v>
      </c>
      <c r="AG164" s="8">
        <f t="shared" si="49"/>
        <v>100</v>
      </c>
      <c r="AH164" s="8">
        <f t="shared" si="49"/>
        <v>100</v>
      </c>
      <c r="AI164" s="8">
        <f t="shared" si="49"/>
        <v>100</v>
      </c>
      <c r="AJ164" s="8">
        <f t="shared" si="49"/>
        <v>100</v>
      </c>
      <c r="AK164" s="8">
        <f t="shared" si="49"/>
        <v>100</v>
      </c>
      <c r="AL164" s="8">
        <f t="shared" si="49"/>
        <v>100</v>
      </c>
      <c r="AM164" s="8">
        <f t="shared" si="49"/>
        <v>100</v>
      </c>
      <c r="AN164" s="8">
        <f t="shared" si="49"/>
        <v>100</v>
      </c>
      <c r="AO164" s="8">
        <f t="shared" si="49"/>
        <v>100</v>
      </c>
      <c r="AP164" s="8">
        <f t="shared" si="49"/>
        <v>100</v>
      </c>
      <c r="AQ164" s="8">
        <f t="shared" si="49"/>
        <v>100</v>
      </c>
      <c r="AR164" s="8">
        <f t="shared" si="49"/>
        <v>100</v>
      </c>
      <c r="AS164" s="8">
        <f t="shared" si="49"/>
        <v>100</v>
      </c>
      <c r="AT164" s="8">
        <f t="shared" si="49"/>
        <v>100</v>
      </c>
      <c r="AU164" s="8">
        <f t="shared" si="49"/>
        <v>100</v>
      </c>
      <c r="AV164" s="8">
        <f t="shared" si="49"/>
        <v>100</v>
      </c>
      <c r="AW164" s="8">
        <f t="shared" si="49"/>
        <v>100</v>
      </c>
      <c r="AX164" s="8">
        <f t="shared" si="49"/>
        <v>100</v>
      </c>
      <c r="AY164" s="8">
        <f t="shared" si="49"/>
        <v>100</v>
      </c>
      <c r="AZ164" s="8"/>
    </row>
    <row r="165" spans="1:52">
      <c r="A165" s="8" t="s">
        <v>59</v>
      </c>
      <c r="B165" s="8">
        <f t="shared" si="49"/>
        <v>0</v>
      </c>
      <c r="C165" s="8">
        <f t="shared" si="49"/>
        <v>0</v>
      </c>
      <c r="D165" s="8">
        <f t="shared" si="49"/>
        <v>0</v>
      </c>
      <c r="E165" s="8">
        <f t="shared" si="49"/>
        <v>0</v>
      </c>
      <c r="F165" s="8">
        <f t="shared" si="49"/>
        <v>0</v>
      </c>
      <c r="G165" s="8">
        <f t="shared" si="49"/>
        <v>44.999999999999993</v>
      </c>
      <c r="H165" s="8">
        <f t="shared" si="49"/>
        <v>50</v>
      </c>
      <c r="I165" s="8">
        <f t="shared" si="49"/>
        <v>65</v>
      </c>
      <c r="J165" s="26">
        <f t="shared" si="49"/>
        <v>70</v>
      </c>
      <c r="K165" s="8">
        <f t="shared" si="49"/>
        <v>85</v>
      </c>
      <c r="L165" s="28">
        <f t="shared" si="49"/>
        <v>95</v>
      </c>
      <c r="M165" s="8">
        <f t="shared" si="49"/>
        <v>75</v>
      </c>
      <c r="N165" s="8">
        <f t="shared" si="49"/>
        <v>80</v>
      </c>
      <c r="O165" s="8">
        <f t="shared" si="49"/>
        <v>80</v>
      </c>
      <c r="P165" s="8">
        <f t="shared" si="49"/>
        <v>85</v>
      </c>
      <c r="Q165" s="8">
        <f t="shared" si="49"/>
        <v>85</v>
      </c>
      <c r="R165" s="8">
        <f t="shared" si="49"/>
        <v>90</v>
      </c>
      <c r="S165" s="8">
        <f t="shared" si="49"/>
        <v>90</v>
      </c>
      <c r="T165" s="8">
        <f t="shared" si="49"/>
        <v>95</v>
      </c>
      <c r="U165" s="8">
        <f t="shared" si="49"/>
        <v>95</v>
      </c>
      <c r="V165" s="8">
        <f t="shared" si="49"/>
        <v>100</v>
      </c>
      <c r="W165" s="8">
        <f t="shared" si="49"/>
        <v>100</v>
      </c>
      <c r="X165" s="8">
        <f t="shared" si="49"/>
        <v>100</v>
      </c>
      <c r="Y165" s="8">
        <f t="shared" si="49"/>
        <v>100</v>
      </c>
      <c r="Z165" s="8">
        <f t="shared" si="49"/>
        <v>100</v>
      </c>
      <c r="AA165" s="8">
        <f t="shared" si="49"/>
        <v>100</v>
      </c>
      <c r="AB165" s="8">
        <f t="shared" si="49"/>
        <v>100</v>
      </c>
      <c r="AC165" s="8">
        <f t="shared" si="49"/>
        <v>100</v>
      </c>
      <c r="AD165" s="8">
        <f t="shared" si="49"/>
        <v>100</v>
      </c>
      <c r="AE165" s="8">
        <f t="shared" si="49"/>
        <v>100</v>
      </c>
      <c r="AF165" s="8">
        <f t="shared" si="49"/>
        <v>100</v>
      </c>
      <c r="AG165" s="8">
        <f t="shared" si="49"/>
        <v>100</v>
      </c>
      <c r="AH165" s="8">
        <f t="shared" si="49"/>
        <v>100</v>
      </c>
      <c r="AI165" s="8">
        <f t="shared" si="49"/>
        <v>100</v>
      </c>
      <c r="AJ165" s="8">
        <f t="shared" si="49"/>
        <v>100</v>
      </c>
      <c r="AK165" s="8">
        <f t="shared" si="49"/>
        <v>100</v>
      </c>
      <c r="AL165" s="8">
        <f t="shared" si="49"/>
        <v>100</v>
      </c>
      <c r="AM165" s="8">
        <f t="shared" si="49"/>
        <v>100</v>
      </c>
      <c r="AN165" s="8">
        <f t="shared" si="49"/>
        <v>100</v>
      </c>
      <c r="AO165" s="8">
        <f t="shared" si="49"/>
        <v>100</v>
      </c>
      <c r="AP165" s="8">
        <f t="shared" si="49"/>
        <v>100</v>
      </c>
      <c r="AQ165" s="8">
        <f t="shared" si="49"/>
        <v>100</v>
      </c>
      <c r="AR165" s="8">
        <f t="shared" si="49"/>
        <v>100</v>
      </c>
      <c r="AS165" s="8">
        <f t="shared" si="49"/>
        <v>100</v>
      </c>
      <c r="AT165" s="8">
        <f t="shared" si="49"/>
        <v>100</v>
      </c>
      <c r="AU165" s="8">
        <f t="shared" si="49"/>
        <v>100</v>
      </c>
      <c r="AV165" s="8">
        <f t="shared" si="49"/>
        <v>100</v>
      </c>
      <c r="AW165" s="8">
        <f t="shared" si="49"/>
        <v>100</v>
      </c>
      <c r="AX165" s="8">
        <f t="shared" si="49"/>
        <v>100</v>
      </c>
      <c r="AY165" s="8">
        <f t="shared" si="49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50" xml:space="preserve"> IF((1 - (B309 - 1)/20)*100 &lt;= 100, IF((1 - (B309 - 1)/20)*100 &gt;= 0, (1 - (B309 - 1)/20)*100, 0), 100)</f>
        <v>0</v>
      </c>
      <c r="C169" s="8">
        <f t="shared" si="50"/>
        <v>0</v>
      </c>
      <c r="D169" s="8">
        <f t="shared" si="50"/>
        <v>0</v>
      </c>
      <c r="E169" s="8">
        <f t="shared" si="50"/>
        <v>0</v>
      </c>
      <c r="F169" s="8">
        <f t="shared" si="50"/>
        <v>0</v>
      </c>
      <c r="G169" s="8">
        <f t="shared" si="50"/>
        <v>44.999999999999993</v>
      </c>
      <c r="H169" s="8">
        <f t="shared" si="50"/>
        <v>50</v>
      </c>
      <c r="I169" s="8">
        <f t="shared" si="50"/>
        <v>65</v>
      </c>
      <c r="J169" s="26">
        <f t="shared" si="50"/>
        <v>70</v>
      </c>
      <c r="K169" s="8">
        <f t="shared" si="50"/>
        <v>80</v>
      </c>
      <c r="L169" s="28">
        <f t="shared" si="50"/>
        <v>90</v>
      </c>
      <c r="M169" s="8">
        <f t="shared" si="50"/>
        <v>70</v>
      </c>
      <c r="N169" s="8">
        <f t="shared" si="50"/>
        <v>70</v>
      </c>
      <c r="O169" s="8">
        <f t="shared" si="50"/>
        <v>75</v>
      </c>
      <c r="P169" s="8">
        <f t="shared" si="50"/>
        <v>75</v>
      </c>
      <c r="Q169" s="8">
        <f t="shared" si="50"/>
        <v>80</v>
      </c>
      <c r="R169" s="8">
        <f t="shared" si="50"/>
        <v>80</v>
      </c>
      <c r="S169" s="8">
        <f t="shared" si="50"/>
        <v>80</v>
      </c>
      <c r="T169" s="8">
        <f t="shared" si="50"/>
        <v>85</v>
      </c>
      <c r="U169" s="8">
        <f t="shared" si="50"/>
        <v>85</v>
      </c>
      <c r="V169" s="8">
        <f t="shared" si="50"/>
        <v>90</v>
      </c>
      <c r="W169" s="8">
        <f t="shared" si="50"/>
        <v>90</v>
      </c>
      <c r="X169" s="8">
        <f t="shared" si="50"/>
        <v>90</v>
      </c>
      <c r="Y169" s="8">
        <f t="shared" si="50"/>
        <v>95</v>
      </c>
      <c r="Z169" s="8">
        <f t="shared" si="50"/>
        <v>95</v>
      </c>
      <c r="AA169" s="8">
        <f t="shared" si="50"/>
        <v>100</v>
      </c>
      <c r="AB169" s="8">
        <f t="shared" si="50"/>
        <v>100</v>
      </c>
      <c r="AC169" s="8">
        <f t="shared" si="50"/>
        <v>100</v>
      </c>
      <c r="AD169" s="8">
        <f t="shared" si="50"/>
        <v>100</v>
      </c>
      <c r="AE169" s="8">
        <f t="shared" si="50"/>
        <v>100</v>
      </c>
      <c r="AF169" s="8">
        <f t="shared" si="50"/>
        <v>100</v>
      </c>
      <c r="AG169" s="8">
        <f t="shared" si="50"/>
        <v>100</v>
      </c>
      <c r="AH169" s="8">
        <f t="shared" si="50"/>
        <v>100</v>
      </c>
      <c r="AI169" s="8">
        <f t="shared" si="50"/>
        <v>100</v>
      </c>
      <c r="AJ169" s="8">
        <f t="shared" si="50"/>
        <v>100</v>
      </c>
      <c r="AK169" s="8">
        <f t="shared" si="50"/>
        <v>100</v>
      </c>
      <c r="AL169" s="8">
        <f t="shared" si="50"/>
        <v>100</v>
      </c>
      <c r="AM169" s="8">
        <f t="shared" si="50"/>
        <v>100</v>
      </c>
      <c r="AN169" s="8">
        <f t="shared" si="50"/>
        <v>100</v>
      </c>
      <c r="AO169" s="8">
        <f t="shared" si="50"/>
        <v>100</v>
      </c>
      <c r="AP169" s="8">
        <f t="shared" si="50"/>
        <v>100</v>
      </c>
      <c r="AQ169" s="8">
        <f t="shared" si="50"/>
        <v>100</v>
      </c>
      <c r="AR169" s="8">
        <f t="shared" si="50"/>
        <v>100</v>
      </c>
      <c r="AS169" s="8">
        <f t="shared" si="50"/>
        <v>100</v>
      </c>
      <c r="AT169" s="8">
        <f t="shared" si="50"/>
        <v>100</v>
      </c>
      <c r="AU169" s="8">
        <f t="shared" si="50"/>
        <v>100</v>
      </c>
      <c r="AV169" s="8">
        <f t="shared" si="50"/>
        <v>100</v>
      </c>
      <c r="AW169" s="8">
        <f t="shared" si="50"/>
        <v>100</v>
      </c>
      <c r="AX169" s="8">
        <f t="shared" si="50"/>
        <v>100</v>
      </c>
      <c r="AY169" s="8">
        <f t="shared" si="50"/>
        <v>100</v>
      </c>
      <c r="AZ169" s="8"/>
    </row>
    <row r="170" spans="1:52">
      <c r="A170" s="8" t="s">
        <v>57</v>
      </c>
      <c r="B170" s="8">
        <f t="shared" si="50"/>
        <v>0</v>
      </c>
      <c r="C170" s="8">
        <f t="shared" si="50"/>
        <v>0</v>
      </c>
      <c r="D170" s="8">
        <f t="shared" si="50"/>
        <v>0</v>
      </c>
      <c r="E170" s="8">
        <f t="shared" si="50"/>
        <v>0</v>
      </c>
      <c r="F170" s="8">
        <f t="shared" si="50"/>
        <v>0</v>
      </c>
      <c r="G170" s="8">
        <f t="shared" si="50"/>
        <v>35</v>
      </c>
      <c r="H170" s="8">
        <f t="shared" si="50"/>
        <v>40</v>
      </c>
      <c r="I170" s="8">
        <f t="shared" si="50"/>
        <v>55.000000000000007</v>
      </c>
      <c r="J170" s="26">
        <f t="shared" si="50"/>
        <v>60</v>
      </c>
      <c r="K170" s="8">
        <f t="shared" si="50"/>
        <v>75</v>
      </c>
      <c r="L170" s="28">
        <f t="shared" si="50"/>
        <v>85</v>
      </c>
      <c r="M170" s="8">
        <f t="shared" si="50"/>
        <v>65</v>
      </c>
      <c r="N170" s="8">
        <f t="shared" si="50"/>
        <v>70</v>
      </c>
      <c r="O170" s="8">
        <f t="shared" si="50"/>
        <v>70</v>
      </c>
      <c r="P170" s="8">
        <f t="shared" si="50"/>
        <v>75</v>
      </c>
      <c r="Q170" s="8">
        <f t="shared" si="50"/>
        <v>75</v>
      </c>
      <c r="R170" s="8">
        <f t="shared" si="50"/>
        <v>80</v>
      </c>
      <c r="S170" s="8">
        <f t="shared" si="50"/>
        <v>80</v>
      </c>
      <c r="T170" s="8">
        <f t="shared" si="50"/>
        <v>85</v>
      </c>
      <c r="U170" s="8">
        <f t="shared" si="50"/>
        <v>85</v>
      </c>
      <c r="V170" s="8">
        <f t="shared" si="50"/>
        <v>90</v>
      </c>
      <c r="W170" s="8">
        <f t="shared" si="50"/>
        <v>90</v>
      </c>
      <c r="X170" s="8">
        <f t="shared" si="50"/>
        <v>95</v>
      </c>
      <c r="Y170" s="8">
        <f t="shared" si="50"/>
        <v>95</v>
      </c>
      <c r="Z170" s="8">
        <f t="shared" si="50"/>
        <v>100</v>
      </c>
      <c r="AA170" s="8">
        <f t="shared" si="50"/>
        <v>100</v>
      </c>
      <c r="AB170" s="8">
        <f t="shared" si="50"/>
        <v>100</v>
      </c>
      <c r="AC170" s="8">
        <f t="shared" si="50"/>
        <v>100</v>
      </c>
      <c r="AD170" s="8">
        <f t="shared" si="50"/>
        <v>100</v>
      </c>
      <c r="AE170" s="8">
        <f t="shared" si="50"/>
        <v>100</v>
      </c>
      <c r="AF170" s="8">
        <f t="shared" si="50"/>
        <v>100</v>
      </c>
      <c r="AG170" s="8">
        <f t="shared" si="50"/>
        <v>100</v>
      </c>
      <c r="AH170" s="8">
        <f t="shared" si="50"/>
        <v>100</v>
      </c>
      <c r="AI170" s="8">
        <f t="shared" si="50"/>
        <v>100</v>
      </c>
      <c r="AJ170" s="8">
        <f t="shared" si="50"/>
        <v>100</v>
      </c>
      <c r="AK170" s="8">
        <f t="shared" si="50"/>
        <v>100</v>
      </c>
      <c r="AL170" s="8">
        <f t="shared" si="50"/>
        <v>100</v>
      </c>
      <c r="AM170" s="8">
        <f t="shared" si="50"/>
        <v>100</v>
      </c>
      <c r="AN170" s="8">
        <f t="shared" si="50"/>
        <v>100</v>
      </c>
      <c r="AO170" s="8">
        <f t="shared" si="50"/>
        <v>100</v>
      </c>
      <c r="AP170" s="8">
        <f t="shared" si="50"/>
        <v>100</v>
      </c>
      <c r="AQ170" s="8">
        <f t="shared" si="50"/>
        <v>100</v>
      </c>
      <c r="AR170" s="8">
        <f t="shared" si="50"/>
        <v>100</v>
      </c>
      <c r="AS170" s="8">
        <f t="shared" si="50"/>
        <v>100</v>
      </c>
      <c r="AT170" s="8">
        <f t="shared" si="50"/>
        <v>100</v>
      </c>
      <c r="AU170" s="8">
        <f t="shared" si="50"/>
        <v>100</v>
      </c>
      <c r="AV170" s="8">
        <f t="shared" si="50"/>
        <v>100</v>
      </c>
      <c r="AW170" s="8">
        <f t="shared" si="50"/>
        <v>100</v>
      </c>
      <c r="AX170" s="8">
        <f t="shared" si="50"/>
        <v>100</v>
      </c>
      <c r="AY170" s="8">
        <f t="shared" si="50"/>
        <v>100</v>
      </c>
      <c r="AZ170" s="8"/>
    </row>
    <row r="171" spans="1:52">
      <c r="A171" s="8" t="s">
        <v>58</v>
      </c>
      <c r="B171" s="8">
        <f t="shared" si="50"/>
        <v>0</v>
      </c>
      <c r="C171" s="8">
        <f t="shared" si="50"/>
        <v>0</v>
      </c>
      <c r="D171" s="8">
        <f t="shared" si="50"/>
        <v>0</v>
      </c>
      <c r="E171" s="8">
        <f t="shared" si="50"/>
        <v>0</v>
      </c>
      <c r="F171" s="8">
        <f t="shared" si="50"/>
        <v>0</v>
      </c>
      <c r="G171" s="8">
        <f t="shared" si="50"/>
        <v>35</v>
      </c>
      <c r="H171" s="8">
        <f t="shared" si="50"/>
        <v>40</v>
      </c>
      <c r="I171" s="8">
        <f t="shared" si="50"/>
        <v>55.000000000000007</v>
      </c>
      <c r="J171" s="26">
        <f t="shared" si="50"/>
        <v>60</v>
      </c>
      <c r="K171" s="8">
        <f t="shared" si="50"/>
        <v>75</v>
      </c>
      <c r="L171" s="28">
        <f t="shared" si="50"/>
        <v>85</v>
      </c>
      <c r="M171" s="8">
        <f t="shared" si="50"/>
        <v>65</v>
      </c>
      <c r="N171" s="8">
        <f t="shared" si="50"/>
        <v>70</v>
      </c>
      <c r="O171" s="8">
        <f t="shared" si="50"/>
        <v>70</v>
      </c>
      <c r="P171" s="8">
        <f t="shared" si="50"/>
        <v>75</v>
      </c>
      <c r="Q171" s="8">
        <f t="shared" si="50"/>
        <v>75</v>
      </c>
      <c r="R171" s="8">
        <f t="shared" si="50"/>
        <v>80</v>
      </c>
      <c r="S171" s="8">
        <f t="shared" si="50"/>
        <v>80</v>
      </c>
      <c r="T171" s="8">
        <f t="shared" si="50"/>
        <v>85</v>
      </c>
      <c r="U171" s="8">
        <f t="shared" si="50"/>
        <v>85</v>
      </c>
      <c r="V171" s="8">
        <f t="shared" si="50"/>
        <v>90</v>
      </c>
      <c r="W171" s="8">
        <f t="shared" si="50"/>
        <v>90</v>
      </c>
      <c r="X171" s="8">
        <f t="shared" si="50"/>
        <v>95</v>
      </c>
      <c r="Y171" s="8">
        <f t="shared" si="50"/>
        <v>95</v>
      </c>
      <c r="Z171" s="8">
        <f t="shared" si="50"/>
        <v>100</v>
      </c>
      <c r="AA171" s="8">
        <f t="shared" si="50"/>
        <v>100</v>
      </c>
      <c r="AB171" s="8">
        <f t="shared" si="50"/>
        <v>100</v>
      </c>
      <c r="AC171" s="8">
        <f t="shared" si="50"/>
        <v>100</v>
      </c>
      <c r="AD171" s="8">
        <f t="shared" si="50"/>
        <v>100</v>
      </c>
      <c r="AE171" s="8">
        <f t="shared" si="50"/>
        <v>100</v>
      </c>
      <c r="AF171" s="8">
        <f t="shared" si="50"/>
        <v>100</v>
      </c>
      <c r="AG171" s="8">
        <f t="shared" si="50"/>
        <v>100</v>
      </c>
      <c r="AH171" s="8">
        <f t="shared" si="50"/>
        <v>100</v>
      </c>
      <c r="AI171" s="8">
        <f t="shared" si="50"/>
        <v>100</v>
      </c>
      <c r="AJ171" s="8">
        <f t="shared" si="50"/>
        <v>100</v>
      </c>
      <c r="AK171" s="8">
        <f t="shared" si="50"/>
        <v>100</v>
      </c>
      <c r="AL171" s="8">
        <f t="shared" si="50"/>
        <v>100</v>
      </c>
      <c r="AM171" s="8">
        <f t="shared" si="50"/>
        <v>100</v>
      </c>
      <c r="AN171" s="8">
        <f t="shared" si="50"/>
        <v>100</v>
      </c>
      <c r="AO171" s="8">
        <f t="shared" si="50"/>
        <v>100</v>
      </c>
      <c r="AP171" s="8">
        <f t="shared" si="50"/>
        <v>100</v>
      </c>
      <c r="AQ171" s="8">
        <f t="shared" si="50"/>
        <v>100</v>
      </c>
      <c r="AR171" s="8">
        <f t="shared" si="50"/>
        <v>100</v>
      </c>
      <c r="AS171" s="8">
        <f t="shared" si="50"/>
        <v>100</v>
      </c>
      <c r="AT171" s="8">
        <f t="shared" si="50"/>
        <v>100</v>
      </c>
      <c r="AU171" s="8">
        <f t="shared" si="50"/>
        <v>100</v>
      </c>
      <c r="AV171" s="8">
        <f t="shared" si="50"/>
        <v>100</v>
      </c>
      <c r="AW171" s="8">
        <f t="shared" si="50"/>
        <v>100</v>
      </c>
      <c r="AX171" s="8">
        <f t="shared" si="50"/>
        <v>100</v>
      </c>
      <c r="AY171" s="8">
        <f t="shared" si="50"/>
        <v>100</v>
      </c>
      <c r="AZ171" s="8"/>
    </row>
    <row r="172" spans="1:52">
      <c r="A172" s="8" t="s">
        <v>59</v>
      </c>
      <c r="B172" s="8">
        <f t="shared" si="50"/>
        <v>0</v>
      </c>
      <c r="C172" s="8">
        <f t="shared" si="50"/>
        <v>0</v>
      </c>
      <c r="D172" s="8">
        <f t="shared" si="50"/>
        <v>0</v>
      </c>
      <c r="E172" s="8">
        <f t="shared" si="50"/>
        <v>0</v>
      </c>
      <c r="F172" s="8">
        <f t="shared" si="50"/>
        <v>0</v>
      </c>
      <c r="G172" s="8">
        <f t="shared" si="50"/>
        <v>44.999999999999993</v>
      </c>
      <c r="H172" s="8">
        <f t="shared" si="50"/>
        <v>50</v>
      </c>
      <c r="I172" s="8">
        <f t="shared" si="50"/>
        <v>65</v>
      </c>
      <c r="J172" s="26">
        <f t="shared" si="50"/>
        <v>70</v>
      </c>
      <c r="K172" s="8">
        <f t="shared" si="50"/>
        <v>85</v>
      </c>
      <c r="L172" s="28">
        <f t="shared" si="50"/>
        <v>95</v>
      </c>
      <c r="M172" s="8">
        <f t="shared" si="50"/>
        <v>75</v>
      </c>
      <c r="N172" s="8">
        <f t="shared" si="50"/>
        <v>80</v>
      </c>
      <c r="O172" s="8">
        <f t="shared" si="50"/>
        <v>80</v>
      </c>
      <c r="P172" s="8">
        <f t="shared" si="50"/>
        <v>85</v>
      </c>
      <c r="Q172" s="8">
        <f t="shared" si="50"/>
        <v>85</v>
      </c>
      <c r="R172" s="8">
        <f t="shared" si="50"/>
        <v>90</v>
      </c>
      <c r="S172" s="8">
        <f t="shared" si="50"/>
        <v>90</v>
      </c>
      <c r="T172" s="8">
        <f t="shared" si="50"/>
        <v>95</v>
      </c>
      <c r="U172" s="8">
        <f t="shared" si="50"/>
        <v>95</v>
      </c>
      <c r="V172" s="8">
        <f t="shared" si="50"/>
        <v>100</v>
      </c>
      <c r="W172" s="8">
        <f t="shared" si="50"/>
        <v>100</v>
      </c>
      <c r="X172" s="8">
        <f t="shared" si="50"/>
        <v>100</v>
      </c>
      <c r="Y172" s="8">
        <f t="shared" si="50"/>
        <v>100</v>
      </c>
      <c r="Z172" s="8">
        <f t="shared" si="50"/>
        <v>100</v>
      </c>
      <c r="AA172" s="8">
        <f t="shared" si="50"/>
        <v>100</v>
      </c>
      <c r="AB172" s="8">
        <f t="shared" si="50"/>
        <v>100</v>
      </c>
      <c r="AC172" s="8">
        <f t="shared" si="50"/>
        <v>100</v>
      </c>
      <c r="AD172" s="8">
        <f t="shared" si="50"/>
        <v>100</v>
      </c>
      <c r="AE172" s="8">
        <f t="shared" si="50"/>
        <v>100</v>
      </c>
      <c r="AF172" s="8">
        <f t="shared" si="50"/>
        <v>100</v>
      </c>
      <c r="AG172" s="8">
        <f t="shared" si="50"/>
        <v>100</v>
      </c>
      <c r="AH172" s="8">
        <f t="shared" si="50"/>
        <v>100</v>
      </c>
      <c r="AI172" s="8">
        <f t="shared" si="50"/>
        <v>100</v>
      </c>
      <c r="AJ172" s="8">
        <f t="shared" si="50"/>
        <v>100</v>
      </c>
      <c r="AK172" s="8">
        <f t="shared" si="50"/>
        <v>100</v>
      </c>
      <c r="AL172" s="8">
        <f t="shared" si="50"/>
        <v>100</v>
      </c>
      <c r="AM172" s="8">
        <f t="shared" si="50"/>
        <v>100</v>
      </c>
      <c r="AN172" s="8">
        <f t="shared" si="50"/>
        <v>100</v>
      </c>
      <c r="AO172" s="8">
        <f t="shared" si="50"/>
        <v>100</v>
      </c>
      <c r="AP172" s="8">
        <f t="shared" si="50"/>
        <v>100</v>
      </c>
      <c r="AQ172" s="8">
        <f t="shared" si="50"/>
        <v>100</v>
      </c>
      <c r="AR172" s="8">
        <f t="shared" si="50"/>
        <v>100</v>
      </c>
      <c r="AS172" s="8">
        <f t="shared" si="50"/>
        <v>100</v>
      </c>
      <c r="AT172" s="8">
        <f t="shared" si="50"/>
        <v>100</v>
      </c>
      <c r="AU172" s="8">
        <f t="shared" si="50"/>
        <v>100</v>
      </c>
      <c r="AV172" s="8">
        <f t="shared" si="50"/>
        <v>100</v>
      </c>
      <c r="AW172" s="8">
        <f t="shared" si="50"/>
        <v>100</v>
      </c>
      <c r="AX172" s="8">
        <f t="shared" si="50"/>
        <v>100</v>
      </c>
      <c r="AY172" s="8">
        <f t="shared" si="50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51" xml:space="preserve"> IF((1 - (B314 - 1)/20)*100 &lt;= 100, IF((1 - (B314 - 1)/20)*100 &gt;= 0, (1 - (B314 - 1)/20)*100, 0), 100)</f>
        <v>0</v>
      </c>
      <c r="C174" s="8">
        <f t="shared" si="51"/>
        <v>0</v>
      </c>
      <c r="D174" s="8">
        <f t="shared" si="51"/>
        <v>0</v>
      </c>
      <c r="E174" s="8">
        <f t="shared" si="51"/>
        <v>0</v>
      </c>
      <c r="F174" s="8">
        <f t="shared" si="51"/>
        <v>0</v>
      </c>
      <c r="G174" s="8">
        <f t="shared" si="51"/>
        <v>19.999999999999996</v>
      </c>
      <c r="H174" s="8">
        <f t="shared" si="51"/>
        <v>25</v>
      </c>
      <c r="I174" s="8">
        <f t="shared" si="51"/>
        <v>40</v>
      </c>
      <c r="J174" s="26">
        <f t="shared" si="51"/>
        <v>44.999999999999993</v>
      </c>
      <c r="K174" s="8">
        <f t="shared" si="51"/>
        <v>55.000000000000007</v>
      </c>
      <c r="L174" s="28">
        <f t="shared" si="51"/>
        <v>65</v>
      </c>
      <c r="M174" s="8">
        <f t="shared" si="51"/>
        <v>44.999999999999993</v>
      </c>
      <c r="N174" s="8">
        <f t="shared" si="51"/>
        <v>44.999999999999993</v>
      </c>
      <c r="O174" s="8">
        <f t="shared" si="51"/>
        <v>50</v>
      </c>
      <c r="P174" s="8">
        <f t="shared" si="51"/>
        <v>50</v>
      </c>
      <c r="Q174" s="8">
        <f t="shared" si="51"/>
        <v>55.000000000000007</v>
      </c>
      <c r="R174" s="8">
        <f t="shared" si="51"/>
        <v>55.000000000000007</v>
      </c>
      <c r="S174" s="8">
        <f t="shared" si="51"/>
        <v>55.000000000000007</v>
      </c>
      <c r="T174" s="8">
        <f t="shared" si="51"/>
        <v>60</v>
      </c>
      <c r="U174" s="8">
        <f t="shared" si="51"/>
        <v>60</v>
      </c>
      <c r="V174" s="8">
        <f t="shared" si="51"/>
        <v>65</v>
      </c>
      <c r="W174" s="8">
        <f t="shared" si="51"/>
        <v>65</v>
      </c>
      <c r="X174" s="8">
        <f t="shared" si="51"/>
        <v>65</v>
      </c>
      <c r="Y174" s="8">
        <f t="shared" si="51"/>
        <v>70</v>
      </c>
      <c r="Z174" s="8">
        <f t="shared" si="51"/>
        <v>70</v>
      </c>
      <c r="AA174" s="8">
        <f t="shared" si="51"/>
        <v>75</v>
      </c>
      <c r="AB174" s="8">
        <f t="shared" si="51"/>
        <v>75</v>
      </c>
      <c r="AC174" s="8">
        <f t="shared" si="51"/>
        <v>75</v>
      </c>
      <c r="AD174" s="8">
        <f t="shared" si="51"/>
        <v>80</v>
      </c>
      <c r="AE174" s="8">
        <f t="shared" si="51"/>
        <v>80</v>
      </c>
      <c r="AF174" s="8">
        <f t="shared" si="51"/>
        <v>85</v>
      </c>
      <c r="AG174" s="8">
        <f t="shared" si="51"/>
        <v>85</v>
      </c>
      <c r="AH174" s="8">
        <f t="shared" si="51"/>
        <v>85</v>
      </c>
      <c r="AI174" s="8">
        <f t="shared" si="51"/>
        <v>90</v>
      </c>
      <c r="AJ174" s="8">
        <f t="shared" si="51"/>
        <v>90</v>
      </c>
      <c r="AK174" s="8">
        <f t="shared" si="51"/>
        <v>95</v>
      </c>
      <c r="AL174" s="8">
        <f t="shared" si="51"/>
        <v>95</v>
      </c>
      <c r="AM174" s="8">
        <f t="shared" si="51"/>
        <v>95</v>
      </c>
      <c r="AN174" s="8">
        <f t="shared" si="51"/>
        <v>100</v>
      </c>
      <c r="AO174" s="8">
        <f t="shared" si="51"/>
        <v>100</v>
      </c>
      <c r="AP174" s="8">
        <f t="shared" si="51"/>
        <v>100</v>
      </c>
      <c r="AQ174" s="8">
        <f t="shared" si="51"/>
        <v>100</v>
      </c>
      <c r="AR174" s="8">
        <f t="shared" si="51"/>
        <v>100</v>
      </c>
      <c r="AS174" s="8">
        <f t="shared" si="51"/>
        <v>100</v>
      </c>
      <c r="AT174" s="8">
        <f t="shared" si="51"/>
        <v>100</v>
      </c>
      <c r="AU174" s="8">
        <f t="shared" si="51"/>
        <v>100</v>
      </c>
      <c r="AV174" s="8">
        <f t="shared" si="51"/>
        <v>100</v>
      </c>
      <c r="AW174" s="8">
        <f t="shared" si="51"/>
        <v>100</v>
      </c>
      <c r="AX174" s="8">
        <f t="shared" si="51"/>
        <v>100</v>
      </c>
      <c r="AY174" s="8">
        <f t="shared" si="51"/>
        <v>100</v>
      </c>
      <c r="AZ174" s="8"/>
    </row>
    <row r="175" spans="1:52">
      <c r="A175" s="8" t="s">
        <v>57</v>
      </c>
      <c r="B175" s="8">
        <f t="shared" si="51"/>
        <v>0</v>
      </c>
      <c r="C175" s="8">
        <f t="shared" si="51"/>
        <v>0</v>
      </c>
      <c r="D175" s="8">
        <f t="shared" si="51"/>
        <v>0</v>
      </c>
      <c r="E175" s="8">
        <f t="shared" si="51"/>
        <v>0</v>
      </c>
      <c r="F175" s="8">
        <f t="shared" si="51"/>
        <v>0</v>
      </c>
      <c r="G175" s="8">
        <f t="shared" si="51"/>
        <v>9.9999999999999982</v>
      </c>
      <c r="H175" s="8">
        <f t="shared" si="51"/>
        <v>15.000000000000002</v>
      </c>
      <c r="I175" s="8">
        <f t="shared" si="51"/>
        <v>30.000000000000004</v>
      </c>
      <c r="J175" s="26">
        <f t="shared" si="51"/>
        <v>35</v>
      </c>
      <c r="K175" s="8">
        <f t="shared" si="51"/>
        <v>50</v>
      </c>
      <c r="L175" s="28">
        <f t="shared" si="51"/>
        <v>60</v>
      </c>
      <c r="M175" s="8">
        <f t="shared" si="51"/>
        <v>40</v>
      </c>
      <c r="N175" s="8">
        <f t="shared" si="51"/>
        <v>44.999999999999993</v>
      </c>
      <c r="O175" s="8">
        <f t="shared" si="51"/>
        <v>44.999999999999993</v>
      </c>
      <c r="P175" s="8">
        <f t="shared" si="51"/>
        <v>50</v>
      </c>
      <c r="Q175" s="8">
        <f t="shared" si="51"/>
        <v>50</v>
      </c>
      <c r="R175" s="8">
        <f t="shared" si="51"/>
        <v>55.000000000000007</v>
      </c>
      <c r="S175" s="8">
        <f t="shared" si="51"/>
        <v>55.000000000000007</v>
      </c>
      <c r="T175" s="8">
        <f t="shared" si="51"/>
        <v>60</v>
      </c>
      <c r="U175" s="8">
        <f t="shared" si="51"/>
        <v>60</v>
      </c>
      <c r="V175" s="8">
        <f t="shared" si="51"/>
        <v>65</v>
      </c>
      <c r="W175" s="8">
        <f t="shared" si="51"/>
        <v>65</v>
      </c>
      <c r="X175" s="8">
        <f t="shared" si="51"/>
        <v>70</v>
      </c>
      <c r="Y175" s="8">
        <f t="shared" si="51"/>
        <v>70</v>
      </c>
      <c r="Z175" s="8">
        <f t="shared" si="51"/>
        <v>75</v>
      </c>
      <c r="AA175" s="8">
        <f t="shared" si="51"/>
        <v>75</v>
      </c>
      <c r="AB175" s="8">
        <f t="shared" si="51"/>
        <v>80</v>
      </c>
      <c r="AC175" s="8">
        <f t="shared" si="51"/>
        <v>80</v>
      </c>
      <c r="AD175" s="8">
        <f t="shared" si="51"/>
        <v>85</v>
      </c>
      <c r="AE175" s="8">
        <f t="shared" si="51"/>
        <v>85</v>
      </c>
      <c r="AF175" s="8">
        <f t="shared" si="51"/>
        <v>90</v>
      </c>
      <c r="AG175" s="8">
        <f t="shared" si="51"/>
        <v>90</v>
      </c>
      <c r="AH175" s="8">
        <f t="shared" si="51"/>
        <v>95</v>
      </c>
      <c r="AI175" s="8">
        <f t="shared" si="51"/>
        <v>95</v>
      </c>
      <c r="AJ175" s="8">
        <f t="shared" si="51"/>
        <v>100</v>
      </c>
      <c r="AK175" s="8">
        <f t="shared" si="51"/>
        <v>100</v>
      </c>
      <c r="AL175" s="8">
        <f t="shared" si="51"/>
        <v>100</v>
      </c>
      <c r="AM175" s="8">
        <f t="shared" si="51"/>
        <v>100</v>
      </c>
      <c r="AN175" s="8">
        <f t="shared" si="51"/>
        <v>100</v>
      </c>
      <c r="AO175" s="8">
        <f t="shared" si="51"/>
        <v>100</v>
      </c>
      <c r="AP175" s="8">
        <f t="shared" si="51"/>
        <v>100</v>
      </c>
      <c r="AQ175" s="8">
        <f t="shared" si="51"/>
        <v>100</v>
      </c>
      <c r="AR175" s="8">
        <f t="shared" si="51"/>
        <v>100</v>
      </c>
      <c r="AS175" s="8">
        <f t="shared" si="51"/>
        <v>100</v>
      </c>
      <c r="AT175" s="8">
        <f t="shared" si="51"/>
        <v>100</v>
      </c>
      <c r="AU175" s="8">
        <f t="shared" si="51"/>
        <v>100</v>
      </c>
      <c r="AV175" s="8">
        <f t="shared" si="51"/>
        <v>100</v>
      </c>
      <c r="AW175" s="8">
        <f t="shared" si="51"/>
        <v>100</v>
      </c>
      <c r="AX175" s="8">
        <f t="shared" si="51"/>
        <v>100</v>
      </c>
      <c r="AY175" s="8">
        <f t="shared" si="51"/>
        <v>100</v>
      </c>
      <c r="AZ175" s="8"/>
    </row>
    <row r="176" spans="1:52">
      <c r="A176" s="8" t="s">
        <v>58</v>
      </c>
      <c r="B176" s="8">
        <f t="shared" si="51"/>
        <v>0</v>
      </c>
      <c r="C176" s="8">
        <f t="shared" si="51"/>
        <v>0</v>
      </c>
      <c r="D176" s="8">
        <f t="shared" si="51"/>
        <v>0</v>
      </c>
      <c r="E176" s="8">
        <f t="shared" si="51"/>
        <v>0</v>
      </c>
      <c r="F176" s="8">
        <f t="shared" si="51"/>
        <v>0</v>
      </c>
      <c r="G176" s="8">
        <f t="shared" si="51"/>
        <v>9.9999999999999982</v>
      </c>
      <c r="H176" s="8">
        <f t="shared" si="51"/>
        <v>15.000000000000002</v>
      </c>
      <c r="I176" s="8">
        <f t="shared" si="51"/>
        <v>30.000000000000004</v>
      </c>
      <c r="J176" s="26">
        <f t="shared" si="51"/>
        <v>35</v>
      </c>
      <c r="K176" s="8">
        <f t="shared" si="51"/>
        <v>50</v>
      </c>
      <c r="L176" s="28">
        <f t="shared" si="51"/>
        <v>60</v>
      </c>
      <c r="M176" s="8">
        <f t="shared" si="51"/>
        <v>40</v>
      </c>
      <c r="N176" s="8">
        <f t="shared" si="51"/>
        <v>44.999999999999993</v>
      </c>
      <c r="O176" s="8">
        <f t="shared" si="51"/>
        <v>44.999999999999993</v>
      </c>
      <c r="P176" s="8">
        <f t="shared" si="51"/>
        <v>50</v>
      </c>
      <c r="Q176" s="8">
        <f t="shared" si="51"/>
        <v>50</v>
      </c>
      <c r="R176" s="8">
        <f t="shared" si="51"/>
        <v>55.000000000000007</v>
      </c>
      <c r="S176" s="8">
        <f t="shared" si="51"/>
        <v>55.000000000000007</v>
      </c>
      <c r="T176" s="8">
        <f t="shared" si="51"/>
        <v>60</v>
      </c>
      <c r="U176" s="8">
        <f t="shared" si="51"/>
        <v>60</v>
      </c>
      <c r="V176" s="8">
        <f t="shared" si="51"/>
        <v>65</v>
      </c>
      <c r="W176" s="8">
        <f t="shared" si="51"/>
        <v>65</v>
      </c>
      <c r="X176" s="8">
        <f t="shared" si="51"/>
        <v>70</v>
      </c>
      <c r="Y176" s="8">
        <f t="shared" si="51"/>
        <v>70</v>
      </c>
      <c r="Z176" s="8">
        <f t="shared" si="51"/>
        <v>75</v>
      </c>
      <c r="AA176" s="8">
        <f t="shared" si="51"/>
        <v>75</v>
      </c>
      <c r="AB176" s="8">
        <f t="shared" si="51"/>
        <v>80</v>
      </c>
      <c r="AC176" s="8">
        <f t="shared" si="51"/>
        <v>80</v>
      </c>
      <c r="AD176" s="8">
        <f t="shared" si="51"/>
        <v>85</v>
      </c>
      <c r="AE176" s="8">
        <f t="shared" si="51"/>
        <v>85</v>
      </c>
      <c r="AF176" s="8">
        <f t="shared" si="51"/>
        <v>90</v>
      </c>
      <c r="AG176" s="8">
        <f t="shared" si="51"/>
        <v>90</v>
      </c>
      <c r="AH176" s="8">
        <f t="shared" si="51"/>
        <v>95</v>
      </c>
      <c r="AI176" s="8">
        <f t="shared" si="51"/>
        <v>95</v>
      </c>
      <c r="AJ176" s="8">
        <f t="shared" si="51"/>
        <v>100</v>
      </c>
      <c r="AK176" s="8">
        <f t="shared" si="51"/>
        <v>100</v>
      </c>
      <c r="AL176" s="8">
        <f t="shared" si="51"/>
        <v>100</v>
      </c>
      <c r="AM176" s="8">
        <f t="shared" si="51"/>
        <v>100</v>
      </c>
      <c r="AN176" s="8">
        <f t="shared" si="51"/>
        <v>100</v>
      </c>
      <c r="AO176" s="8">
        <f t="shared" si="51"/>
        <v>100</v>
      </c>
      <c r="AP176" s="8">
        <f t="shared" si="51"/>
        <v>100</v>
      </c>
      <c r="AQ176" s="8">
        <f t="shared" si="51"/>
        <v>100</v>
      </c>
      <c r="AR176" s="8">
        <f t="shared" si="51"/>
        <v>100</v>
      </c>
      <c r="AS176" s="8">
        <f t="shared" si="51"/>
        <v>100</v>
      </c>
      <c r="AT176" s="8">
        <f t="shared" si="51"/>
        <v>100</v>
      </c>
      <c r="AU176" s="8">
        <f t="shared" si="51"/>
        <v>100</v>
      </c>
      <c r="AV176" s="8">
        <f t="shared" si="51"/>
        <v>100</v>
      </c>
      <c r="AW176" s="8">
        <f t="shared" si="51"/>
        <v>100</v>
      </c>
      <c r="AX176" s="8">
        <f t="shared" si="51"/>
        <v>100</v>
      </c>
      <c r="AY176" s="8">
        <f t="shared" si="51"/>
        <v>100</v>
      </c>
      <c r="AZ176" s="8"/>
    </row>
    <row r="177" spans="1:52">
      <c r="A177" s="8" t="s">
        <v>59</v>
      </c>
      <c r="B177" s="8">
        <f t="shared" si="51"/>
        <v>0</v>
      </c>
      <c r="C177" s="8">
        <f t="shared" si="51"/>
        <v>0</v>
      </c>
      <c r="D177" s="8">
        <f t="shared" si="51"/>
        <v>0</v>
      </c>
      <c r="E177" s="8">
        <f t="shared" si="51"/>
        <v>0</v>
      </c>
      <c r="F177" s="8">
        <f t="shared" si="51"/>
        <v>0</v>
      </c>
      <c r="G177" s="8">
        <f t="shared" si="51"/>
        <v>19.999999999999996</v>
      </c>
      <c r="H177" s="8">
        <f t="shared" si="51"/>
        <v>25</v>
      </c>
      <c r="I177" s="8">
        <f t="shared" si="51"/>
        <v>40</v>
      </c>
      <c r="J177" s="26">
        <f t="shared" si="51"/>
        <v>44.999999999999993</v>
      </c>
      <c r="K177" s="8">
        <f t="shared" si="51"/>
        <v>60</v>
      </c>
      <c r="L177" s="28">
        <f t="shared" si="51"/>
        <v>70</v>
      </c>
      <c r="M177" s="8">
        <f t="shared" si="51"/>
        <v>50</v>
      </c>
      <c r="N177" s="8">
        <f t="shared" si="51"/>
        <v>55.000000000000007</v>
      </c>
      <c r="O177" s="8">
        <f t="shared" si="51"/>
        <v>55.000000000000007</v>
      </c>
      <c r="P177" s="8">
        <f t="shared" si="51"/>
        <v>60</v>
      </c>
      <c r="Q177" s="8">
        <f t="shared" si="51"/>
        <v>60</v>
      </c>
      <c r="R177" s="8">
        <f t="shared" si="51"/>
        <v>65</v>
      </c>
      <c r="S177" s="8">
        <f t="shared" si="51"/>
        <v>65</v>
      </c>
      <c r="T177" s="8">
        <f t="shared" si="51"/>
        <v>70</v>
      </c>
      <c r="U177" s="8">
        <f t="shared" si="51"/>
        <v>70</v>
      </c>
      <c r="V177" s="8">
        <f t="shared" si="51"/>
        <v>75</v>
      </c>
      <c r="W177" s="8">
        <f t="shared" si="51"/>
        <v>75</v>
      </c>
      <c r="X177" s="8">
        <f t="shared" si="51"/>
        <v>80</v>
      </c>
      <c r="Y177" s="8">
        <f t="shared" si="51"/>
        <v>80</v>
      </c>
      <c r="Z177" s="8">
        <f t="shared" si="51"/>
        <v>85</v>
      </c>
      <c r="AA177" s="8">
        <f t="shared" si="51"/>
        <v>85</v>
      </c>
      <c r="AB177" s="8">
        <f t="shared" si="51"/>
        <v>90</v>
      </c>
      <c r="AC177" s="8">
        <f t="shared" si="51"/>
        <v>90</v>
      </c>
      <c r="AD177" s="8">
        <f t="shared" si="51"/>
        <v>95</v>
      </c>
      <c r="AE177" s="8">
        <f t="shared" si="51"/>
        <v>95</v>
      </c>
      <c r="AF177" s="8">
        <f t="shared" si="51"/>
        <v>100</v>
      </c>
      <c r="AG177" s="8">
        <f t="shared" si="51"/>
        <v>100</v>
      </c>
      <c r="AH177" s="8">
        <f t="shared" si="51"/>
        <v>100</v>
      </c>
      <c r="AI177" s="8">
        <f t="shared" si="51"/>
        <v>100</v>
      </c>
      <c r="AJ177" s="8">
        <f t="shared" si="51"/>
        <v>100</v>
      </c>
      <c r="AK177" s="8">
        <f t="shared" si="51"/>
        <v>100</v>
      </c>
      <c r="AL177" s="8">
        <f t="shared" si="51"/>
        <v>100</v>
      </c>
      <c r="AM177" s="8">
        <f t="shared" si="51"/>
        <v>100</v>
      </c>
      <c r="AN177" s="8">
        <f t="shared" si="51"/>
        <v>100</v>
      </c>
      <c r="AO177" s="8">
        <f t="shared" si="51"/>
        <v>100</v>
      </c>
      <c r="AP177" s="8">
        <f t="shared" si="51"/>
        <v>100</v>
      </c>
      <c r="AQ177" s="8">
        <f t="shared" si="51"/>
        <v>100</v>
      </c>
      <c r="AR177" s="8">
        <f t="shared" si="51"/>
        <v>100</v>
      </c>
      <c r="AS177" s="8">
        <f t="shared" si="51"/>
        <v>100</v>
      </c>
      <c r="AT177" s="8">
        <f t="shared" si="51"/>
        <v>100</v>
      </c>
      <c r="AU177" s="8">
        <f t="shared" si="51"/>
        <v>100</v>
      </c>
      <c r="AV177" s="8">
        <f t="shared" si="51"/>
        <v>100</v>
      </c>
      <c r="AW177" s="8">
        <f t="shared" si="51"/>
        <v>100</v>
      </c>
      <c r="AX177" s="8">
        <f t="shared" si="51"/>
        <v>100</v>
      </c>
      <c r="AY177" s="8">
        <f t="shared" si="51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52" xml:space="preserve"> IF((1 - (B319 - 1)/20)*100 &lt;= 100, IF((1 - (B319 - 1)/20)*100 &gt;= 0, (1 - (B319 - 1)/20)*100, 0), 100)</f>
        <v>0</v>
      </c>
      <c r="C179" s="8">
        <f t="shared" si="52"/>
        <v>0</v>
      </c>
      <c r="D179" s="8">
        <f t="shared" si="52"/>
        <v>0</v>
      </c>
      <c r="E179" s="8">
        <f t="shared" si="52"/>
        <v>0</v>
      </c>
      <c r="F179" s="8">
        <f t="shared" si="52"/>
        <v>0</v>
      </c>
      <c r="G179" s="8">
        <f t="shared" si="52"/>
        <v>0</v>
      </c>
      <c r="H179" s="8">
        <f t="shared" si="52"/>
        <v>0</v>
      </c>
      <c r="I179" s="8">
        <f t="shared" si="52"/>
        <v>15.000000000000002</v>
      </c>
      <c r="J179" s="26">
        <f t="shared" si="52"/>
        <v>19.999999999999996</v>
      </c>
      <c r="K179" s="8">
        <f t="shared" si="52"/>
        <v>30.000000000000004</v>
      </c>
      <c r="L179" s="28">
        <f t="shared" si="52"/>
        <v>40</v>
      </c>
      <c r="M179" s="8">
        <f t="shared" si="52"/>
        <v>19.999999999999996</v>
      </c>
      <c r="N179" s="8">
        <f t="shared" si="52"/>
        <v>19.999999999999996</v>
      </c>
      <c r="O179" s="8">
        <f t="shared" si="52"/>
        <v>25</v>
      </c>
      <c r="P179" s="8">
        <f t="shared" si="52"/>
        <v>25</v>
      </c>
      <c r="Q179" s="8">
        <f t="shared" si="52"/>
        <v>30.000000000000004</v>
      </c>
      <c r="R179" s="8">
        <f t="shared" si="52"/>
        <v>30.000000000000004</v>
      </c>
      <c r="S179" s="8">
        <f t="shared" si="52"/>
        <v>30.000000000000004</v>
      </c>
      <c r="T179" s="8">
        <f t="shared" si="52"/>
        <v>35</v>
      </c>
      <c r="U179" s="8">
        <f t="shared" si="52"/>
        <v>35</v>
      </c>
      <c r="V179" s="8">
        <f t="shared" si="52"/>
        <v>40</v>
      </c>
      <c r="W179" s="8">
        <f t="shared" si="52"/>
        <v>40</v>
      </c>
      <c r="X179" s="8">
        <f t="shared" si="52"/>
        <v>40</v>
      </c>
      <c r="Y179" s="8">
        <f t="shared" si="52"/>
        <v>44.999999999999993</v>
      </c>
      <c r="Z179" s="8">
        <f t="shared" si="52"/>
        <v>44.999999999999993</v>
      </c>
      <c r="AA179" s="8">
        <f t="shared" si="52"/>
        <v>50</v>
      </c>
      <c r="AB179" s="8">
        <f t="shared" si="52"/>
        <v>50</v>
      </c>
      <c r="AC179" s="8">
        <f t="shared" si="52"/>
        <v>50</v>
      </c>
      <c r="AD179" s="8">
        <f t="shared" si="52"/>
        <v>55.000000000000007</v>
      </c>
      <c r="AE179" s="8">
        <f t="shared" si="52"/>
        <v>55.000000000000007</v>
      </c>
      <c r="AF179" s="8">
        <f t="shared" si="52"/>
        <v>60</v>
      </c>
      <c r="AG179" s="8">
        <f t="shared" si="52"/>
        <v>60</v>
      </c>
      <c r="AH179" s="8">
        <f t="shared" si="52"/>
        <v>60</v>
      </c>
      <c r="AI179" s="8">
        <f t="shared" si="52"/>
        <v>65</v>
      </c>
      <c r="AJ179" s="8">
        <f t="shared" si="52"/>
        <v>65</v>
      </c>
      <c r="AK179" s="8">
        <f t="shared" si="52"/>
        <v>70</v>
      </c>
      <c r="AL179" s="8">
        <f t="shared" si="52"/>
        <v>70</v>
      </c>
      <c r="AM179" s="8">
        <f t="shared" si="52"/>
        <v>70</v>
      </c>
      <c r="AN179" s="8">
        <f t="shared" si="52"/>
        <v>75</v>
      </c>
      <c r="AO179" s="8">
        <f t="shared" si="52"/>
        <v>75</v>
      </c>
      <c r="AP179" s="8">
        <f t="shared" si="52"/>
        <v>80</v>
      </c>
      <c r="AQ179" s="8">
        <f t="shared" si="52"/>
        <v>80</v>
      </c>
      <c r="AR179" s="8">
        <f t="shared" si="52"/>
        <v>80</v>
      </c>
      <c r="AS179" s="8">
        <f t="shared" si="52"/>
        <v>85</v>
      </c>
      <c r="AT179" s="8">
        <f t="shared" si="52"/>
        <v>85</v>
      </c>
      <c r="AU179" s="8">
        <f t="shared" si="52"/>
        <v>90</v>
      </c>
      <c r="AV179" s="8">
        <f t="shared" si="52"/>
        <v>90</v>
      </c>
      <c r="AW179" s="8">
        <f t="shared" si="52"/>
        <v>90</v>
      </c>
      <c r="AX179" s="8">
        <f t="shared" si="52"/>
        <v>95</v>
      </c>
      <c r="AY179" s="8">
        <f t="shared" si="52"/>
        <v>95</v>
      </c>
      <c r="AZ179" s="8"/>
    </row>
    <row r="180" spans="1:52">
      <c r="A180" s="8" t="s">
        <v>57</v>
      </c>
      <c r="B180" s="8">
        <f t="shared" si="52"/>
        <v>0</v>
      </c>
      <c r="C180" s="8">
        <f t="shared" si="52"/>
        <v>0</v>
      </c>
      <c r="D180" s="8">
        <f t="shared" si="52"/>
        <v>0</v>
      </c>
      <c r="E180" s="8">
        <f t="shared" si="52"/>
        <v>0</v>
      </c>
      <c r="F180" s="8">
        <f t="shared" si="52"/>
        <v>0</v>
      </c>
      <c r="G180" s="8">
        <f t="shared" si="52"/>
        <v>0</v>
      </c>
      <c r="H180" s="8">
        <f t="shared" si="52"/>
        <v>0</v>
      </c>
      <c r="I180" s="8">
        <f t="shared" si="52"/>
        <v>5.0000000000000044</v>
      </c>
      <c r="J180" s="26">
        <f t="shared" si="52"/>
        <v>9.9999999999999982</v>
      </c>
      <c r="K180" s="8">
        <f t="shared" si="52"/>
        <v>25</v>
      </c>
      <c r="L180" s="28">
        <f t="shared" si="52"/>
        <v>35</v>
      </c>
      <c r="M180" s="8">
        <f t="shared" si="52"/>
        <v>15.000000000000002</v>
      </c>
      <c r="N180" s="8">
        <f t="shared" si="52"/>
        <v>19.999999999999996</v>
      </c>
      <c r="O180" s="8">
        <f t="shared" si="52"/>
        <v>19.999999999999996</v>
      </c>
      <c r="P180" s="8">
        <f t="shared" si="52"/>
        <v>25</v>
      </c>
      <c r="Q180" s="8">
        <f t="shared" si="52"/>
        <v>25</v>
      </c>
      <c r="R180" s="8">
        <f t="shared" si="52"/>
        <v>30.000000000000004</v>
      </c>
      <c r="S180" s="8">
        <f t="shared" si="52"/>
        <v>30.000000000000004</v>
      </c>
      <c r="T180" s="8">
        <f t="shared" si="52"/>
        <v>35</v>
      </c>
      <c r="U180" s="8">
        <f t="shared" si="52"/>
        <v>35</v>
      </c>
      <c r="V180" s="8">
        <f t="shared" si="52"/>
        <v>40</v>
      </c>
      <c r="W180" s="8">
        <f t="shared" si="52"/>
        <v>40</v>
      </c>
      <c r="X180" s="8">
        <f t="shared" si="52"/>
        <v>44.999999999999993</v>
      </c>
      <c r="Y180" s="8">
        <f t="shared" si="52"/>
        <v>44.999999999999993</v>
      </c>
      <c r="Z180" s="8">
        <f t="shared" si="52"/>
        <v>50</v>
      </c>
      <c r="AA180" s="8">
        <f t="shared" si="52"/>
        <v>50</v>
      </c>
      <c r="AB180" s="8">
        <f t="shared" si="52"/>
        <v>55.000000000000007</v>
      </c>
      <c r="AC180" s="8">
        <f t="shared" si="52"/>
        <v>55.000000000000007</v>
      </c>
      <c r="AD180" s="8">
        <f t="shared" si="52"/>
        <v>60</v>
      </c>
      <c r="AE180" s="8">
        <f t="shared" si="52"/>
        <v>60</v>
      </c>
      <c r="AF180" s="8">
        <f t="shared" si="52"/>
        <v>65</v>
      </c>
      <c r="AG180" s="8">
        <f t="shared" si="52"/>
        <v>65</v>
      </c>
      <c r="AH180" s="8">
        <f t="shared" si="52"/>
        <v>70</v>
      </c>
      <c r="AI180" s="8">
        <f t="shared" si="52"/>
        <v>70</v>
      </c>
      <c r="AJ180" s="8">
        <f t="shared" si="52"/>
        <v>75</v>
      </c>
      <c r="AK180" s="8">
        <f t="shared" si="52"/>
        <v>75</v>
      </c>
      <c r="AL180" s="8">
        <f t="shared" si="52"/>
        <v>80</v>
      </c>
      <c r="AM180" s="8">
        <f t="shared" si="52"/>
        <v>80</v>
      </c>
      <c r="AN180" s="8">
        <f t="shared" si="52"/>
        <v>85</v>
      </c>
      <c r="AO180" s="8">
        <f t="shared" si="52"/>
        <v>85</v>
      </c>
      <c r="AP180" s="8">
        <f t="shared" si="52"/>
        <v>90</v>
      </c>
      <c r="AQ180" s="8">
        <f t="shared" si="52"/>
        <v>90</v>
      </c>
      <c r="AR180" s="8">
        <f t="shared" si="52"/>
        <v>95</v>
      </c>
      <c r="AS180" s="8">
        <f t="shared" si="52"/>
        <v>95</v>
      </c>
      <c r="AT180" s="8">
        <f t="shared" si="52"/>
        <v>100</v>
      </c>
      <c r="AU180" s="8">
        <f t="shared" si="52"/>
        <v>100</v>
      </c>
      <c r="AV180" s="8">
        <f t="shared" si="52"/>
        <v>100</v>
      </c>
      <c r="AW180" s="8">
        <f t="shared" si="52"/>
        <v>100</v>
      </c>
      <c r="AX180" s="8">
        <f t="shared" si="52"/>
        <v>100</v>
      </c>
      <c r="AY180" s="8">
        <f t="shared" si="52"/>
        <v>100</v>
      </c>
      <c r="AZ180" s="8"/>
    </row>
    <row r="181" spans="1:52">
      <c r="A181" s="8" t="s">
        <v>58</v>
      </c>
      <c r="B181" s="8">
        <f t="shared" si="52"/>
        <v>0</v>
      </c>
      <c r="C181" s="8">
        <f t="shared" si="52"/>
        <v>0</v>
      </c>
      <c r="D181" s="8">
        <f t="shared" si="52"/>
        <v>0</v>
      </c>
      <c r="E181" s="8">
        <f t="shared" si="52"/>
        <v>0</v>
      </c>
      <c r="F181" s="8">
        <f t="shared" si="52"/>
        <v>0</v>
      </c>
      <c r="G181" s="8">
        <f t="shared" si="52"/>
        <v>0</v>
      </c>
      <c r="H181" s="8">
        <f t="shared" si="52"/>
        <v>0</v>
      </c>
      <c r="I181" s="8">
        <f t="shared" si="52"/>
        <v>5.0000000000000044</v>
      </c>
      <c r="J181" s="26">
        <f t="shared" si="52"/>
        <v>9.9999999999999982</v>
      </c>
      <c r="K181" s="8">
        <f t="shared" si="52"/>
        <v>25</v>
      </c>
      <c r="L181" s="28">
        <f t="shared" si="52"/>
        <v>35</v>
      </c>
      <c r="M181" s="8">
        <f t="shared" si="52"/>
        <v>15.000000000000002</v>
      </c>
      <c r="N181" s="8">
        <f t="shared" si="52"/>
        <v>19.999999999999996</v>
      </c>
      <c r="O181" s="8">
        <f t="shared" si="52"/>
        <v>19.999999999999996</v>
      </c>
      <c r="P181" s="8">
        <f t="shared" si="52"/>
        <v>25</v>
      </c>
      <c r="Q181" s="8">
        <f t="shared" si="52"/>
        <v>25</v>
      </c>
      <c r="R181" s="8">
        <f t="shared" si="52"/>
        <v>30.000000000000004</v>
      </c>
      <c r="S181" s="8">
        <f t="shared" si="52"/>
        <v>30.000000000000004</v>
      </c>
      <c r="T181" s="8">
        <f t="shared" si="52"/>
        <v>35</v>
      </c>
      <c r="U181" s="8">
        <f t="shared" si="52"/>
        <v>35</v>
      </c>
      <c r="V181" s="8">
        <f t="shared" si="52"/>
        <v>40</v>
      </c>
      <c r="W181" s="8">
        <f t="shared" si="52"/>
        <v>40</v>
      </c>
      <c r="X181" s="8">
        <f t="shared" si="52"/>
        <v>44.999999999999993</v>
      </c>
      <c r="Y181" s="8">
        <f t="shared" si="52"/>
        <v>44.999999999999993</v>
      </c>
      <c r="Z181" s="8">
        <f t="shared" si="52"/>
        <v>50</v>
      </c>
      <c r="AA181" s="8">
        <f t="shared" si="52"/>
        <v>50</v>
      </c>
      <c r="AB181" s="8">
        <f t="shared" si="52"/>
        <v>55.000000000000007</v>
      </c>
      <c r="AC181" s="8">
        <f t="shared" si="52"/>
        <v>55.000000000000007</v>
      </c>
      <c r="AD181" s="8">
        <f t="shared" si="52"/>
        <v>60</v>
      </c>
      <c r="AE181" s="8">
        <f t="shared" si="52"/>
        <v>60</v>
      </c>
      <c r="AF181" s="8">
        <f t="shared" si="52"/>
        <v>65</v>
      </c>
      <c r="AG181" s="8">
        <f t="shared" si="52"/>
        <v>65</v>
      </c>
      <c r="AH181" s="8">
        <f t="shared" si="52"/>
        <v>70</v>
      </c>
      <c r="AI181" s="8">
        <f t="shared" si="52"/>
        <v>70</v>
      </c>
      <c r="AJ181" s="8">
        <f t="shared" si="52"/>
        <v>75</v>
      </c>
      <c r="AK181" s="8">
        <f t="shared" si="52"/>
        <v>75</v>
      </c>
      <c r="AL181" s="8">
        <f t="shared" si="52"/>
        <v>80</v>
      </c>
      <c r="AM181" s="8">
        <f t="shared" si="52"/>
        <v>80</v>
      </c>
      <c r="AN181" s="8">
        <f t="shared" si="52"/>
        <v>85</v>
      </c>
      <c r="AO181" s="8">
        <f t="shared" si="52"/>
        <v>85</v>
      </c>
      <c r="AP181" s="8">
        <f t="shared" si="52"/>
        <v>90</v>
      </c>
      <c r="AQ181" s="8">
        <f t="shared" si="52"/>
        <v>90</v>
      </c>
      <c r="AR181" s="8">
        <f t="shared" si="52"/>
        <v>95</v>
      </c>
      <c r="AS181" s="8">
        <f t="shared" si="52"/>
        <v>95</v>
      </c>
      <c r="AT181" s="8">
        <f t="shared" si="52"/>
        <v>100</v>
      </c>
      <c r="AU181" s="8">
        <f t="shared" si="52"/>
        <v>100</v>
      </c>
      <c r="AV181" s="8">
        <f t="shared" si="52"/>
        <v>100</v>
      </c>
      <c r="AW181" s="8">
        <f t="shared" si="52"/>
        <v>100</v>
      </c>
      <c r="AX181" s="8">
        <f t="shared" si="52"/>
        <v>100</v>
      </c>
      <c r="AY181" s="8">
        <f t="shared" si="52"/>
        <v>100</v>
      </c>
      <c r="AZ181" s="8"/>
    </row>
    <row r="182" spans="1:52">
      <c r="A182" s="8" t="s">
        <v>59</v>
      </c>
      <c r="B182" s="8">
        <f t="shared" si="52"/>
        <v>0</v>
      </c>
      <c r="C182" s="8">
        <f t="shared" si="52"/>
        <v>0</v>
      </c>
      <c r="D182" s="8">
        <f t="shared" si="52"/>
        <v>0</v>
      </c>
      <c r="E182" s="8">
        <f t="shared" si="52"/>
        <v>0</v>
      </c>
      <c r="F182" s="8">
        <f t="shared" si="52"/>
        <v>0</v>
      </c>
      <c r="G182" s="8">
        <f t="shared" si="52"/>
        <v>0</v>
      </c>
      <c r="H182" s="8">
        <f t="shared" si="52"/>
        <v>0</v>
      </c>
      <c r="I182" s="8">
        <f t="shared" si="52"/>
        <v>15.000000000000002</v>
      </c>
      <c r="J182" s="26">
        <f t="shared" si="52"/>
        <v>19.999999999999996</v>
      </c>
      <c r="K182" s="8">
        <f t="shared" si="52"/>
        <v>35</v>
      </c>
      <c r="L182" s="28">
        <f t="shared" si="52"/>
        <v>44.999999999999993</v>
      </c>
      <c r="M182" s="8">
        <f t="shared" si="52"/>
        <v>25</v>
      </c>
      <c r="N182" s="8">
        <f t="shared" si="52"/>
        <v>30.000000000000004</v>
      </c>
      <c r="O182" s="8">
        <f t="shared" si="52"/>
        <v>30.000000000000004</v>
      </c>
      <c r="P182" s="8">
        <f t="shared" si="52"/>
        <v>35</v>
      </c>
      <c r="Q182" s="8">
        <f t="shared" si="52"/>
        <v>35</v>
      </c>
      <c r="R182" s="8">
        <f t="shared" si="52"/>
        <v>40</v>
      </c>
      <c r="S182" s="8">
        <f t="shared" si="52"/>
        <v>40</v>
      </c>
      <c r="T182" s="8">
        <f t="shared" si="52"/>
        <v>44.999999999999993</v>
      </c>
      <c r="U182" s="8">
        <f t="shared" si="52"/>
        <v>44.999999999999993</v>
      </c>
      <c r="V182" s="8">
        <f t="shared" si="52"/>
        <v>50</v>
      </c>
      <c r="W182" s="8">
        <f t="shared" si="52"/>
        <v>50</v>
      </c>
      <c r="X182" s="8">
        <f t="shared" si="52"/>
        <v>55.000000000000007</v>
      </c>
      <c r="Y182" s="8">
        <f t="shared" si="52"/>
        <v>55.000000000000007</v>
      </c>
      <c r="Z182" s="8">
        <f t="shared" si="52"/>
        <v>60</v>
      </c>
      <c r="AA182" s="8">
        <f t="shared" si="52"/>
        <v>60</v>
      </c>
      <c r="AB182" s="8">
        <f t="shared" si="52"/>
        <v>65</v>
      </c>
      <c r="AC182" s="8">
        <f t="shared" si="52"/>
        <v>65</v>
      </c>
      <c r="AD182" s="8">
        <f t="shared" si="52"/>
        <v>70</v>
      </c>
      <c r="AE182" s="8">
        <f t="shared" si="52"/>
        <v>70</v>
      </c>
      <c r="AF182" s="8">
        <f t="shared" si="52"/>
        <v>75</v>
      </c>
      <c r="AG182" s="8">
        <f t="shared" si="52"/>
        <v>75</v>
      </c>
      <c r="AH182" s="8">
        <f t="shared" si="52"/>
        <v>80</v>
      </c>
      <c r="AI182" s="8">
        <f t="shared" si="52"/>
        <v>80</v>
      </c>
      <c r="AJ182" s="8">
        <f t="shared" si="52"/>
        <v>85</v>
      </c>
      <c r="AK182" s="8">
        <f t="shared" si="52"/>
        <v>85</v>
      </c>
      <c r="AL182" s="8">
        <f t="shared" si="52"/>
        <v>90</v>
      </c>
      <c r="AM182" s="8">
        <f t="shared" si="52"/>
        <v>90</v>
      </c>
      <c r="AN182" s="8">
        <f t="shared" si="52"/>
        <v>95</v>
      </c>
      <c r="AO182" s="8">
        <f t="shared" si="52"/>
        <v>95</v>
      </c>
      <c r="AP182" s="8">
        <f t="shared" si="52"/>
        <v>100</v>
      </c>
      <c r="AQ182" s="8">
        <f t="shared" si="52"/>
        <v>100</v>
      </c>
      <c r="AR182" s="8">
        <f t="shared" si="52"/>
        <v>100</v>
      </c>
      <c r="AS182" s="8">
        <f t="shared" si="52"/>
        <v>100</v>
      </c>
      <c r="AT182" s="8">
        <f t="shared" si="52"/>
        <v>100</v>
      </c>
      <c r="AU182" s="8">
        <f t="shared" si="52"/>
        <v>100</v>
      </c>
      <c r="AV182" s="8">
        <f t="shared" si="52"/>
        <v>100</v>
      </c>
      <c r="AW182" s="8">
        <f t="shared" si="52"/>
        <v>100</v>
      </c>
      <c r="AX182" s="8">
        <f t="shared" si="52"/>
        <v>100</v>
      </c>
      <c r="AY182" s="8">
        <f t="shared" si="52"/>
        <v>100</v>
      </c>
      <c r="AZ182" s="8"/>
    </row>
    <row r="188" spans="1:52" ht="16.149999999999999" thickBot="1"/>
    <row r="189" spans="1:52" ht="24" thickTop="1" thickBot="1">
      <c r="A189" s="138" t="s">
        <v>101</v>
      </c>
      <c r="B189" s="139"/>
      <c r="C189" s="139"/>
      <c r="D189" s="139"/>
      <c r="E189" s="139"/>
      <c r="F189" s="139"/>
      <c r="G189" s="139"/>
      <c r="H189" s="139"/>
      <c r="I189" s="139"/>
      <c r="J189" s="139"/>
      <c r="K189" s="140"/>
      <c r="L189" s="139"/>
      <c r="M189" s="139"/>
      <c r="N189" s="139"/>
      <c r="O189" s="139"/>
      <c r="P189" s="139"/>
      <c r="Q189" s="139"/>
      <c r="R189" s="139"/>
      <c r="S189" s="139"/>
      <c r="T189" s="139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</row>
    <row r="190" spans="1:52" ht="16.149999999999999" thickTop="1">
      <c r="K190" s="107"/>
    </row>
    <row r="192" spans="1:52" ht="18">
      <c r="A192" s="99" t="s">
        <v>102</v>
      </c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</row>
    <row r="193" spans="1:51">
      <c r="A193" s="54" t="s">
        <v>2</v>
      </c>
      <c r="B193" s="54">
        <f xml:space="preserve"> IF(B$7&lt;$B$5, 0, B9- IF(B$7=$B$5, 0, A9))</f>
        <v>0</v>
      </c>
      <c r="C193" s="54">
        <f t="shared" ref="C193:AY198" si="53" xml:space="preserve"> IF(C$7&lt;$B$5, 0, C9- IF(C$7=$B$5, 0, B9))</f>
        <v>0</v>
      </c>
      <c r="D193" s="54">
        <f t="shared" si="53"/>
        <v>0</v>
      </c>
      <c r="E193" s="54">
        <f t="shared" si="53"/>
        <v>0</v>
      </c>
      <c r="F193" s="54">
        <f t="shared" si="53"/>
        <v>0</v>
      </c>
      <c r="G193" s="54">
        <f t="shared" si="53"/>
        <v>14</v>
      </c>
      <c r="H193" s="54">
        <f t="shared" si="53"/>
        <v>0</v>
      </c>
      <c r="I193" s="54">
        <f t="shared" si="53"/>
        <v>0</v>
      </c>
      <c r="J193" s="54">
        <f t="shared" si="53"/>
        <v>0</v>
      </c>
      <c r="K193" s="54">
        <f t="shared" si="53"/>
        <v>0</v>
      </c>
      <c r="L193" s="54">
        <f t="shared" si="53"/>
        <v>0</v>
      </c>
      <c r="M193" s="54">
        <f t="shared" si="53"/>
        <v>0</v>
      </c>
      <c r="N193" s="54">
        <f t="shared" si="53"/>
        <v>0</v>
      </c>
      <c r="O193" s="54">
        <f t="shared" si="53"/>
        <v>0</v>
      </c>
      <c r="P193" s="54">
        <f t="shared" si="53"/>
        <v>0</v>
      </c>
      <c r="Q193" s="54">
        <f t="shared" si="53"/>
        <v>0</v>
      </c>
      <c r="R193" s="54">
        <f t="shared" si="53"/>
        <v>0</v>
      </c>
      <c r="S193" s="54">
        <f t="shared" si="53"/>
        <v>0</v>
      </c>
      <c r="T193" s="54">
        <f t="shared" si="53"/>
        <v>0</v>
      </c>
      <c r="U193" s="54">
        <f t="shared" si="53"/>
        <v>0</v>
      </c>
      <c r="V193" s="54">
        <f t="shared" si="53"/>
        <v>0</v>
      </c>
      <c r="W193" s="54">
        <f t="shared" si="53"/>
        <v>0</v>
      </c>
      <c r="X193" s="54">
        <f t="shared" si="53"/>
        <v>0</v>
      </c>
      <c r="Y193" s="54">
        <f t="shared" si="53"/>
        <v>0</v>
      </c>
      <c r="Z193" s="54">
        <f t="shared" si="53"/>
        <v>0</v>
      </c>
      <c r="AA193" s="54">
        <f t="shared" si="53"/>
        <v>0</v>
      </c>
      <c r="AB193" s="54">
        <f t="shared" si="53"/>
        <v>0</v>
      </c>
      <c r="AC193" s="54">
        <f t="shared" si="53"/>
        <v>0</v>
      </c>
      <c r="AD193" s="54">
        <f t="shared" si="53"/>
        <v>0</v>
      </c>
      <c r="AE193" s="54">
        <f t="shared" si="53"/>
        <v>0</v>
      </c>
      <c r="AF193" s="54">
        <f t="shared" si="53"/>
        <v>0</v>
      </c>
      <c r="AG193" s="54">
        <f t="shared" si="53"/>
        <v>0</v>
      </c>
      <c r="AH193" s="54">
        <f t="shared" si="53"/>
        <v>0</v>
      </c>
      <c r="AI193" s="54">
        <f t="shared" si="53"/>
        <v>0</v>
      </c>
      <c r="AJ193" s="54">
        <f t="shared" si="53"/>
        <v>0</v>
      </c>
      <c r="AK193" s="54">
        <f t="shared" si="53"/>
        <v>0</v>
      </c>
      <c r="AL193" s="54">
        <f t="shared" si="53"/>
        <v>0</v>
      </c>
      <c r="AM193" s="54">
        <f t="shared" si="53"/>
        <v>0</v>
      </c>
      <c r="AN193" s="54">
        <f t="shared" si="53"/>
        <v>0</v>
      </c>
      <c r="AO193" s="54">
        <f t="shared" si="53"/>
        <v>0</v>
      </c>
      <c r="AP193" s="54">
        <f t="shared" si="53"/>
        <v>0</v>
      </c>
      <c r="AQ193" s="54">
        <f t="shared" si="53"/>
        <v>0</v>
      </c>
      <c r="AR193" s="54">
        <f t="shared" si="53"/>
        <v>0</v>
      </c>
      <c r="AS193" s="54">
        <f t="shared" si="53"/>
        <v>0</v>
      </c>
      <c r="AT193" s="54">
        <f t="shared" si="53"/>
        <v>0</v>
      </c>
      <c r="AU193" s="54">
        <f t="shared" si="53"/>
        <v>0</v>
      </c>
      <c r="AV193" s="54">
        <f t="shared" si="53"/>
        <v>0</v>
      </c>
      <c r="AW193" s="54">
        <f t="shared" si="53"/>
        <v>0</v>
      </c>
      <c r="AX193" s="54">
        <f t="shared" si="53"/>
        <v>0</v>
      </c>
      <c r="AY193" s="54">
        <f t="shared" si="53"/>
        <v>0</v>
      </c>
    </row>
    <row r="194" spans="1:51">
      <c r="A194" s="7" t="s">
        <v>4</v>
      </c>
      <c r="B194" s="54">
        <f t="shared" ref="B194:Q198" si="54" xml:space="preserve"> IF(B$7&lt;$B$5, 0, B10- IF(B$7=$B$5, 0, A10))</f>
        <v>0</v>
      </c>
      <c r="C194" s="54">
        <f t="shared" si="54"/>
        <v>0</v>
      </c>
      <c r="D194" s="54">
        <f t="shared" si="54"/>
        <v>0</v>
      </c>
      <c r="E194" s="54">
        <f t="shared" si="54"/>
        <v>0</v>
      </c>
      <c r="F194" s="54">
        <f t="shared" si="54"/>
        <v>0</v>
      </c>
      <c r="G194" s="54">
        <f t="shared" si="54"/>
        <v>10</v>
      </c>
      <c r="H194" s="54">
        <f t="shared" si="54"/>
        <v>0</v>
      </c>
      <c r="I194" s="54">
        <f t="shared" si="54"/>
        <v>0</v>
      </c>
      <c r="J194" s="54">
        <f t="shared" si="54"/>
        <v>0</v>
      </c>
      <c r="K194" s="54">
        <f t="shared" si="54"/>
        <v>0</v>
      </c>
      <c r="L194" s="54">
        <f t="shared" si="54"/>
        <v>0</v>
      </c>
      <c r="M194" s="54">
        <f t="shared" si="54"/>
        <v>0</v>
      </c>
      <c r="N194" s="54">
        <f t="shared" si="54"/>
        <v>0</v>
      </c>
      <c r="O194" s="54">
        <f t="shared" si="54"/>
        <v>0</v>
      </c>
      <c r="P194" s="54">
        <f t="shared" si="54"/>
        <v>0</v>
      </c>
      <c r="Q194" s="54">
        <f t="shared" si="54"/>
        <v>0</v>
      </c>
      <c r="R194" s="54">
        <f t="shared" si="53"/>
        <v>0</v>
      </c>
      <c r="S194" s="54">
        <f t="shared" si="53"/>
        <v>0</v>
      </c>
      <c r="T194" s="54">
        <f t="shared" si="53"/>
        <v>0</v>
      </c>
      <c r="U194" s="54">
        <f t="shared" si="53"/>
        <v>0</v>
      </c>
      <c r="V194" s="54">
        <f t="shared" si="53"/>
        <v>0</v>
      </c>
      <c r="W194" s="54">
        <f t="shared" si="53"/>
        <v>0</v>
      </c>
      <c r="X194" s="54">
        <f t="shared" si="53"/>
        <v>0</v>
      </c>
      <c r="Y194" s="54">
        <f t="shared" si="53"/>
        <v>0</v>
      </c>
      <c r="Z194" s="54">
        <f t="shared" si="53"/>
        <v>0</v>
      </c>
      <c r="AA194" s="54">
        <f t="shared" si="53"/>
        <v>0</v>
      </c>
      <c r="AB194" s="54">
        <f t="shared" si="53"/>
        <v>0</v>
      </c>
      <c r="AC194" s="54">
        <f t="shared" si="53"/>
        <v>0</v>
      </c>
      <c r="AD194" s="54">
        <f t="shared" si="53"/>
        <v>0</v>
      </c>
      <c r="AE194" s="54">
        <f t="shared" si="53"/>
        <v>0</v>
      </c>
      <c r="AF194" s="54">
        <f t="shared" si="53"/>
        <v>0</v>
      </c>
      <c r="AG194" s="54">
        <f t="shared" si="53"/>
        <v>0</v>
      </c>
      <c r="AH194" s="54">
        <f t="shared" si="53"/>
        <v>0</v>
      </c>
      <c r="AI194" s="54">
        <f t="shared" si="53"/>
        <v>0</v>
      </c>
      <c r="AJ194" s="54">
        <f t="shared" si="53"/>
        <v>0</v>
      </c>
      <c r="AK194" s="54">
        <f t="shared" si="53"/>
        <v>0</v>
      </c>
      <c r="AL194" s="54">
        <f t="shared" si="53"/>
        <v>0</v>
      </c>
      <c r="AM194" s="54">
        <f t="shared" si="53"/>
        <v>0</v>
      </c>
      <c r="AN194" s="54">
        <f t="shared" si="53"/>
        <v>0</v>
      </c>
      <c r="AO194" s="54">
        <f t="shared" si="53"/>
        <v>0</v>
      </c>
      <c r="AP194" s="54">
        <f t="shared" si="53"/>
        <v>0</v>
      </c>
      <c r="AQ194" s="54">
        <f t="shared" si="53"/>
        <v>0</v>
      </c>
      <c r="AR194" s="54">
        <f t="shared" si="53"/>
        <v>0</v>
      </c>
      <c r="AS194" s="54">
        <f t="shared" si="53"/>
        <v>0</v>
      </c>
      <c r="AT194" s="54">
        <f t="shared" si="53"/>
        <v>0</v>
      </c>
      <c r="AU194" s="54">
        <f t="shared" si="53"/>
        <v>0</v>
      </c>
      <c r="AV194" s="54">
        <f t="shared" si="53"/>
        <v>0</v>
      </c>
      <c r="AW194" s="54">
        <f t="shared" si="53"/>
        <v>0</v>
      </c>
      <c r="AX194" s="54">
        <f t="shared" si="53"/>
        <v>0</v>
      </c>
      <c r="AY194" s="54">
        <f t="shared" si="53"/>
        <v>0</v>
      </c>
    </row>
    <row r="195" spans="1:51">
      <c r="A195" s="7" t="s">
        <v>5</v>
      </c>
      <c r="B195" s="54">
        <f t="shared" si="54"/>
        <v>0</v>
      </c>
      <c r="C195" s="54">
        <f t="shared" si="53"/>
        <v>0</v>
      </c>
      <c r="D195" s="54">
        <f t="shared" si="53"/>
        <v>0</v>
      </c>
      <c r="E195" s="54">
        <f t="shared" si="53"/>
        <v>0</v>
      </c>
      <c r="F195" s="54">
        <f t="shared" si="53"/>
        <v>0</v>
      </c>
      <c r="G195" s="54">
        <f t="shared" si="53"/>
        <v>14</v>
      </c>
      <c r="H195" s="54">
        <f t="shared" si="53"/>
        <v>0</v>
      </c>
      <c r="I195" s="54">
        <f t="shared" si="53"/>
        <v>0</v>
      </c>
      <c r="J195" s="54">
        <f t="shared" si="53"/>
        <v>0</v>
      </c>
      <c r="K195" s="54">
        <f t="shared" si="53"/>
        <v>0</v>
      </c>
      <c r="L195" s="54">
        <f t="shared" si="53"/>
        <v>0</v>
      </c>
      <c r="M195" s="54">
        <f t="shared" si="53"/>
        <v>0</v>
      </c>
      <c r="N195" s="54">
        <f t="shared" si="53"/>
        <v>0</v>
      </c>
      <c r="O195" s="54">
        <f t="shared" si="53"/>
        <v>0</v>
      </c>
      <c r="P195" s="54">
        <f t="shared" si="53"/>
        <v>0</v>
      </c>
      <c r="Q195" s="54">
        <f t="shared" si="53"/>
        <v>0</v>
      </c>
      <c r="R195" s="54">
        <f t="shared" si="53"/>
        <v>0</v>
      </c>
      <c r="S195" s="54">
        <f t="shared" si="53"/>
        <v>0</v>
      </c>
      <c r="T195" s="54">
        <f t="shared" si="53"/>
        <v>0</v>
      </c>
      <c r="U195" s="54">
        <f t="shared" si="53"/>
        <v>0</v>
      </c>
      <c r="V195" s="54">
        <f t="shared" si="53"/>
        <v>0</v>
      </c>
      <c r="W195" s="54">
        <f t="shared" si="53"/>
        <v>0</v>
      </c>
      <c r="X195" s="54">
        <f t="shared" si="53"/>
        <v>0</v>
      </c>
      <c r="Y195" s="54">
        <f t="shared" si="53"/>
        <v>0</v>
      </c>
      <c r="Z195" s="54">
        <f t="shared" si="53"/>
        <v>0</v>
      </c>
      <c r="AA195" s="54">
        <f t="shared" si="53"/>
        <v>0</v>
      </c>
      <c r="AB195" s="54">
        <f t="shared" si="53"/>
        <v>0</v>
      </c>
      <c r="AC195" s="54">
        <f t="shared" si="53"/>
        <v>0</v>
      </c>
      <c r="AD195" s="54">
        <f t="shared" si="53"/>
        <v>0</v>
      </c>
      <c r="AE195" s="54">
        <f t="shared" si="53"/>
        <v>0</v>
      </c>
      <c r="AF195" s="54">
        <f t="shared" si="53"/>
        <v>0</v>
      </c>
      <c r="AG195" s="54">
        <f t="shared" si="53"/>
        <v>0</v>
      </c>
      <c r="AH195" s="54">
        <f t="shared" si="53"/>
        <v>0</v>
      </c>
      <c r="AI195" s="54">
        <f t="shared" si="53"/>
        <v>0</v>
      </c>
      <c r="AJ195" s="54">
        <f t="shared" si="53"/>
        <v>0</v>
      </c>
      <c r="AK195" s="54">
        <f t="shared" si="53"/>
        <v>0</v>
      </c>
      <c r="AL195" s="54">
        <f t="shared" si="53"/>
        <v>0</v>
      </c>
      <c r="AM195" s="54">
        <f t="shared" si="53"/>
        <v>0</v>
      </c>
      <c r="AN195" s="54">
        <f t="shared" si="53"/>
        <v>0</v>
      </c>
      <c r="AO195" s="54">
        <f t="shared" si="53"/>
        <v>0</v>
      </c>
      <c r="AP195" s="54">
        <f t="shared" si="53"/>
        <v>0</v>
      </c>
      <c r="AQ195" s="54">
        <f t="shared" si="53"/>
        <v>0</v>
      </c>
      <c r="AR195" s="54">
        <f t="shared" si="53"/>
        <v>0</v>
      </c>
      <c r="AS195" s="54">
        <f t="shared" si="53"/>
        <v>0</v>
      </c>
      <c r="AT195" s="54">
        <f t="shared" si="53"/>
        <v>0</v>
      </c>
      <c r="AU195" s="54">
        <f t="shared" si="53"/>
        <v>0</v>
      </c>
      <c r="AV195" s="54">
        <f t="shared" si="53"/>
        <v>0</v>
      </c>
      <c r="AW195" s="54">
        <f t="shared" si="53"/>
        <v>0</v>
      </c>
      <c r="AX195" s="54">
        <f t="shared" si="53"/>
        <v>0</v>
      </c>
      <c r="AY195" s="54">
        <f t="shared" si="53"/>
        <v>0</v>
      </c>
    </row>
    <row r="196" spans="1:51">
      <c r="A196" s="7" t="s">
        <v>6</v>
      </c>
      <c r="B196" s="54">
        <f t="shared" si="54"/>
        <v>0</v>
      </c>
      <c r="C196" s="54">
        <f t="shared" si="53"/>
        <v>0</v>
      </c>
      <c r="D196" s="54">
        <f t="shared" si="53"/>
        <v>0</v>
      </c>
      <c r="E196" s="54">
        <f t="shared" si="53"/>
        <v>0</v>
      </c>
      <c r="F196" s="54">
        <f t="shared" si="53"/>
        <v>0</v>
      </c>
      <c r="G196" s="54">
        <f t="shared" si="53"/>
        <v>15</v>
      </c>
      <c r="H196" s="54">
        <f t="shared" si="53"/>
        <v>0</v>
      </c>
      <c r="I196" s="54">
        <f t="shared" si="53"/>
        <v>1</v>
      </c>
      <c r="J196" s="54">
        <f t="shared" si="53"/>
        <v>0</v>
      </c>
      <c r="K196" s="54">
        <f t="shared" si="53"/>
        <v>0</v>
      </c>
      <c r="L196" s="54">
        <f t="shared" si="53"/>
        <v>0</v>
      </c>
      <c r="M196" s="54">
        <f t="shared" si="53"/>
        <v>0</v>
      </c>
      <c r="N196" s="54">
        <f t="shared" si="53"/>
        <v>0</v>
      </c>
      <c r="O196" s="54">
        <f t="shared" si="53"/>
        <v>0</v>
      </c>
      <c r="P196" s="54">
        <f t="shared" si="53"/>
        <v>0</v>
      </c>
      <c r="Q196" s="54">
        <f t="shared" si="53"/>
        <v>0</v>
      </c>
      <c r="R196" s="54">
        <f t="shared" si="53"/>
        <v>0</v>
      </c>
      <c r="S196" s="54">
        <f t="shared" si="53"/>
        <v>0</v>
      </c>
      <c r="T196" s="54">
        <f t="shared" si="53"/>
        <v>0</v>
      </c>
      <c r="U196" s="54">
        <f t="shared" si="53"/>
        <v>0</v>
      </c>
      <c r="V196" s="54">
        <f t="shared" si="53"/>
        <v>0</v>
      </c>
      <c r="W196" s="54">
        <f t="shared" si="53"/>
        <v>0</v>
      </c>
      <c r="X196" s="54">
        <f t="shared" si="53"/>
        <v>0</v>
      </c>
      <c r="Y196" s="54">
        <f t="shared" si="53"/>
        <v>0</v>
      </c>
      <c r="Z196" s="54">
        <f t="shared" si="53"/>
        <v>0</v>
      </c>
      <c r="AA196" s="54">
        <f t="shared" si="53"/>
        <v>0</v>
      </c>
      <c r="AB196" s="54">
        <f t="shared" si="53"/>
        <v>0</v>
      </c>
      <c r="AC196" s="54">
        <f t="shared" si="53"/>
        <v>0</v>
      </c>
      <c r="AD196" s="54">
        <f t="shared" si="53"/>
        <v>0</v>
      </c>
      <c r="AE196" s="54">
        <f t="shared" si="53"/>
        <v>0</v>
      </c>
      <c r="AF196" s="54">
        <f t="shared" si="53"/>
        <v>0</v>
      </c>
      <c r="AG196" s="54">
        <f t="shared" si="53"/>
        <v>0</v>
      </c>
      <c r="AH196" s="54">
        <f t="shared" si="53"/>
        <v>0</v>
      </c>
      <c r="AI196" s="54">
        <f t="shared" si="53"/>
        <v>0</v>
      </c>
      <c r="AJ196" s="54">
        <f t="shared" si="53"/>
        <v>0</v>
      </c>
      <c r="AK196" s="54">
        <f t="shared" si="53"/>
        <v>0</v>
      </c>
      <c r="AL196" s="54">
        <f t="shared" si="53"/>
        <v>0</v>
      </c>
      <c r="AM196" s="54">
        <f t="shared" si="53"/>
        <v>0</v>
      </c>
      <c r="AN196" s="54">
        <f t="shared" si="53"/>
        <v>0</v>
      </c>
      <c r="AO196" s="54">
        <f t="shared" si="53"/>
        <v>0</v>
      </c>
      <c r="AP196" s="54">
        <f t="shared" si="53"/>
        <v>0</v>
      </c>
      <c r="AQ196" s="54">
        <f t="shared" si="53"/>
        <v>0</v>
      </c>
      <c r="AR196" s="54">
        <f t="shared" si="53"/>
        <v>0</v>
      </c>
      <c r="AS196" s="54">
        <f t="shared" si="53"/>
        <v>0</v>
      </c>
      <c r="AT196" s="54">
        <f t="shared" si="53"/>
        <v>0</v>
      </c>
      <c r="AU196" s="54">
        <f t="shared" si="53"/>
        <v>0</v>
      </c>
      <c r="AV196" s="54">
        <f t="shared" si="53"/>
        <v>0</v>
      </c>
      <c r="AW196" s="54">
        <f t="shared" si="53"/>
        <v>0</v>
      </c>
      <c r="AX196" s="54">
        <f t="shared" si="53"/>
        <v>0</v>
      </c>
      <c r="AY196" s="54">
        <f t="shared" si="53"/>
        <v>0</v>
      </c>
    </row>
    <row r="197" spans="1:51">
      <c r="A197" s="7" t="s">
        <v>7</v>
      </c>
      <c r="B197" s="54">
        <f t="shared" si="54"/>
        <v>0</v>
      </c>
      <c r="C197" s="54">
        <f t="shared" si="53"/>
        <v>0</v>
      </c>
      <c r="D197" s="54">
        <f t="shared" si="53"/>
        <v>0</v>
      </c>
      <c r="E197" s="54">
        <f t="shared" si="53"/>
        <v>0</v>
      </c>
      <c r="F197" s="54">
        <f t="shared" si="53"/>
        <v>0</v>
      </c>
      <c r="G197" s="54">
        <f t="shared" si="53"/>
        <v>14</v>
      </c>
      <c r="H197" s="54">
        <f t="shared" si="53"/>
        <v>0</v>
      </c>
      <c r="I197" s="54">
        <f t="shared" si="53"/>
        <v>0</v>
      </c>
      <c r="J197" s="54">
        <f t="shared" si="53"/>
        <v>0</v>
      </c>
      <c r="K197" s="54">
        <f t="shared" si="53"/>
        <v>0</v>
      </c>
      <c r="L197" s="54">
        <f t="shared" si="53"/>
        <v>0</v>
      </c>
      <c r="M197" s="54">
        <f t="shared" si="53"/>
        <v>0</v>
      </c>
      <c r="N197" s="54">
        <f t="shared" si="53"/>
        <v>0</v>
      </c>
      <c r="O197" s="54">
        <f t="shared" si="53"/>
        <v>0</v>
      </c>
      <c r="P197" s="54">
        <f t="shared" si="53"/>
        <v>0</v>
      </c>
      <c r="Q197" s="54">
        <f t="shared" si="53"/>
        <v>0</v>
      </c>
      <c r="R197" s="54">
        <f t="shared" si="53"/>
        <v>0</v>
      </c>
      <c r="S197" s="54">
        <f t="shared" si="53"/>
        <v>0</v>
      </c>
      <c r="T197" s="54">
        <f t="shared" si="53"/>
        <v>0</v>
      </c>
      <c r="U197" s="54">
        <f t="shared" si="53"/>
        <v>0</v>
      </c>
      <c r="V197" s="54">
        <f t="shared" si="53"/>
        <v>0</v>
      </c>
      <c r="W197" s="54">
        <f t="shared" si="53"/>
        <v>0</v>
      </c>
      <c r="X197" s="54">
        <f t="shared" si="53"/>
        <v>0</v>
      </c>
      <c r="Y197" s="54">
        <f t="shared" si="53"/>
        <v>0</v>
      </c>
      <c r="Z197" s="54">
        <f t="shared" si="53"/>
        <v>0</v>
      </c>
      <c r="AA197" s="54">
        <f t="shared" si="53"/>
        <v>0</v>
      </c>
      <c r="AB197" s="54">
        <f t="shared" si="53"/>
        <v>0</v>
      </c>
      <c r="AC197" s="54">
        <f t="shared" si="53"/>
        <v>0</v>
      </c>
      <c r="AD197" s="54">
        <f t="shared" si="53"/>
        <v>0</v>
      </c>
      <c r="AE197" s="54">
        <f t="shared" si="53"/>
        <v>0</v>
      </c>
      <c r="AF197" s="54">
        <f t="shared" si="53"/>
        <v>0</v>
      </c>
      <c r="AG197" s="54">
        <f t="shared" si="53"/>
        <v>0</v>
      </c>
      <c r="AH197" s="54">
        <f t="shared" si="53"/>
        <v>0</v>
      </c>
      <c r="AI197" s="54">
        <f t="shared" si="53"/>
        <v>0</v>
      </c>
      <c r="AJ197" s="54">
        <f t="shared" si="53"/>
        <v>0</v>
      </c>
      <c r="AK197" s="54">
        <f t="shared" si="53"/>
        <v>0</v>
      </c>
      <c r="AL197" s="54">
        <f t="shared" si="53"/>
        <v>0</v>
      </c>
      <c r="AM197" s="54">
        <f t="shared" si="53"/>
        <v>0</v>
      </c>
      <c r="AN197" s="54">
        <f t="shared" si="53"/>
        <v>0</v>
      </c>
      <c r="AO197" s="54">
        <f t="shared" si="53"/>
        <v>0</v>
      </c>
      <c r="AP197" s="54">
        <f t="shared" si="53"/>
        <v>0</v>
      </c>
      <c r="AQ197" s="54">
        <f t="shared" si="53"/>
        <v>0</v>
      </c>
      <c r="AR197" s="54">
        <f t="shared" si="53"/>
        <v>0</v>
      </c>
      <c r="AS197" s="54">
        <f t="shared" si="53"/>
        <v>0</v>
      </c>
      <c r="AT197" s="54">
        <f t="shared" si="53"/>
        <v>0</v>
      </c>
      <c r="AU197" s="54">
        <f t="shared" si="53"/>
        <v>0</v>
      </c>
      <c r="AV197" s="54">
        <f t="shared" si="53"/>
        <v>0</v>
      </c>
      <c r="AW197" s="54">
        <f t="shared" si="53"/>
        <v>0</v>
      </c>
      <c r="AX197" s="54">
        <f t="shared" si="53"/>
        <v>0</v>
      </c>
      <c r="AY197" s="54">
        <f t="shared" si="53"/>
        <v>0</v>
      </c>
    </row>
    <row r="198" spans="1:51">
      <c r="A198" s="61" t="s">
        <v>8</v>
      </c>
      <c r="B198" s="54">
        <f t="shared" si="54"/>
        <v>0</v>
      </c>
      <c r="C198" s="54">
        <f t="shared" si="53"/>
        <v>0</v>
      </c>
      <c r="D198" s="54">
        <f t="shared" si="53"/>
        <v>0</v>
      </c>
      <c r="E198" s="54">
        <f t="shared" si="53"/>
        <v>0</v>
      </c>
      <c r="F198" s="54">
        <f t="shared" si="53"/>
        <v>0</v>
      </c>
      <c r="G198" s="54">
        <f t="shared" si="53"/>
        <v>10</v>
      </c>
      <c r="H198" s="54">
        <f t="shared" si="53"/>
        <v>0</v>
      </c>
      <c r="I198" s="54">
        <f t="shared" si="53"/>
        <v>0</v>
      </c>
      <c r="J198" s="54">
        <f t="shared" si="53"/>
        <v>0</v>
      </c>
      <c r="K198" s="54">
        <f t="shared" si="53"/>
        <v>0</v>
      </c>
      <c r="L198" s="54">
        <f t="shared" si="53"/>
        <v>0</v>
      </c>
      <c r="M198" s="54">
        <f t="shared" si="53"/>
        <v>0</v>
      </c>
      <c r="N198" s="54">
        <f t="shared" si="53"/>
        <v>0</v>
      </c>
      <c r="O198" s="54">
        <f t="shared" si="53"/>
        <v>0</v>
      </c>
      <c r="P198" s="54">
        <f t="shared" si="53"/>
        <v>0</v>
      </c>
      <c r="Q198" s="54">
        <f t="shared" si="53"/>
        <v>0</v>
      </c>
      <c r="R198" s="54">
        <f t="shared" si="53"/>
        <v>0</v>
      </c>
      <c r="S198" s="54">
        <f t="shared" si="53"/>
        <v>0</v>
      </c>
      <c r="T198" s="54">
        <f t="shared" si="53"/>
        <v>0</v>
      </c>
      <c r="U198" s="54">
        <f t="shared" si="53"/>
        <v>0</v>
      </c>
      <c r="V198" s="54">
        <f t="shared" si="53"/>
        <v>0</v>
      </c>
      <c r="W198" s="54">
        <f t="shared" si="53"/>
        <v>0</v>
      </c>
      <c r="X198" s="54">
        <f t="shared" si="53"/>
        <v>0</v>
      </c>
      <c r="Y198" s="54">
        <f t="shared" si="53"/>
        <v>0</v>
      </c>
      <c r="Z198" s="54">
        <f t="shared" si="53"/>
        <v>0</v>
      </c>
      <c r="AA198" s="54">
        <f t="shared" si="53"/>
        <v>0</v>
      </c>
      <c r="AB198" s="54">
        <f t="shared" ref="AB198:AY198" si="55" xml:space="preserve"> IF(AB$7&lt;$B$5, 0, AB14- IF(AB$7=$B$5, 0, AA14))</f>
        <v>0</v>
      </c>
      <c r="AC198" s="54">
        <f t="shared" si="55"/>
        <v>0</v>
      </c>
      <c r="AD198" s="54">
        <f t="shared" si="55"/>
        <v>0</v>
      </c>
      <c r="AE198" s="54">
        <f t="shared" si="55"/>
        <v>0</v>
      </c>
      <c r="AF198" s="54">
        <f t="shared" si="55"/>
        <v>0</v>
      </c>
      <c r="AG198" s="54">
        <f t="shared" si="55"/>
        <v>0</v>
      </c>
      <c r="AH198" s="54">
        <f t="shared" si="55"/>
        <v>0</v>
      </c>
      <c r="AI198" s="54">
        <f t="shared" si="55"/>
        <v>0</v>
      </c>
      <c r="AJ198" s="54">
        <f t="shared" si="55"/>
        <v>0</v>
      </c>
      <c r="AK198" s="54">
        <f t="shared" si="55"/>
        <v>0</v>
      </c>
      <c r="AL198" s="54">
        <f t="shared" si="55"/>
        <v>0</v>
      </c>
      <c r="AM198" s="54">
        <f t="shared" si="55"/>
        <v>0</v>
      </c>
      <c r="AN198" s="54">
        <f t="shared" si="55"/>
        <v>0</v>
      </c>
      <c r="AO198" s="54">
        <f t="shared" si="55"/>
        <v>0</v>
      </c>
      <c r="AP198" s="54">
        <f t="shared" si="55"/>
        <v>0</v>
      </c>
      <c r="AQ198" s="54">
        <f t="shared" si="55"/>
        <v>0</v>
      </c>
      <c r="AR198" s="54">
        <f t="shared" si="55"/>
        <v>0</v>
      </c>
      <c r="AS198" s="54">
        <f t="shared" si="55"/>
        <v>0</v>
      </c>
      <c r="AT198" s="54">
        <f t="shared" si="55"/>
        <v>0</v>
      </c>
      <c r="AU198" s="54">
        <f t="shared" si="55"/>
        <v>0</v>
      </c>
      <c r="AV198" s="54">
        <f t="shared" si="55"/>
        <v>0</v>
      </c>
      <c r="AW198" s="54">
        <f t="shared" si="55"/>
        <v>0</v>
      </c>
      <c r="AX198" s="54">
        <f t="shared" si="55"/>
        <v>0</v>
      </c>
      <c r="AY198" s="54">
        <f t="shared" si="55"/>
        <v>0</v>
      </c>
    </row>
    <row r="199" spans="1:51" ht="18">
      <c r="A199" s="99" t="s">
        <v>99</v>
      </c>
      <c r="B199" s="100"/>
      <c r="C199" s="100"/>
      <c r="D199" s="100"/>
      <c r="E199" s="100"/>
      <c r="F199" s="100"/>
      <c r="G199" s="100"/>
      <c r="H199" s="100"/>
      <c r="I199" s="100"/>
      <c r="J199" s="100"/>
      <c r="K199" s="98"/>
      <c r="L199" s="100"/>
      <c r="M199" s="100"/>
      <c r="N199" s="100"/>
      <c r="O199" s="100"/>
      <c r="P199" s="100"/>
      <c r="Q199" s="100"/>
      <c r="R199" s="100"/>
      <c r="S199" s="100"/>
      <c r="T199" s="100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</row>
    <row r="200" spans="1:51">
      <c r="A200" s="62" t="s">
        <v>10</v>
      </c>
      <c r="B200" s="23">
        <f t="shared" ref="B200:B207" si="56" xml:space="preserve"> B16</f>
        <v>0</v>
      </c>
      <c r="C200" s="69">
        <f t="shared" ref="C200:AY205" si="57" xml:space="preserve"> (C16-B16)*C92</f>
        <v>0</v>
      </c>
      <c r="D200" s="69">
        <f t="shared" si="57"/>
        <v>0</v>
      </c>
      <c r="E200" s="69">
        <f t="shared" si="57"/>
        <v>0</v>
      </c>
      <c r="F200" s="69">
        <f t="shared" si="57"/>
        <v>0</v>
      </c>
      <c r="G200" s="69">
        <f t="shared" si="57"/>
        <v>9</v>
      </c>
      <c r="H200" s="69">
        <f t="shared" si="57"/>
        <v>1</v>
      </c>
      <c r="I200" s="69">
        <f t="shared" si="57"/>
        <v>1</v>
      </c>
      <c r="J200" s="116">
        <f t="shared" si="57"/>
        <v>1</v>
      </c>
      <c r="K200" s="23">
        <f t="shared" si="57"/>
        <v>1</v>
      </c>
      <c r="L200" s="133">
        <f t="shared" si="57"/>
        <v>1</v>
      </c>
      <c r="M200" s="69">
        <f t="shared" si="57"/>
        <v>-4</v>
      </c>
      <c r="N200" s="69">
        <f t="shared" si="57"/>
        <v>0</v>
      </c>
      <c r="O200" s="69">
        <f t="shared" si="57"/>
        <v>0</v>
      </c>
      <c r="P200" s="69">
        <f t="shared" si="57"/>
        <v>0</v>
      </c>
      <c r="Q200" s="69">
        <f t="shared" si="57"/>
        <v>0</v>
      </c>
      <c r="R200" s="69">
        <f t="shared" si="57"/>
        <v>0</v>
      </c>
      <c r="S200" s="69">
        <f t="shared" si="57"/>
        <v>0</v>
      </c>
      <c r="T200" s="69">
        <f t="shared" si="57"/>
        <v>0</v>
      </c>
      <c r="U200" s="69">
        <f t="shared" si="57"/>
        <v>0</v>
      </c>
      <c r="V200" s="69">
        <f t="shared" si="57"/>
        <v>0</v>
      </c>
      <c r="W200" s="69">
        <f t="shared" si="57"/>
        <v>0</v>
      </c>
      <c r="X200" s="69">
        <f t="shared" si="57"/>
        <v>0</v>
      </c>
      <c r="Y200" s="69">
        <f t="shared" si="57"/>
        <v>0</v>
      </c>
      <c r="Z200" s="69">
        <f t="shared" si="57"/>
        <v>0</v>
      </c>
      <c r="AA200" s="69">
        <f t="shared" si="57"/>
        <v>0</v>
      </c>
      <c r="AB200" s="69">
        <f t="shared" si="57"/>
        <v>0</v>
      </c>
      <c r="AC200" s="69">
        <f t="shared" si="57"/>
        <v>0</v>
      </c>
      <c r="AD200" s="69">
        <f t="shared" si="57"/>
        <v>0</v>
      </c>
      <c r="AE200" s="69">
        <f t="shared" si="57"/>
        <v>0</v>
      </c>
      <c r="AF200" s="69">
        <f t="shared" si="57"/>
        <v>0</v>
      </c>
      <c r="AG200" s="69">
        <f t="shared" si="57"/>
        <v>0</v>
      </c>
      <c r="AH200" s="69">
        <f t="shared" si="57"/>
        <v>0</v>
      </c>
      <c r="AI200" s="69">
        <f t="shared" si="57"/>
        <v>0</v>
      </c>
      <c r="AJ200" s="69">
        <f t="shared" si="57"/>
        <v>0</v>
      </c>
      <c r="AK200" s="69">
        <f t="shared" si="57"/>
        <v>0</v>
      </c>
      <c r="AL200" s="69">
        <f t="shared" si="57"/>
        <v>0</v>
      </c>
      <c r="AM200" s="69">
        <f t="shared" si="57"/>
        <v>0</v>
      </c>
      <c r="AN200" s="69">
        <f t="shared" si="57"/>
        <v>0</v>
      </c>
      <c r="AO200" s="69">
        <f t="shared" si="57"/>
        <v>0</v>
      </c>
      <c r="AP200" s="69">
        <f t="shared" si="57"/>
        <v>0</v>
      </c>
      <c r="AQ200" s="69">
        <f t="shared" si="57"/>
        <v>0</v>
      </c>
      <c r="AR200" s="69">
        <f t="shared" si="57"/>
        <v>0</v>
      </c>
      <c r="AS200" s="69">
        <f t="shared" si="57"/>
        <v>0</v>
      </c>
      <c r="AT200" s="69">
        <f t="shared" si="57"/>
        <v>0</v>
      </c>
      <c r="AU200" s="69">
        <f t="shared" si="57"/>
        <v>0</v>
      </c>
      <c r="AV200" s="69">
        <f t="shared" si="57"/>
        <v>0</v>
      </c>
      <c r="AW200" s="69">
        <f t="shared" si="57"/>
        <v>0</v>
      </c>
      <c r="AX200" s="69">
        <f t="shared" si="57"/>
        <v>0</v>
      </c>
      <c r="AY200" s="69">
        <f t="shared" si="57"/>
        <v>0</v>
      </c>
    </row>
    <row r="201" spans="1:51">
      <c r="A201" s="63" t="s">
        <v>11</v>
      </c>
      <c r="B201" s="23">
        <f t="shared" si="56"/>
        <v>0</v>
      </c>
      <c r="C201" s="69">
        <f t="shared" si="57"/>
        <v>0</v>
      </c>
      <c r="D201" s="69">
        <f t="shared" si="57"/>
        <v>0</v>
      </c>
      <c r="E201" s="69">
        <f t="shared" si="57"/>
        <v>0</v>
      </c>
      <c r="F201" s="69">
        <f t="shared" si="57"/>
        <v>0</v>
      </c>
      <c r="G201" s="69">
        <f t="shared" si="57"/>
        <v>9</v>
      </c>
      <c r="H201" s="69">
        <f t="shared" si="57"/>
        <v>1</v>
      </c>
      <c r="I201" s="69">
        <f t="shared" si="57"/>
        <v>1</v>
      </c>
      <c r="J201" s="116">
        <f t="shared" si="57"/>
        <v>1</v>
      </c>
      <c r="K201" s="23">
        <f t="shared" si="57"/>
        <v>1</v>
      </c>
      <c r="L201" s="133">
        <f t="shared" si="57"/>
        <v>1</v>
      </c>
      <c r="M201" s="69">
        <f t="shared" si="57"/>
        <v>-4</v>
      </c>
      <c r="N201" s="69">
        <f t="shared" si="57"/>
        <v>0</v>
      </c>
      <c r="O201" s="69">
        <f t="shared" si="57"/>
        <v>0</v>
      </c>
      <c r="P201" s="69">
        <f t="shared" si="57"/>
        <v>0</v>
      </c>
      <c r="Q201" s="69">
        <f t="shared" si="57"/>
        <v>0</v>
      </c>
      <c r="R201" s="69">
        <f t="shared" si="57"/>
        <v>0</v>
      </c>
      <c r="S201" s="69">
        <f t="shared" si="57"/>
        <v>0</v>
      </c>
      <c r="T201" s="69">
        <f t="shared" si="57"/>
        <v>0</v>
      </c>
      <c r="U201" s="69">
        <f t="shared" si="57"/>
        <v>0</v>
      </c>
      <c r="V201" s="69">
        <f t="shared" si="57"/>
        <v>0</v>
      </c>
      <c r="W201" s="69">
        <f t="shared" si="57"/>
        <v>0</v>
      </c>
      <c r="X201" s="69">
        <f t="shared" si="57"/>
        <v>0</v>
      </c>
      <c r="Y201" s="69">
        <f t="shared" si="57"/>
        <v>0</v>
      </c>
      <c r="Z201" s="69">
        <f t="shared" si="57"/>
        <v>0</v>
      </c>
      <c r="AA201" s="69">
        <f t="shared" si="57"/>
        <v>0</v>
      </c>
      <c r="AB201" s="69">
        <f t="shared" si="57"/>
        <v>0</v>
      </c>
      <c r="AC201" s="69">
        <f t="shared" si="57"/>
        <v>0</v>
      </c>
      <c r="AD201" s="69">
        <f t="shared" si="57"/>
        <v>0</v>
      </c>
      <c r="AE201" s="69">
        <f t="shared" si="57"/>
        <v>0</v>
      </c>
      <c r="AF201" s="69">
        <f t="shared" si="57"/>
        <v>0</v>
      </c>
      <c r="AG201" s="69">
        <f t="shared" si="57"/>
        <v>0</v>
      </c>
      <c r="AH201" s="69">
        <f t="shared" si="57"/>
        <v>0</v>
      </c>
      <c r="AI201" s="69">
        <f t="shared" si="57"/>
        <v>0</v>
      </c>
      <c r="AJ201" s="69">
        <f t="shared" si="57"/>
        <v>0</v>
      </c>
      <c r="AK201" s="69">
        <f t="shared" si="57"/>
        <v>0</v>
      </c>
      <c r="AL201" s="69">
        <f t="shared" si="57"/>
        <v>0</v>
      </c>
      <c r="AM201" s="69">
        <f t="shared" si="57"/>
        <v>0</v>
      </c>
      <c r="AN201" s="69">
        <f t="shared" si="57"/>
        <v>0</v>
      </c>
      <c r="AO201" s="69">
        <f t="shared" si="57"/>
        <v>0</v>
      </c>
      <c r="AP201" s="69">
        <f t="shared" si="57"/>
        <v>0</v>
      </c>
      <c r="AQ201" s="69">
        <f t="shared" si="57"/>
        <v>0</v>
      </c>
      <c r="AR201" s="69">
        <f t="shared" si="57"/>
        <v>0</v>
      </c>
      <c r="AS201" s="69">
        <f t="shared" si="57"/>
        <v>0</v>
      </c>
      <c r="AT201" s="69">
        <f t="shared" si="57"/>
        <v>0</v>
      </c>
      <c r="AU201" s="69">
        <f t="shared" si="57"/>
        <v>0</v>
      </c>
      <c r="AV201" s="69">
        <f t="shared" si="57"/>
        <v>0</v>
      </c>
      <c r="AW201" s="69">
        <f t="shared" si="57"/>
        <v>0</v>
      </c>
      <c r="AX201" s="69">
        <f t="shared" si="57"/>
        <v>0</v>
      </c>
      <c r="AY201" s="69">
        <f t="shared" si="57"/>
        <v>0</v>
      </c>
    </row>
    <row r="202" spans="1:51">
      <c r="A202" s="63" t="s">
        <v>12</v>
      </c>
      <c r="B202" s="23">
        <f t="shared" si="56"/>
        <v>0</v>
      </c>
      <c r="C202" s="69">
        <f t="shared" si="57"/>
        <v>0</v>
      </c>
      <c r="D202" s="69">
        <f t="shared" si="57"/>
        <v>0</v>
      </c>
      <c r="E202" s="69">
        <f t="shared" si="57"/>
        <v>0</v>
      </c>
      <c r="F202" s="69">
        <f t="shared" si="57"/>
        <v>0</v>
      </c>
      <c r="G202" s="69">
        <f t="shared" si="57"/>
        <v>2</v>
      </c>
      <c r="H202" s="69">
        <f t="shared" si="57"/>
        <v>0</v>
      </c>
      <c r="I202" s="69">
        <f t="shared" si="57"/>
        <v>0</v>
      </c>
      <c r="J202" s="116">
        <f t="shared" si="57"/>
        <v>0</v>
      </c>
      <c r="K202" s="23">
        <f t="shared" si="57"/>
        <v>0</v>
      </c>
      <c r="L202" s="133">
        <f t="shared" si="57"/>
        <v>0</v>
      </c>
      <c r="M202" s="69">
        <f t="shared" si="57"/>
        <v>0</v>
      </c>
      <c r="N202" s="69">
        <f t="shared" si="57"/>
        <v>0</v>
      </c>
      <c r="O202" s="69">
        <f t="shared" si="57"/>
        <v>0</v>
      </c>
      <c r="P202" s="69">
        <f t="shared" si="57"/>
        <v>0</v>
      </c>
      <c r="Q202" s="69">
        <f t="shared" si="57"/>
        <v>0</v>
      </c>
      <c r="R202" s="69">
        <f t="shared" si="57"/>
        <v>0</v>
      </c>
      <c r="S202" s="69">
        <f t="shared" si="57"/>
        <v>0</v>
      </c>
      <c r="T202" s="69">
        <f t="shared" si="57"/>
        <v>0</v>
      </c>
      <c r="U202" s="69">
        <f t="shared" si="57"/>
        <v>0</v>
      </c>
      <c r="V202" s="69">
        <f t="shared" si="57"/>
        <v>0</v>
      </c>
      <c r="W202" s="69">
        <f t="shared" si="57"/>
        <v>0</v>
      </c>
      <c r="X202" s="69">
        <f t="shared" si="57"/>
        <v>0</v>
      </c>
      <c r="Y202" s="69">
        <f t="shared" si="57"/>
        <v>0</v>
      </c>
      <c r="Z202" s="69">
        <f t="shared" si="57"/>
        <v>0</v>
      </c>
      <c r="AA202" s="69">
        <f t="shared" si="57"/>
        <v>0</v>
      </c>
      <c r="AB202" s="69">
        <f t="shared" si="57"/>
        <v>0</v>
      </c>
      <c r="AC202" s="69">
        <f t="shared" si="57"/>
        <v>0</v>
      </c>
      <c r="AD202" s="69">
        <f t="shared" si="57"/>
        <v>0</v>
      </c>
      <c r="AE202" s="69">
        <f t="shared" si="57"/>
        <v>0</v>
      </c>
      <c r="AF202" s="69">
        <f t="shared" si="57"/>
        <v>0</v>
      </c>
      <c r="AG202" s="69">
        <f t="shared" si="57"/>
        <v>0</v>
      </c>
      <c r="AH202" s="69">
        <f t="shared" si="57"/>
        <v>0</v>
      </c>
      <c r="AI202" s="69">
        <f t="shared" si="57"/>
        <v>0</v>
      </c>
      <c r="AJ202" s="69">
        <f t="shared" si="57"/>
        <v>0</v>
      </c>
      <c r="AK202" s="69">
        <f t="shared" si="57"/>
        <v>0</v>
      </c>
      <c r="AL202" s="69">
        <f t="shared" si="57"/>
        <v>0</v>
      </c>
      <c r="AM202" s="69">
        <f t="shared" si="57"/>
        <v>0</v>
      </c>
      <c r="AN202" s="69">
        <f t="shared" si="57"/>
        <v>0</v>
      </c>
      <c r="AO202" s="69">
        <f t="shared" si="57"/>
        <v>0</v>
      </c>
      <c r="AP202" s="69">
        <f t="shared" si="57"/>
        <v>0</v>
      </c>
      <c r="AQ202" s="69">
        <f t="shared" si="57"/>
        <v>0</v>
      </c>
      <c r="AR202" s="69">
        <f t="shared" si="57"/>
        <v>0</v>
      </c>
      <c r="AS202" s="69">
        <f t="shared" si="57"/>
        <v>0</v>
      </c>
      <c r="AT202" s="69">
        <f t="shared" si="57"/>
        <v>0</v>
      </c>
      <c r="AU202" s="69">
        <f t="shared" si="57"/>
        <v>0</v>
      </c>
      <c r="AV202" s="69">
        <f t="shared" si="57"/>
        <v>0</v>
      </c>
      <c r="AW202" s="69">
        <f t="shared" si="57"/>
        <v>0</v>
      </c>
      <c r="AX202" s="69">
        <f t="shared" si="57"/>
        <v>0</v>
      </c>
      <c r="AY202" s="69">
        <f t="shared" si="57"/>
        <v>0</v>
      </c>
    </row>
    <row r="203" spans="1:51">
      <c r="A203" s="63" t="s">
        <v>13</v>
      </c>
      <c r="B203" s="23">
        <f t="shared" si="56"/>
        <v>0</v>
      </c>
      <c r="C203" s="69">
        <f t="shared" si="57"/>
        <v>0</v>
      </c>
      <c r="D203" s="69">
        <f t="shared" si="57"/>
        <v>0</v>
      </c>
      <c r="E203" s="69">
        <f t="shared" si="57"/>
        <v>0</v>
      </c>
      <c r="F203" s="69">
        <f t="shared" si="57"/>
        <v>0</v>
      </c>
      <c r="G203" s="69">
        <f t="shared" si="57"/>
        <v>8</v>
      </c>
      <c r="H203" s="69">
        <f t="shared" si="57"/>
        <v>2</v>
      </c>
      <c r="I203" s="69">
        <f t="shared" si="57"/>
        <v>1</v>
      </c>
      <c r="J203" s="116">
        <f t="shared" si="57"/>
        <v>1</v>
      </c>
      <c r="K203" s="23">
        <f t="shared" si="57"/>
        <v>1</v>
      </c>
      <c r="L203" s="133">
        <f t="shared" si="57"/>
        <v>1</v>
      </c>
      <c r="M203" s="69">
        <f t="shared" si="57"/>
        <v>-4</v>
      </c>
      <c r="N203" s="69">
        <f t="shared" si="57"/>
        <v>0</v>
      </c>
      <c r="O203" s="69">
        <f t="shared" si="57"/>
        <v>0</v>
      </c>
      <c r="P203" s="69">
        <f t="shared" si="57"/>
        <v>0</v>
      </c>
      <c r="Q203" s="69">
        <f t="shared" si="57"/>
        <v>0</v>
      </c>
      <c r="R203" s="69">
        <f t="shared" si="57"/>
        <v>0</v>
      </c>
      <c r="S203" s="69">
        <f t="shared" si="57"/>
        <v>0</v>
      </c>
      <c r="T203" s="69">
        <f t="shared" si="57"/>
        <v>0</v>
      </c>
      <c r="U203" s="69">
        <f t="shared" si="57"/>
        <v>0</v>
      </c>
      <c r="V203" s="69">
        <f t="shared" si="57"/>
        <v>0</v>
      </c>
      <c r="W203" s="69">
        <f t="shared" si="57"/>
        <v>0</v>
      </c>
      <c r="X203" s="69">
        <f t="shared" si="57"/>
        <v>0</v>
      </c>
      <c r="Y203" s="69">
        <f t="shared" si="57"/>
        <v>0</v>
      </c>
      <c r="Z203" s="69">
        <f t="shared" si="57"/>
        <v>0</v>
      </c>
      <c r="AA203" s="69">
        <f t="shared" si="57"/>
        <v>0</v>
      </c>
      <c r="AB203" s="69">
        <f t="shared" si="57"/>
        <v>0</v>
      </c>
      <c r="AC203" s="69">
        <f t="shared" si="57"/>
        <v>0</v>
      </c>
      <c r="AD203" s="69">
        <f t="shared" si="57"/>
        <v>0</v>
      </c>
      <c r="AE203" s="69">
        <f t="shared" si="57"/>
        <v>0</v>
      </c>
      <c r="AF203" s="69">
        <f t="shared" si="57"/>
        <v>0</v>
      </c>
      <c r="AG203" s="69">
        <f t="shared" si="57"/>
        <v>0</v>
      </c>
      <c r="AH203" s="69">
        <f t="shared" si="57"/>
        <v>0</v>
      </c>
      <c r="AI203" s="69">
        <f t="shared" si="57"/>
        <v>0</v>
      </c>
      <c r="AJ203" s="69">
        <f t="shared" si="57"/>
        <v>0</v>
      </c>
      <c r="AK203" s="69">
        <f t="shared" si="57"/>
        <v>0</v>
      </c>
      <c r="AL203" s="69">
        <f t="shared" si="57"/>
        <v>0</v>
      </c>
      <c r="AM203" s="69">
        <f t="shared" si="57"/>
        <v>0</v>
      </c>
      <c r="AN203" s="69">
        <f t="shared" si="57"/>
        <v>0</v>
      </c>
      <c r="AO203" s="69">
        <f t="shared" si="57"/>
        <v>0</v>
      </c>
      <c r="AP203" s="69">
        <f t="shared" si="57"/>
        <v>0</v>
      </c>
      <c r="AQ203" s="69">
        <f t="shared" si="57"/>
        <v>0</v>
      </c>
      <c r="AR203" s="69">
        <f t="shared" si="57"/>
        <v>0</v>
      </c>
      <c r="AS203" s="69">
        <f t="shared" si="57"/>
        <v>0</v>
      </c>
      <c r="AT203" s="69">
        <f t="shared" si="57"/>
        <v>0</v>
      </c>
      <c r="AU203" s="69">
        <f t="shared" si="57"/>
        <v>0</v>
      </c>
      <c r="AV203" s="69">
        <f t="shared" si="57"/>
        <v>0</v>
      </c>
      <c r="AW203" s="69">
        <f t="shared" si="57"/>
        <v>0</v>
      </c>
      <c r="AX203" s="69">
        <f t="shared" si="57"/>
        <v>0</v>
      </c>
      <c r="AY203" s="69">
        <f t="shared" si="57"/>
        <v>0</v>
      </c>
    </row>
    <row r="204" spans="1:51">
      <c r="A204" s="63" t="s">
        <v>22</v>
      </c>
      <c r="B204" s="23">
        <f t="shared" si="56"/>
        <v>0</v>
      </c>
      <c r="C204" s="69">
        <f t="shared" si="57"/>
        <v>0</v>
      </c>
      <c r="D204" s="69">
        <f t="shared" si="57"/>
        <v>0</v>
      </c>
      <c r="E204" s="69">
        <f t="shared" si="57"/>
        <v>0</v>
      </c>
      <c r="F204" s="69">
        <f t="shared" si="57"/>
        <v>0</v>
      </c>
      <c r="G204" s="69">
        <f t="shared" si="57"/>
        <v>0</v>
      </c>
      <c r="H204" s="69">
        <f t="shared" si="57"/>
        <v>0</v>
      </c>
      <c r="I204" s="69">
        <f t="shared" si="57"/>
        <v>0</v>
      </c>
      <c r="J204" s="116">
        <f t="shared" si="57"/>
        <v>0</v>
      </c>
      <c r="K204" s="23">
        <f t="shared" si="57"/>
        <v>0</v>
      </c>
      <c r="L204" s="133">
        <f t="shared" si="57"/>
        <v>0</v>
      </c>
      <c r="M204" s="69">
        <f t="shared" si="57"/>
        <v>0</v>
      </c>
      <c r="N204" s="69">
        <f t="shared" si="57"/>
        <v>0</v>
      </c>
      <c r="O204" s="69">
        <f t="shared" si="57"/>
        <v>0</v>
      </c>
      <c r="P204" s="69">
        <f t="shared" si="57"/>
        <v>0</v>
      </c>
      <c r="Q204" s="69">
        <f t="shared" si="57"/>
        <v>0</v>
      </c>
      <c r="R204" s="69">
        <f t="shared" si="57"/>
        <v>0</v>
      </c>
      <c r="S204" s="69">
        <f t="shared" si="57"/>
        <v>0</v>
      </c>
      <c r="T204" s="69">
        <f t="shared" si="57"/>
        <v>0</v>
      </c>
      <c r="U204" s="69">
        <f t="shared" si="57"/>
        <v>0</v>
      </c>
      <c r="V204" s="69">
        <f t="shared" si="57"/>
        <v>0</v>
      </c>
      <c r="W204" s="69">
        <f t="shared" si="57"/>
        <v>0</v>
      </c>
      <c r="X204" s="69">
        <f t="shared" si="57"/>
        <v>0</v>
      </c>
      <c r="Y204" s="69">
        <f t="shared" si="57"/>
        <v>0</v>
      </c>
      <c r="Z204" s="69">
        <f t="shared" si="57"/>
        <v>0</v>
      </c>
      <c r="AA204" s="69">
        <f t="shared" si="57"/>
        <v>0</v>
      </c>
      <c r="AB204" s="69">
        <f t="shared" si="57"/>
        <v>0</v>
      </c>
      <c r="AC204" s="69">
        <f t="shared" si="57"/>
        <v>0</v>
      </c>
      <c r="AD204" s="69">
        <f t="shared" si="57"/>
        <v>0</v>
      </c>
      <c r="AE204" s="69">
        <f t="shared" si="57"/>
        <v>0</v>
      </c>
      <c r="AF204" s="69">
        <f t="shared" si="57"/>
        <v>0</v>
      </c>
      <c r="AG204" s="69">
        <f t="shared" si="57"/>
        <v>0</v>
      </c>
      <c r="AH204" s="69">
        <f t="shared" si="57"/>
        <v>0</v>
      </c>
      <c r="AI204" s="69">
        <f t="shared" si="57"/>
        <v>0</v>
      </c>
      <c r="AJ204" s="69">
        <f t="shared" si="57"/>
        <v>0</v>
      </c>
      <c r="AK204" s="69">
        <f t="shared" si="57"/>
        <v>0</v>
      </c>
      <c r="AL204" s="69">
        <f t="shared" si="57"/>
        <v>0</v>
      </c>
      <c r="AM204" s="69">
        <f t="shared" si="57"/>
        <v>0</v>
      </c>
      <c r="AN204" s="69">
        <f t="shared" si="57"/>
        <v>0</v>
      </c>
      <c r="AO204" s="69">
        <f t="shared" si="57"/>
        <v>0</v>
      </c>
      <c r="AP204" s="69">
        <f t="shared" si="57"/>
        <v>0</v>
      </c>
      <c r="AQ204" s="69">
        <f t="shared" si="57"/>
        <v>0</v>
      </c>
      <c r="AR204" s="69">
        <f t="shared" si="57"/>
        <v>0</v>
      </c>
      <c r="AS204" s="69">
        <f t="shared" si="57"/>
        <v>0</v>
      </c>
      <c r="AT204" s="69">
        <f t="shared" si="57"/>
        <v>0</v>
      </c>
      <c r="AU204" s="69">
        <f t="shared" si="57"/>
        <v>0</v>
      </c>
      <c r="AV204" s="69">
        <f t="shared" si="57"/>
        <v>0</v>
      </c>
      <c r="AW204" s="69">
        <f t="shared" si="57"/>
        <v>0</v>
      </c>
      <c r="AX204" s="69">
        <f t="shared" si="57"/>
        <v>0</v>
      </c>
      <c r="AY204" s="69">
        <f t="shared" si="57"/>
        <v>0</v>
      </c>
    </row>
    <row r="205" spans="1:51">
      <c r="A205" s="63" t="s">
        <v>14</v>
      </c>
      <c r="B205" s="23">
        <f t="shared" si="56"/>
        <v>0</v>
      </c>
      <c r="C205" s="69">
        <f t="shared" si="57"/>
        <v>0</v>
      </c>
      <c r="D205" s="69">
        <f t="shared" si="57"/>
        <v>0</v>
      </c>
      <c r="E205" s="69">
        <f t="shared" si="57"/>
        <v>0</v>
      </c>
      <c r="F205" s="69">
        <f t="shared" si="57"/>
        <v>0</v>
      </c>
      <c r="G205" s="69">
        <f t="shared" si="57"/>
        <v>9</v>
      </c>
      <c r="H205" s="69">
        <f t="shared" si="57"/>
        <v>1</v>
      </c>
      <c r="I205" s="69">
        <f t="shared" si="57"/>
        <v>1</v>
      </c>
      <c r="J205" s="116">
        <f t="shared" si="57"/>
        <v>1</v>
      </c>
      <c r="K205" s="23">
        <f t="shared" si="57"/>
        <v>1</v>
      </c>
      <c r="L205" s="133">
        <f t="shared" si="57"/>
        <v>1</v>
      </c>
      <c r="M205" s="69">
        <f t="shared" ref="M205:AY207" si="58" xml:space="preserve"> (M21-L21)*M97</f>
        <v>-4</v>
      </c>
      <c r="N205" s="69">
        <f t="shared" si="58"/>
        <v>0</v>
      </c>
      <c r="O205" s="69">
        <f t="shared" si="58"/>
        <v>0</v>
      </c>
      <c r="P205" s="69">
        <f t="shared" si="58"/>
        <v>0</v>
      </c>
      <c r="Q205" s="69">
        <f t="shared" si="58"/>
        <v>0</v>
      </c>
      <c r="R205" s="69">
        <f t="shared" si="58"/>
        <v>0</v>
      </c>
      <c r="S205" s="69">
        <f t="shared" si="58"/>
        <v>0</v>
      </c>
      <c r="T205" s="69">
        <f t="shared" si="58"/>
        <v>0</v>
      </c>
      <c r="U205" s="69">
        <f t="shared" si="58"/>
        <v>0</v>
      </c>
      <c r="V205" s="69">
        <f t="shared" si="58"/>
        <v>0</v>
      </c>
      <c r="W205" s="69">
        <f t="shared" si="58"/>
        <v>0</v>
      </c>
      <c r="X205" s="69">
        <f t="shared" si="58"/>
        <v>0</v>
      </c>
      <c r="Y205" s="69">
        <f t="shared" si="58"/>
        <v>0</v>
      </c>
      <c r="Z205" s="69">
        <f t="shared" si="58"/>
        <v>0</v>
      </c>
      <c r="AA205" s="69">
        <f t="shared" si="58"/>
        <v>0</v>
      </c>
      <c r="AB205" s="69">
        <f t="shared" si="58"/>
        <v>0</v>
      </c>
      <c r="AC205" s="69">
        <f t="shared" si="58"/>
        <v>0</v>
      </c>
      <c r="AD205" s="69">
        <f t="shared" si="58"/>
        <v>0</v>
      </c>
      <c r="AE205" s="69">
        <f t="shared" si="58"/>
        <v>0</v>
      </c>
      <c r="AF205" s="69">
        <f t="shared" si="58"/>
        <v>0</v>
      </c>
      <c r="AG205" s="69">
        <f t="shared" si="58"/>
        <v>0</v>
      </c>
      <c r="AH205" s="69">
        <f t="shared" si="58"/>
        <v>0</v>
      </c>
      <c r="AI205" s="69">
        <f t="shared" si="58"/>
        <v>0</v>
      </c>
      <c r="AJ205" s="69">
        <f t="shared" si="58"/>
        <v>0</v>
      </c>
      <c r="AK205" s="69">
        <f t="shared" si="58"/>
        <v>0</v>
      </c>
      <c r="AL205" s="69">
        <f t="shared" si="58"/>
        <v>0</v>
      </c>
      <c r="AM205" s="69">
        <f t="shared" si="58"/>
        <v>0</v>
      </c>
      <c r="AN205" s="69">
        <f t="shared" si="58"/>
        <v>0</v>
      </c>
      <c r="AO205" s="69">
        <f t="shared" si="58"/>
        <v>0</v>
      </c>
      <c r="AP205" s="69">
        <f t="shared" si="58"/>
        <v>0</v>
      </c>
      <c r="AQ205" s="69">
        <f t="shared" si="58"/>
        <v>0</v>
      </c>
      <c r="AR205" s="69">
        <f t="shared" si="58"/>
        <v>0</v>
      </c>
      <c r="AS205" s="69">
        <f t="shared" si="58"/>
        <v>0</v>
      </c>
      <c r="AT205" s="69">
        <f t="shared" si="58"/>
        <v>0</v>
      </c>
      <c r="AU205" s="69">
        <f t="shared" si="58"/>
        <v>0</v>
      </c>
      <c r="AV205" s="69">
        <f t="shared" si="58"/>
        <v>0</v>
      </c>
      <c r="AW205" s="69">
        <f t="shared" si="58"/>
        <v>0</v>
      </c>
      <c r="AX205" s="69">
        <f t="shared" si="58"/>
        <v>0</v>
      </c>
      <c r="AY205" s="69">
        <f t="shared" si="58"/>
        <v>0</v>
      </c>
    </row>
    <row r="206" spans="1:51">
      <c r="A206" s="63" t="s">
        <v>15</v>
      </c>
      <c r="B206" s="23">
        <f t="shared" si="56"/>
        <v>0</v>
      </c>
      <c r="C206" s="69">
        <f t="shared" ref="C206:U207" si="59" xml:space="preserve"> (C22-B22)*C98</f>
        <v>0</v>
      </c>
      <c r="D206" s="69">
        <f t="shared" si="59"/>
        <v>0</v>
      </c>
      <c r="E206" s="69">
        <f t="shared" si="59"/>
        <v>0</v>
      </c>
      <c r="F206" s="69">
        <f t="shared" si="59"/>
        <v>0</v>
      </c>
      <c r="G206" s="69">
        <f t="shared" si="59"/>
        <v>9</v>
      </c>
      <c r="H206" s="69">
        <f t="shared" si="59"/>
        <v>1</v>
      </c>
      <c r="I206" s="69">
        <f t="shared" si="59"/>
        <v>1</v>
      </c>
      <c r="J206" s="116">
        <f t="shared" si="59"/>
        <v>1</v>
      </c>
      <c r="K206" s="23">
        <f t="shared" si="59"/>
        <v>1</v>
      </c>
      <c r="L206" s="133">
        <f t="shared" si="59"/>
        <v>1</v>
      </c>
      <c r="M206" s="69">
        <f t="shared" si="59"/>
        <v>-4</v>
      </c>
      <c r="N206" s="69">
        <f t="shared" si="59"/>
        <v>0</v>
      </c>
      <c r="O206" s="69">
        <f t="shared" si="59"/>
        <v>0</v>
      </c>
      <c r="P206" s="69">
        <f t="shared" si="59"/>
        <v>0</v>
      </c>
      <c r="Q206" s="69">
        <f t="shared" si="59"/>
        <v>0</v>
      </c>
      <c r="R206" s="69">
        <f t="shared" si="59"/>
        <v>0</v>
      </c>
      <c r="S206" s="69">
        <f t="shared" si="59"/>
        <v>0</v>
      </c>
      <c r="T206" s="69">
        <f t="shared" si="59"/>
        <v>0</v>
      </c>
      <c r="U206" s="69">
        <f t="shared" si="59"/>
        <v>0</v>
      </c>
      <c r="V206" s="69">
        <f t="shared" si="58"/>
        <v>0</v>
      </c>
      <c r="W206" s="69">
        <f t="shared" si="58"/>
        <v>0</v>
      </c>
      <c r="X206" s="69">
        <f t="shared" si="58"/>
        <v>0</v>
      </c>
      <c r="Y206" s="69">
        <f t="shared" si="58"/>
        <v>0</v>
      </c>
      <c r="Z206" s="69">
        <f t="shared" si="58"/>
        <v>0</v>
      </c>
      <c r="AA206" s="69">
        <f t="shared" si="58"/>
        <v>0</v>
      </c>
      <c r="AB206" s="69">
        <f t="shared" si="58"/>
        <v>0</v>
      </c>
      <c r="AC206" s="69">
        <f t="shared" si="58"/>
        <v>0</v>
      </c>
      <c r="AD206" s="69">
        <f t="shared" si="58"/>
        <v>0</v>
      </c>
      <c r="AE206" s="69">
        <f t="shared" si="58"/>
        <v>0</v>
      </c>
      <c r="AF206" s="69">
        <f t="shared" si="58"/>
        <v>0</v>
      </c>
      <c r="AG206" s="69">
        <f t="shared" si="58"/>
        <v>0</v>
      </c>
      <c r="AH206" s="69">
        <f t="shared" si="58"/>
        <v>0</v>
      </c>
      <c r="AI206" s="69">
        <f t="shared" si="58"/>
        <v>0</v>
      </c>
      <c r="AJ206" s="69">
        <f t="shared" si="58"/>
        <v>0</v>
      </c>
      <c r="AK206" s="69">
        <f t="shared" si="58"/>
        <v>0</v>
      </c>
      <c r="AL206" s="69">
        <f t="shared" si="58"/>
        <v>0</v>
      </c>
      <c r="AM206" s="69">
        <f t="shared" si="58"/>
        <v>0</v>
      </c>
      <c r="AN206" s="69">
        <f t="shared" si="58"/>
        <v>0</v>
      </c>
      <c r="AO206" s="69">
        <f t="shared" si="58"/>
        <v>0</v>
      </c>
      <c r="AP206" s="69">
        <f t="shared" si="58"/>
        <v>0</v>
      </c>
      <c r="AQ206" s="69">
        <f t="shared" si="58"/>
        <v>0</v>
      </c>
      <c r="AR206" s="69">
        <f t="shared" si="58"/>
        <v>0</v>
      </c>
      <c r="AS206" s="69">
        <f t="shared" si="58"/>
        <v>0</v>
      </c>
      <c r="AT206" s="69">
        <f t="shared" si="58"/>
        <v>0</v>
      </c>
      <c r="AU206" s="69">
        <f t="shared" si="58"/>
        <v>0</v>
      </c>
      <c r="AV206" s="69">
        <f t="shared" si="58"/>
        <v>0</v>
      </c>
      <c r="AW206" s="69">
        <f t="shared" si="58"/>
        <v>0</v>
      </c>
      <c r="AX206" s="69">
        <f t="shared" si="58"/>
        <v>0</v>
      </c>
      <c r="AY206" s="69">
        <f t="shared" si="58"/>
        <v>0</v>
      </c>
    </row>
    <row r="207" spans="1:51">
      <c r="A207" s="63" t="s">
        <v>16</v>
      </c>
      <c r="B207" s="23">
        <f t="shared" si="56"/>
        <v>0</v>
      </c>
      <c r="C207" s="69">
        <f t="shared" si="59"/>
        <v>0</v>
      </c>
      <c r="D207" s="69">
        <f t="shared" si="59"/>
        <v>0</v>
      </c>
      <c r="E207" s="69">
        <f t="shared" si="59"/>
        <v>0</v>
      </c>
      <c r="F207" s="69">
        <f t="shared" si="59"/>
        <v>0</v>
      </c>
      <c r="G207" s="69">
        <f t="shared" si="59"/>
        <v>8</v>
      </c>
      <c r="H207" s="69">
        <f t="shared" si="59"/>
        <v>0</v>
      </c>
      <c r="I207" s="69">
        <f t="shared" si="59"/>
        <v>0</v>
      </c>
      <c r="J207" s="116">
        <f t="shared" si="59"/>
        <v>0</v>
      </c>
      <c r="K207" s="23">
        <f t="shared" si="59"/>
        <v>0</v>
      </c>
      <c r="L207" s="133">
        <f t="shared" si="59"/>
        <v>0</v>
      </c>
      <c r="M207" s="69">
        <f t="shared" si="59"/>
        <v>0</v>
      </c>
      <c r="N207" s="69">
        <f t="shared" si="59"/>
        <v>0</v>
      </c>
      <c r="O207" s="69">
        <f t="shared" si="59"/>
        <v>0</v>
      </c>
      <c r="P207" s="69">
        <f t="shared" si="59"/>
        <v>0</v>
      </c>
      <c r="Q207" s="69">
        <f t="shared" si="59"/>
        <v>0</v>
      </c>
      <c r="R207" s="69">
        <f t="shared" si="59"/>
        <v>0</v>
      </c>
      <c r="S207" s="69">
        <f t="shared" si="59"/>
        <v>0</v>
      </c>
      <c r="T207" s="69">
        <f t="shared" si="59"/>
        <v>0</v>
      </c>
      <c r="U207" s="69">
        <f t="shared" si="59"/>
        <v>0</v>
      </c>
      <c r="V207" s="69">
        <f t="shared" si="58"/>
        <v>0</v>
      </c>
      <c r="W207" s="69">
        <f t="shared" si="58"/>
        <v>0</v>
      </c>
      <c r="X207" s="69">
        <f t="shared" si="58"/>
        <v>0</v>
      </c>
      <c r="Y207" s="69">
        <f t="shared" si="58"/>
        <v>0</v>
      </c>
      <c r="Z207" s="69">
        <f t="shared" si="58"/>
        <v>0</v>
      </c>
      <c r="AA207" s="69">
        <f t="shared" si="58"/>
        <v>0</v>
      </c>
      <c r="AB207" s="69">
        <f t="shared" si="58"/>
        <v>0</v>
      </c>
      <c r="AC207" s="69">
        <f t="shared" si="58"/>
        <v>0</v>
      </c>
      <c r="AD207" s="69">
        <f t="shared" si="58"/>
        <v>0</v>
      </c>
      <c r="AE207" s="69">
        <f t="shared" si="58"/>
        <v>0</v>
      </c>
      <c r="AF207" s="69">
        <f t="shared" si="58"/>
        <v>0</v>
      </c>
      <c r="AG207" s="69">
        <f t="shared" si="58"/>
        <v>0</v>
      </c>
      <c r="AH207" s="69">
        <f t="shared" si="58"/>
        <v>0</v>
      </c>
      <c r="AI207" s="69">
        <f t="shared" si="58"/>
        <v>0</v>
      </c>
      <c r="AJ207" s="69">
        <f t="shared" si="58"/>
        <v>0</v>
      </c>
      <c r="AK207" s="69">
        <f t="shared" si="58"/>
        <v>0</v>
      </c>
      <c r="AL207" s="69">
        <f t="shared" si="58"/>
        <v>0</v>
      </c>
      <c r="AM207" s="69">
        <f t="shared" si="58"/>
        <v>0</v>
      </c>
      <c r="AN207" s="69">
        <f t="shared" si="58"/>
        <v>0</v>
      </c>
      <c r="AO207" s="69">
        <f t="shared" si="58"/>
        <v>0</v>
      </c>
      <c r="AP207" s="69">
        <f t="shared" si="58"/>
        <v>0</v>
      </c>
      <c r="AQ207" s="69">
        <f t="shared" si="58"/>
        <v>0</v>
      </c>
      <c r="AR207" s="69">
        <f t="shared" si="58"/>
        <v>0</v>
      </c>
      <c r="AS207" s="69">
        <f t="shared" si="58"/>
        <v>0</v>
      </c>
      <c r="AT207" s="69">
        <f t="shared" si="58"/>
        <v>0</v>
      </c>
      <c r="AU207" s="69">
        <f t="shared" si="58"/>
        <v>0</v>
      </c>
      <c r="AV207" s="69">
        <f t="shared" si="58"/>
        <v>0</v>
      </c>
      <c r="AW207" s="69">
        <f t="shared" si="58"/>
        <v>0</v>
      </c>
      <c r="AX207" s="69">
        <f t="shared" si="58"/>
        <v>0</v>
      </c>
      <c r="AY207" s="69">
        <f t="shared" si="58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 t="shared" ref="B210:AY210" si="60">5 + B223 + B222 + B7</f>
        <v>-4</v>
      </c>
      <c r="C210" s="23">
        <f t="shared" si="60"/>
        <v>-3</v>
      </c>
      <c r="D210" s="23">
        <f t="shared" si="60"/>
        <v>-2</v>
      </c>
      <c r="E210" s="23">
        <f t="shared" si="60"/>
        <v>-1</v>
      </c>
      <c r="F210" s="23">
        <f t="shared" si="60"/>
        <v>0</v>
      </c>
      <c r="G210" s="23">
        <f t="shared" si="60"/>
        <v>13</v>
      </c>
      <c r="H210" s="23">
        <f t="shared" si="60"/>
        <v>14</v>
      </c>
      <c r="I210" s="23">
        <f t="shared" si="60"/>
        <v>15</v>
      </c>
      <c r="J210" s="27">
        <f t="shared" si="60"/>
        <v>16</v>
      </c>
      <c r="K210" s="23">
        <f t="shared" si="60"/>
        <v>17</v>
      </c>
      <c r="L210" s="72">
        <f t="shared" si="60"/>
        <v>18</v>
      </c>
      <c r="M210" s="23">
        <f t="shared" si="60"/>
        <v>19</v>
      </c>
      <c r="N210" s="23">
        <f t="shared" si="60"/>
        <v>20</v>
      </c>
      <c r="O210" s="23">
        <f t="shared" si="60"/>
        <v>21</v>
      </c>
      <c r="P210" s="23">
        <f t="shared" si="60"/>
        <v>22</v>
      </c>
      <c r="Q210" s="23">
        <f t="shared" si="60"/>
        <v>23</v>
      </c>
      <c r="R210" s="23">
        <f t="shared" si="60"/>
        <v>24</v>
      </c>
      <c r="S210" s="23">
        <f t="shared" si="60"/>
        <v>25</v>
      </c>
      <c r="T210" s="23">
        <f t="shared" si="60"/>
        <v>26</v>
      </c>
      <c r="U210" s="23">
        <f t="shared" si="60"/>
        <v>27</v>
      </c>
      <c r="V210" s="23">
        <f t="shared" si="60"/>
        <v>28</v>
      </c>
      <c r="W210" s="23">
        <f t="shared" si="60"/>
        <v>29</v>
      </c>
      <c r="X210" s="23">
        <f t="shared" si="60"/>
        <v>30</v>
      </c>
      <c r="Y210" s="23">
        <f t="shared" si="60"/>
        <v>31</v>
      </c>
      <c r="Z210" s="23">
        <f t="shared" si="60"/>
        <v>32</v>
      </c>
      <c r="AA210" s="23">
        <f t="shared" si="60"/>
        <v>33</v>
      </c>
      <c r="AB210" s="23">
        <f t="shared" si="60"/>
        <v>34</v>
      </c>
      <c r="AC210" s="23">
        <f t="shared" si="60"/>
        <v>35</v>
      </c>
      <c r="AD210" s="23">
        <f t="shared" si="60"/>
        <v>36</v>
      </c>
      <c r="AE210" s="23">
        <f t="shared" si="60"/>
        <v>37</v>
      </c>
      <c r="AF210" s="23">
        <f t="shared" si="60"/>
        <v>38</v>
      </c>
      <c r="AG210" s="23">
        <f t="shared" si="60"/>
        <v>39</v>
      </c>
      <c r="AH210" s="23">
        <f t="shared" si="60"/>
        <v>40</v>
      </c>
      <c r="AI210" s="23">
        <f t="shared" si="60"/>
        <v>41</v>
      </c>
      <c r="AJ210" s="23">
        <f t="shared" si="60"/>
        <v>42</v>
      </c>
      <c r="AK210" s="23">
        <f t="shared" si="60"/>
        <v>43</v>
      </c>
      <c r="AL210" s="23">
        <f t="shared" si="60"/>
        <v>44</v>
      </c>
      <c r="AM210" s="23">
        <f t="shared" si="60"/>
        <v>45</v>
      </c>
      <c r="AN210" s="23">
        <f t="shared" si="60"/>
        <v>46</v>
      </c>
      <c r="AO210" s="23">
        <f t="shared" si="60"/>
        <v>47</v>
      </c>
      <c r="AP210" s="23">
        <f t="shared" si="60"/>
        <v>48</v>
      </c>
      <c r="AQ210" s="23">
        <f t="shared" si="60"/>
        <v>49</v>
      </c>
      <c r="AR210" s="23">
        <f t="shared" si="60"/>
        <v>50</v>
      </c>
      <c r="AS210" s="23">
        <f t="shared" si="60"/>
        <v>51</v>
      </c>
      <c r="AT210" s="23">
        <f t="shared" si="60"/>
        <v>52</v>
      </c>
      <c r="AU210" s="23">
        <f t="shared" si="60"/>
        <v>53</v>
      </c>
      <c r="AV210" s="23">
        <f t="shared" si="60"/>
        <v>54</v>
      </c>
      <c r="AW210" s="23">
        <f t="shared" si="60"/>
        <v>55</v>
      </c>
      <c r="AX210" s="23">
        <f t="shared" si="60"/>
        <v>56</v>
      </c>
      <c r="AY210" s="23">
        <f t="shared" si="60"/>
        <v>57</v>
      </c>
    </row>
    <row r="211" spans="1:51">
      <c r="A211" s="70" t="s">
        <v>78</v>
      </c>
      <c r="B211" s="23">
        <f t="shared" ref="B211:AY211" si="61" xml:space="preserve"> 10 + B223 + B222 + B7</f>
        <v>1</v>
      </c>
      <c r="C211" s="23">
        <f t="shared" si="61"/>
        <v>2</v>
      </c>
      <c r="D211" s="23">
        <f t="shared" si="61"/>
        <v>3</v>
      </c>
      <c r="E211" s="23">
        <f t="shared" si="61"/>
        <v>4</v>
      </c>
      <c r="F211" s="23">
        <f t="shared" si="61"/>
        <v>5</v>
      </c>
      <c r="G211" s="23">
        <f t="shared" si="61"/>
        <v>18</v>
      </c>
      <c r="H211" s="23">
        <f t="shared" si="61"/>
        <v>19</v>
      </c>
      <c r="I211" s="23">
        <f t="shared" si="61"/>
        <v>20</v>
      </c>
      <c r="J211" s="27">
        <f t="shared" si="61"/>
        <v>21</v>
      </c>
      <c r="K211" s="23">
        <f t="shared" si="61"/>
        <v>22</v>
      </c>
      <c r="L211" s="72">
        <f t="shared" si="61"/>
        <v>23</v>
      </c>
      <c r="M211" s="23">
        <f t="shared" si="61"/>
        <v>24</v>
      </c>
      <c r="N211" s="23">
        <f t="shared" si="61"/>
        <v>25</v>
      </c>
      <c r="O211" s="23">
        <f t="shared" si="61"/>
        <v>26</v>
      </c>
      <c r="P211" s="23">
        <f t="shared" si="61"/>
        <v>27</v>
      </c>
      <c r="Q211" s="23">
        <f t="shared" si="61"/>
        <v>28</v>
      </c>
      <c r="R211" s="23">
        <f t="shared" si="61"/>
        <v>29</v>
      </c>
      <c r="S211" s="23">
        <f t="shared" si="61"/>
        <v>30</v>
      </c>
      <c r="T211" s="23">
        <f t="shared" si="61"/>
        <v>31</v>
      </c>
      <c r="U211" s="23">
        <f t="shared" si="61"/>
        <v>32</v>
      </c>
      <c r="V211" s="23">
        <f t="shared" si="61"/>
        <v>33</v>
      </c>
      <c r="W211" s="23">
        <f t="shared" si="61"/>
        <v>34</v>
      </c>
      <c r="X211" s="23">
        <f t="shared" si="61"/>
        <v>35</v>
      </c>
      <c r="Y211" s="23">
        <f t="shared" si="61"/>
        <v>36</v>
      </c>
      <c r="Z211" s="23">
        <f t="shared" si="61"/>
        <v>37</v>
      </c>
      <c r="AA211" s="23">
        <f t="shared" si="61"/>
        <v>38</v>
      </c>
      <c r="AB211" s="23">
        <f t="shared" si="61"/>
        <v>39</v>
      </c>
      <c r="AC211" s="23">
        <f t="shared" si="61"/>
        <v>40</v>
      </c>
      <c r="AD211" s="23">
        <f t="shared" si="61"/>
        <v>41</v>
      </c>
      <c r="AE211" s="23">
        <f t="shared" si="61"/>
        <v>42</v>
      </c>
      <c r="AF211" s="23">
        <f t="shared" si="61"/>
        <v>43</v>
      </c>
      <c r="AG211" s="23">
        <f t="shared" si="61"/>
        <v>44</v>
      </c>
      <c r="AH211" s="23">
        <f t="shared" si="61"/>
        <v>45</v>
      </c>
      <c r="AI211" s="23">
        <f t="shared" si="61"/>
        <v>46</v>
      </c>
      <c r="AJ211" s="23">
        <f t="shared" si="61"/>
        <v>47</v>
      </c>
      <c r="AK211" s="23">
        <f t="shared" si="61"/>
        <v>48</v>
      </c>
      <c r="AL211" s="23">
        <f t="shared" si="61"/>
        <v>49</v>
      </c>
      <c r="AM211" s="23">
        <f t="shared" si="61"/>
        <v>50</v>
      </c>
      <c r="AN211" s="23">
        <f t="shared" si="61"/>
        <v>51</v>
      </c>
      <c r="AO211" s="23">
        <f t="shared" si="61"/>
        <v>52</v>
      </c>
      <c r="AP211" s="23">
        <f t="shared" si="61"/>
        <v>53</v>
      </c>
      <c r="AQ211" s="23">
        <f t="shared" si="61"/>
        <v>54</v>
      </c>
      <c r="AR211" s="23">
        <f t="shared" si="61"/>
        <v>55</v>
      </c>
      <c r="AS211" s="23">
        <f t="shared" si="61"/>
        <v>56</v>
      </c>
      <c r="AT211" s="23">
        <f t="shared" si="61"/>
        <v>57</v>
      </c>
      <c r="AU211" s="23">
        <f t="shared" si="61"/>
        <v>58</v>
      </c>
      <c r="AV211" s="23">
        <f t="shared" si="61"/>
        <v>59</v>
      </c>
      <c r="AW211" s="23">
        <f t="shared" si="61"/>
        <v>60</v>
      </c>
      <c r="AX211" s="23">
        <f t="shared" si="61"/>
        <v>61</v>
      </c>
      <c r="AY211" s="23">
        <f t="shared" si="61"/>
        <v>62</v>
      </c>
    </row>
    <row r="212" spans="1:51">
      <c r="A212" s="70" t="s">
        <v>79</v>
      </c>
      <c r="B212" s="8">
        <f t="shared" ref="B212:T212" si="62" xml:space="preserve"> 10 + B222 + B49</f>
        <v>0</v>
      </c>
      <c r="C212" s="8">
        <f t="shared" si="62"/>
        <v>0</v>
      </c>
      <c r="D212" s="8">
        <f t="shared" si="62"/>
        <v>0</v>
      </c>
      <c r="E212" s="8">
        <f t="shared" si="62"/>
        <v>0</v>
      </c>
      <c r="F212" s="8">
        <f t="shared" si="62"/>
        <v>0</v>
      </c>
      <c r="G212" s="8">
        <f t="shared" si="62"/>
        <v>18</v>
      </c>
      <c r="H212" s="8">
        <f t="shared" si="62"/>
        <v>18</v>
      </c>
      <c r="I212" s="8">
        <f t="shared" si="62"/>
        <v>18</v>
      </c>
      <c r="J212" s="8">
        <f t="shared" si="62"/>
        <v>18</v>
      </c>
      <c r="K212" s="8">
        <f t="shared" si="62"/>
        <v>18</v>
      </c>
      <c r="L212" s="8">
        <f t="shared" si="62"/>
        <v>18</v>
      </c>
      <c r="M212" s="8">
        <f t="shared" si="62"/>
        <v>18</v>
      </c>
      <c r="N212" s="8">
        <f t="shared" si="62"/>
        <v>18</v>
      </c>
      <c r="O212" s="8">
        <f t="shared" si="62"/>
        <v>18</v>
      </c>
      <c r="P212" s="8">
        <f t="shared" si="62"/>
        <v>18</v>
      </c>
      <c r="Q212" s="8">
        <f t="shared" si="62"/>
        <v>18</v>
      </c>
      <c r="R212" s="8">
        <f t="shared" si="62"/>
        <v>18</v>
      </c>
      <c r="S212" s="8">
        <f t="shared" si="62"/>
        <v>18</v>
      </c>
      <c r="T212" s="8">
        <f t="shared" si="62"/>
        <v>18</v>
      </c>
      <c r="U212" s="8">
        <f xml:space="preserve"> 10 + U222 + U49</f>
        <v>18</v>
      </c>
      <c r="V212" s="8">
        <f t="shared" ref="V212:AY212" si="63" xml:space="preserve"> 10 + V222 + V49</f>
        <v>18</v>
      </c>
      <c r="W212" s="8">
        <f t="shared" si="63"/>
        <v>18</v>
      </c>
      <c r="X212" s="8">
        <f t="shared" si="63"/>
        <v>18</v>
      </c>
      <c r="Y212" s="8">
        <f t="shared" si="63"/>
        <v>18</v>
      </c>
      <c r="Z212" s="8">
        <f t="shared" si="63"/>
        <v>18</v>
      </c>
      <c r="AA212" s="8">
        <f t="shared" si="63"/>
        <v>18</v>
      </c>
      <c r="AB212" s="8">
        <f t="shared" si="63"/>
        <v>18</v>
      </c>
      <c r="AC212" s="8">
        <f t="shared" si="63"/>
        <v>18</v>
      </c>
      <c r="AD212" s="8">
        <f t="shared" si="63"/>
        <v>18</v>
      </c>
      <c r="AE212" s="8">
        <f t="shared" si="63"/>
        <v>18</v>
      </c>
      <c r="AF212" s="8">
        <f t="shared" si="63"/>
        <v>18</v>
      </c>
      <c r="AG212" s="8">
        <f t="shared" si="63"/>
        <v>18</v>
      </c>
      <c r="AH212" s="8">
        <f t="shared" si="63"/>
        <v>18</v>
      </c>
      <c r="AI212" s="8">
        <f t="shared" si="63"/>
        <v>18</v>
      </c>
      <c r="AJ212" s="8">
        <f t="shared" si="63"/>
        <v>18</v>
      </c>
      <c r="AK212" s="8">
        <f t="shared" si="63"/>
        <v>18</v>
      </c>
      <c r="AL212" s="8">
        <f t="shared" si="63"/>
        <v>18</v>
      </c>
      <c r="AM212" s="8">
        <f t="shared" si="63"/>
        <v>18</v>
      </c>
      <c r="AN212" s="8">
        <f t="shared" si="63"/>
        <v>18</v>
      </c>
      <c r="AO212" s="8">
        <f t="shared" si="63"/>
        <v>18</v>
      </c>
      <c r="AP212" s="8">
        <f t="shared" si="63"/>
        <v>18</v>
      </c>
      <c r="AQ212" s="8">
        <f t="shared" si="63"/>
        <v>18</v>
      </c>
      <c r="AR212" s="8">
        <f t="shared" si="63"/>
        <v>18</v>
      </c>
      <c r="AS212" s="8">
        <f t="shared" si="63"/>
        <v>18</v>
      </c>
      <c r="AT212" s="8">
        <f t="shared" si="63"/>
        <v>18</v>
      </c>
      <c r="AU212" s="8">
        <f t="shared" si="63"/>
        <v>18</v>
      </c>
      <c r="AV212" s="8">
        <f t="shared" si="63"/>
        <v>18</v>
      </c>
      <c r="AW212" s="8">
        <f t="shared" si="63"/>
        <v>18</v>
      </c>
      <c r="AX212" s="8">
        <f t="shared" si="63"/>
        <v>18</v>
      </c>
      <c r="AY212" s="8">
        <f t="shared" si="63"/>
        <v>18</v>
      </c>
    </row>
    <row r="213" spans="1:51">
      <c r="A213" s="70" t="s">
        <v>80</v>
      </c>
      <c r="B213" s="8">
        <f t="shared" ref="B213:T213" si="64" xml:space="preserve"> 20 + B222 + 2*B49</f>
        <v>5</v>
      </c>
      <c r="C213" s="8">
        <f t="shared" si="64"/>
        <v>5</v>
      </c>
      <c r="D213" s="8">
        <f t="shared" si="64"/>
        <v>5</v>
      </c>
      <c r="E213" s="8">
        <f t="shared" si="64"/>
        <v>5</v>
      </c>
      <c r="F213" s="8">
        <f t="shared" si="64"/>
        <v>5</v>
      </c>
      <c r="G213" s="8">
        <f t="shared" si="64"/>
        <v>34</v>
      </c>
      <c r="H213" s="8">
        <f t="shared" si="64"/>
        <v>34</v>
      </c>
      <c r="I213" s="8">
        <f t="shared" si="64"/>
        <v>34</v>
      </c>
      <c r="J213" s="8">
        <f t="shared" si="64"/>
        <v>34</v>
      </c>
      <c r="K213" s="8">
        <f t="shared" si="64"/>
        <v>34</v>
      </c>
      <c r="L213" s="8">
        <f t="shared" si="64"/>
        <v>34</v>
      </c>
      <c r="M213" s="8">
        <f t="shared" si="64"/>
        <v>34</v>
      </c>
      <c r="N213" s="8">
        <f t="shared" si="64"/>
        <v>34</v>
      </c>
      <c r="O213" s="8">
        <f t="shared" si="64"/>
        <v>34</v>
      </c>
      <c r="P213" s="8">
        <f t="shared" si="64"/>
        <v>34</v>
      </c>
      <c r="Q213" s="8">
        <f t="shared" si="64"/>
        <v>34</v>
      </c>
      <c r="R213" s="8">
        <f t="shared" si="64"/>
        <v>34</v>
      </c>
      <c r="S213" s="8">
        <f t="shared" si="64"/>
        <v>34</v>
      </c>
      <c r="T213" s="8">
        <f t="shared" si="64"/>
        <v>34</v>
      </c>
      <c r="U213" s="8">
        <f xml:space="preserve"> 20 + U222 + 2*U49</f>
        <v>34</v>
      </c>
      <c r="V213" s="8">
        <f t="shared" ref="V213:AY213" si="65" xml:space="preserve"> 20 + V222 + 2*V49</f>
        <v>34</v>
      </c>
      <c r="W213" s="8">
        <f t="shared" si="65"/>
        <v>34</v>
      </c>
      <c r="X213" s="8">
        <f t="shared" si="65"/>
        <v>34</v>
      </c>
      <c r="Y213" s="8">
        <f t="shared" si="65"/>
        <v>34</v>
      </c>
      <c r="Z213" s="8">
        <f t="shared" si="65"/>
        <v>34</v>
      </c>
      <c r="AA213" s="8">
        <f t="shared" si="65"/>
        <v>34</v>
      </c>
      <c r="AB213" s="8">
        <f t="shared" si="65"/>
        <v>34</v>
      </c>
      <c r="AC213" s="8">
        <f t="shared" si="65"/>
        <v>34</v>
      </c>
      <c r="AD213" s="8">
        <f t="shared" si="65"/>
        <v>34</v>
      </c>
      <c r="AE213" s="8">
        <f t="shared" si="65"/>
        <v>34</v>
      </c>
      <c r="AF213" s="8">
        <f t="shared" si="65"/>
        <v>34</v>
      </c>
      <c r="AG213" s="8">
        <f t="shared" si="65"/>
        <v>34</v>
      </c>
      <c r="AH213" s="8">
        <f t="shared" si="65"/>
        <v>34</v>
      </c>
      <c r="AI213" s="8">
        <f t="shared" si="65"/>
        <v>34</v>
      </c>
      <c r="AJ213" s="8">
        <f t="shared" si="65"/>
        <v>34</v>
      </c>
      <c r="AK213" s="8">
        <f t="shared" si="65"/>
        <v>34</v>
      </c>
      <c r="AL213" s="8">
        <f t="shared" si="65"/>
        <v>34</v>
      </c>
      <c r="AM213" s="8">
        <f t="shared" si="65"/>
        <v>34</v>
      </c>
      <c r="AN213" s="8">
        <f t="shared" si="65"/>
        <v>34</v>
      </c>
      <c r="AO213" s="8">
        <f t="shared" si="65"/>
        <v>34</v>
      </c>
      <c r="AP213" s="8">
        <f t="shared" si="65"/>
        <v>34</v>
      </c>
      <c r="AQ213" s="8">
        <f t="shared" si="65"/>
        <v>34</v>
      </c>
      <c r="AR213" s="8">
        <f t="shared" si="65"/>
        <v>34</v>
      </c>
      <c r="AS213" s="8">
        <f t="shared" si="65"/>
        <v>34</v>
      </c>
      <c r="AT213" s="8">
        <f t="shared" si="65"/>
        <v>34</v>
      </c>
      <c r="AU213" s="8">
        <f t="shared" si="65"/>
        <v>34</v>
      </c>
      <c r="AV213" s="8">
        <f t="shared" si="65"/>
        <v>34</v>
      </c>
      <c r="AW213" s="8">
        <f t="shared" si="65"/>
        <v>34</v>
      </c>
      <c r="AX213" s="8">
        <f t="shared" si="65"/>
        <v>34</v>
      </c>
      <c r="AY213" s="8">
        <f t="shared" si="65"/>
        <v>34</v>
      </c>
    </row>
    <row r="214" spans="1:51">
      <c r="A214" s="70" t="s">
        <v>81</v>
      </c>
      <c r="B214" s="8">
        <f t="shared" ref="B214:T214" si="66" xml:space="preserve"> 30 + B222 + 3*B49</f>
        <v>10</v>
      </c>
      <c r="C214" s="8">
        <f t="shared" si="66"/>
        <v>10</v>
      </c>
      <c r="D214" s="8">
        <f t="shared" si="66"/>
        <v>10</v>
      </c>
      <c r="E214" s="8">
        <f t="shared" si="66"/>
        <v>10</v>
      </c>
      <c r="F214" s="8">
        <f t="shared" si="66"/>
        <v>10</v>
      </c>
      <c r="G214" s="8">
        <f t="shared" si="66"/>
        <v>50</v>
      </c>
      <c r="H214" s="8">
        <f t="shared" si="66"/>
        <v>50</v>
      </c>
      <c r="I214" s="8">
        <f t="shared" si="66"/>
        <v>50</v>
      </c>
      <c r="J214" s="8">
        <f t="shared" si="66"/>
        <v>50</v>
      </c>
      <c r="K214" s="8">
        <f t="shared" si="66"/>
        <v>50</v>
      </c>
      <c r="L214" s="8">
        <f t="shared" si="66"/>
        <v>50</v>
      </c>
      <c r="M214" s="8">
        <f t="shared" si="66"/>
        <v>50</v>
      </c>
      <c r="N214" s="8">
        <f t="shared" si="66"/>
        <v>50</v>
      </c>
      <c r="O214" s="8">
        <f t="shared" si="66"/>
        <v>50</v>
      </c>
      <c r="P214" s="8">
        <f t="shared" si="66"/>
        <v>50</v>
      </c>
      <c r="Q214" s="8">
        <f t="shared" si="66"/>
        <v>50</v>
      </c>
      <c r="R214" s="8">
        <f t="shared" si="66"/>
        <v>50</v>
      </c>
      <c r="S214" s="8">
        <f t="shared" si="66"/>
        <v>50</v>
      </c>
      <c r="T214" s="8">
        <f t="shared" si="66"/>
        <v>50</v>
      </c>
      <c r="U214" s="8">
        <f xml:space="preserve"> 30 + U222 + 3*U49</f>
        <v>50</v>
      </c>
      <c r="V214" s="8">
        <f t="shared" ref="V214:AY214" si="67" xml:space="preserve"> 30 + V222 + 3*V49</f>
        <v>50</v>
      </c>
      <c r="W214" s="8">
        <f t="shared" si="67"/>
        <v>50</v>
      </c>
      <c r="X214" s="8">
        <f t="shared" si="67"/>
        <v>50</v>
      </c>
      <c r="Y214" s="8">
        <f t="shared" si="67"/>
        <v>50</v>
      </c>
      <c r="Z214" s="8">
        <f t="shared" si="67"/>
        <v>50</v>
      </c>
      <c r="AA214" s="8">
        <f t="shared" si="67"/>
        <v>50</v>
      </c>
      <c r="AB214" s="8">
        <f t="shared" si="67"/>
        <v>50</v>
      </c>
      <c r="AC214" s="8">
        <f t="shared" si="67"/>
        <v>50</v>
      </c>
      <c r="AD214" s="8">
        <f t="shared" si="67"/>
        <v>50</v>
      </c>
      <c r="AE214" s="8">
        <f t="shared" si="67"/>
        <v>50</v>
      </c>
      <c r="AF214" s="8">
        <f t="shared" si="67"/>
        <v>50</v>
      </c>
      <c r="AG214" s="8">
        <f t="shared" si="67"/>
        <v>50</v>
      </c>
      <c r="AH214" s="8">
        <f t="shared" si="67"/>
        <v>50</v>
      </c>
      <c r="AI214" s="8">
        <f t="shared" si="67"/>
        <v>50</v>
      </c>
      <c r="AJ214" s="8">
        <f t="shared" si="67"/>
        <v>50</v>
      </c>
      <c r="AK214" s="8">
        <f t="shared" si="67"/>
        <v>50</v>
      </c>
      <c r="AL214" s="8">
        <f t="shared" si="67"/>
        <v>50</v>
      </c>
      <c r="AM214" s="8">
        <f t="shared" si="67"/>
        <v>50</v>
      </c>
      <c r="AN214" s="8">
        <f t="shared" si="67"/>
        <v>50</v>
      </c>
      <c r="AO214" s="8">
        <f t="shared" si="67"/>
        <v>50</v>
      </c>
      <c r="AP214" s="8">
        <f t="shared" si="67"/>
        <v>50</v>
      </c>
      <c r="AQ214" s="8">
        <f t="shared" si="67"/>
        <v>50</v>
      </c>
      <c r="AR214" s="8">
        <f t="shared" si="67"/>
        <v>50</v>
      </c>
      <c r="AS214" s="8">
        <f t="shared" si="67"/>
        <v>50</v>
      </c>
      <c r="AT214" s="8">
        <f t="shared" si="67"/>
        <v>50</v>
      </c>
      <c r="AU214" s="8">
        <f t="shared" si="67"/>
        <v>50</v>
      </c>
      <c r="AV214" s="8">
        <f t="shared" si="67"/>
        <v>50</v>
      </c>
      <c r="AW214" s="8">
        <f t="shared" si="67"/>
        <v>50</v>
      </c>
      <c r="AX214" s="8">
        <f t="shared" si="67"/>
        <v>50</v>
      </c>
      <c r="AY214" s="8">
        <f t="shared" si="67"/>
        <v>50</v>
      </c>
    </row>
    <row r="216" spans="1:51">
      <c r="A216" s="57" t="s">
        <v>39</v>
      </c>
      <c r="B216" s="58">
        <f xml:space="preserve"> INDEX( Data!$B$68:$B$83, MATCH( B36, Data!$A$68:$A$83, 0 ) )</f>
        <v>4</v>
      </c>
      <c r="C216" s="58">
        <f xml:space="preserve"> INDEX( Data!$B$68:$B$83, MATCH( C36, Data!$A$68:$A$83, 0 ) )</f>
        <v>4</v>
      </c>
      <c r="D216" s="58">
        <f xml:space="preserve"> INDEX( Data!$B$68:$B$83, MATCH( D36, Data!$A$68:$A$83, 0 ) )</f>
        <v>4</v>
      </c>
      <c r="E216" s="58">
        <f xml:space="preserve"> INDEX( Data!$B$68:$B$83, MATCH( E36, Data!$A$68:$A$83, 0 ) )</f>
        <v>4</v>
      </c>
      <c r="F216" s="58">
        <f xml:space="preserve"> INDEX( Data!$B$68:$B$83, MATCH( F36, Data!$A$68:$A$83, 0 ) )</f>
        <v>4</v>
      </c>
      <c r="G216" s="58">
        <f xml:space="preserve"> INDEX( Data!$B$68:$B$83, MATCH( G36, Data!$A$68:$A$83, 0 ) )</f>
        <v>4</v>
      </c>
      <c r="H216" s="58">
        <f xml:space="preserve"> INDEX( Data!$B$68:$B$83, MATCH( H36, Data!$A$68:$A$83, 0 ) )</f>
        <v>4</v>
      </c>
      <c r="I216" s="58">
        <f xml:space="preserve"> INDEX( Data!$B$68:$B$83, MATCH( I36, Data!$A$68:$A$83, 0 ) )</f>
        <v>4</v>
      </c>
      <c r="J216" s="58">
        <f xml:space="preserve"> INDEX( Data!$B$68:$B$83, MATCH( J36, Data!$A$68:$A$83, 0 ) )</f>
        <v>4</v>
      </c>
      <c r="K216" s="58">
        <f xml:space="preserve"> INDEX( Data!$B$68:$B$83, MATCH( K36, Data!$A$68:$A$83, 0 ) )</f>
        <v>4</v>
      </c>
      <c r="L216" s="58">
        <f xml:space="preserve"> INDEX( Data!$B$68:$B$83, MATCH( L36, Data!$A$68:$A$83, 0 ) )</f>
        <v>4</v>
      </c>
      <c r="M216" s="58">
        <f xml:space="preserve"> INDEX( Data!$B$68:$B$83, MATCH( M36, Data!$A$68:$A$83, 0 ) )</f>
        <v>4</v>
      </c>
      <c r="N216" s="58">
        <f xml:space="preserve"> INDEX( Data!$B$68:$B$83, MATCH( N36, Data!$A$68:$A$83, 0 ) )</f>
        <v>4</v>
      </c>
      <c r="O216" s="58">
        <f xml:space="preserve"> INDEX( Data!$B$68:$B$83, MATCH( O36, Data!$A$68:$A$83, 0 ) )</f>
        <v>4</v>
      </c>
      <c r="P216" s="58">
        <f xml:space="preserve"> INDEX( Data!$B$68:$B$83, MATCH( P36, Data!$A$68:$A$83, 0 ) )</f>
        <v>4</v>
      </c>
      <c r="Q216" s="58">
        <f xml:space="preserve"> INDEX( Data!$B$68:$B$83, MATCH( Q36, Data!$A$68:$A$83, 0 ) )</f>
        <v>4</v>
      </c>
      <c r="R216" s="58">
        <f xml:space="preserve"> INDEX( Data!$B$68:$B$83, MATCH( R36, Data!$A$68:$A$83, 0 ) )</f>
        <v>4</v>
      </c>
      <c r="S216" s="58">
        <f xml:space="preserve"> INDEX( Data!$B$68:$B$83, MATCH( S36, Data!$A$68:$A$83, 0 ) )</f>
        <v>4</v>
      </c>
      <c r="T216" s="58">
        <f xml:space="preserve"> INDEX( Data!$B$68:$B$83, MATCH( T36, Data!$A$68:$A$83, 0 ) )</f>
        <v>4</v>
      </c>
      <c r="U216" s="58">
        <f xml:space="preserve"> INDEX( Data!$B$68:$B$83, MATCH( U36, Data!$A$68:$A$83, 0 ) )</f>
        <v>4</v>
      </c>
      <c r="V216" s="58">
        <f xml:space="preserve"> INDEX( Data!$B$68:$B$83, MATCH( V36, Data!$A$68:$A$83, 0 ) )</f>
        <v>4</v>
      </c>
      <c r="W216" s="58">
        <f xml:space="preserve"> INDEX( Data!$B$68:$B$83, MATCH( W36, Data!$A$68:$A$83, 0 ) )</f>
        <v>4</v>
      </c>
      <c r="X216" s="58">
        <f xml:space="preserve"> INDEX( Data!$B$68:$B$83, MATCH( X36, Data!$A$68:$A$83, 0 ) )</f>
        <v>4</v>
      </c>
      <c r="Y216" s="58">
        <f xml:space="preserve"> INDEX( Data!$B$68:$B$83, MATCH( Y36, Data!$A$68:$A$83, 0 ) )</f>
        <v>4</v>
      </c>
      <c r="Z216" s="58">
        <f xml:space="preserve"> INDEX( Data!$B$68:$B$83, MATCH( Z36, Data!$A$68:$A$83, 0 ) )</f>
        <v>4</v>
      </c>
      <c r="AA216" s="58">
        <f xml:space="preserve"> INDEX( Data!$B$68:$B$83, MATCH( AA36, Data!$A$68:$A$83, 0 ) )</f>
        <v>4</v>
      </c>
      <c r="AB216" s="58">
        <f xml:space="preserve"> INDEX( Data!$B$68:$B$83, MATCH( AB36, Data!$A$68:$A$83, 0 ) )</f>
        <v>4</v>
      </c>
      <c r="AC216" s="58">
        <f xml:space="preserve"> INDEX( Data!$B$68:$B$83, MATCH( AC36, Data!$A$68:$A$83, 0 ) )</f>
        <v>4</v>
      </c>
      <c r="AD216" s="58">
        <f xml:space="preserve"> INDEX( Data!$B$68:$B$83, MATCH( AD36, Data!$A$68:$A$83, 0 ) )</f>
        <v>4</v>
      </c>
      <c r="AE216" s="58">
        <f xml:space="preserve"> INDEX( Data!$B$68:$B$83, MATCH( AE36, Data!$A$68:$A$83, 0 ) )</f>
        <v>4</v>
      </c>
      <c r="AF216" s="58">
        <f xml:space="preserve"> INDEX( Data!$B$68:$B$83, MATCH( AF36, Data!$A$68:$A$83, 0 ) )</f>
        <v>4</v>
      </c>
      <c r="AG216" s="58">
        <f xml:space="preserve"> INDEX( Data!$B$68:$B$83, MATCH( AG36, Data!$A$68:$A$83, 0 ) )</f>
        <v>4</v>
      </c>
      <c r="AH216" s="58">
        <f xml:space="preserve"> INDEX( Data!$B$68:$B$83, MATCH( AH36, Data!$A$68:$A$83, 0 ) )</f>
        <v>4</v>
      </c>
      <c r="AI216" s="58">
        <f xml:space="preserve"> INDEX( Data!$B$68:$B$83, MATCH( AI36, Data!$A$68:$A$83, 0 ) )</f>
        <v>4</v>
      </c>
      <c r="AJ216" s="58">
        <f xml:space="preserve"> INDEX( Data!$B$68:$B$83, MATCH( AJ36, Data!$A$68:$A$83, 0 ) )</f>
        <v>4</v>
      </c>
      <c r="AK216" s="58">
        <f xml:space="preserve"> INDEX( Data!$B$68:$B$83, MATCH( AK36, Data!$A$68:$A$83, 0 ) )</f>
        <v>4</v>
      </c>
      <c r="AL216" s="58">
        <f xml:space="preserve"> INDEX( Data!$B$68:$B$83, MATCH( AL36, Data!$A$68:$A$83, 0 ) )</f>
        <v>4</v>
      </c>
      <c r="AM216" s="58">
        <f xml:space="preserve"> INDEX( Data!$B$68:$B$83, MATCH( AM36, Data!$A$68:$A$83, 0 ) )</f>
        <v>4</v>
      </c>
      <c r="AN216" s="58">
        <f xml:space="preserve"> INDEX( Data!$B$68:$B$83, MATCH( AN36, Data!$A$68:$A$83, 0 ) )</f>
        <v>4</v>
      </c>
      <c r="AO216" s="58">
        <f xml:space="preserve"> INDEX( Data!$B$68:$B$83, MATCH( AO36, Data!$A$68:$A$83, 0 ) )</f>
        <v>4</v>
      </c>
      <c r="AP216" s="58">
        <f xml:space="preserve"> INDEX( Data!$B$68:$B$83, MATCH( AP36, Data!$A$68:$A$83, 0 ) )</f>
        <v>4</v>
      </c>
      <c r="AQ216" s="58">
        <f xml:space="preserve"> INDEX( Data!$B$68:$B$83, MATCH( AQ36, Data!$A$68:$A$83, 0 ) )</f>
        <v>4</v>
      </c>
      <c r="AR216" s="58">
        <f xml:space="preserve"> INDEX( Data!$B$68:$B$83, MATCH( AR36, Data!$A$68:$A$83, 0 ) )</f>
        <v>4</v>
      </c>
      <c r="AS216" s="58">
        <f xml:space="preserve"> INDEX( Data!$B$68:$B$83, MATCH( AS36, Data!$A$68:$A$83, 0 ) )</f>
        <v>4</v>
      </c>
      <c r="AT216" s="58">
        <f xml:space="preserve"> INDEX( Data!$B$68:$B$83, MATCH( AT36, Data!$A$68:$A$83, 0 ) )</f>
        <v>4</v>
      </c>
      <c r="AU216" s="58">
        <f xml:space="preserve"> INDEX( Data!$B$68:$B$83, MATCH( AU36, Data!$A$68:$A$83, 0 ) )</f>
        <v>4</v>
      </c>
      <c r="AV216" s="58">
        <f xml:space="preserve"> INDEX( Data!$B$68:$B$83, MATCH( AV36, Data!$A$68:$A$83, 0 ) )</f>
        <v>4</v>
      </c>
      <c r="AW216" s="58">
        <f xml:space="preserve"> INDEX( Data!$B$68:$B$83, MATCH( AW36, Data!$A$68:$A$83, 0 ) )</f>
        <v>4</v>
      </c>
      <c r="AX216" s="58">
        <f xml:space="preserve"> INDEX( Data!$B$68:$B$83, MATCH( AX36, Data!$A$68:$A$83, 0 ) )</f>
        <v>4</v>
      </c>
      <c r="AY216" s="58">
        <f xml:space="preserve"> INDEX( Data!$B$68:$B$83, MATCH( AY36, Data!$A$68:$A$83, 0 ) )</f>
        <v>4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t="shared" ref="B218:AY223" si="68" xml:space="preserve"> INT((B9-10)/2)</f>
        <v>-5</v>
      </c>
      <c r="C218" s="21">
        <f t="shared" si="68"/>
        <v>-5</v>
      </c>
      <c r="D218" s="21">
        <f t="shared" si="68"/>
        <v>-5</v>
      </c>
      <c r="E218" s="21">
        <f t="shared" si="68"/>
        <v>-5</v>
      </c>
      <c r="F218" s="21">
        <f t="shared" si="68"/>
        <v>-5</v>
      </c>
      <c r="G218" s="21">
        <f t="shared" si="68"/>
        <v>2</v>
      </c>
      <c r="H218" s="21">
        <f t="shared" si="68"/>
        <v>2</v>
      </c>
      <c r="I218" s="21">
        <f t="shared" si="68"/>
        <v>2</v>
      </c>
      <c r="J218" s="21">
        <f t="shared" si="68"/>
        <v>2</v>
      </c>
      <c r="K218" s="21">
        <f t="shared" si="68"/>
        <v>2</v>
      </c>
      <c r="L218" s="21">
        <f t="shared" si="68"/>
        <v>2</v>
      </c>
      <c r="M218" s="21">
        <f t="shared" si="68"/>
        <v>2</v>
      </c>
      <c r="N218" s="21">
        <f t="shared" si="68"/>
        <v>2</v>
      </c>
      <c r="O218" s="21">
        <f t="shared" si="68"/>
        <v>2</v>
      </c>
      <c r="P218" s="21">
        <f t="shared" si="68"/>
        <v>2</v>
      </c>
      <c r="Q218" s="21">
        <f t="shared" si="68"/>
        <v>2</v>
      </c>
      <c r="R218" s="21">
        <f t="shared" si="68"/>
        <v>2</v>
      </c>
      <c r="S218" s="21">
        <f t="shared" si="68"/>
        <v>2</v>
      </c>
      <c r="T218" s="21">
        <f t="shared" si="68"/>
        <v>2</v>
      </c>
      <c r="U218" s="35">
        <f t="shared" si="68"/>
        <v>2</v>
      </c>
      <c r="V218" s="35">
        <f t="shared" si="68"/>
        <v>2</v>
      </c>
      <c r="W218" s="35">
        <f t="shared" si="68"/>
        <v>2</v>
      </c>
      <c r="X218" s="35">
        <f t="shared" si="68"/>
        <v>2</v>
      </c>
      <c r="Y218" s="35">
        <f t="shared" si="68"/>
        <v>2</v>
      </c>
      <c r="Z218" s="35">
        <f t="shared" si="68"/>
        <v>2</v>
      </c>
      <c r="AA218" s="35">
        <f t="shared" si="68"/>
        <v>2</v>
      </c>
      <c r="AB218" s="35">
        <f t="shared" si="68"/>
        <v>2</v>
      </c>
      <c r="AC218" s="35">
        <f t="shared" si="68"/>
        <v>2</v>
      </c>
      <c r="AD218" s="35">
        <f t="shared" si="68"/>
        <v>2</v>
      </c>
      <c r="AE218" s="35">
        <f t="shared" si="68"/>
        <v>2</v>
      </c>
      <c r="AF218" s="35">
        <f t="shared" si="68"/>
        <v>2</v>
      </c>
      <c r="AG218" s="35">
        <f t="shared" si="68"/>
        <v>2</v>
      </c>
      <c r="AH218" s="35">
        <f t="shared" si="68"/>
        <v>2</v>
      </c>
      <c r="AI218" s="35">
        <f t="shared" si="68"/>
        <v>2</v>
      </c>
      <c r="AJ218" s="35">
        <f t="shared" si="68"/>
        <v>2</v>
      </c>
      <c r="AK218" s="35">
        <f t="shared" si="68"/>
        <v>2</v>
      </c>
      <c r="AL218" s="35">
        <f t="shared" si="68"/>
        <v>2</v>
      </c>
      <c r="AM218" s="35">
        <f t="shared" si="68"/>
        <v>2</v>
      </c>
      <c r="AN218" s="35">
        <f t="shared" si="68"/>
        <v>2</v>
      </c>
      <c r="AO218" s="35">
        <f t="shared" si="68"/>
        <v>2</v>
      </c>
      <c r="AP218" s="35">
        <f t="shared" si="68"/>
        <v>2</v>
      </c>
      <c r="AQ218" s="35">
        <f t="shared" si="68"/>
        <v>2</v>
      </c>
      <c r="AR218" s="35">
        <f t="shared" si="68"/>
        <v>2</v>
      </c>
      <c r="AS218" s="35">
        <f t="shared" si="68"/>
        <v>2</v>
      </c>
      <c r="AT218" s="35">
        <f t="shared" si="68"/>
        <v>2</v>
      </c>
      <c r="AU218" s="35">
        <f t="shared" si="68"/>
        <v>2</v>
      </c>
      <c r="AV218" s="35">
        <f t="shared" si="68"/>
        <v>2</v>
      </c>
      <c r="AW218" s="35">
        <f t="shared" si="68"/>
        <v>2</v>
      </c>
      <c r="AX218" s="35">
        <f t="shared" si="68"/>
        <v>2</v>
      </c>
      <c r="AY218" s="35">
        <f t="shared" si="68"/>
        <v>2</v>
      </c>
    </row>
    <row r="219" spans="1:51">
      <c r="A219" s="36" t="s">
        <v>4</v>
      </c>
      <c r="B219" s="21">
        <f t="shared" si="68"/>
        <v>-5</v>
      </c>
      <c r="C219" s="21">
        <f t="shared" si="68"/>
        <v>-5</v>
      </c>
      <c r="D219" s="21">
        <f t="shared" si="68"/>
        <v>-5</v>
      </c>
      <c r="E219" s="21">
        <f t="shared" si="68"/>
        <v>-5</v>
      </c>
      <c r="F219" s="21">
        <f t="shared" si="68"/>
        <v>-5</v>
      </c>
      <c r="G219" s="21">
        <f t="shared" si="68"/>
        <v>0</v>
      </c>
      <c r="H219" s="21">
        <f t="shared" si="68"/>
        <v>0</v>
      </c>
      <c r="I219" s="21">
        <f t="shared" si="68"/>
        <v>0</v>
      </c>
      <c r="J219" s="21">
        <f t="shared" si="68"/>
        <v>0</v>
      </c>
      <c r="K219" s="21">
        <f t="shared" si="68"/>
        <v>0</v>
      </c>
      <c r="L219" s="21">
        <f t="shared" si="68"/>
        <v>0</v>
      </c>
      <c r="M219" s="21">
        <f t="shared" si="68"/>
        <v>0</v>
      </c>
      <c r="N219" s="21">
        <f t="shared" si="68"/>
        <v>0</v>
      </c>
      <c r="O219" s="21">
        <f t="shared" si="68"/>
        <v>0</v>
      </c>
      <c r="P219" s="21">
        <f t="shared" si="68"/>
        <v>0</v>
      </c>
      <c r="Q219" s="21">
        <f t="shared" si="68"/>
        <v>0</v>
      </c>
      <c r="R219" s="21">
        <f t="shared" si="68"/>
        <v>0</v>
      </c>
      <c r="S219" s="21">
        <f t="shared" si="68"/>
        <v>0</v>
      </c>
      <c r="T219" s="21">
        <f t="shared" si="68"/>
        <v>0</v>
      </c>
      <c r="U219" s="35">
        <f t="shared" si="68"/>
        <v>0</v>
      </c>
      <c r="V219" s="35">
        <f t="shared" si="68"/>
        <v>0</v>
      </c>
      <c r="W219" s="35">
        <f t="shared" si="68"/>
        <v>0</v>
      </c>
      <c r="X219" s="35">
        <f t="shared" si="68"/>
        <v>0</v>
      </c>
      <c r="Y219" s="35">
        <f t="shared" si="68"/>
        <v>0</v>
      </c>
      <c r="Z219" s="35">
        <f t="shared" si="68"/>
        <v>0</v>
      </c>
      <c r="AA219" s="35">
        <f t="shared" si="68"/>
        <v>0</v>
      </c>
      <c r="AB219" s="35">
        <f t="shared" si="68"/>
        <v>0</v>
      </c>
      <c r="AC219" s="35">
        <f t="shared" si="68"/>
        <v>0</v>
      </c>
      <c r="AD219" s="35">
        <f t="shared" si="68"/>
        <v>0</v>
      </c>
      <c r="AE219" s="35">
        <f t="shared" si="68"/>
        <v>0</v>
      </c>
      <c r="AF219" s="35">
        <f t="shared" si="68"/>
        <v>0</v>
      </c>
      <c r="AG219" s="35">
        <f t="shared" si="68"/>
        <v>0</v>
      </c>
      <c r="AH219" s="35">
        <f t="shared" si="68"/>
        <v>0</v>
      </c>
      <c r="AI219" s="35">
        <f t="shared" si="68"/>
        <v>0</v>
      </c>
      <c r="AJ219" s="35">
        <f t="shared" si="68"/>
        <v>0</v>
      </c>
      <c r="AK219" s="35">
        <f t="shared" si="68"/>
        <v>0</v>
      </c>
      <c r="AL219" s="35">
        <f t="shared" si="68"/>
        <v>0</v>
      </c>
      <c r="AM219" s="35">
        <f t="shared" si="68"/>
        <v>0</v>
      </c>
      <c r="AN219" s="35">
        <f t="shared" si="68"/>
        <v>0</v>
      </c>
      <c r="AO219" s="35">
        <f t="shared" si="68"/>
        <v>0</v>
      </c>
      <c r="AP219" s="35">
        <f t="shared" si="68"/>
        <v>0</v>
      </c>
      <c r="AQ219" s="35">
        <f t="shared" si="68"/>
        <v>0</v>
      </c>
      <c r="AR219" s="35">
        <f t="shared" si="68"/>
        <v>0</v>
      </c>
      <c r="AS219" s="35">
        <f t="shared" si="68"/>
        <v>0</v>
      </c>
      <c r="AT219" s="35">
        <f t="shared" si="68"/>
        <v>0</v>
      </c>
      <c r="AU219" s="35">
        <f t="shared" si="68"/>
        <v>0</v>
      </c>
      <c r="AV219" s="35">
        <f t="shared" si="68"/>
        <v>0</v>
      </c>
      <c r="AW219" s="35">
        <f t="shared" si="68"/>
        <v>0</v>
      </c>
      <c r="AX219" s="35">
        <f t="shared" si="68"/>
        <v>0</v>
      </c>
      <c r="AY219" s="35">
        <f t="shared" si="68"/>
        <v>0</v>
      </c>
    </row>
    <row r="220" spans="1:51">
      <c r="A220" s="36" t="s">
        <v>5</v>
      </c>
      <c r="B220" s="21">
        <f t="shared" si="68"/>
        <v>-5</v>
      </c>
      <c r="C220" s="21">
        <f t="shared" si="68"/>
        <v>-5</v>
      </c>
      <c r="D220" s="21">
        <f t="shared" si="68"/>
        <v>-5</v>
      </c>
      <c r="E220" s="21">
        <f t="shared" si="68"/>
        <v>-5</v>
      </c>
      <c r="F220" s="21">
        <f t="shared" si="68"/>
        <v>-5</v>
      </c>
      <c r="G220" s="21">
        <f t="shared" si="68"/>
        <v>2</v>
      </c>
      <c r="H220" s="21">
        <f t="shared" si="68"/>
        <v>2</v>
      </c>
      <c r="I220" s="21">
        <f t="shared" si="68"/>
        <v>2</v>
      </c>
      <c r="J220" s="21">
        <f t="shared" si="68"/>
        <v>2</v>
      </c>
      <c r="K220" s="21">
        <f t="shared" si="68"/>
        <v>2</v>
      </c>
      <c r="L220" s="21">
        <f t="shared" si="68"/>
        <v>2</v>
      </c>
      <c r="M220" s="21">
        <f t="shared" si="68"/>
        <v>2</v>
      </c>
      <c r="N220" s="21">
        <f t="shared" si="68"/>
        <v>2</v>
      </c>
      <c r="O220" s="21">
        <f t="shared" si="68"/>
        <v>2</v>
      </c>
      <c r="P220" s="21">
        <f t="shared" si="68"/>
        <v>2</v>
      </c>
      <c r="Q220" s="21">
        <f t="shared" si="68"/>
        <v>2</v>
      </c>
      <c r="R220" s="21">
        <f t="shared" si="68"/>
        <v>2</v>
      </c>
      <c r="S220" s="21">
        <f t="shared" si="68"/>
        <v>2</v>
      </c>
      <c r="T220" s="21">
        <f t="shared" si="68"/>
        <v>2</v>
      </c>
      <c r="U220" s="35">
        <f t="shared" si="68"/>
        <v>2</v>
      </c>
      <c r="V220" s="35">
        <f t="shared" si="68"/>
        <v>2</v>
      </c>
      <c r="W220" s="35">
        <f t="shared" si="68"/>
        <v>2</v>
      </c>
      <c r="X220" s="35">
        <f t="shared" si="68"/>
        <v>2</v>
      </c>
      <c r="Y220" s="35">
        <f t="shared" si="68"/>
        <v>2</v>
      </c>
      <c r="Z220" s="35">
        <f t="shared" si="68"/>
        <v>2</v>
      </c>
      <c r="AA220" s="35">
        <f t="shared" si="68"/>
        <v>2</v>
      </c>
      <c r="AB220" s="35">
        <f t="shared" si="68"/>
        <v>2</v>
      </c>
      <c r="AC220" s="35">
        <f t="shared" si="68"/>
        <v>2</v>
      </c>
      <c r="AD220" s="35">
        <f t="shared" si="68"/>
        <v>2</v>
      </c>
      <c r="AE220" s="35">
        <f t="shared" si="68"/>
        <v>2</v>
      </c>
      <c r="AF220" s="35">
        <f t="shared" si="68"/>
        <v>2</v>
      </c>
      <c r="AG220" s="35">
        <f t="shared" si="68"/>
        <v>2</v>
      </c>
      <c r="AH220" s="35">
        <f t="shared" si="68"/>
        <v>2</v>
      </c>
      <c r="AI220" s="35">
        <f t="shared" si="68"/>
        <v>2</v>
      </c>
      <c r="AJ220" s="35">
        <f t="shared" si="68"/>
        <v>2</v>
      </c>
      <c r="AK220" s="35">
        <f t="shared" si="68"/>
        <v>2</v>
      </c>
      <c r="AL220" s="35">
        <f t="shared" si="68"/>
        <v>2</v>
      </c>
      <c r="AM220" s="35">
        <f t="shared" si="68"/>
        <v>2</v>
      </c>
      <c r="AN220" s="35">
        <f t="shared" si="68"/>
        <v>2</v>
      </c>
      <c r="AO220" s="35">
        <f t="shared" si="68"/>
        <v>2</v>
      </c>
      <c r="AP220" s="35">
        <f t="shared" si="68"/>
        <v>2</v>
      </c>
      <c r="AQ220" s="35">
        <f t="shared" si="68"/>
        <v>2</v>
      </c>
      <c r="AR220" s="35">
        <f t="shared" si="68"/>
        <v>2</v>
      </c>
      <c r="AS220" s="35">
        <f t="shared" si="68"/>
        <v>2</v>
      </c>
      <c r="AT220" s="35">
        <f t="shared" si="68"/>
        <v>2</v>
      </c>
      <c r="AU220" s="35">
        <f t="shared" si="68"/>
        <v>2</v>
      </c>
      <c r="AV220" s="35">
        <f t="shared" si="68"/>
        <v>2</v>
      </c>
      <c r="AW220" s="35">
        <f t="shared" si="68"/>
        <v>2</v>
      </c>
      <c r="AX220" s="35">
        <f t="shared" si="68"/>
        <v>2</v>
      </c>
      <c r="AY220" s="35">
        <f t="shared" si="68"/>
        <v>2</v>
      </c>
    </row>
    <row r="221" spans="1:51">
      <c r="A221" s="36" t="s">
        <v>6</v>
      </c>
      <c r="B221" s="21">
        <f t="shared" si="68"/>
        <v>-5</v>
      </c>
      <c r="C221" s="21">
        <f t="shared" si="68"/>
        <v>-5</v>
      </c>
      <c r="D221" s="21">
        <f t="shared" si="68"/>
        <v>-5</v>
      </c>
      <c r="E221" s="21">
        <f t="shared" si="68"/>
        <v>-5</v>
      </c>
      <c r="F221" s="21">
        <f t="shared" si="68"/>
        <v>-5</v>
      </c>
      <c r="G221" s="21">
        <f t="shared" si="68"/>
        <v>2</v>
      </c>
      <c r="H221" s="21">
        <f t="shared" si="68"/>
        <v>2</v>
      </c>
      <c r="I221" s="21">
        <f t="shared" si="68"/>
        <v>3</v>
      </c>
      <c r="J221" s="21">
        <f t="shared" si="68"/>
        <v>3</v>
      </c>
      <c r="K221" s="21">
        <f t="shared" si="68"/>
        <v>3</v>
      </c>
      <c r="L221" s="21">
        <f t="shared" si="68"/>
        <v>3</v>
      </c>
      <c r="M221" s="21">
        <f t="shared" si="68"/>
        <v>3</v>
      </c>
      <c r="N221" s="21">
        <f t="shared" si="68"/>
        <v>3</v>
      </c>
      <c r="O221" s="21">
        <f t="shared" si="68"/>
        <v>3</v>
      </c>
      <c r="P221" s="21">
        <f t="shared" si="68"/>
        <v>3</v>
      </c>
      <c r="Q221" s="21">
        <f t="shared" si="68"/>
        <v>3</v>
      </c>
      <c r="R221" s="21">
        <f t="shared" si="68"/>
        <v>3</v>
      </c>
      <c r="S221" s="21">
        <f t="shared" si="68"/>
        <v>3</v>
      </c>
      <c r="T221" s="21">
        <f t="shared" si="68"/>
        <v>3</v>
      </c>
      <c r="U221" s="35">
        <f t="shared" si="68"/>
        <v>3</v>
      </c>
      <c r="V221" s="35">
        <f t="shared" si="68"/>
        <v>3</v>
      </c>
      <c r="W221" s="35">
        <f t="shared" si="68"/>
        <v>3</v>
      </c>
      <c r="X221" s="35">
        <f t="shared" si="68"/>
        <v>3</v>
      </c>
      <c r="Y221" s="35">
        <f t="shared" si="68"/>
        <v>3</v>
      </c>
      <c r="Z221" s="35">
        <f t="shared" si="68"/>
        <v>3</v>
      </c>
      <c r="AA221" s="35">
        <f t="shared" si="68"/>
        <v>3</v>
      </c>
      <c r="AB221" s="35">
        <f t="shared" si="68"/>
        <v>3</v>
      </c>
      <c r="AC221" s="35">
        <f t="shared" si="68"/>
        <v>3</v>
      </c>
      <c r="AD221" s="35">
        <f t="shared" si="68"/>
        <v>3</v>
      </c>
      <c r="AE221" s="35">
        <f t="shared" si="68"/>
        <v>3</v>
      </c>
      <c r="AF221" s="35">
        <f t="shared" si="68"/>
        <v>3</v>
      </c>
      <c r="AG221" s="35">
        <f t="shared" si="68"/>
        <v>3</v>
      </c>
      <c r="AH221" s="35">
        <f t="shared" si="68"/>
        <v>3</v>
      </c>
      <c r="AI221" s="35">
        <f t="shared" si="68"/>
        <v>3</v>
      </c>
      <c r="AJ221" s="35">
        <f t="shared" si="68"/>
        <v>3</v>
      </c>
      <c r="AK221" s="35">
        <f t="shared" si="68"/>
        <v>3</v>
      </c>
      <c r="AL221" s="35">
        <f t="shared" si="68"/>
        <v>3</v>
      </c>
      <c r="AM221" s="35">
        <f t="shared" si="68"/>
        <v>3</v>
      </c>
      <c r="AN221" s="35">
        <f t="shared" si="68"/>
        <v>3</v>
      </c>
      <c r="AO221" s="35">
        <f t="shared" si="68"/>
        <v>3</v>
      </c>
      <c r="AP221" s="35">
        <f t="shared" si="68"/>
        <v>3</v>
      </c>
      <c r="AQ221" s="35">
        <f t="shared" si="68"/>
        <v>3</v>
      </c>
      <c r="AR221" s="35">
        <f t="shared" si="68"/>
        <v>3</v>
      </c>
      <c r="AS221" s="35">
        <f t="shared" si="68"/>
        <v>3</v>
      </c>
      <c r="AT221" s="35">
        <f t="shared" si="68"/>
        <v>3</v>
      </c>
      <c r="AU221" s="35">
        <f t="shared" si="68"/>
        <v>3</v>
      </c>
      <c r="AV221" s="35">
        <f t="shared" si="68"/>
        <v>3</v>
      </c>
      <c r="AW221" s="35">
        <f t="shared" si="68"/>
        <v>3</v>
      </c>
      <c r="AX221" s="35">
        <f t="shared" si="68"/>
        <v>3</v>
      </c>
      <c r="AY221" s="35">
        <f t="shared" si="68"/>
        <v>3</v>
      </c>
    </row>
    <row r="222" spans="1:51">
      <c r="A222" s="36" t="s">
        <v>7</v>
      </c>
      <c r="B222" s="21">
        <f t="shared" si="68"/>
        <v>-5</v>
      </c>
      <c r="C222" s="21">
        <f t="shared" si="68"/>
        <v>-5</v>
      </c>
      <c r="D222" s="21">
        <f t="shared" si="68"/>
        <v>-5</v>
      </c>
      <c r="E222" s="21">
        <f t="shared" si="68"/>
        <v>-5</v>
      </c>
      <c r="F222" s="21">
        <f t="shared" si="68"/>
        <v>-5</v>
      </c>
      <c r="G222" s="21">
        <f t="shared" si="68"/>
        <v>2</v>
      </c>
      <c r="H222" s="21">
        <f t="shared" si="68"/>
        <v>2</v>
      </c>
      <c r="I222" s="21">
        <f t="shared" si="68"/>
        <v>2</v>
      </c>
      <c r="J222" s="21">
        <f t="shared" si="68"/>
        <v>2</v>
      </c>
      <c r="K222" s="21">
        <f t="shared" si="68"/>
        <v>2</v>
      </c>
      <c r="L222" s="21">
        <f t="shared" si="68"/>
        <v>2</v>
      </c>
      <c r="M222" s="21">
        <f t="shared" si="68"/>
        <v>2</v>
      </c>
      <c r="N222" s="21">
        <f t="shared" si="68"/>
        <v>2</v>
      </c>
      <c r="O222" s="21">
        <f t="shared" si="68"/>
        <v>2</v>
      </c>
      <c r="P222" s="21">
        <f t="shared" si="68"/>
        <v>2</v>
      </c>
      <c r="Q222" s="21">
        <f t="shared" si="68"/>
        <v>2</v>
      </c>
      <c r="R222" s="21">
        <f t="shared" si="68"/>
        <v>2</v>
      </c>
      <c r="S222" s="21">
        <f t="shared" si="68"/>
        <v>2</v>
      </c>
      <c r="T222" s="21">
        <f t="shared" si="68"/>
        <v>2</v>
      </c>
      <c r="U222" s="35">
        <f t="shared" si="68"/>
        <v>2</v>
      </c>
      <c r="V222" s="35">
        <f t="shared" si="68"/>
        <v>2</v>
      </c>
      <c r="W222" s="35">
        <f t="shared" si="68"/>
        <v>2</v>
      </c>
      <c r="X222" s="35">
        <f t="shared" si="68"/>
        <v>2</v>
      </c>
      <c r="Y222" s="35">
        <f t="shared" si="68"/>
        <v>2</v>
      </c>
      <c r="Z222" s="35">
        <f t="shared" si="68"/>
        <v>2</v>
      </c>
      <c r="AA222" s="35">
        <f t="shared" si="68"/>
        <v>2</v>
      </c>
      <c r="AB222" s="35">
        <f t="shared" si="68"/>
        <v>2</v>
      </c>
      <c r="AC222" s="35">
        <f t="shared" si="68"/>
        <v>2</v>
      </c>
      <c r="AD222" s="35">
        <f t="shared" si="68"/>
        <v>2</v>
      </c>
      <c r="AE222" s="35">
        <f t="shared" si="68"/>
        <v>2</v>
      </c>
      <c r="AF222" s="35">
        <f t="shared" si="68"/>
        <v>2</v>
      </c>
      <c r="AG222" s="35">
        <f t="shared" si="68"/>
        <v>2</v>
      </c>
      <c r="AH222" s="35">
        <f t="shared" si="68"/>
        <v>2</v>
      </c>
      <c r="AI222" s="35">
        <f t="shared" si="68"/>
        <v>2</v>
      </c>
      <c r="AJ222" s="35">
        <f t="shared" si="68"/>
        <v>2</v>
      </c>
      <c r="AK222" s="35">
        <f t="shared" si="68"/>
        <v>2</v>
      </c>
      <c r="AL222" s="35">
        <f t="shared" si="68"/>
        <v>2</v>
      </c>
      <c r="AM222" s="35">
        <f t="shared" si="68"/>
        <v>2</v>
      </c>
      <c r="AN222" s="35">
        <f t="shared" si="68"/>
        <v>2</v>
      </c>
      <c r="AO222" s="35">
        <f t="shared" si="68"/>
        <v>2</v>
      </c>
      <c r="AP222" s="35">
        <f t="shared" si="68"/>
        <v>2</v>
      </c>
      <c r="AQ222" s="35">
        <f t="shared" si="68"/>
        <v>2</v>
      </c>
      <c r="AR222" s="35">
        <f t="shared" si="68"/>
        <v>2</v>
      </c>
      <c r="AS222" s="35">
        <f t="shared" si="68"/>
        <v>2</v>
      </c>
      <c r="AT222" s="35">
        <f t="shared" si="68"/>
        <v>2</v>
      </c>
      <c r="AU222" s="35">
        <f t="shared" si="68"/>
        <v>2</v>
      </c>
      <c r="AV222" s="35">
        <f t="shared" si="68"/>
        <v>2</v>
      </c>
      <c r="AW222" s="35">
        <f t="shared" si="68"/>
        <v>2</v>
      </c>
      <c r="AX222" s="35">
        <f t="shared" si="68"/>
        <v>2</v>
      </c>
      <c r="AY222" s="35">
        <f t="shared" si="68"/>
        <v>2</v>
      </c>
    </row>
    <row r="223" spans="1:51">
      <c r="A223" s="36" t="s">
        <v>8</v>
      </c>
      <c r="B223" s="21">
        <f t="shared" si="68"/>
        <v>-5</v>
      </c>
      <c r="C223" s="21">
        <f t="shared" si="68"/>
        <v>-5</v>
      </c>
      <c r="D223" s="21">
        <f t="shared" si="68"/>
        <v>-5</v>
      </c>
      <c r="E223" s="21">
        <f t="shared" si="68"/>
        <v>-5</v>
      </c>
      <c r="F223" s="21">
        <f t="shared" si="68"/>
        <v>-5</v>
      </c>
      <c r="G223" s="21">
        <f t="shared" ref="G223:AY223" si="69" xml:space="preserve"> INT((G14-10)/2)</f>
        <v>0</v>
      </c>
      <c r="H223" s="21">
        <f t="shared" si="69"/>
        <v>0</v>
      </c>
      <c r="I223" s="21">
        <f t="shared" si="69"/>
        <v>0</v>
      </c>
      <c r="J223" s="21">
        <f t="shared" si="69"/>
        <v>0</v>
      </c>
      <c r="K223" s="21">
        <f t="shared" si="69"/>
        <v>0</v>
      </c>
      <c r="L223" s="21">
        <f t="shared" si="69"/>
        <v>0</v>
      </c>
      <c r="M223" s="21">
        <f t="shared" si="69"/>
        <v>0</v>
      </c>
      <c r="N223" s="21">
        <f t="shared" si="69"/>
        <v>0</v>
      </c>
      <c r="O223" s="21">
        <f t="shared" si="69"/>
        <v>0</v>
      </c>
      <c r="P223" s="21">
        <f t="shared" si="69"/>
        <v>0</v>
      </c>
      <c r="Q223" s="21">
        <f t="shared" si="69"/>
        <v>0</v>
      </c>
      <c r="R223" s="21">
        <f t="shared" si="69"/>
        <v>0</v>
      </c>
      <c r="S223" s="21">
        <f t="shared" si="69"/>
        <v>0</v>
      </c>
      <c r="T223" s="21">
        <f t="shared" si="69"/>
        <v>0</v>
      </c>
      <c r="U223" s="35">
        <f t="shared" si="69"/>
        <v>0</v>
      </c>
      <c r="V223" s="35">
        <f t="shared" si="69"/>
        <v>0</v>
      </c>
      <c r="W223" s="35">
        <f t="shared" si="69"/>
        <v>0</v>
      </c>
      <c r="X223" s="35">
        <f t="shared" si="69"/>
        <v>0</v>
      </c>
      <c r="Y223" s="35">
        <f t="shared" si="69"/>
        <v>0</v>
      </c>
      <c r="Z223" s="35">
        <f t="shared" si="69"/>
        <v>0</v>
      </c>
      <c r="AA223" s="35">
        <f t="shared" si="69"/>
        <v>0</v>
      </c>
      <c r="AB223" s="35">
        <f t="shared" si="69"/>
        <v>0</v>
      </c>
      <c r="AC223" s="35">
        <f t="shared" si="69"/>
        <v>0</v>
      </c>
      <c r="AD223" s="35">
        <f t="shared" si="69"/>
        <v>0</v>
      </c>
      <c r="AE223" s="35">
        <f t="shared" si="69"/>
        <v>0</v>
      </c>
      <c r="AF223" s="35">
        <f t="shared" si="69"/>
        <v>0</v>
      </c>
      <c r="AG223" s="35">
        <f t="shared" si="69"/>
        <v>0</v>
      </c>
      <c r="AH223" s="35">
        <f t="shared" si="69"/>
        <v>0</v>
      </c>
      <c r="AI223" s="35">
        <f t="shared" si="69"/>
        <v>0</v>
      </c>
      <c r="AJ223" s="35">
        <f t="shared" si="69"/>
        <v>0</v>
      </c>
      <c r="AK223" s="35">
        <f t="shared" si="69"/>
        <v>0</v>
      </c>
      <c r="AL223" s="35">
        <f t="shared" si="69"/>
        <v>0</v>
      </c>
      <c r="AM223" s="35">
        <f t="shared" si="69"/>
        <v>0</v>
      </c>
      <c r="AN223" s="35">
        <f t="shared" si="69"/>
        <v>0</v>
      </c>
      <c r="AO223" s="35">
        <f t="shared" si="69"/>
        <v>0</v>
      </c>
      <c r="AP223" s="35">
        <f t="shared" si="69"/>
        <v>0</v>
      </c>
      <c r="AQ223" s="35">
        <f t="shared" si="69"/>
        <v>0</v>
      </c>
      <c r="AR223" s="35">
        <f t="shared" si="69"/>
        <v>0</v>
      </c>
      <c r="AS223" s="35">
        <f t="shared" si="69"/>
        <v>0</v>
      </c>
      <c r="AT223" s="35">
        <f t="shared" si="69"/>
        <v>0</v>
      </c>
      <c r="AU223" s="35">
        <f t="shared" si="69"/>
        <v>0</v>
      </c>
      <c r="AV223" s="35">
        <f t="shared" si="69"/>
        <v>0</v>
      </c>
      <c r="AW223" s="35">
        <f t="shared" si="69"/>
        <v>0</v>
      </c>
      <c r="AX223" s="35">
        <f t="shared" si="69"/>
        <v>0</v>
      </c>
      <c r="AY223" s="35">
        <f t="shared" si="69"/>
        <v>0</v>
      </c>
    </row>
    <row r="224" spans="1:51" ht="17.649999999999999">
      <c r="A224" s="37" t="s">
        <v>23</v>
      </c>
      <c r="B224" s="38">
        <f xml:space="preserve">  (B216 + B221)*4</f>
        <v>-4</v>
      </c>
      <c r="C224" s="38">
        <f xml:space="preserve"> C216 + C221</f>
        <v>-1</v>
      </c>
      <c r="D224" s="38">
        <f t="shared" ref="D224:AY224" si="70" xml:space="preserve"> D216 + D221</f>
        <v>-1</v>
      </c>
      <c r="E224" s="38">
        <f t="shared" si="70"/>
        <v>-1</v>
      </c>
      <c r="F224" s="38">
        <f t="shared" si="70"/>
        <v>-1</v>
      </c>
      <c r="G224" s="38">
        <f t="shared" si="70"/>
        <v>6</v>
      </c>
      <c r="H224" s="38">
        <f t="shared" si="70"/>
        <v>6</v>
      </c>
      <c r="I224" s="38">
        <f t="shared" si="70"/>
        <v>7</v>
      </c>
      <c r="J224" s="38">
        <f t="shared" si="70"/>
        <v>7</v>
      </c>
      <c r="K224" s="38">
        <f t="shared" si="70"/>
        <v>7</v>
      </c>
      <c r="L224" s="38">
        <f t="shared" si="70"/>
        <v>7</v>
      </c>
      <c r="M224" s="38">
        <f t="shared" si="70"/>
        <v>7</v>
      </c>
      <c r="N224" s="38">
        <f t="shared" si="70"/>
        <v>7</v>
      </c>
      <c r="O224" s="38">
        <f t="shared" si="70"/>
        <v>7</v>
      </c>
      <c r="P224" s="38">
        <f t="shared" si="70"/>
        <v>7</v>
      </c>
      <c r="Q224" s="38">
        <f t="shared" si="70"/>
        <v>7</v>
      </c>
      <c r="R224" s="38">
        <f t="shared" si="70"/>
        <v>7</v>
      </c>
      <c r="S224" s="38">
        <f t="shared" si="70"/>
        <v>7</v>
      </c>
      <c r="T224" s="38">
        <f t="shared" si="70"/>
        <v>7</v>
      </c>
      <c r="U224" s="38">
        <f t="shared" si="70"/>
        <v>7</v>
      </c>
      <c r="V224" s="38">
        <f t="shared" si="70"/>
        <v>7</v>
      </c>
      <c r="W224" s="38">
        <f t="shared" si="70"/>
        <v>7</v>
      </c>
      <c r="X224" s="38">
        <f t="shared" si="70"/>
        <v>7</v>
      </c>
      <c r="Y224" s="38">
        <f t="shared" si="70"/>
        <v>7</v>
      </c>
      <c r="Z224" s="38">
        <f t="shared" si="70"/>
        <v>7</v>
      </c>
      <c r="AA224" s="38">
        <f t="shared" si="70"/>
        <v>7</v>
      </c>
      <c r="AB224" s="38">
        <f t="shared" si="70"/>
        <v>7</v>
      </c>
      <c r="AC224" s="38">
        <f t="shared" si="70"/>
        <v>7</v>
      </c>
      <c r="AD224" s="38">
        <f t="shared" si="70"/>
        <v>7</v>
      </c>
      <c r="AE224" s="38">
        <f t="shared" si="70"/>
        <v>7</v>
      </c>
      <c r="AF224" s="38">
        <f t="shared" si="70"/>
        <v>7</v>
      </c>
      <c r="AG224" s="38">
        <f t="shared" si="70"/>
        <v>7</v>
      </c>
      <c r="AH224" s="38">
        <f t="shared" si="70"/>
        <v>7</v>
      </c>
      <c r="AI224" s="38">
        <f t="shared" si="70"/>
        <v>7</v>
      </c>
      <c r="AJ224" s="38">
        <f t="shared" si="70"/>
        <v>7</v>
      </c>
      <c r="AK224" s="38">
        <f t="shared" si="70"/>
        <v>7</v>
      </c>
      <c r="AL224" s="38">
        <f t="shared" si="70"/>
        <v>7</v>
      </c>
      <c r="AM224" s="38">
        <f t="shared" si="70"/>
        <v>7</v>
      </c>
      <c r="AN224" s="38">
        <f t="shared" si="70"/>
        <v>7</v>
      </c>
      <c r="AO224" s="38">
        <f t="shared" si="70"/>
        <v>7</v>
      </c>
      <c r="AP224" s="38">
        <f t="shared" si="70"/>
        <v>7</v>
      </c>
      <c r="AQ224" s="38">
        <f t="shared" si="70"/>
        <v>7</v>
      </c>
      <c r="AR224" s="38">
        <f t="shared" si="70"/>
        <v>7</v>
      </c>
      <c r="AS224" s="38">
        <f t="shared" si="70"/>
        <v>7</v>
      </c>
      <c r="AT224" s="38">
        <f t="shared" si="70"/>
        <v>7</v>
      </c>
      <c r="AU224" s="38">
        <f t="shared" si="70"/>
        <v>7</v>
      </c>
      <c r="AV224" s="38">
        <f t="shared" si="70"/>
        <v>7</v>
      </c>
      <c r="AW224" s="38">
        <f t="shared" si="70"/>
        <v>7</v>
      </c>
      <c r="AX224" s="38">
        <f t="shared" si="70"/>
        <v>7</v>
      </c>
      <c r="AY224" s="38">
        <f t="shared" si="70"/>
        <v>7</v>
      </c>
    </row>
    <row r="226" spans="1:51" ht="18">
      <c r="A226" s="99" t="s">
        <v>108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36"/>
      <c r="L226" s="100"/>
      <c r="M226" s="100"/>
      <c r="N226" s="100"/>
      <c r="O226" s="100"/>
      <c r="P226" s="100"/>
      <c r="Q226" s="100"/>
      <c r="R226" s="100"/>
      <c r="S226" s="100"/>
      <c r="T226" s="100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</row>
    <row r="227" spans="1:51">
      <c r="A227" s="62" t="s">
        <v>10</v>
      </c>
      <c r="B227" s="146">
        <f t="shared" ref="B227:AY232" si="71" xml:space="preserve"> B42/(B$7+3)</f>
        <v>-1.25</v>
      </c>
      <c r="C227" s="146">
        <f t="shared" si="71"/>
        <v>-1</v>
      </c>
      <c r="D227" s="146">
        <f t="shared" si="71"/>
        <v>-0.83333333333333337</v>
      </c>
      <c r="E227" s="146">
        <f t="shared" si="71"/>
        <v>-0.7142857142857143</v>
      </c>
      <c r="F227" s="146">
        <f t="shared" si="71"/>
        <v>-0.625</v>
      </c>
      <c r="G227" s="146">
        <f t="shared" si="71"/>
        <v>1.2222222222222223</v>
      </c>
      <c r="H227" s="146">
        <f t="shared" si="71"/>
        <v>1.2</v>
      </c>
      <c r="I227" s="146">
        <f t="shared" si="71"/>
        <v>1.2727272727272727</v>
      </c>
      <c r="J227" s="146">
        <f t="shared" si="71"/>
        <v>1.25</v>
      </c>
      <c r="K227" s="146">
        <f t="shared" si="71"/>
        <v>1.2307692307692308</v>
      </c>
      <c r="L227" s="146">
        <f t="shared" si="71"/>
        <v>1.2142857142857142</v>
      </c>
      <c r="M227" s="146">
        <f t="shared" si="71"/>
        <v>0.8666666666666667</v>
      </c>
      <c r="N227" s="146">
        <f t="shared" si="71"/>
        <v>0.8125</v>
      </c>
      <c r="O227" s="146">
        <f t="shared" si="71"/>
        <v>0.76470588235294112</v>
      </c>
      <c r="P227" s="146">
        <f t="shared" si="71"/>
        <v>0.72222222222222221</v>
      </c>
      <c r="Q227" s="146">
        <f t="shared" si="71"/>
        <v>0.68421052631578949</v>
      </c>
      <c r="R227" s="146">
        <f t="shared" si="71"/>
        <v>0.65</v>
      </c>
      <c r="S227" s="146">
        <f t="shared" si="71"/>
        <v>0.61904761904761907</v>
      </c>
      <c r="T227" s="146">
        <f t="shared" si="71"/>
        <v>0.59090909090909094</v>
      </c>
      <c r="U227" s="146">
        <f t="shared" si="71"/>
        <v>0.56521739130434778</v>
      </c>
      <c r="V227" s="146">
        <f t="shared" si="71"/>
        <v>0.54166666666666663</v>
      </c>
      <c r="W227" s="146">
        <f t="shared" si="71"/>
        <v>0.52</v>
      </c>
      <c r="X227" s="146">
        <f t="shared" si="71"/>
        <v>0.5</v>
      </c>
      <c r="Y227" s="146">
        <f t="shared" si="71"/>
        <v>0.48148148148148145</v>
      </c>
      <c r="Z227" s="146">
        <f t="shared" si="71"/>
        <v>0.4642857142857143</v>
      </c>
      <c r="AA227" s="146">
        <f t="shared" si="71"/>
        <v>0.44827586206896552</v>
      </c>
      <c r="AB227" s="146">
        <f t="shared" si="71"/>
        <v>0.43333333333333335</v>
      </c>
      <c r="AC227" s="146">
        <f t="shared" si="71"/>
        <v>0.41935483870967744</v>
      </c>
      <c r="AD227" s="146">
        <f t="shared" si="71"/>
        <v>0.40625</v>
      </c>
      <c r="AE227" s="146">
        <f t="shared" si="71"/>
        <v>0.39393939393939392</v>
      </c>
      <c r="AF227" s="146">
        <f t="shared" si="71"/>
        <v>0.38235294117647056</v>
      </c>
      <c r="AG227" s="146">
        <f t="shared" si="71"/>
        <v>0.37142857142857144</v>
      </c>
      <c r="AH227" s="146">
        <f t="shared" si="71"/>
        <v>0.3611111111111111</v>
      </c>
      <c r="AI227" s="146">
        <f t="shared" si="71"/>
        <v>0.35135135135135137</v>
      </c>
      <c r="AJ227" s="146">
        <f t="shared" si="71"/>
        <v>0.34210526315789475</v>
      </c>
      <c r="AK227" s="146">
        <f t="shared" si="71"/>
        <v>0.33333333333333331</v>
      </c>
      <c r="AL227" s="146">
        <f t="shared" si="71"/>
        <v>0.32500000000000001</v>
      </c>
      <c r="AM227" s="146">
        <f t="shared" si="71"/>
        <v>0.31707317073170732</v>
      </c>
      <c r="AN227" s="146">
        <f t="shared" si="71"/>
        <v>0.30952380952380953</v>
      </c>
      <c r="AO227" s="146">
        <f t="shared" si="71"/>
        <v>0.30232558139534882</v>
      </c>
      <c r="AP227" s="146">
        <f t="shared" si="71"/>
        <v>0.29545454545454547</v>
      </c>
      <c r="AQ227" s="146">
        <f t="shared" si="71"/>
        <v>0.28888888888888886</v>
      </c>
      <c r="AR227" s="146">
        <f t="shared" si="71"/>
        <v>0.28260869565217389</v>
      </c>
      <c r="AS227" s="146">
        <f t="shared" si="71"/>
        <v>0.27659574468085107</v>
      </c>
      <c r="AT227" s="146">
        <f t="shared" si="71"/>
        <v>0.27083333333333331</v>
      </c>
      <c r="AU227" s="146">
        <f t="shared" si="71"/>
        <v>0.26530612244897961</v>
      </c>
      <c r="AV227" s="146">
        <f t="shared" si="71"/>
        <v>0.26</v>
      </c>
      <c r="AW227" s="146">
        <f t="shared" si="71"/>
        <v>0.25490196078431371</v>
      </c>
      <c r="AX227" s="146">
        <f t="shared" si="71"/>
        <v>0.25</v>
      </c>
      <c r="AY227" s="146">
        <f t="shared" si="71"/>
        <v>0.24528301886792453</v>
      </c>
    </row>
    <row r="228" spans="1:51">
      <c r="A228" s="63" t="s">
        <v>11</v>
      </c>
      <c r="B228" s="146">
        <f t="shared" si="71"/>
        <v>-1.25</v>
      </c>
      <c r="C228" s="146">
        <f t="shared" si="71"/>
        <v>-1</v>
      </c>
      <c r="D228" s="146">
        <f t="shared" si="71"/>
        <v>-0.83333333333333337</v>
      </c>
      <c r="E228" s="146">
        <f t="shared" si="71"/>
        <v>-0.7142857142857143</v>
      </c>
      <c r="F228" s="146">
        <f t="shared" si="71"/>
        <v>-0.625</v>
      </c>
      <c r="G228" s="146">
        <f t="shared" si="71"/>
        <v>1.2222222222222223</v>
      </c>
      <c r="H228" s="146">
        <f t="shared" si="71"/>
        <v>1.2</v>
      </c>
      <c r="I228" s="146">
        <f t="shared" si="71"/>
        <v>1.2727272727272727</v>
      </c>
      <c r="J228" s="146">
        <f t="shared" si="71"/>
        <v>1.25</v>
      </c>
      <c r="K228" s="146">
        <f t="shared" si="71"/>
        <v>1.2307692307692308</v>
      </c>
      <c r="L228" s="146">
        <f t="shared" si="71"/>
        <v>1.2142857142857142</v>
      </c>
      <c r="M228" s="146">
        <f t="shared" si="71"/>
        <v>0.8666666666666667</v>
      </c>
      <c r="N228" s="146">
        <f t="shared" si="71"/>
        <v>0.8125</v>
      </c>
      <c r="O228" s="146">
        <f t="shared" si="71"/>
        <v>0.76470588235294112</v>
      </c>
      <c r="P228" s="146">
        <f t="shared" si="71"/>
        <v>0.72222222222222221</v>
      </c>
      <c r="Q228" s="146">
        <f t="shared" si="71"/>
        <v>0.68421052631578949</v>
      </c>
      <c r="R228" s="146">
        <f t="shared" si="71"/>
        <v>0.65</v>
      </c>
      <c r="S228" s="146">
        <f t="shared" si="71"/>
        <v>0.61904761904761907</v>
      </c>
      <c r="T228" s="146">
        <f t="shared" si="71"/>
        <v>0.59090909090909094</v>
      </c>
      <c r="U228" s="146">
        <f t="shared" si="71"/>
        <v>0.56521739130434778</v>
      </c>
      <c r="V228" s="146">
        <f t="shared" si="71"/>
        <v>0.54166666666666663</v>
      </c>
      <c r="W228" s="146">
        <f t="shared" si="71"/>
        <v>0.52</v>
      </c>
      <c r="X228" s="146">
        <f t="shared" si="71"/>
        <v>0.5</v>
      </c>
      <c r="Y228" s="146">
        <f t="shared" si="71"/>
        <v>0.48148148148148145</v>
      </c>
      <c r="Z228" s="146">
        <f t="shared" si="71"/>
        <v>0.4642857142857143</v>
      </c>
      <c r="AA228" s="146">
        <f t="shared" si="71"/>
        <v>0.44827586206896552</v>
      </c>
      <c r="AB228" s="146">
        <f t="shared" si="71"/>
        <v>0.43333333333333335</v>
      </c>
      <c r="AC228" s="146">
        <f t="shared" si="71"/>
        <v>0.41935483870967744</v>
      </c>
      <c r="AD228" s="146">
        <f t="shared" si="71"/>
        <v>0.40625</v>
      </c>
      <c r="AE228" s="146">
        <f t="shared" si="71"/>
        <v>0.39393939393939392</v>
      </c>
      <c r="AF228" s="146">
        <f t="shared" si="71"/>
        <v>0.38235294117647056</v>
      </c>
      <c r="AG228" s="146">
        <f t="shared" si="71"/>
        <v>0.37142857142857144</v>
      </c>
      <c r="AH228" s="146">
        <f t="shared" si="71"/>
        <v>0.3611111111111111</v>
      </c>
      <c r="AI228" s="146">
        <f t="shared" si="71"/>
        <v>0.35135135135135137</v>
      </c>
      <c r="AJ228" s="146">
        <f t="shared" si="71"/>
        <v>0.34210526315789475</v>
      </c>
      <c r="AK228" s="146">
        <f t="shared" si="71"/>
        <v>0.33333333333333331</v>
      </c>
      <c r="AL228" s="146">
        <f t="shared" si="71"/>
        <v>0.32500000000000001</v>
      </c>
      <c r="AM228" s="146">
        <f t="shared" si="71"/>
        <v>0.31707317073170732</v>
      </c>
      <c r="AN228" s="146">
        <f t="shared" si="71"/>
        <v>0.30952380952380953</v>
      </c>
      <c r="AO228" s="146">
        <f t="shared" si="71"/>
        <v>0.30232558139534882</v>
      </c>
      <c r="AP228" s="146">
        <f t="shared" si="71"/>
        <v>0.29545454545454547</v>
      </c>
      <c r="AQ228" s="146">
        <f t="shared" si="71"/>
        <v>0.28888888888888886</v>
      </c>
      <c r="AR228" s="146">
        <f t="shared" si="71"/>
        <v>0.28260869565217389</v>
      </c>
      <c r="AS228" s="146">
        <f t="shared" si="71"/>
        <v>0.27659574468085107</v>
      </c>
      <c r="AT228" s="146">
        <f t="shared" si="71"/>
        <v>0.27083333333333331</v>
      </c>
      <c r="AU228" s="146">
        <f t="shared" si="71"/>
        <v>0.26530612244897961</v>
      </c>
      <c r="AV228" s="146">
        <f t="shared" si="71"/>
        <v>0.26</v>
      </c>
      <c r="AW228" s="146">
        <f t="shared" si="71"/>
        <v>0.25490196078431371</v>
      </c>
      <c r="AX228" s="146">
        <f t="shared" si="71"/>
        <v>0.25</v>
      </c>
      <c r="AY228" s="146">
        <f t="shared" si="71"/>
        <v>0.24528301886792453</v>
      </c>
    </row>
    <row r="229" spans="1:51">
      <c r="A229" s="63" t="s">
        <v>12</v>
      </c>
      <c r="B229" s="146">
        <f t="shared" si="71"/>
        <v>-1.25</v>
      </c>
      <c r="C229" s="146">
        <f t="shared" si="71"/>
        <v>-1</v>
      </c>
      <c r="D229" s="146">
        <f t="shared" si="71"/>
        <v>-0.83333333333333337</v>
      </c>
      <c r="E229" s="146">
        <f t="shared" si="71"/>
        <v>-0.7142857142857143</v>
      </c>
      <c r="F229" s="146">
        <f t="shared" si="71"/>
        <v>-0.625</v>
      </c>
      <c r="G229" s="146">
        <f t="shared" si="71"/>
        <v>0.1111111111111111</v>
      </c>
      <c r="H229" s="146">
        <f t="shared" si="71"/>
        <v>0.1</v>
      </c>
      <c r="I229" s="146">
        <f t="shared" si="71"/>
        <v>9.0909090909090912E-2</v>
      </c>
      <c r="J229" s="146">
        <f t="shared" si="71"/>
        <v>8.3333333333333329E-2</v>
      </c>
      <c r="K229" s="146">
        <f t="shared" si="71"/>
        <v>7.6923076923076927E-2</v>
      </c>
      <c r="L229" s="146">
        <f t="shared" si="71"/>
        <v>7.1428571428571425E-2</v>
      </c>
      <c r="M229" s="146">
        <f t="shared" si="71"/>
        <v>6.6666666666666666E-2</v>
      </c>
      <c r="N229" s="146">
        <f t="shared" si="71"/>
        <v>6.25E-2</v>
      </c>
      <c r="O229" s="146">
        <f t="shared" si="71"/>
        <v>5.8823529411764705E-2</v>
      </c>
      <c r="P229" s="146">
        <f t="shared" si="71"/>
        <v>5.5555555555555552E-2</v>
      </c>
      <c r="Q229" s="146">
        <f t="shared" si="71"/>
        <v>5.2631578947368418E-2</v>
      </c>
      <c r="R229" s="146">
        <f t="shared" si="71"/>
        <v>0.05</v>
      </c>
      <c r="S229" s="146">
        <f t="shared" si="71"/>
        <v>4.7619047619047616E-2</v>
      </c>
      <c r="T229" s="146">
        <f t="shared" si="71"/>
        <v>4.5454545454545456E-2</v>
      </c>
      <c r="U229" s="146">
        <f t="shared" si="71"/>
        <v>4.3478260869565216E-2</v>
      </c>
      <c r="V229" s="146">
        <f t="shared" si="71"/>
        <v>4.1666666666666664E-2</v>
      </c>
      <c r="W229" s="146">
        <f t="shared" si="71"/>
        <v>0.04</v>
      </c>
      <c r="X229" s="146">
        <f t="shared" si="71"/>
        <v>3.8461538461538464E-2</v>
      </c>
      <c r="Y229" s="146">
        <f t="shared" si="71"/>
        <v>3.7037037037037035E-2</v>
      </c>
      <c r="Z229" s="146">
        <f t="shared" si="71"/>
        <v>3.5714285714285712E-2</v>
      </c>
      <c r="AA229" s="146">
        <f t="shared" si="71"/>
        <v>3.4482758620689655E-2</v>
      </c>
      <c r="AB229" s="146">
        <f t="shared" si="71"/>
        <v>3.3333333333333333E-2</v>
      </c>
      <c r="AC229" s="146">
        <f t="shared" si="71"/>
        <v>3.2258064516129031E-2</v>
      </c>
      <c r="AD229" s="146">
        <f t="shared" si="71"/>
        <v>3.125E-2</v>
      </c>
      <c r="AE229" s="146">
        <f t="shared" si="71"/>
        <v>3.0303030303030304E-2</v>
      </c>
      <c r="AF229" s="146">
        <f t="shared" si="71"/>
        <v>2.9411764705882353E-2</v>
      </c>
      <c r="AG229" s="146">
        <f t="shared" si="71"/>
        <v>2.8571428571428571E-2</v>
      </c>
      <c r="AH229" s="146">
        <f t="shared" si="71"/>
        <v>2.7777777777777776E-2</v>
      </c>
      <c r="AI229" s="146">
        <f t="shared" si="71"/>
        <v>2.7027027027027029E-2</v>
      </c>
      <c r="AJ229" s="146">
        <f t="shared" si="71"/>
        <v>2.6315789473684209E-2</v>
      </c>
      <c r="AK229" s="146">
        <f t="shared" si="71"/>
        <v>2.564102564102564E-2</v>
      </c>
      <c r="AL229" s="146">
        <f t="shared" si="71"/>
        <v>2.5000000000000001E-2</v>
      </c>
      <c r="AM229" s="146">
        <f t="shared" si="71"/>
        <v>2.4390243902439025E-2</v>
      </c>
      <c r="AN229" s="146">
        <f t="shared" si="71"/>
        <v>2.3809523809523808E-2</v>
      </c>
      <c r="AO229" s="146">
        <f t="shared" si="71"/>
        <v>2.3255813953488372E-2</v>
      </c>
      <c r="AP229" s="146">
        <f t="shared" si="71"/>
        <v>2.2727272727272728E-2</v>
      </c>
      <c r="AQ229" s="146">
        <f t="shared" si="71"/>
        <v>2.2222222222222223E-2</v>
      </c>
      <c r="AR229" s="146">
        <f t="shared" si="71"/>
        <v>2.1739130434782608E-2</v>
      </c>
      <c r="AS229" s="146">
        <f t="shared" si="71"/>
        <v>2.1276595744680851E-2</v>
      </c>
      <c r="AT229" s="146">
        <f t="shared" si="71"/>
        <v>2.0833333333333332E-2</v>
      </c>
      <c r="AU229" s="146">
        <f t="shared" si="71"/>
        <v>2.0408163265306121E-2</v>
      </c>
      <c r="AV229" s="146">
        <f t="shared" si="71"/>
        <v>0.02</v>
      </c>
      <c r="AW229" s="146">
        <f t="shared" si="71"/>
        <v>1.9607843137254902E-2</v>
      </c>
      <c r="AX229" s="146">
        <f t="shared" si="71"/>
        <v>1.9230769230769232E-2</v>
      </c>
      <c r="AY229" s="146">
        <f t="shared" si="71"/>
        <v>1.8867924528301886E-2</v>
      </c>
    </row>
    <row r="230" spans="1:51">
      <c r="A230" s="63" t="s">
        <v>13</v>
      </c>
      <c r="B230" s="146">
        <f t="shared" si="71"/>
        <v>-1.25</v>
      </c>
      <c r="C230" s="146">
        <f t="shared" si="71"/>
        <v>-1</v>
      </c>
      <c r="D230" s="146">
        <f t="shared" si="71"/>
        <v>-0.83333333333333337</v>
      </c>
      <c r="E230" s="146">
        <f t="shared" si="71"/>
        <v>-0.7142857142857143</v>
      </c>
      <c r="F230" s="146">
        <f t="shared" si="71"/>
        <v>-0.625</v>
      </c>
      <c r="G230" s="146">
        <f t="shared" si="71"/>
        <v>1.1111111111111112</v>
      </c>
      <c r="H230" s="146">
        <f t="shared" si="71"/>
        <v>1.2</v>
      </c>
      <c r="I230" s="146">
        <f t="shared" si="71"/>
        <v>1.1818181818181819</v>
      </c>
      <c r="J230" s="146">
        <f t="shared" si="71"/>
        <v>1.1666666666666667</v>
      </c>
      <c r="K230" s="146">
        <f t="shared" si="71"/>
        <v>1.1538461538461537</v>
      </c>
      <c r="L230" s="146">
        <f t="shared" si="71"/>
        <v>1.1428571428571428</v>
      </c>
      <c r="M230" s="146">
        <f t="shared" si="71"/>
        <v>0.8</v>
      </c>
      <c r="N230" s="146">
        <f t="shared" si="71"/>
        <v>0.75</v>
      </c>
      <c r="O230" s="146">
        <f t="shared" si="71"/>
        <v>0.70588235294117652</v>
      </c>
      <c r="P230" s="146">
        <f t="shared" si="71"/>
        <v>0.66666666666666663</v>
      </c>
      <c r="Q230" s="146">
        <f t="shared" si="71"/>
        <v>0.63157894736842102</v>
      </c>
      <c r="R230" s="146">
        <f t="shared" si="71"/>
        <v>0.6</v>
      </c>
      <c r="S230" s="146">
        <f t="shared" si="71"/>
        <v>0.5714285714285714</v>
      </c>
      <c r="T230" s="146">
        <f t="shared" si="71"/>
        <v>0.54545454545454541</v>
      </c>
      <c r="U230" s="146">
        <f t="shared" si="71"/>
        <v>0.52173913043478259</v>
      </c>
      <c r="V230" s="146">
        <f t="shared" si="71"/>
        <v>0.5</v>
      </c>
      <c r="W230" s="146">
        <f t="shared" si="71"/>
        <v>0.48</v>
      </c>
      <c r="X230" s="146">
        <f t="shared" si="71"/>
        <v>0.46153846153846156</v>
      </c>
      <c r="Y230" s="146">
        <f t="shared" si="71"/>
        <v>0.44444444444444442</v>
      </c>
      <c r="Z230" s="146">
        <f t="shared" si="71"/>
        <v>0.42857142857142855</v>
      </c>
      <c r="AA230" s="146">
        <f t="shared" si="71"/>
        <v>0.41379310344827586</v>
      </c>
      <c r="AB230" s="146">
        <f t="shared" si="71"/>
        <v>0.4</v>
      </c>
      <c r="AC230" s="146">
        <f t="shared" si="71"/>
        <v>0.38709677419354838</v>
      </c>
      <c r="AD230" s="146">
        <f t="shared" si="71"/>
        <v>0.375</v>
      </c>
      <c r="AE230" s="146">
        <f t="shared" si="71"/>
        <v>0.36363636363636365</v>
      </c>
      <c r="AF230" s="146">
        <f t="shared" si="71"/>
        <v>0.35294117647058826</v>
      </c>
      <c r="AG230" s="146">
        <f t="shared" si="71"/>
        <v>0.34285714285714286</v>
      </c>
      <c r="AH230" s="146">
        <f t="shared" si="71"/>
        <v>0.33333333333333331</v>
      </c>
      <c r="AI230" s="146">
        <f t="shared" si="71"/>
        <v>0.32432432432432434</v>
      </c>
      <c r="AJ230" s="146">
        <f t="shared" si="71"/>
        <v>0.31578947368421051</v>
      </c>
      <c r="AK230" s="146">
        <f t="shared" si="71"/>
        <v>0.30769230769230771</v>
      </c>
      <c r="AL230" s="146">
        <f t="shared" si="71"/>
        <v>0.3</v>
      </c>
      <c r="AM230" s="146">
        <f t="shared" si="71"/>
        <v>0.29268292682926828</v>
      </c>
      <c r="AN230" s="146">
        <f t="shared" si="71"/>
        <v>0.2857142857142857</v>
      </c>
      <c r="AO230" s="146">
        <f t="shared" si="71"/>
        <v>0.27906976744186046</v>
      </c>
      <c r="AP230" s="146">
        <f t="shared" si="71"/>
        <v>0.27272727272727271</v>
      </c>
      <c r="AQ230" s="146">
        <f t="shared" si="71"/>
        <v>0.26666666666666666</v>
      </c>
      <c r="AR230" s="146">
        <f t="shared" si="71"/>
        <v>0.2608695652173913</v>
      </c>
      <c r="AS230" s="146">
        <f t="shared" si="71"/>
        <v>0.25531914893617019</v>
      </c>
      <c r="AT230" s="146">
        <f t="shared" si="71"/>
        <v>0.25</v>
      </c>
      <c r="AU230" s="146">
        <f t="shared" si="71"/>
        <v>0.24489795918367346</v>
      </c>
      <c r="AV230" s="146">
        <f t="shared" si="71"/>
        <v>0.24</v>
      </c>
      <c r="AW230" s="146">
        <f t="shared" si="71"/>
        <v>0.23529411764705882</v>
      </c>
      <c r="AX230" s="146">
        <f t="shared" si="71"/>
        <v>0.23076923076923078</v>
      </c>
      <c r="AY230" s="146">
        <f t="shared" si="71"/>
        <v>0.22641509433962265</v>
      </c>
    </row>
    <row r="231" spans="1:51">
      <c r="A231" s="63" t="s">
        <v>22</v>
      </c>
      <c r="B231" s="146">
        <f t="shared" si="71"/>
        <v>-1.25</v>
      </c>
      <c r="C231" s="146">
        <f t="shared" si="71"/>
        <v>-1</v>
      </c>
      <c r="D231" s="146">
        <f t="shared" si="71"/>
        <v>-0.83333333333333337</v>
      </c>
      <c r="E231" s="146">
        <f t="shared" si="71"/>
        <v>-0.7142857142857143</v>
      </c>
      <c r="F231" s="146">
        <f t="shared" si="71"/>
        <v>-0.625</v>
      </c>
      <c r="G231" s="146">
        <f t="shared" si="71"/>
        <v>0</v>
      </c>
      <c r="H231" s="146">
        <f t="shared" si="71"/>
        <v>0</v>
      </c>
      <c r="I231" s="146">
        <f t="shared" si="71"/>
        <v>0</v>
      </c>
      <c r="J231" s="146">
        <f t="shared" si="71"/>
        <v>0</v>
      </c>
      <c r="K231" s="146">
        <f t="shared" si="71"/>
        <v>0</v>
      </c>
      <c r="L231" s="146">
        <f t="shared" si="71"/>
        <v>0</v>
      </c>
      <c r="M231" s="146">
        <f t="shared" si="71"/>
        <v>0</v>
      </c>
      <c r="N231" s="146">
        <f t="shared" si="71"/>
        <v>0</v>
      </c>
      <c r="O231" s="146">
        <f t="shared" si="71"/>
        <v>0</v>
      </c>
      <c r="P231" s="146">
        <f t="shared" si="71"/>
        <v>0</v>
      </c>
      <c r="Q231" s="146">
        <f t="shared" si="71"/>
        <v>0</v>
      </c>
      <c r="R231" s="146">
        <f t="shared" si="71"/>
        <v>0</v>
      </c>
      <c r="S231" s="146">
        <f t="shared" si="71"/>
        <v>0</v>
      </c>
      <c r="T231" s="146">
        <f t="shared" si="71"/>
        <v>0</v>
      </c>
      <c r="U231" s="146">
        <f t="shared" si="71"/>
        <v>0</v>
      </c>
      <c r="V231" s="146">
        <f t="shared" si="71"/>
        <v>0</v>
      </c>
      <c r="W231" s="146">
        <f t="shared" si="71"/>
        <v>0</v>
      </c>
      <c r="X231" s="146">
        <f t="shared" si="71"/>
        <v>0</v>
      </c>
      <c r="Y231" s="146">
        <f t="shared" si="71"/>
        <v>0</v>
      </c>
      <c r="Z231" s="146">
        <f t="shared" si="71"/>
        <v>0</v>
      </c>
      <c r="AA231" s="146">
        <f t="shared" si="71"/>
        <v>0</v>
      </c>
      <c r="AB231" s="146">
        <f t="shared" si="71"/>
        <v>0</v>
      </c>
      <c r="AC231" s="146">
        <f t="shared" si="71"/>
        <v>0</v>
      </c>
      <c r="AD231" s="146">
        <f t="shared" si="71"/>
        <v>0</v>
      </c>
      <c r="AE231" s="146">
        <f t="shared" si="71"/>
        <v>0</v>
      </c>
      <c r="AF231" s="146">
        <f t="shared" si="71"/>
        <v>0</v>
      </c>
      <c r="AG231" s="146">
        <f t="shared" si="71"/>
        <v>0</v>
      </c>
      <c r="AH231" s="146">
        <f t="shared" si="71"/>
        <v>0</v>
      </c>
      <c r="AI231" s="146">
        <f t="shared" si="71"/>
        <v>0</v>
      </c>
      <c r="AJ231" s="146">
        <f t="shared" si="71"/>
        <v>0</v>
      </c>
      <c r="AK231" s="146">
        <f t="shared" si="71"/>
        <v>0</v>
      </c>
      <c r="AL231" s="146">
        <f t="shared" si="71"/>
        <v>0</v>
      </c>
      <c r="AM231" s="146">
        <f t="shared" si="71"/>
        <v>0</v>
      </c>
      <c r="AN231" s="146">
        <f t="shared" si="71"/>
        <v>0</v>
      </c>
      <c r="AO231" s="146">
        <f t="shared" si="71"/>
        <v>0</v>
      </c>
      <c r="AP231" s="146">
        <f t="shared" si="71"/>
        <v>0</v>
      </c>
      <c r="AQ231" s="146">
        <f t="shared" si="71"/>
        <v>0</v>
      </c>
      <c r="AR231" s="146">
        <f t="shared" si="71"/>
        <v>0</v>
      </c>
      <c r="AS231" s="146">
        <f t="shared" si="71"/>
        <v>0</v>
      </c>
      <c r="AT231" s="146">
        <f t="shared" si="71"/>
        <v>0</v>
      </c>
      <c r="AU231" s="146">
        <f t="shared" si="71"/>
        <v>0</v>
      </c>
      <c r="AV231" s="146">
        <f t="shared" si="71"/>
        <v>0</v>
      </c>
      <c r="AW231" s="146">
        <f t="shared" si="71"/>
        <v>0</v>
      </c>
      <c r="AX231" s="146">
        <f t="shared" si="71"/>
        <v>0</v>
      </c>
      <c r="AY231" s="146">
        <f t="shared" si="71"/>
        <v>0</v>
      </c>
    </row>
    <row r="232" spans="1:51">
      <c r="A232" s="63" t="s">
        <v>14</v>
      </c>
      <c r="B232" s="146">
        <f t="shared" si="71"/>
        <v>-1.25</v>
      </c>
      <c r="C232" s="146">
        <f t="shared" si="71"/>
        <v>-1</v>
      </c>
      <c r="D232" s="146">
        <f t="shared" si="71"/>
        <v>-0.83333333333333337</v>
      </c>
      <c r="E232" s="146">
        <f t="shared" si="71"/>
        <v>-0.7142857142857143</v>
      </c>
      <c r="F232" s="146">
        <f t="shared" si="71"/>
        <v>-0.625</v>
      </c>
      <c r="G232" s="146">
        <f t="shared" ref="G232:AY234" si="72" xml:space="preserve"> G47/(G$7+3)</f>
        <v>1.2222222222222223</v>
      </c>
      <c r="H232" s="146">
        <f t="shared" si="72"/>
        <v>1.2</v>
      </c>
      <c r="I232" s="146">
        <f t="shared" si="72"/>
        <v>1.2727272727272727</v>
      </c>
      <c r="J232" s="146">
        <f t="shared" si="72"/>
        <v>1.25</v>
      </c>
      <c r="K232" s="146">
        <f t="shared" si="72"/>
        <v>1.2307692307692308</v>
      </c>
      <c r="L232" s="146">
        <f t="shared" si="72"/>
        <v>1.2142857142857142</v>
      </c>
      <c r="M232" s="146">
        <f t="shared" si="72"/>
        <v>0.8666666666666667</v>
      </c>
      <c r="N232" s="146">
        <f t="shared" si="72"/>
        <v>0.8125</v>
      </c>
      <c r="O232" s="146">
        <f t="shared" si="72"/>
        <v>0.76470588235294112</v>
      </c>
      <c r="P232" s="146">
        <f t="shared" si="72"/>
        <v>0.72222222222222221</v>
      </c>
      <c r="Q232" s="146">
        <f t="shared" si="72"/>
        <v>0.68421052631578949</v>
      </c>
      <c r="R232" s="146">
        <f t="shared" si="72"/>
        <v>0.65</v>
      </c>
      <c r="S232" s="146">
        <f t="shared" si="72"/>
        <v>0.61904761904761907</v>
      </c>
      <c r="T232" s="146">
        <f t="shared" si="72"/>
        <v>0.59090909090909094</v>
      </c>
      <c r="U232" s="146">
        <f t="shared" si="72"/>
        <v>0.56521739130434778</v>
      </c>
      <c r="V232" s="146">
        <f t="shared" si="72"/>
        <v>0.54166666666666663</v>
      </c>
      <c r="W232" s="146">
        <f t="shared" si="72"/>
        <v>0.52</v>
      </c>
      <c r="X232" s="146">
        <f t="shared" si="72"/>
        <v>0.5</v>
      </c>
      <c r="Y232" s="146">
        <f t="shared" si="72"/>
        <v>0.48148148148148145</v>
      </c>
      <c r="Z232" s="146">
        <f t="shared" si="72"/>
        <v>0.4642857142857143</v>
      </c>
      <c r="AA232" s="146">
        <f t="shared" si="72"/>
        <v>0.44827586206896552</v>
      </c>
      <c r="AB232" s="146">
        <f t="shared" si="72"/>
        <v>0.43333333333333335</v>
      </c>
      <c r="AC232" s="146">
        <f t="shared" si="72"/>
        <v>0.41935483870967744</v>
      </c>
      <c r="AD232" s="146">
        <f t="shared" si="72"/>
        <v>0.40625</v>
      </c>
      <c r="AE232" s="146">
        <f t="shared" si="72"/>
        <v>0.39393939393939392</v>
      </c>
      <c r="AF232" s="146">
        <f t="shared" si="72"/>
        <v>0.38235294117647056</v>
      </c>
      <c r="AG232" s="146">
        <f t="shared" si="72"/>
        <v>0.37142857142857144</v>
      </c>
      <c r="AH232" s="146">
        <f t="shared" si="72"/>
        <v>0.3611111111111111</v>
      </c>
      <c r="AI232" s="146">
        <f t="shared" si="72"/>
        <v>0.35135135135135137</v>
      </c>
      <c r="AJ232" s="146">
        <f t="shared" si="72"/>
        <v>0.34210526315789475</v>
      </c>
      <c r="AK232" s="146">
        <f t="shared" si="72"/>
        <v>0.33333333333333331</v>
      </c>
      <c r="AL232" s="146">
        <f t="shared" si="72"/>
        <v>0.32500000000000001</v>
      </c>
      <c r="AM232" s="146">
        <f t="shared" si="72"/>
        <v>0.31707317073170732</v>
      </c>
      <c r="AN232" s="146">
        <f t="shared" si="72"/>
        <v>0.30952380952380953</v>
      </c>
      <c r="AO232" s="146">
        <f t="shared" si="72"/>
        <v>0.30232558139534882</v>
      </c>
      <c r="AP232" s="146">
        <f t="shared" si="72"/>
        <v>0.29545454545454547</v>
      </c>
      <c r="AQ232" s="146">
        <f t="shared" si="72"/>
        <v>0.28888888888888886</v>
      </c>
      <c r="AR232" s="146">
        <f t="shared" si="72"/>
        <v>0.28260869565217389</v>
      </c>
      <c r="AS232" s="146">
        <f t="shared" si="72"/>
        <v>0.27659574468085107</v>
      </c>
      <c r="AT232" s="146">
        <f t="shared" si="72"/>
        <v>0.27083333333333331</v>
      </c>
      <c r="AU232" s="146">
        <f t="shared" si="72"/>
        <v>0.26530612244897961</v>
      </c>
      <c r="AV232" s="146">
        <f t="shared" si="72"/>
        <v>0.26</v>
      </c>
      <c r="AW232" s="146">
        <f t="shared" si="72"/>
        <v>0.25490196078431371</v>
      </c>
      <c r="AX232" s="146">
        <f t="shared" si="72"/>
        <v>0.25</v>
      </c>
      <c r="AY232" s="146">
        <f t="shared" si="72"/>
        <v>0.24528301886792453</v>
      </c>
    </row>
    <row r="233" spans="1:51">
      <c r="A233" s="63" t="s">
        <v>15</v>
      </c>
      <c r="B233" s="146">
        <f t="shared" ref="B233:U234" si="73" xml:space="preserve"> B48/(B$7+3)</f>
        <v>-1.25</v>
      </c>
      <c r="C233" s="146">
        <f t="shared" si="73"/>
        <v>-1</v>
      </c>
      <c r="D233" s="146">
        <f t="shared" si="73"/>
        <v>-0.83333333333333337</v>
      </c>
      <c r="E233" s="146">
        <f t="shared" si="73"/>
        <v>-0.7142857142857143</v>
      </c>
      <c r="F233" s="146">
        <f t="shared" si="73"/>
        <v>-0.625</v>
      </c>
      <c r="G233" s="146">
        <f t="shared" si="73"/>
        <v>1.2222222222222223</v>
      </c>
      <c r="H233" s="146">
        <f t="shared" si="73"/>
        <v>1.2</v>
      </c>
      <c r="I233" s="146">
        <f t="shared" si="73"/>
        <v>1.1818181818181819</v>
      </c>
      <c r="J233" s="146">
        <f t="shared" si="73"/>
        <v>1.1666666666666667</v>
      </c>
      <c r="K233" s="146">
        <f t="shared" si="73"/>
        <v>1.1538461538461537</v>
      </c>
      <c r="L233" s="146">
        <f t="shared" si="73"/>
        <v>1.1428571428571428</v>
      </c>
      <c r="M233" s="146">
        <f t="shared" si="73"/>
        <v>0.8</v>
      </c>
      <c r="N233" s="146">
        <f t="shared" si="73"/>
        <v>0.75</v>
      </c>
      <c r="O233" s="146">
        <f t="shared" si="73"/>
        <v>0.70588235294117652</v>
      </c>
      <c r="P233" s="146">
        <f t="shared" si="73"/>
        <v>0.66666666666666663</v>
      </c>
      <c r="Q233" s="146">
        <f t="shared" si="73"/>
        <v>0.63157894736842102</v>
      </c>
      <c r="R233" s="146">
        <f t="shared" si="73"/>
        <v>0.6</v>
      </c>
      <c r="S233" s="146">
        <f t="shared" si="73"/>
        <v>0.5714285714285714</v>
      </c>
      <c r="T233" s="146">
        <f t="shared" si="73"/>
        <v>0.54545454545454541</v>
      </c>
      <c r="U233" s="146">
        <f t="shared" si="73"/>
        <v>0.52173913043478259</v>
      </c>
      <c r="V233" s="146">
        <f t="shared" si="72"/>
        <v>0.5</v>
      </c>
      <c r="W233" s="146">
        <f t="shared" si="72"/>
        <v>0.48</v>
      </c>
      <c r="X233" s="146">
        <f t="shared" si="72"/>
        <v>0.46153846153846156</v>
      </c>
      <c r="Y233" s="146">
        <f t="shared" si="72"/>
        <v>0.44444444444444442</v>
      </c>
      <c r="Z233" s="146">
        <f t="shared" si="72"/>
        <v>0.42857142857142855</v>
      </c>
      <c r="AA233" s="146">
        <f t="shared" si="72"/>
        <v>0.41379310344827586</v>
      </c>
      <c r="AB233" s="146">
        <f t="shared" si="72"/>
        <v>0.4</v>
      </c>
      <c r="AC233" s="146">
        <f t="shared" si="72"/>
        <v>0.38709677419354838</v>
      </c>
      <c r="AD233" s="146">
        <f t="shared" si="72"/>
        <v>0.375</v>
      </c>
      <c r="AE233" s="146">
        <f t="shared" si="72"/>
        <v>0.36363636363636365</v>
      </c>
      <c r="AF233" s="146">
        <f t="shared" si="72"/>
        <v>0.35294117647058826</v>
      </c>
      <c r="AG233" s="146">
        <f t="shared" si="72"/>
        <v>0.34285714285714286</v>
      </c>
      <c r="AH233" s="146">
        <f t="shared" si="72"/>
        <v>0.33333333333333331</v>
      </c>
      <c r="AI233" s="146">
        <f t="shared" si="72"/>
        <v>0.32432432432432434</v>
      </c>
      <c r="AJ233" s="146">
        <f t="shared" si="72"/>
        <v>0.31578947368421051</v>
      </c>
      <c r="AK233" s="146">
        <f t="shared" si="72"/>
        <v>0.30769230769230771</v>
      </c>
      <c r="AL233" s="146">
        <f t="shared" si="72"/>
        <v>0.3</v>
      </c>
      <c r="AM233" s="146">
        <f t="shared" si="72"/>
        <v>0.29268292682926828</v>
      </c>
      <c r="AN233" s="146">
        <f t="shared" si="72"/>
        <v>0.2857142857142857</v>
      </c>
      <c r="AO233" s="146">
        <f t="shared" si="72"/>
        <v>0.27906976744186046</v>
      </c>
      <c r="AP233" s="146">
        <f t="shared" si="72"/>
        <v>0.27272727272727271</v>
      </c>
      <c r="AQ233" s="146">
        <f t="shared" si="72"/>
        <v>0.26666666666666666</v>
      </c>
      <c r="AR233" s="146">
        <f t="shared" si="72"/>
        <v>0.2608695652173913</v>
      </c>
      <c r="AS233" s="146">
        <f t="shared" si="72"/>
        <v>0.25531914893617019</v>
      </c>
      <c r="AT233" s="146">
        <f t="shared" si="72"/>
        <v>0.25</v>
      </c>
      <c r="AU233" s="146">
        <f t="shared" si="72"/>
        <v>0.24489795918367346</v>
      </c>
      <c r="AV233" s="146">
        <f t="shared" si="72"/>
        <v>0.24</v>
      </c>
      <c r="AW233" s="146">
        <f t="shared" si="72"/>
        <v>0.23529411764705882</v>
      </c>
      <c r="AX233" s="146">
        <f t="shared" si="72"/>
        <v>0.23076923076923078</v>
      </c>
      <c r="AY233" s="146">
        <f t="shared" si="72"/>
        <v>0.22641509433962265</v>
      </c>
    </row>
    <row r="234" spans="1:51">
      <c r="A234" s="63" t="s">
        <v>16</v>
      </c>
      <c r="B234" s="146">
        <f t="shared" si="73"/>
        <v>-1.25</v>
      </c>
      <c r="C234" s="146">
        <f t="shared" si="73"/>
        <v>-1</v>
      </c>
      <c r="D234" s="146">
        <f t="shared" si="73"/>
        <v>-0.83333333333333337</v>
      </c>
      <c r="E234" s="146">
        <f t="shared" si="73"/>
        <v>-0.7142857142857143</v>
      </c>
      <c r="F234" s="146">
        <f t="shared" si="73"/>
        <v>-0.625</v>
      </c>
      <c r="G234" s="146">
        <f t="shared" si="73"/>
        <v>0.66666666666666663</v>
      </c>
      <c r="H234" s="146">
        <f t="shared" si="73"/>
        <v>0.6</v>
      </c>
      <c r="I234" s="146">
        <f t="shared" si="73"/>
        <v>0.54545454545454541</v>
      </c>
      <c r="J234" s="146">
        <f t="shared" si="73"/>
        <v>0.5</v>
      </c>
      <c r="K234" s="146">
        <f t="shared" si="73"/>
        <v>0.46153846153846156</v>
      </c>
      <c r="L234" s="146">
        <f t="shared" si="73"/>
        <v>0.42857142857142855</v>
      </c>
      <c r="M234" s="146">
        <f t="shared" si="73"/>
        <v>0.4</v>
      </c>
      <c r="N234" s="146">
        <f t="shared" si="73"/>
        <v>0.375</v>
      </c>
      <c r="O234" s="146">
        <f t="shared" si="73"/>
        <v>0.35294117647058826</v>
      </c>
      <c r="P234" s="146">
        <f t="shared" si="73"/>
        <v>0.33333333333333331</v>
      </c>
      <c r="Q234" s="146">
        <f t="shared" si="73"/>
        <v>0.31578947368421051</v>
      </c>
      <c r="R234" s="146">
        <f t="shared" si="73"/>
        <v>0.3</v>
      </c>
      <c r="S234" s="146">
        <f t="shared" si="73"/>
        <v>0.2857142857142857</v>
      </c>
      <c r="T234" s="146">
        <f t="shared" si="73"/>
        <v>0.27272727272727271</v>
      </c>
      <c r="U234" s="146">
        <f t="shared" si="73"/>
        <v>0.2608695652173913</v>
      </c>
      <c r="V234" s="146">
        <f t="shared" si="72"/>
        <v>0.25</v>
      </c>
      <c r="W234" s="146">
        <f t="shared" si="72"/>
        <v>0.24</v>
      </c>
      <c r="X234" s="146">
        <f t="shared" si="72"/>
        <v>0.23076923076923078</v>
      </c>
      <c r="Y234" s="146">
        <f t="shared" si="72"/>
        <v>0.22222222222222221</v>
      </c>
      <c r="Z234" s="146">
        <f t="shared" si="72"/>
        <v>0.21428571428571427</v>
      </c>
      <c r="AA234" s="146">
        <f t="shared" si="72"/>
        <v>0.20689655172413793</v>
      </c>
      <c r="AB234" s="146">
        <f t="shared" si="72"/>
        <v>0.2</v>
      </c>
      <c r="AC234" s="146">
        <f t="shared" si="72"/>
        <v>0.19354838709677419</v>
      </c>
      <c r="AD234" s="146">
        <f t="shared" si="72"/>
        <v>0.1875</v>
      </c>
      <c r="AE234" s="146">
        <f t="shared" si="72"/>
        <v>0.18181818181818182</v>
      </c>
      <c r="AF234" s="146">
        <f t="shared" si="72"/>
        <v>0.17647058823529413</v>
      </c>
      <c r="AG234" s="146">
        <f t="shared" si="72"/>
        <v>0.17142857142857143</v>
      </c>
      <c r="AH234" s="146">
        <f t="shared" si="72"/>
        <v>0.16666666666666666</v>
      </c>
      <c r="AI234" s="146">
        <f t="shared" si="72"/>
        <v>0.16216216216216217</v>
      </c>
      <c r="AJ234" s="146">
        <f t="shared" si="72"/>
        <v>0.15789473684210525</v>
      </c>
      <c r="AK234" s="146">
        <f t="shared" si="72"/>
        <v>0.15384615384615385</v>
      </c>
      <c r="AL234" s="146">
        <f t="shared" si="72"/>
        <v>0.15</v>
      </c>
      <c r="AM234" s="146">
        <f t="shared" si="72"/>
        <v>0.14634146341463414</v>
      </c>
      <c r="AN234" s="146">
        <f t="shared" si="72"/>
        <v>0.14285714285714285</v>
      </c>
      <c r="AO234" s="146">
        <f t="shared" si="72"/>
        <v>0.13953488372093023</v>
      </c>
      <c r="AP234" s="146">
        <f t="shared" si="72"/>
        <v>0.13636363636363635</v>
      </c>
      <c r="AQ234" s="146">
        <f t="shared" si="72"/>
        <v>0.13333333333333333</v>
      </c>
      <c r="AR234" s="146">
        <f t="shared" si="72"/>
        <v>0.13043478260869565</v>
      </c>
      <c r="AS234" s="146">
        <f t="shared" si="72"/>
        <v>0.1276595744680851</v>
      </c>
      <c r="AT234" s="146">
        <f t="shared" si="72"/>
        <v>0.125</v>
      </c>
      <c r="AU234" s="146">
        <f t="shared" si="72"/>
        <v>0.12244897959183673</v>
      </c>
      <c r="AV234" s="146">
        <f t="shared" si="72"/>
        <v>0.12</v>
      </c>
      <c r="AW234" s="146">
        <f t="shared" si="72"/>
        <v>0.11764705882352941</v>
      </c>
      <c r="AX234" s="146">
        <f t="shared" si="72"/>
        <v>0.11538461538461539</v>
      </c>
      <c r="AY234" s="146">
        <f t="shared" si="72"/>
        <v>0.11320754716981132</v>
      </c>
    </row>
    <row r="244" spans="1:51" ht="17.649999999999999">
      <c r="A244" s="67" t="s">
        <v>33</v>
      </c>
      <c r="B244" s="60">
        <f t="shared" ref="B244:AY244" si="74" xml:space="preserve"> B16 + B221</f>
        <v>-5</v>
      </c>
      <c r="C244" s="60">
        <f t="shared" si="74"/>
        <v>-5</v>
      </c>
      <c r="D244" s="60">
        <f t="shared" si="74"/>
        <v>-5</v>
      </c>
      <c r="E244" s="60">
        <f t="shared" si="74"/>
        <v>-5</v>
      </c>
      <c r="F244" s="60">
        <f t="shared" si="74"/>
        <v>-5</v>
      </c>
      <c r="G244" s="60">
        <f t="shared" si="74"/>
        <v>11</v>
      </c>
      <c r="H244" s="60">
        <f t="shared" si="74"/>
        <v>12</v>
      </c>
      <c r="I244" s="60">
        <f t="shared" si="74"/>
        <v>14</v>
      </c>
      <c r="J244" s="47">
        <f t="shared" si="74"/>
        <v>15</v>
      </c>
      <c r="K244" s="9">
        <f t="shared" si="74"/>
        <v>16</v>
      </c>
      <c r="L244" s="39">
        <f t="shared" si="74"/>
        <v>17</v>
      </c>
      <c r="M244" s="60">
        <f t="shared" si="74"/>
        <v>13</v>
      </c>
      <c r="N244" s="60">
        <f t="shared" si="74"/>
        <v>13</v>
      </c>
      <c r="O244" s="60">
        <f t="shared" si="74"/>
        <v>13</v>
      </c>
      <c r="P244" s="60">
        <f t="shared" si="74"/>
        <v>13</v>
      </c>
      <c r="Q244" s="60">
        <f t="shared" si="74"/>
        <v>13</v>
      </c>
      <c r="R244" s="60">
        <f t="shared" si="74"/>
        <v>13</v>
      </c>
      <c r="S244" s="60">
        <f t="shared" si="74"/>
        <v>13</v>
      </c>
      <c r="T244" s="60">
        <f t="shared" si="74"/>
        <v>13</v>
      </c>
      <c r="U244" s="60">
        <f t="shared" si="74"/>
        <v>13</v>
      </c>
      <c r="V244" s="60">
        <f t="shared" si="74"/>
        <v>13</v>
      </c>
      <c r="W244" s="60">
        <f t="shared" si="74"/>
        <v>13</v>
      </c>
      <c r="X244" s="60">
        <f t="shared" si="74"/>
        <v>13</v>
      </c>
      <c r="Y244" s="60">
        <f t="shared" si="74"/>
        <v>13</v>
      </c>
      <c r="Z244" s="60">
        <f t="shared" si="74"/>
        <v>13</v>
      </c>
      <c r="AA244" s="60">
        <f t="shared" si="74"/>
        <v>13</v>
      </c>
      <c r="AB244" s="60">
        <f t="shared" si="74"/>
        <v>13</v>
      </c>
      <c r="AC244" s="60">
        <f t="shared" si="74"/>
        <v>13</v>
      </c>
      <c r="AD244" s="60">
        <f t="shared" si="74"/>
        <v>13</v>
      </c>
      <c r="AE244" s="60">
        <f t="shared" si="74"/>
        <v>13</v>
      </c>
      <c r="AF244" s="60">
        <f t="shared" si="74"/>
        <v>13</v>
      </c>
      <c r="AG244" s="60">
        <f t="shared" si="74"/>
        <v>13</v>
      </c>
      <c r="AH244" s="60">
        <f t="shared" si="74"/>
        <v>13</v>
      </c>
      <c r="AI244" s="60">
        <f t="shared" si="74"/>
        <v>13</v>
      </c>
      <c r="AJ244" s="60">
        <f t="shared" si="74"/>
        <v>13</v>
      </c>
      <c r="AK244" s="60">
        <f t="shared" si="74"/>
        <v>13</v>
      </c>
      <c r="AL244" s="60">
        <f t="shared" si="74"/>
        <v>13</v>
      </c>
      <c r="AM244" s="60">
        <f t="shared" si="74"/>
        <v>13</v>
      </c>
      <c r="AN244" s="60">
        <f t="shared" si="74"/>
        <v>13</v>
      </c>
      <c r="AO244" s="60">
        <f t="shared" si="74"/>
        <v>13</v>
      </c>
      <c r="AP244" s="60">
        <f t="shared" si="74"/>
        <v>13</v>
      </c>
      <c r="AQ244" s="60">
        <f t="shared" si="74"/>
        <v>13</v>
      </c>
      <c r="AR244" s="60">
        <f t="shared" si="74"/>
        <v>13</v>
      </c>
      <c r="AS244" s="60">
        <f t="shared" si="74"/>
        <v>13</v>
      </c>
      <c r="AT244" s="60">
        <f t="shared" si="74"/>
        <v>13</v>
      </c>
      <c r="AU244" s="60">
        <f t="shared" si="74"/>
        <v>13</v>
      </c>
      <c r="AV244" s="60">
        <f t="shared" si="74"/>
        <v>13</v>
      </c>
      <c r="AW244" s="60">
        <f t="shared" si="74"/>
        <v>13</v>
      </c>
      <c r="AX244" s="60">
        <f t="shared" si="74"/>
        <v>13</v>
      </c>
      <c r="AY244" s="60">
        <f t="shared" si="74"/>
        <v>13</v>
      </c>
    </row>
    <row r="245" spans="1:51" ht="17.649999999999999">
      <c r="A245" s="22" t="s">
        <v>35</v>
      </c>
      <c r="B245" s="9">
        <f t="shared" ref="B245:AY245" si="75" xml:space="preserve"> B18 + B219</f>
        <v>-5</v>
      </c>
      <c r="C245" s="9">
        <f t="shared" si="75"/>
        <v>-5</v>
      </c>
      <c r="D245" s="9">
        <f t="shared" si="75"/>
        <v>-5</v>
      </c>
      <c r="E245" s="9">
        <f t="shared" si="75"/>
        <v>-5</v>
      </c>
      <c r="F245" s="9">
        <f t="shared" si="75"/>
        <v>-5</v>
      </c>
      <c r="G245" s="9">
        <f t="shared" si="75"/>
        <v>1</v>
      </c>
      <c r="H245" s="9">
        <f t="shared" si="75"/>
        <v>1</v>
      </c>
      <c r="I245" s="9">
        <f t="shared" si="75"/>
        <v>1</v>
      </c>
      <c r="J245" s="46">
        <f t="shared" si="75"/>
        <v>1</v>
      </c>
      <c r="K245" s="9">
        <f t="shared" si="75"/>
        <v>1</v>
      </c>
      <c r="L245" s="48">
        <f t="shared" si="75"/>
        <v>1</v>
      </c>
      <c r="M245" s="9">
        <f t="shared" si="75"/>
        <v>1</v>
      </c>
      <c r="N245" s="9">
        <f t="shared" si="75"/>
        <v>1</v>
      </c>
      <c r="O245" s="9">
        <f t="shared" si="75"/>
        <v>1</v>
      </c>
      <c r="P245" s="9">
        <f t="shared" si="75"/>
        <v>1</v>
      </c>
      <c r="Q245" s="9">
        <f t="shared" si="75"/>
        <v>1</v>
      </c>
      <c r="R245" s="9">
        <f t="shared" si="75"/>
        <v>1</v>
      </c>
      <c r="S245" s="9">
        <f t="shared" si="75"/>
        <v>1</v>
      </c>
      <c r="T245" s="9">
        <f t="shared" si="75"/>
        <v>1</v>
      </c>
      <c r="U245" s="9">
        <f t="shared" si="75"/>
        <v>1</v>
      </c>
      <c r="V245" s="9">
        <f t="shared" si="75"/>
        <v>1</v>
      </c>
      <c r="W245" s="9">
        <f t="shared" si="75"/>
        <v>1</v>
      </c>
      <c r="X245" s="9">
        <f t="shared" si="75"/>
        <v>1</v>
      </c>
      <c r="Y245" s="9">
        <f t="shared" si="75"/>
        <v>1</v>
      </c>
      <c r="Z245" s="9">
        <f t="shared" si="75"/>
        <v>1</v>
      </c>
      <c r="AA245" s="9">
        <f t="shared" si="75"/>
        <v>1</v>
      </c>
      <c r="AB245" s="9">
        <f t="shared" si="75"/>
        <v>1</v>
      </c>
      <c r="AC245" s="9">
        <f t="shared" si="75"/>
        <v>1</v>
      </c>
      <c r="AD245" s="9">
        <f t="shared" si="75"/>
        <v>1</v>
      </c>
      <c r="AE245" s="9">
        <f t="shared" si="75"/>
        <v>1</v>
      </c>
      <c r="AF245" s="9">
        <f t="shared" si="75"/>
        <v>1</v>
      </c>
      <c r="AG245" s="9">
        <f t="shared" si="75"/>
        <v>1</v>
      </c>
      <c r="AH245" s="9">
        <f t="shared" si="75"/>
        <v>1</v>
      </c>
      <c r="AI245" s="9">
        <f t="shared" si="75"/>
        <v>1</v>
      </c>
      <c r="AJ245" s="9">
        <f t="shared" si="75"/>
        <v>1</v>
      </c>
      <c r="AK245" s="9">
        <f t="shared" si="75"/>
        <v>1</v>
      </c>
      <c r="AL245" s="9">
        <f t="shared" si="75"/>
        <v>1</v>
      </c>
      <c r="AM245" s="9">
        <f t="shared" si="75"/>
        <v>1</v>
      </c>
      <c r="AN245" s="9">
        <f t="shared" si="75"/>
        <v>1</v>
      </c>
      <c r="AO245" s="9">
        <f t="shared" si="75"/>
        <v>1</v>
      </c>
      <c r="AP245" s="9">
        <f t="shared" si="75"/>
        <v>1</v>
      </c>
      <c r="AQ245" s="9">
        <f t="shared" si="75"/>
        <v>1</v>
      </c>
      <c r="AR245" s="9">
        <f t="shared" si="75"/>
        <v>1</v>
      </c>
      <c r="AS245" s="9">
        <f t="shared" si="75"/>
        <v>1</v>
      </c>
      <c r="AT245" s="9">
        <f t="shared" si="75"/>
        <v>1</v>
      </c>
      <c r="AU245" s="9">
        <f t="shared" si="75"/>
        <v>1</v>
      </c>
      <c r="AV245" s="9">
        <f t="shared" si="75"/>
        <v>1</v>
      </c>
      <c r="AW245" s="9">
        <f t="shared" si="75"/>
        <v>1</v>
      </c>
      <c r="AX245" s="9">
        <f t="shared" si="75"/>
        <v>1</v>
      </c>
      <c r="AY245" s="9">
        <f t="shared" si="75"/>
        <v>1</v>
      </c>
    </row>
    <row r="246" spans="1:51" ht="17.649999999999999">
      <c r="A246" s="22" t="s">
        <v>36</v>
      </c>
      <c r="B246" s="9">
        <f t="shared" ref="B246:AY246" si="76" xml:space="preserve"> B19 + B222</f>
        <v>-5</v>
      </c>
      <c r="C246" s="9">
        <f t="shared" si="76"/>
        <v>-5</v>
      </c>
      <c r="D246" s="9">
        <f t="shared" si="76"/>
        <v>-5</v>
      </c>
      <c r="E246" s="9">
        <f t="shared" si="76"/>
        <v>-5</v>
      </c>
      <c r="F246" s="9">
        <f t="shared" si="76"/>
        <v>-5</v>
      </c>
      <c r="G246" s="9">
        <f t="shared" si="76"/>
        <v>10</v>
      </c>
      <c r="H246" s="9">
        <f t="shared" si="76"/>
        <v>12</v>
      </c>
      <c r="I246" s="9">
        <f t="shared" si="76"/>
        <v>13</v>
      </c>
      <c r="J246" s="46">
        <f t="shared" si="76"/>
        <v>14</v>
      </c>
      <c r="K246" s="9">
        <f t="shared" si="76"/>
        <v>15</v>
      </c>
      <c r="L246" s="48">
        <f t="shared" si="76"/>
        <v>16</v>
      </c>
      <c r="M246" s="9">
        <f t="shared" si="76"/>
        <v>12</v>
      </c>
      <c r="N246" s="9">
        <f t="shared" si="76"/>
        <v>12</v>
      </c>
      <c r="O246" s="9">
        <f t="shared" si="76"/>
        <v>12</v>
      </c>
      <c r="P246" s="9">
        <f t="shared" si="76"/>
        <v>12</v>
      </c>
      <c r="Q246" s="9">
        <f t="shared" si="76"/>
        <v>12</v>
      </c>
      <c r="R246" s="9">
        <f t="shared" si="76"/>
        <v>12</v>
      </c>
      <c r="S246" s="9">
        <f t="shared" si="76"/>
        <v>12</v>
      </c>
      <c r="T246" s="9">
        <f t="shared" si="76"/>
        <v>12</v>
      </c>
      <c r="U246" s="9">
        <f t="shared" si="76"/>
        <v>12</v>
      </c>
      <c r="V246" s="9">
        <f t="shared" si="76"/>
        <v>12</v>
      </c>
      <c r="W246" s="9">
        <f t="shared" si="76"/>
        <v>12</v>
      </c>
      <c r="X246" s="9">
        <f t="shared" si="76"/>
        <v>12</v>
      </c>
      <c r="Y246" s="9">
        <f t="shared" si="76"/>
        <v>12</v>
      </c>
      <c r="Z246" s="9">
        <f t="shared" si="76"/>
        <v>12</v>
      </c>
      <c r="AA246" s="9">
        <f t="shared" si="76"/>
        <v>12</v>
      </c>
      <c r="AB246" s="9">
        <f t="shared" si="76"/>
        <v>12</v>
      </c>
      <c r="AC246" s="9">
        <f t="shared" si="76"/>
        <v>12</v>
      </c>
      <c r="AD246" s="9">
        <f t="shared" si="76"/>
        <v>12</v>
      </c>
      <c r="AE246" s="9">
        <f t="shared" si="76"/>
        <v>12</v>
      </c>
      <c r="AF246" s="9">
        <f t="shared" si="76"/>
        <v>12</v>
      </c>
      <c r="AG246" s="9">
        <f t="shared" si="76"/>
        <v>12</v>
      </c>
      <c r="AH246" s="9">
        <f t="shared" si="76"/>
        <v>12</v>
      </c>
      <c r="AI246" s="9">
        <f t="shared" si="76"/>
        <v>12</v>
      </c>
      <c r="AJ246" s="9">
        <f t="shared" si="76"/>
        <v>12</v>
      </c>
      <c r="AK246" s="9">
        <f t="shared" si="76"/>
        <v>12</v>
      </c>
      <c r="AL246" s="9">
        <f t="shared" si="76"/>
        <v>12</v>
      </c>
      <c r="AM246" s="9">
        <f t="shared" si="76"/>
        <v>12</v>
      </c>
      <c r="AN246" s="9">
        <f t="shared" si="76"/>
        <v>12</v>
      </c>
      <c r="AO246" s="9">
        <f t="shared" si="76"/>
        <v>12</v>
      </c>
      <c r="AP246" s="9">
        <f t="shared" si="76"/>
        <v>12</v>
      </c>
      <c r="AQ246" s="9">
        <f t="shared" si="76"/>
        <v>12</v>
      </c>
      <c r="AR246" s="9">
        <f t="shared" si="76"/>
        <v>12</v>
      </c>
      <c r="AS246" s="9">
        <f t="shared" si="76"/>
        <v>12</v>
      </c>
      <c r="AT246" s="9">
        <f t="shared" si="76"/>
        <v>12</v>
      </c>
      <c r="AU246" s="9">
        <f t="shared" si="76"/>
        <v>12</v>
      </c>
      <c r="AV246" s="9">
        <f t="shared" si="76"/>
        <v>12</v>
      </c>
      <c r="AW246" s="9">
        <f t="shared" si="76"/>
        <v>12</v>
      </c>
      <c r="AX246" s="9">
        <f t="shared" si="76"/>
        <v>12</v>
      </c>
      <c r="AY246" s="9">
        <f t="shared" si="76"/>
        <v>12</v>
      </c>
    </row>
    <row r="247" spans="1:51" ht="17.649999999999999">
      <c r="A247" s="22" t="s">
        <v>25</v>
      </c>
      <c r="B247" s="9">
        <f t="shared" ref="B247:AY247" si="77" xml:space="preserve"> B223 + B20 + B81</f>
        <v>-5</v>
      </c>
      <c r="C247" s="9">
        <f t="shared" si="77"/>
        <v>-5</v>
      </c>
      <c r="D247" s="9">
        <f t="shared" si="77"/>
        <v>-4</v>
      </c>
      <c r="E247" s="9">
        <f t="shared" si="77"/>
        <v>-4</v>
      </c>
      <c r="F247" s="9">
        <f t="shared" si="77"/>
        <v>-4</v>
      </c>
      <c r="G247" s="9">
        <f t="shared" si="77"/>
        <v>1</v>
      </c>
      <c r="H247" s="9">
        <f t="shared" si="77"/>
        <v>1</v>
      </c>
      <c r="I247" s="9">
        <f t="shared" si="77"/>
        <v>1</v>
      </c>
      <c r="J247" s="46">
        <f t="shared" si="77"/>
        <v>1</v>
      </c>
      <c r="K247" s="9">
        <f t="shared" si="77"/>
        <v>1</v>
      </c>
      <c r="L247" s="48">
        <f t="shared" si="77"/>
        <v>1</v>
      </c>
      <c r="M247" s="9">
        <f t="shared" si="77"/>
        <v>1</v>
      </c>
      <c r="N247" s="9">
        <f t="shared" si="77"/>
        <v>1</v>
      </c>
      <c r="O247" s="9">
        <f t="shared" si="77"/>
        <v>1</v>
      </c>
      <c r="P247" s="9">
        <f t="shared" si="77"/>
        <v>1</v>
      </c>
      <c r="Q247" s="9">
        <f t="shared" si="77"/>
        <v>1</v>
      </c>
      <c r="R247" s="9">
        <f t="shared" si="77"/>
        <v>1</v>
      </c>
      <c r="S247" s="9">
        <f t="shared" si="77"/>
        <v>1</v>
      </c>
      <c r="T247" s="9">
        <f t="shared" si="77"/>
        <v>1</v>
      </c>
      <c r="U247" s="9">
        <f t="shared" si="77"/>
        <v>1</v>
      </c>
      <c r="V247" s="9">
        <f t="shared" si="77"/>
        <v>1</v>
      </c>
      <c r="W247" s="9">
        <f t="shared" si="77"/>
        <v>1</v>
      </c>
      <c r="X247" s="9">
        <f t="shared" si="77"/>
        <v>1</v>
      </c>
      <c r="Y247" s="9">
        <f t="shared" si="77"/>
        <v>1</v>
      </c>
      <c r="Z247" s="9">
        <f t="shared" si="77"/>
        <v>1</v>
      </c>
      <c r="AA247" s="9">
        <f t="shared" si="77"/>
        <v>1</v>
      </c>
      <c r="AB247" s="9">
        <f t="shared" si="77"/>
        <v>1</v>
      </c>
      <c r="AC247" s="9">
        <f t="shared" si="77"/>
        <v>1</v>
      </c>
      <c r="AD247" s="9">
        <f t="shared" si="77"/>
        <v>1</v>
      </c>
      <c r="AE247" s="9">
        <f t="shared" si="77"/>
        <v>1</v>
      </c>
      <c r="AF247" s="9">
        <f t="shared" si="77"/>
        <v>1</v>
      </c>
      <c r="AG247" s="9">
        <f t="shared" si="77"/>
        <v>1</v>
      </c>
      <c r="AH247" s="9">
        <f t="shared" si="77"/>
        <v>1</v>
      </c>
      <c r="AI247" s="9">
        <f t="shared" si="77"/>
        <v>1</v>
      </c>
      <c r="AJ247" s="9">
        <f t="shared" si="77"/>
        <v>1</v>
      </c>
      <c r="AK247" s="9">
        <f t="shared" si="77"/>
        <v>1</v>
      </c>
      <c r="AL247" s="9">
        <f t="shared" si="77"/>
        <v>1</v>
      </c>
      <c r="AM247" s="9">
        <f t="shared" si="77"/>
        <v>1</v>
      </c>
      <c r="AN247" s="9">
        <f t="shared" si="77"/>
        <v>1</v>
      </c>
      <c r="AO247" s="9">
        <f t="shared" si="77"/>
        <v>1</v>
      </c>
      <c r="AP247" s="9">
        <f t="shared" si="77"/>
        <v>1</v>
      </c>
      <c r="AQ247" s="9">
        <f t="shared" si="77"/>
        <v>1</v>
      </c>
      <c r="AR247" s="9">
        <f t="shared" si="77"/>
        <v>1</v>
      </c>
      <c r="AS247" s="9">
        <f t="shared" si="77"/>
        <v>1</v>
      </c>
      <c r="AT247" s="9">
        <f t="shared" si="77"/>
        <v>1</v>
      </c>
      <c r="AU247" s="9">
        <f t="shared" si="77"/>
        <v>1</v>
      </c>
      <c r="AV247" s="9">
        <f t="shared" si="77"/>
        <v>1</v>
      </c>
      <c r="AW247" s="9">
        <f t="shared" si="77"/>
        <v>1</v>
      </c>
      <c r="AX247" s="9">
        <f t="shared" si="77"/>
        <v>1</v>
      </c>
      <c r="AY247" s="9">
        <f t="shared" si="77"/>
        <v>1</v>
      </c>
    </row>
    <row r="248" spans="1:51" ht="17.649999999999999">
      <c r="A248" s="22" t="s">
        <v>32</v>
      </c>
      <c r="B248" s="9">
        <f t="shared" ref="B248:AY249" si="78" xml:space="preserve"> B21 + B221</f>
        <v>-5</v>
      </c>
      <c r="C248" s="9">
        <f t="shared" si="78"/>
        <v>-5</v>
      </c>
      <c r="D248" s="9">
        <f t="shared" si="78"/>
        <v>-5</v>
      </c>
      <c r="E248" s="9">
        <f t="shared" si="78"/>
        <v>-5</v>
      </c>
      <c r="F248" s="9">
        <f t="shared" si="78"/>
        <v>-5</v>
      </c>
      <c r="G248" s="9">
        <f t="shared" si="78"/>
        <v>11</v>
      </c>
      <c r="H248" s="9">
        <f t="shared" si="78"/>
        <v>12</v>
      </c>
      <c r="I248" s="9">
        <f t="shared" si="78"/>
        <v>14</v>
      </c>
      <c r="J248" s="46">
        <f t="shared" si="78"/>
        <v>15</v>
      </c>
      <c r="K248" s="9">
        <f t="shared" si="78"/>
        <v>16</v>
      </c>
      <c r="L248" s="48">
        <f t="shared" si="78"/>
        <v>17</v>
      </c>
      <c r="M248" s="9">
        <f t="shared" si="78"/>
        <v>13</v>
      </c>
      <c r="N248" s="9">
        <f t="shared" si="78"/>
        <v>13</v>
      </c>
      <c r="O248" s="9">
        <f t="shared" si="78"/>
        <v>13</v>
      </c>
      <c r="P248" s="9">
        <f t="shared" si="78"/>
        <v>13</v>
      </c>
      <c r="Q248" s="9">
        <f t="shared" si="78"/>
        <v>13</v>
      </c>
      <c r="R248" s="9">
        <f t="shared" si="78"/>
        <v>13</v>
      </c>
      <c r="S248" s="9">
        <f t="shared" si="78"/>
        <v>13</v>
      </c>
      <c r="T248" s="9">
        <f t="shared" si="78"/>
        <v>13</v>
      </c>
      <c r="U248" s="9">
        <f t="shared" si="78"/>
        <v>13</v>
      </c>
      <c r="V248" s="9">
        <f t="shared" si="78"/>
        <v>13</v>
      </c>
      <c r="W248" s="9">
        <f t="shared" si="78"/>
        <v>13</v>
      </c>
      <c r="X248" s="9">
        <f t="shared" si="78"/>
        <v>13</v>
      </c>
      <c r="Y248" s="9">
        <f t="shared" si="78"/>
        <v>13</v>
      </c>
      <c r="Z248" s="9">
        <f t="shared" si="78"/>
        <v>13</v>
      </c>
      <c r="AA248" s="9">
        <f t="shared" si="78"/>
        <v>13</v>
      </c>
      <c r="AB248" s="9">
        <f t="shared" si="78"/>
        <v>13</v>
      </c>
      <c r="AC248" s="9">
        <f t="shared" si="78"/>
        <v>13</v>
      </c>
      <c r="AD248" s="9">
        <f t="shared" si="78"/>
        <v>13</v>
      </c>
      <c r="AE248" s="9">
        <f t="shared" si="78"/>
        <v>13</v>
      </c>
      <c r="AF248" s="9">
        <f t="shared" si="78"/>
        <v>13</v>
      </c>
      <c r="AG248" s="9">
        <f t="shared" si="78"/>
        <v>13</v>
      </c>
      <c r="AH248" s="9">
        <f t="shared" si="78"/>
        <v>13</v>
      </c>
      <c r="AI248" s="9">
        <f t="shared" si="78"/>
        <v>13</v>
      </c>
      <c r="AJ248" s="9">
        <f t="shared" si="78"/>
        <v>13</v>
      </c>
      <c r="AK248" s="9">
        <f t="shared" si="78"/>
        <v>13</v>
      </c>
      <c r="AL248" s="9">
        <f t="shared" si="78"/>
        <v>13</v>
      </c>
      <c r="AM248" s="9">
        <f t="shared" si="78"/>
        <v>13</v>
      </c>
      <c r="AN248" s="9">
        <f t="shared" si="78"/>
        <v>13</v>
      </c>
      <c r="AO248" s="9">
        <f t="shared" si="78"/>
        <v>13</v>
      </c>
      <c r="AP248" s="9">
        <f t="shared" si="78"/>
        <v>13</v>
      </c>
      <c r="AQ248" s="9">
        <f t="shared" si="78"/>
        <v>13</v>
      </c>
      <c r="AR248" s="9">
        <f t="shared" si="78"/>
        <v>13</v>
      </c>
      <c r="AS248" s="9">
        <f t="shared" si="78"/>
        <v>13</v>
      </c>
      <c r="AT248" s="9">
        <f t="shared" si="78"/>
        <v>13</v>
      </c>
      <c r="AU248" s="9">
        <f t="shared" si="78"/>
        <v>13</v>
      </c>
      <c r="AV248" s="9">
        <f t="shared" si="78"/>
        <v>13</v>
      </c>
      <c r="AW248" s="9">
        <f t="shared" si="78"/>
        <v>13</v>
      </c>
      <c r="AX248" s="9">
        <f t="shared" si="78"/>
        <v>13</v>
      </c>
      <c r="AY248" s="9">
        <f t="shared" si="78"/>
        <v>13</v>
      </c>
    </row>
    <row r="249" spans="1:51" ht="17.649999999999999">
      <c r="A249" s="22" t="s">
        <v>37</v>
      </c>
      <c r="B249" s="9">
        <f t="shared" si="78"/>
        <v>-5</v>
      </c>
      <c r="C249" s="9">
        <f t="shared" si="78"/>
        <v>-5</v>
      </c>
      <c r="D249" s="9">
        <f t="shared" si="78"/>
        <v>-5</v>
      </c>
      <c r="E249" s="9">
        <f t="shared" si="78"/>
        <v>-5</v>
      </c>
      <c r="F249" s="9">
        <f t="shared" si="78"/>
        <v>-5</v>
      </c>
      <c r="G249" s="9">
        <f t="shared" si="78"/>
        <v>11</v>
      </c>
      <c r="H249" s="9">
        <f t="shared" si="78"/>
        <v>12</v>
      </c>
      <c r="I249" s="9">
        <f t="shared" si="78"/>
        <v>13</v>
      </c>
      <c r="J249" s="46">
        <f t="shared" si="78"/>
        <v>14</v>
      </c>
      <c r="K249" s="9">
        <f t="shared" si="78"/>
        <v>15</v>
      </c>
      <c r="L249" s="48">
        <f t="shared" si="78"/>
        <v>16</v>
      </c>
      <c r="M249" s="9">
        <f t="shared" si="78"/>
        <v>12</v>
      </c>
      <c r="N249" s="9">
        <f t="shared" si="78"/>
        <v>12</v>
      </c>
      <c r="O249" s="9">
        <f t="shared" si="78"/>
        <v>12</v>
      </c>
      <c r="P249" s="9">
        <f t="shared" si="78"/>
        <v>12</v>
      </c>
      <c r="Q249" s="9">
        <f t="shared" si="78"/>
        <v>12</v>
      </c>
      <c r="R249" s="9">
        <f t="shared" si="78"/>
        <v>12</v>
      </c>
      <c r="S249" s="9">
        <f t="shared" si="78"/>
        <v>12</v>
      </c>
      <c r="T249" s="9">
        <f t="shared" si="78"/>
        <v>12</v>
      </c>
      <c r="U249" s="9">
        <f t="shared" si="78"/>
        <v>12</v>
      </c>
      <c r="V249" s="9">
        <f t="shared" si="78"/>
        <v>12</v>
      </c>
      <c r="W249" s="9">
        <f t="shared" si="78"/>
        <v>12</v>
      </c>
      <c r="X249" s="9">
        <f t="shared" si="78"/>
        <v>12</v>
      </c>
      <c r="Y249" s="9">
        <f t="shared" si="78"/>
        <v>12</v>
      </c>
      <c r="Z249" s="9">
        <f t="shared" si="78"/>
        <v>12</v>
      </c>
      <c r="AA249" s="9">
        <f t="shared" si="78"/>
        <v>12</v>
      </c>
      <c r="AB249" s="9">
        <f t="shared" si="78"/>
        <v>12</v>
      </c>
      <c r="AC249" s="9">
        <f t="shared" si="78"/>
        <v>12</v>
      </c>
      <c r="AD249" s="9">
        <f t="shared" si="78"/>
        <v>12</v>
      </c>
      <c r="AE249" s="9">
        <f t="shared" si="78"/>
        <v>12</v>
      </c>
      <c r="AF249" s="9">
        <f t="shared" si="78"/>
        <v>12</v>
      </c>
      <c r="AG249" s="9">
        <f t="shared" si="78"/>
        <v>12</v>
      </c>
      <c r="AH249" s="9">
        <f t="shared" si="78"/>
        <v>12</v>
      </c>
      <c r="AI249" s="9">
        <f t="shared" si="78"/>
        <v>12</v>
      </c>
      <c r="AJ249" s="9">
        <f t="shared" si="78"/>
        <v>12</v>
      </c>
      <c r="AK249" s="9">
        <f t="shared" si="78"/>
        <v>12</v>
      </c>
      <c r="AL249" s="9">
        <f t="shared" si="78"/>
        <v>12</v>
      </c>
      <c r="AM249" s="9">
        <f t="shared" si="78"/>
        <v>12</v>
      </c>
      <c r="AN249" s="9">
        <f t="shared" si="78"/>
        <v>12</v>
      </c>
      <c r="AO249" s="9">
        <f t="shared" si="78"/>
        <v>12</v>
      </c>
      <c r="AP249" s="9">
        <f t="shared" si="78"/>
        <v>12</v>
      </c>
      <c r="AQ249" s="9">
        <f t="shared" si="78"/>
        <v>12</v>
      </c>
      <c r="AR249" s="9">
        <f t="shared" si="78"/>
        <v>12</v>
      </c>
      <c r="AS249" s="9">
        <f t="shared" si="78"/>
        <v>12</v>
      </c>
      <c r="AT249" s="9">
        <f t="shared" si="78"/>
        <v>12</v>
      </c>
      <c r="AU249" s="9">
        <f t="shared" si="78"/>
        <v>12</v>
      </c>
      <c r="AV249" s="9">
        <f t="shared" si="78"/>
        <v>12</v>
      </c>
      <c r="AW249" s="9">
        <f t="shared" si="78"/>
        <v>12</v>
      </c>
      <c r="AX249" s="9">
        <f t="shared" si="78"/>
        <v>12</v>
      </c>
      <c r="AY249" s="9">
        <f t="shared" si="78"/>
        <v>12</v>
      </c>
    </row>
    <row r="250" spans="1:51" ht="17.649999999999999">
      <c r="A250" s="22" t="s">
        <v>38</v>
      </c>
      <c r="B250" s="9">
        <f t="shared" ref="B250:AY250" si="79" xml:space="preserve"> B23 + B222</f>
        <v>-5</v>
      </c>
      <c r="C250" s="9">
        <f t="shared" si="79"/>
        <v>-5</v>
      </c>
      <c r="D250" s="9">
        <f t="shared" si="79"/>
        <v>-5</v>
      </c>
      <c r="E250" s="9">
        <f t="shared" si="79"/>
        <v>-5</v>
      </c>
      <c r="F250" s="9">
        <f t="shared" si="79"/>
        <v>-5</v>
      </c>
      <c r="G250" s="9">
        <f t="shared" si="79"/>
        <v>6</v>
      </c>
      <c r="H250" s="9">
        <f t="shared" si="79"/>
        <v>6</v>
      </c>
      <c r="I250" s="9">
        <f t="shared" si="79"/>
        <v>6</v>
      </c>
      <c r="J250" s="46">
        <f t="shared" si="79"/>
        <v>6</v>
      </c>
      <c r="K250" s="9">
        <f t="shared" si="79"/>
        <v>6</v>
      </c>
      <c r="L250" s="48">
        <f t="shared" si="79"/>
        <v>6</v>
      </c>
      <c r="M250" s="9">
        <f t="shared" si="79"/>
        <v>6</v>
      </c>
      <c r="N250" s="9">
        <f t="shared" si="79"/>
        <v>6</v>
      </c>
      <c r="O250" s="9">
        <f t="shared" si="79"/>
        <v>6</v>
      </c>
      <c r="P250" s="9">
        <f t="shared" si="79"/>
        <v>6</v>
      </c>
      <c r="Q250" s="9">
        <f t="shared" si="79"/>
        <v>6</v>
      </c>
      <c r="R250" s="9">
        <f t="shared" si="79"/>
        <v>6</v>
      </c>
      <c r="S250" s="9">
        <f t="shared" si="79"/>
        <v>6</v>
      </c>
      <c r="T250" s="9">
        <f t="shared" si="79"/>
        <v>6</v>
      </c>
      <c r="U250" s="9">
        <f t="shared" si="79"/>
        <v>6</v>
      </c>
      <c r="V250" s="9">
        <f t="shared" si="79"/>
        <v>6</v>
      </c>
      <c r="W250" s="9">
        <f t="shared" si="79"/>
        <v>6</v>
      </c>
      <c r="X250" s="9">
        <f t="shared" si="79"/>
        <v>6</v>
      </c>
      <c r="Y250" s="9">
        <f t="shared" si="79"/>
        <v>6</v>
      </c>
      <c r="Z250" s="9">
        <f t="shared" si="79"/>
        <v>6</v>
      </c>
      <c r="AA250" s="9">
        <f t="shared" si="79"/>
        <v>6</v>
      </c>
      <c r="AB250" s="9">
        <f t="shared" si="79"/>
        <v>6</v>
      </c>
      <c r="AC250" s="9">
        <f t="shared" si="79"/>
        <v>6</v>
      </c>
      <c r="AD250" s="9">
        <f t="shared" si="79"/>
        <v>6</v>
      </c>
      <c r="AE250" s="9">
        <f t="shared" si="79"/>
        <v>6</v>
      </c>
      <c r="AF250" s="9">
        <f t="shared" si="79"/>
        <v>6</v>
      </c>
      <c r="AG250" s="9">
        <f t="shared" si="79"/>
        <v>6</v>
      </c>
      <c r="AH250" s="9">
        <f t="shared" si="79"/>
        <v>6</v>
      </c>
      <c r="AI250" s="9">
        <f t="shared" si="79"/>
        <v>6</v>
      </c>
      <c r="AJ250" s="9">
        <f t="shared" si="79"/>
        <v>6</v>
      </c>
      <c r="AK250" s="9">
        <f t="shared" si="79"/>
        <v>6</v>
      </c>
      <c r="AL250" s="9">
        <f t="shared" si="79"/>
        <v>6</v>
      </c>
      <c r="AM250" s="9">
        <f t="shared" si="79"/>
        <v>6</v>
      </c>
      <c r="AN250" s="9">
        <f t="shared" si="79"/>
        <v>6</v>
      </c>
      <c r="AO250" s="9">
        <f t="shared" si="79"/>
        <v>6</v>
      </c>
      <c r="AP250" s="9">
        <f t="shared" si="79"/>
        <v>6</v>
      </c>
      <c r="AQ250" s="9">
        <f t="shared" si="79"/>
        <v>6</v>
      </c>
      <c r="AR250" s="9">
        <f t="shared" si="79"/>
        <v>6</v>
      </c>
      <c r="AS250" s="9">
        <f t="shared" si="79"/>
        <v>6</v>
      </c>
      <c r="AT250" s="9">
        <f t="shared" si="79"/>
        <v>6</v>
      </c>
      <c r="AU250" s="9">
        <f t="shared" si="79"/>
        <v>6</v>
      </c>
      <c r="AV250" s="9">
        <f t="shared" si="79"/>
        <v>6</v>
      </c>
      <c r="AW250" s="9">
        <f t="shared" si="79"/>
        <v>6</v>
      </c>
      <c r="AX250" s="9">
        <f t="shared" si="79"/>
        <v>6</v>
      </c>
      <c r="AY250" s="9">
        <f t="shared" si="79"/>
        <v>6</v>
      </c>
    </row>
    <row r="252" spans="1:51" ht="17.649999999999999">
      <c r="A252" s="22" t="s">
        <v>24</v>
      </c>
      <c r="B252" s="9">
        <f t="shared" ref="B252:AY252" si="80" xml:space="preserve"> B247/(B7+5)</f>
        <v>-0.83333333333333337</v>
      </c>
      <c r="C252" s="9">
        <f t="shared" si="80"/>
        <v>-0.7142857142857143</v>
      </c>
      <c r="D252" s="9">
        <f t="shared" si="80"/>
        <v>-0.5</v>
      </c>
      <c r="E252" s="9">
        <f t="shared" si="80"/>
        <v>-0.44444444444444442</v>
      </c>
      <c r="F252" s="9">
        <f t="shared" si="80"/>
        <v>-0.4</v>
      </c>
      <c r="G252" s="9">
        <f t="shared" si="80"/>
        <v>9.0909090909090912E-2</v>
      </c>
      <c r="H252" s="9">
        <f t="shared" si="80"/>
        <v>8.3333333333333329E-2</v>
      </c>
      <c r="I252" s="9">
        <f t="shared" si="80"/>
        <v>7.6923076923076927E-2</v>
      </c>
      <c r="J252" s="46">
        <f t="shared" si="80"/>
        <v>7.1428571428571425E-2</v>
      </c>
      <c r="K252" s="31">
        <f t="shared" si="80"/>
        <v>6.6666666666666666E-2</v>
      </c>
      <c r="L252" s="48">
        <f t="shared" si="80"/>
        <v>6.25E-2</v>
      </c>
      <c r="M252" s="9">
        <f t="shared" si="80"/>
        <v>5.8823529411764705E-2</v>
      </c>
      <c r="N252" s="9">
        <f t="shared" si="80"/>
        <v>5.5555555555555552E-2</v>
      </c>
      <c r="O252" s="9">
        <f t="shared" si="80"/>
        <v>5.2631578947368418E-2</v>
      </c>
      <c r="P252" s="9">
        <f t="shared" si="80"/>
        <v>0.05</v>
      </c>
      <c r="Q252" s="9">
        <f t="shared" si="80"/>
        <v>4.7619047619047616E-2</v>
      </c>
      <c r="R252" s="9">
        <f t="shared" si="80"/>
        <v>4.5454545454545456E-2</v>
      </c>
      <c r="S252" s="9">
        <f t="shared" si="80"/>
        <v>4.3478260869565216E-2</v>
      </c>
      <c r="T252" s="9">
        <f t="shared" si="80"/>
        <v>4.1666666666666664E-2</v>
      </c>
      <c r="U252" s="9">
        <f t="shared" si="80"/>
        <v>0.04</v>
      </c>
      <c r="V252" s="9">
        <f t="shared" si="80"/>
        <v>3.8461538461538464E-2</v>
      </c>
      <c r="W252" s="9">
        <f t="shared" si="80"/>
        <v>3.7037037037037035E-2</v>
      </c>
      <c r="X252" s="9">
        <f t="shared" si="80"/>
        <v>3.5714285714285712E-2</v>
      </c>
      <c r="Y252" s="9">
        <f t="shared" si="80"/>
        <v>3.4482758620689655E-2</v>
      </c>
      <c r="Z252" s="9">
        <f t="shared" si="80"/>
        <v>3.3333333333333333E-2</v>
      </c>
      <c r="AA252" s="9">
        <f t="shared" si="80"/>
        <v>3.2258064516129031E-2</v>
      </c>
      <c r="AB252" s="9">
        <f t="shared" si="80"/>
        <v>3.125E-2</v>
      </c>
      <c r="AC252" s="9">
        <f t="shared" si="80"/>
        <v>3.0303030303030304E-2</v>
      </c>
      <c r="AD252" s="9">
        <f t="shared" si="80"/>
        <v>2.9411764705882353E-2</v>
      </c>
      <c r="AE252" s="9">
        <f t="shared" si="80"/>
        <v>2.8571428571428571E-2</v>
      </c>
      <c r="AF252" s="9">
        <f t="shared" si="80"/>
        <v>2.7777777777777776E-2</v>
      </c>
      <c r="AG252" s="9">
        <f t="shared" si="80"/>
        <v>2.7027027027027029E-2</v>
      </c>
      <c r="AH252" s="9">
        <f t="shared" si="80"/>
        <v>2.6315789473684209E-2</v>
      </c>
      <c r="AI252" s="9">
        <f t="shared" si="80"/>
        <v>2.564102564102564E-2</v>
      </c>
      <c r="AJ252" s="9">
        <f t="shared" si="80"/>
        <v>2.5000000000000001E-2</v>
      </c>
      <c r="AK252" s="9">
        <f t="shared" si="80"/>
        <v>2.4390243902439025E-2</v>
      </c>
      <c r="AL252" s="9">
        <f t="shared" si="80"/>
        <v>2.3809523809523808E-2</v>
      </c>
      <c r="AM252" s="9">
        <f t="shared" si="80"/>
        <v>2.3255813953488372E-2</v>
      </c>
      <c r="AN252" s="9">
        <f t="shared" si="80"/>
        <v>2.2727272727272728E-2</v>
      </c>
      <c r="AO252" s="9">
        <f t="shared" si="80"/>
        <v>2.2222222222222223E-2</v>
      </c>
      <c r="AP252" s="9">
        <f t="shared" si="80"/>
        <v>2.1739130434782608E-2</v>
      </c>
      <c r="AQ252" s="9">
        <f t="shared" si="80"/>
        <v>2.1276595744680851E-2</v>
      </c>
      <c r="AR252" s="9">
        <f t="shared" si="80"/>
        <v>2.0833333333333332E-2</v>
      </c>
      <c r="AS252" s="9">
        <f t="shared" si="80"/>
        <v>2.0408163265306121E-2</v>
      </c>
      <c r="AT252" s="9">
        <f t="shared" si="80"/>
        <v>0.02</v>
      </c>
      <c r="AU252" s="9">
        <f t="shared" si="80"/>
        <v>1.9607843137254902E-2</v>
      </c>
      <c r="AV252" s="9">
        <f t="shared" si="80"/>
        <v>1.9230769230769232E-2</v>
      </c>
      <c r="AW252" s="9">
        <f t="shared" si="80"/>
        <v>1.8867924528301886E-2</v>
      </c>
      <c r="AX252" s="9">
        <f t="shared" si="80"/>
        <v>1.8518518518518517E-2</v>
      </c>
      <c r="AY252" s="9">
        <f t="shared" si="80"/>
        <v>1.8181818181818181E-2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28</v>
      </c>
      <c r="C258" s="8">
        <f xml:space="preserve"> (Data!$B$44 - C$89 - C$45)</f>
        <v>27</v>
      </c>
      <c r="D258" s="8">
        <f xml:space="preserve"> (Data!$B$44 - D$89 - D$45)</f>
        <v>27</v>
      </c>
      <c r="E258" s="8">
        <f xml:space="preserve"> (Data!$B$44 - E$89 - E$45)</f>
        <v>26</v>
      </c>
      <c r="F258" s="8">
        <f xml:space="preserve"> (Data!$B$44 - F$89 - F$45)</f>
        <v>26</v>
      </c>
      <c r="G258" s="8">
        <f xml:space="preserve"> (Data!$B$44 - G$89 - G$45)</f>
        <v>3</v>
      </c>
      <c r="H258" s="8">
        <f xml:space="preserve"> (Data!$B$44 - H$89 - H$45)</f>
        <v>1</v>
      </c>
      <c r="I258" s="8">
        <f xml:space="preserve"> (Data!$B$44 - I$89 - I$45)</f>
        <v>-1</v>
      </c>
      <c r="J258" s="8">
        <f xml:space="preserve"> (Data!$B$44 - J$89 - J$45)</f>
        <v>-2</v>
      </c>
      <c r="K258" s="8">
        <f xml:space="preserve"> (Data!$B$44 - K$89 - K$45)</f>
        <v>-4</v>
      </c>
      <c r="L258" s="8">
        <f xml:space="preserve"> (Data!$B$44 - L$89 - L$45)</f>
        <v>-6</v>
      </c>
      <c r="M258" s="8">
        <f xml:space="preserve"> (Data!$B$44 - M$89 - M$45)</f>
        <v>-2</v>
      </c>
      <c r="N258" s="8">
        <f xml:space="preserve"> (Data!$B$44 - N$89 - N$45)</f>
        <v>-2</v>
      </c>
      <c r="O258" s="8">
        <f xml:space="preserve"> (Data!$B$44 - O$89 - O$45)</f>
        <v>-3</v>
      </c>
      <c r="P258" s="8">
        <f xml:space="preserve"> (Data!$B$44 - P$89 - P$45)</f>
        <v>-3</v>
      </c>
      <c r="Q258" s="8">
        <f xml:space="preserve"> (Data!$B$44 - Q$89 - Q$45)</f>
        <v>-4</v>
      </c>
      <c r="R258" s="8">
        <f xml:space="preserve"> (Data!$B$44 - R$89 - R$45)</f>
        <v>-4</v>
      </c>
      <c r="S258" s="8">
        <f xml:space="preserve"> (Data!$B$44 - S$89 - S$45)</f>
        <v>-4</v>
      </c>
      <c r="T258" s="8">
        <f xml:space="preserve"> (Data!$B$44 - T$89 - T$45)</f>
        <v>-5</v>
      </c>
      <c r="U258" s="8">
        <f xml:space="preserve"> (Data!$B$44 - U$89 - U$45)</f>
        <v>-5</v>
      </c>
      <c r="V258" s="8">
        <f xml:space="preserve"> (Data!$B$44 - V$89 - V$45)</f>
        <v>-6</v>
      </c>
      <c r="W258" s="8">
        <f xml:space="preserve"> (Data!$B$44 - W$89 - W$45)</f>
        <v>-6</v>
      </c>
      <c r="X258" s="8">
        <f xml:space="preserve"> (Data!$B$44 - X$89 - X$45)</f>
        <v>-6</v>
      </c>
      <c r="Y258" s="8">
        <f xml:space="preserve"> (Data!$B$44 - Y$89 - Y$45)</f>
        <v>-7</v>
      </c>
      <c r="Z258" s="8">
        <f xml:space="preserve"> (Data!$B$44 - Z$89 - Z$45)</f>
        <v>-7</v>
      </c>
      <c r="AA258" s="8">
        <f xml:space="preserve"> (Data!$B$44 - AA$89 - AA$45)</f>
        <v>-8</v>
      </c>
      <c r="AB258" s="8">
        <f xml:space="preserve"> (Data!$B$44 - AB$89 - AB$45)</f>
        <v>-8</v>
      </c>
      <c r="AC258" s="8">
        <f xml:space="preserve"> (Data!$B$44 - AC$89 - AC$45)</f>
        <v>-8</v>
      </c>
      <c r="AD258" s="8">
        <f xml:space="preserve"> (Data!$B$44 - AD$89 - AD$45)</f>
        <v>-9</v>
      </c>
      <c r="AE258" s="8">
        <f xml:space="preserve"> (Data!$B$44 - AE$89 - AE$45)</f>
        <v>-9</v>
      </c>
      <c r="AF258" s="8">
        <f xml:space="preserve"> (Data!$B$44 - AF$89 - AF$45)</f>
        <v>-10</v>
      </c>
      <c r="AG258" s="8">
        <f xml:space="preserve"> (Data!$B$44 - AG$89 - AG$45)</f>
        <v>-10</v>
      </c>
      <c r="AH258" s="8">
        <f xml:space="preserve"> (Data!$B$44 - AH$89 - AH$45)</f>
        <v>-10</v>
      </c>
      <c r="AI258" s="8">
        <f xml:space="preserve"> (Data!$B$44 - AI$89 - AI$45)</f>
        <v>-11</v>
      </c>
      <c r="AJ258" s="8">
        <f xml:space="preserve"> (Data!$B$44 - AJ$89 - AJ$45)</f>
        <v>-11</v>
      </c>
      <c r="AK258" s="8">
        <f xml:space="preserve"> (Data!$B$44 - AK$89 - AK$45)</f>
        <v>-12</v>
      </c>
      <c r="AL258" s="8">
        <f xml:space="preserve"> (Data!$B$44 - AL$89 - AL$45)</f>
        <v>-12</v>
      </c>
      <c r="AM258" s="8">
        <f xml:space="preserve"> (Data!$B$44 - AM$89 - AM$45)</f>
        <v>-12</v>
      </c>
      <c r="AN258" s="8">
        <f xml:space="preserve"> (Data!$B$44 - AN$89 - AN$45)</f>
        <v>-13</v>
      </c>
      <c r="AO258" s="8">
        <f xml:space="preserve"> (Data!$B$44 - AO$89 - AO$45)</f>
        <v>-13</v>
      </c>
      <c r="AP258" s="8">
        <f xml:space="preserve"> (Data!$B$44 - AP$89 - AP$45)</f>
        <v>-14</v>
      </c>
      <c r="AQ258" s="8">
        <f xml:space="preserve"> (Data!$B$44 - AQ$89 - AQ$45)</f>
        <v>-14</v>
      </c>
      <c r="AR258" s="8">
        <f xml:space="preserve"> (Data!$B$44 - AR$89 - AR$45)</f>
        <v>-14</v>
      </c>
      <c r="AS258" s="8">
        <f xml:space="preserve"> (Data!$B$44 - AS$89 - AS$45)</f>
        <v>-15</v>
      </c>
      <c r="AT258" s="8">
        <f xml:space="preserve"> (Data!$B$44 - AT$89 - AT$45)</f>
        <v>-15</v>
      </c>
      <c r="AU258" s="8">
        <f xml:space="preserve"> (Data!$B$44 - AU$89 - AU$45)</f>
        <v>-16</v>
      </c>
      <c r="AV258" s="8">
        <f xml:space="preserve"> (Data!$B$44 - AV$89 - AV$45)</f>
        <v>-16</v>
      </c>
      <c r="AW258" s="8">
        <f xml:space="preserve"> (Data!$B$44 - AW$89 - AW$45)</f>
        <v>-16</v>
      </c>
      <c r="AX258" s="8">
        <f xml:space="preserve"> (Data!$B$44 - AX$89 - AX$45)</f>
        <v>-17</v>
      </c>
      <c r="AY258" s="8">
        <f xml:space="preserve"> (Data!$B$44 - AY$89 - AY$45)</f>
        <v>-17</v>
      </c>
    </row>
    <row r="259" spans="1:51">
      <c r="A259" s="8" t="s">
        <v>57</v>
      </c>
      <c r="B259" s="8">
        <f xml:space="preserve"> (Data!$B$44 - B$88 - B$45)</f>
        <v>28</v>
      </c>
      <c r="C259" s="8">
        <f xml:space="preserve"> (Data!$B$44 - C$88 - C$45)</f>
        <v>27</v>
      </c>
      <c r="D259" s="8">
        <f xml:space="preserve"> (Data!$B$44 - D$88 - D$45)</f>
        <v>27</v>
      </c>
      <c r="E259" s="8">
        <f xml:space="preserve"> (Data!$B$44 - E$88 - E$45)</f>
        <v>26</v>
      </c>
      <c r="F259" s="8">
        <f xml:space="preserve"> (Data!$B$44 - F$88 - F$45)</f>
        <v>26</v>
      </c>
      <c r="G259" s="8">
        <f xml:space="preserve"> (Data!$B$44 - G$88 - G$45)</f>
        <v>5</v>
      </c>
      <c r="H259" s="8">
        <f xml:space="preserve"> (Data!$B$44 - H$88 - H$45)</f>
        <v>3</v>
      </c>
      <c r="I259" s="8">
        <f xml:space="preserve"> (Data!$B$44 - I$88 - I$45)</f>
        <v>1</v>
      </c>
      <c r="J259" s="8">
        <f xml:space="preserve"> (Data!$B$44 - J$88 - J$45)</f>
        <v>0</v>
      </c>
      <c r="K259" s="8">
        <f xml:space="preserve"> (Data!$B$44 - K$88 - K$45)</f>
        <v>-3</v>
      </c>
      <c r="L259" s="8">
        <f xml:space="preserve"> (Data!$B$44 - L$88 - L$45)</f>
        <v>-5</v>
      </c>
      <c r="M259" s="8">
        <f xml:space="preserve"> (Data!$B$44 - M$88 - M$45)</f>
        <v>-1</v>
      </c>
      <c r="N259" s="8">
        <f xml:space="preserve"> (Data!$B$44 - N$88 - N$45)</f>
        <v>-2</v>
      </c>
      <c r="O259" s="8">
        <f xml:space="preserve"> (Data!$B$44 - O$88 - O$45)</f>
        <v>-2</v>
      </c>
      <c r="P259" s="8">
        <f xml:space="preserve"> (Data!$B$44 - P$88 - P$45)</f>
        <v>-3</v>
      </c>
      <c r="Q259" s="8">
        <f xml:space="preserve"> (Data!$B$44 - Q$88 - Q$45)</f>
        <v>-3</v>
      </c>
      <c r="R259" s="8">
        <f xml:space="preserve"> (Data!$B$44 - R$88 - R$45)</f>
        <v>-4</v>
      </c>
      <c r="S259" s="8">
        <f xml:space="preserve"> (Data!$B$44 - S$88 - S$45)</f>
        <v>-4</v>
      </c>
      <c r="T259" s="8">
        <f xml:space="preserve"> (Data!$B$44 - T$88 - T$45)</f>
        <v>-5</v>
      </c>
      <c r="U259" s="8">
        <f xml:space="preserve"> (Data!$B$44 - U$88 - U$45)</f>
        <v>-5</v>
      </c>
      <c r="V259" s="8">
        <f xml:space="preserve"> (Data!$B$44 - V$88 - V$45)</f>
        <v>-6</v>
      </c>
      <c r="W259" s="8">
        <f xml:space="preserve"> (Data!$B$44 - W$88 - W$45)</f>
        <v>-6</v>
      </c>
      <c r="X259" s="8">
        <f xml:space="preserve"> (Data!$B$44 - X$88 - X$45)</f>
        <v>-7</v>
      </c>
      <c r="Y259" s="8">
        <f xml:space="preserve"> (Data!$B$44 - Y$88 - Y$45)</f>
        <v>-7</v>
      </c>
      <c r="Z259" s="8">
        <f xml:space="preserve"> (Data!$B$44 - Z$88 - Z$45)</f>
        <v>-8</v>
      </c>
      <c r="AA259" s="8">
        <f xml:space="preserve"> (Data!$B$44 - AA$88 - AA$45)</f>
        <v>-8</v>
      </c>
      <c r="AB259" s="8">
        <f xml:space="preserve"> (Data!$B$44 - AB$88 - AB$45)</f>
        <v>-9</v>
      </c>
      <c r="AC259" s="8">
        <f xml:space="preserve"> (Data!$B$44 - AC$88 - AC$45)</f>
        <v>-9</v>
      </c>
      <c r="AD259" s="8">
        <f xml:space="preserve"> (Data!$B$44 - AD$88 - AD$45)</f>
        <v>-10</v>
      </c>
      <c r="AE259" s="8">
        <f xml:space="preserve"> (Data!$B$44 - AE$88 - AE$45)</f>
        <v>-10</v>
      </c>
      <c r="AF259" s="8">
        <f xml:space="preserve"> (Data!$B$44 - AF$88 - AF$45)</f>
        <v>-11</v>
      </c>
      <c r="AG259" s="8">
        <f xml:space="preserve"> (Data!$B$44 - AG$88 - AG$45)</f>
        <v>-11</v>
      </c>
      <c r="AH259" s="8">
        <f xml:space="preserve"> (Data!$B$44 - AH$88 - AH$45)</f>
        <v>-12</v>
      </c>
      <c r="AI259" s="8">
        <f xml:space="preserve"> (Data!$B$44 - AI$88 - AI$45)</f>
        <v>-12</v>
      </c>
      <c r="AJ259" s="8">
        <f xml:space="preserve"> (Data!$B$44 - AJ$88 - AJ$45)</f>
        <v>-13</v>
      </c>
      <c r="AK259" s="8">
        <f xml:space="preserve"> (Data!$B$44 - AK$88 - AK$45)</f>
        <v>-13</v>
      </c>
      <c r="AL259" s="8">
        <f xml:space="preserve"> (Data!$B$44 - AL$88 - AL$45)</f>
        <v>-14</v>
      </c>
      <c r="AM259" s="8">
        <f xml:space="preserve"> (Data!$B$44 - AM$88 - AM$45)</f>
        <v>-14</v>
      </c>
      <c r="AN259" s="8">
        <f xml:space="preserve"> (Data!$B$44 - AN$88 - AN$45)</f>
        <v>-15</v>
      </c>
      <c r="AO259" s="8">
        <f xml:space="preserve"> (Data!$B$44 - AO$88 - AO$45)</f>
        <v>-15</v>
      </c>
      <c r="AP259" s="8">
        <f xml:space="preserve"> (Data!$B$44 - AP$88 - AP$45)</f>
        <v>-16</v>
      </c>
      <c r="AQ259" s="8">
        <f xml:space="preserve"> (Data!$B$44 - AQ$88 - AQ$45)</f>
        <v>-16</v>
      </c>
      <c r="AR259" s="8">
        <f xml:space="preserve"> (Data!$B$44 - AR$88 - AR$45)</f>
        <v>-17</v>
      </c>
      <c r="AS259" s="8">
        <f xml:space="preserve"> (Data!$B$44 - AS$88 - AS$45)</f>
        <v>-17</v>
      </c>
      <c r="AT259" s="8">
        <f xml:space="preserve"> (Data!$B$44 - AT$88 - AT$45)</f>
        <v>-18</v>
      </c>
      <c r="AU259" s="8">
        <f xml:space="preserve"> (Data!$B$44 - AU$88 - AU$45)</f>
        <v>-18</v>
      </c>
      <c r="AV259" s="8">
        <f xml:space="preserve"> (Data!$B$44 - AV$88 - AV$45)</f>
        <v>-19</v>
      </c>
      <c r="AW259" s="8">
        <f xml:space="preserve"> (Data!$B$44 - AW$88 - AW$45)</f>
        <v>-19</v>
      </c>
      <c r="AX259" s="8">
        <f xml:space="preserve"> (Data!$B$44 - AX$88 - AX$45)</f>
        <v>-20</v>
      </c>
      <c r="AY259" s="8">
        <f xml:space="preserve"> (Data!$B$44 - AY$88 - AY$45)</f>
        <v>-20</v>
      </c>
    </row>
    <row r="260" spans="1:51">
      <c r="A260" s="8" t="s">
        <v>58</v>
      </c>
      <c r="B260" s="8">
        <f xml:space="preserve"> (Data!$B$44 - B$88 - B$45)</f>
        <v>28</v>
      </c>
      <c r="C260" s="8">
        <f xml:space="preserve"> (Data!$B$44 - C$88 - C$45)</f>
        <v>27</v>
      </c>
      <c r="D260" s="8">
        <f xml:space="preserve"> (Data!$B$44 - D$88 - D$45)</f>
        <v>27</v>
      </c>
      <c r="E260" s="8">
        <f xml:space="preserve"> (Data!$B$44 - E$88 - E$45)</f>
        <v>26</v>
      </c>
      <c r="F260" s="8">
        <f xml:space="preserve"> (Data!$B$44 - F$88 - F$45)</f>
        <v>26</v>
      </c>
      <c r="G260" s="8">
        <f xml:space="preserve"> (Data!$B$44 - G$88 - G$45)</f>
        <v>5</v>
      </c>
      <c r="H260" s="8">
        <f xml:space="preserve"> (Data!$B$44 - H$88 - H$45)</f>
        <v>3</v>
      </c>
      <c r="I260" s="8">
        <f xml:space="preserve"> (Data!$B$44 - I$88 - I$45)</f>
        <v>1</v>
      </c>
      <c r="J260" s="8">
        <f xml:space="preserve"> (Data!$B$44 - J$88 - J$45)</f>
        <v>0</v>
      </c>
      <c r="K260" s="8">
        <f xml:space="preserve"> (Data!$B$44 - K$88 - K$45)</f>
        <v>-3</v>
      </c>
      <c r="L260" s="8">
        <f xml:space="preserve"> (Data!$B$44 - L$88 - L$45)</f>
        <v>-5</v>
      </c>
      <c r="M260" s="8">
        <f xml:space="preserve"> (Data!$B$44 - M$88 - M$45)</f>
        <v>-1</v>
      </c>
      <c r="N260" s="8">
        <f xml:space="preserve"> (Data!$B$44 - N$88 - N$45)</f>
        <v>-2</v>
      </c>
      <c r="O260" s="8">
        <f xml:space="preserve"> (Data!$B$44 - O$88 - O$45)</f>
        <v>-2</v>
      </c>
      <c r="P260" s="8">
        <f xml:space="preserve"> (Data!$B$44 - P$88 - P$45)</f>
        <v>-3</v>
      </c>
      <c r="Q260" s="8">
        <f xml:space="preserve"> (Data!$B$44 - Q$88 - Q$45)</f>
        <v>-3</v>
      </c>
      <c r="R260" s="8">
        <f xml:space="preserve"> (Data!$B$44 - R$88 - R$45)</f>
        <v>-4</v>
      </c>
      <c r="S260" s="8">
        <f xml:space="preserve"> (Data!$B$44 - S$88 - S$45)</f>
        <v>-4</v>
      </c>
      <c r="T260" s="8">
        <f xml:space="preserve"> (Data!$B$44 - T$88 - T$45)</f>
        <v>-5</v>
      </c>
      <c r="U260" s="8">
        <f xml:space="preserve"> (Data!$B$44 - U$88 - U$45)</f>
        <v>-5</v>
      </c>
      <c r="V260" s="8">
        <f xml:space="preserve"> (Data!$B$44 - V$88 - V$45)</f>
        <v>-6</v>
      </c>
      <c r="W260" s="8">
        <f xml:space="preserve"> (Data!$B$44 - W$88 - W$45)</f>
        <v>-6</v>
      </c>
      <c r="X260" s="8">
        <f xml:space="preserve"> (Data!$B$44 - X$88 - X$45)</f>
        <v>-7</v>
      </c>
      <c r="Y260" s="8">
        <f xml:space="preserve"> (Data!$B$44 - Y$88 - Y$45)</f>
        <v>-7</v>
      </c>
      <c r="Z260" s="8">
        <f xml:space="preserve"> (Data!$B$44 - Z$88 - Z$45)</f>
        <v>-8</v>
      </c>
      <c r="AA260" s="8">
        <f xml:space="preserve"> (Data!$B$44 - AA$88 - AA$45)</f>
        <v>-8</v>
      </c>
      <c r="AB260" s="8">
        <f xml:space="preserve"> (Data!$B$44 - AB$88 - AB$45)</f>
        <v>-9</v>
      </c>
      <c r="AC260" s="8">
        <f xml:space="preserve"> (Data!$B$44 - AC$88 - AC$45)</f>
        <v>-9</v>
      </c>
      <c r="AD260" s="8">
        <f xml:space="preserve"> (Data!$B$44 - AD$88 - AD$45)</f>
        <v>-10</v>
      </c>
      <c r="AE260" s="8">
        <f xml:space="preserve"> (Data!$B$44 - AE$88 - AE$45)</f>
        <v>-10</v>
      </c>
      <c r="AF260" s="8">
        <f xml:space="preserve"> (Data!$B$44 - AF$88 - AF$45)</f>
        <v>-11</v>
      </c>
      <c r="AG260" s="8">
        <f xml:space="preserve"> (Data!$B$44 - AG$88 - AG$45)</f>
        <v>-11</v>
      </c>
      <c r="AH260" s="8">
        <f xml:space="preserve"> (Data!$B$44 - AH$88 - AH$45)</f>
        <v>-12</v>
      </c>
      <c r="AI260" s="8">
        <f xml:space="preserve"> (Data!$B$44 - AI$88 - AI$45)</f>
        <v>-12</v>
      </c>
      <c r="AJ260" s="8">
        <f xml:space="preserve"> (Data!$B$44 - AJ$88 - AJ$45)</f>
        <v>-13</v>
      </c>
      <c r="AK260" s="8">
        <f xml:space="preserve"> (Data!$B$44 - AK$88 - AK$45)</f>
        <v>-13</v>
      </c>
      <c r="AL260" s="8">
        <f xml:space="preserve"> (Data!$B$44 - AL$88 - AL$45)</f>
        <v>-14</v>
      </c>
      <c r="AM260" s="8">
        <f xml:space="preserve"> (Data!$B$44 - AM$88 - AM$45)</f>
        <v>-14</v>
      </c>
      <c r="AN260" s="8">
        <f xml:space="preserve"> (Data!$B$44 - AN$88 - AN$45)</f>
        <v>-15</v>
      </c>
      <c r="AO260" s="8">
        <f xml:space="preserve"> (Data!$B$44 - AO$88 - AO$45)</f>
        <v>-15</v>
      </c>
      <c r="AP260" s="8">
        <f xml:space="preserve"> (Data!$B$44 - AP$88 - AP$45)</f>
        <v>-16</v>
      </c>
      <c r="AQ260" s="8">
        <f xml:space="preserve"> (Data!$B$44 - AQ$88 - AQ$45)</f>
        <v>-16</v>
      </c>
      <c r="AR260" s="8">
        <f xml:space="preserve"> (Data!$B$44 - AR$88 - AR$45)</f>
        <v>-17</v>
      </c>
      <c r="AS260" s="8">
        <f xml:space="preserve"> (Data!$B$44 - AS$88 - AS$45)</f>
        <v>-17</v>
      </c>
      <c r="AT260" s="8">
        <f xml:space="preserve"> (Data!$B$44 - AT$88 - AT$45)</f>
        <v>-18</v>
      </c>
      <c r="AU260" s="8">
        <f xml:space="preserve"> (Data!$B$44 - AU$88 - AU$45)</f>
        <v>-18</v>
      </c>
      <c r="AV260" s="8">
        <f xml:space="preserve"> (Data!$B$44 - AV$88 - AV$45)</f>
        <v>-19</v>
      </c>
      <c r="AW260" s="8">
        <f xml:space="preserve"> (Data!$B$44 - AW$88 - AW$45)</f>
        <v>-19</v>
      </c>
      <c r="AX260" s="8">
        <f xml:space="preserve"> (Data!$B$44 - AX$88 - AX$45)</f>
        <v>-20</v>
      </c>
      <c r="AY260" s="8">
        <f xml:space="preserve"> (Data!$B$44 - AY$88 - AY$45)</f>
        <v>-20</v>
      </c>
    </row>
    <row r="261" spans="1:51">
      <c r="A261" s="8" t="s">
        <v>59</v>
      </c>
      <c r="B261" s="8">
        <f xml:space="preserve"> (Data!$B$44 - B$87 - B$45)</f>
        <v>28</v>
      </c>
      <c r="C261" s="8">
        <f xml:space="preserve"> (Data!$B$44 - C$87 - C$45)</f>
        <v>27</v>
      </c>
      <c r="D261" s="8">
        <f xml:space="preserve"> (Data!$B$44 - D$87 - D$45)</f>
        <v>27</v>
      </c>
      <c r="E261" s="8">
        <f xml:space="preserve"> (Data!$B$44 - E$87 - E$45)</f>
        <v>26</v>
      </c>
      <c r="F261" s="8">
        <f xml:space="preserve"> (Data!$B$44 - F$87 - F$45)</f>
        <v>26</v>
      </c>
      <c r="G261" s="8">
        <f xml:space="preserve"> (Data!$B$44 - G$87 - G$45)</f>
        <v>3</v>
      </c>
      <c r="H261" s="8">
        <f xml:space="preserve"> (Data!$B$44 - H$87 - H$45)</f>
        <v>1</v>
      </c>
      <c r="I261" s="8">
        <f xml:space="preserve"> (Data!$B$44 - I$87 - I$45)</f>
        <v>-1</v>
      </c>
      <c r="J261" s="8">
        <f xml:space="preserve"> (Data!$B$44 - J$87 - J$45)</f>
        <v>-2</v>
      </c>
      <c r="K261" s="8">
        <f xml:space="preserve"> (Data!$B$44 - K$87 - K$45)</f>
        <v>-5</v>
      </c>
      <c r="L261" s="8">
        <f xml:space="preserve"> (Data!$B$44 - L$87 - L$45)</f>
        <v>-7</v>
      </c>
      <c r="M261" s="8">
        <f xml:space="preserve"> (Data!$B$44 - M$87 - M$45)</f>
        <v>-3</v>
      </c>
      <c r="N261" s="8">
        <f xml:space="preserve"> (Data!$B$44 - N$87 - N$45)</f>
        <v>-4</v>
      </c>
      <c r="O261" s="8">
        <f xml:space="preserve"> (Data!$B$44 - O$87 - O$45)</f>
        <v>-4</v>
      </c>
      <c r="P261" s="8">
        <f xml:space="preserve"> (Data!$B$44 - P$87 - P$45)</f>
        <v>-5</v>
      </c>
      <c r="Q261" s="8">
        <f xml:space="preserve"> (Data!$B$44 - Q$87 - Q$45)</f>
        <v>-5</v>
      </c>
      <c r="R261" s="8">
        <f xml:space="preserve"> (Data!$B$44 - R$87 - R$45)</f>
        <v>-6</v>
      </c>
      <c r="S261" s="8">
        <f xml:space="preserve"> (Data!$B$44 - S$87 - S$45)</f>
        <v>-6</v>
      </c>
      <c r="T261" s="8">
        <f xml:space="preserve"> (Data!$B$44 - T$87 - T$45)</f>
        <v>-7</v>
      </c>
      <c r="U261" s="8">
        <f xml:space="preserve"> (Data!$B$44 - U$87 - U$45)</f>
        <v>-7</v>
      </c>
      <c r="V261" s="8">
        <f xml:space="preserve"> (Data!$B$44 - V$87 - V$45)</f>
        <v>-8</v>
      </c>
      <c r="W261" s="8">
        <f xml:space="preserve"> (Data!$B$44 - W$87 - W$45)</f>
        <v>-8</v>
      </c>
      <c r="X261" s="8">
        <f xml:space="preserve"> (Data!$B$44 - X$87 - X$45)</f>
        <v>-9</v>
      </c>
      <c r="Y261" s="8">
        <f xml:space="preserve"> (Data!$B$44 - Y$87 - Y$45)</f>
        <v>-9</v>
      </c>
      <c r="Z261" s="8">
        <f xml:space="preserve"> (Data!$B$44 - Z$87 - Z$45)</f>
        <v>-10</v>
      </c>
      <c r="AA261" s="8">
        <f xml:space="preserve"> (Data!$B$44 - AA$87 - AA$45)</f>
        <v>-10</v>
      </c>
      <c r="AB261" s="8">
        <f xml:space="preserve"> (Data!$B$44 - AB$87 - AB$45)</f>
        <v>-11</v>
      </c>
      <c r="AC261" s="8">
        <f xml:space="preserve"> (Data!$B$44 - AC$87 - AC$45)</f>
        <v>-11</v>
      </c>
      <c r="AD261" s="8">
        <f xml:space="preserve"> (Data!$B$44 - AD$87 - AD$45)</f>
        <v>-12</v>
      </c>
      <c r="AE261" s="8">
        <f xml:space="preserve"> (Data!$B$44 - AE$87 - AE$45)</f>
        <v>-12</v>
      </c>
      <c r="AF261" s="8">
        <f xml:space="preserve"> (Data!$B$44 - AF$87 - AF$45)</f>
        <v>-13</v>
      </c>
      <c r="AG261" s="8">
        <f xml:space="preserve"> (Data!$B$44 - AG$87 - AG$45)</f>
        <v>-13</v>
      </c>
      <c r="AH261" s="8">
        <f xml:space="preserve"> (Data!$B$44 - AH$87 - AH$45)</f>
        <v>-14</v>
      </c>
      <c r="AI261" s="8">
        <f xml:space="preserve"> (Data!$B$44 - AI$87 - AI$45)</f>
        <v>-14</v>
      </c>
      <c r="AJ261" s="8">
        <f xml:space="preserve"> (Data!$B$44 - AJ$87 - AJ$45)</f>
        <v>-15</v>
      </c>
      <c r="AK261" s="8">
        <f xml:space="preserve"> (Data!$B$44 - AK$87 - AK$45)</f>
        <v>-15</v>
      </c>
      <c r="AL261" s="8">
        <f xml:space="preserve"> (Data!$B$44 - AL$87 - AL$45)</f>
        <v>-16</v>
      </c>
      <c r="AM261" s="8">
        <f xml:space="preserve"> (Data!$B$44 - AM$87 - AM$45)</f>
        <v>-16</v>
      </c>
      <c r="AN261" s="8">
        <f xml:space="preserve"> (Data!$B$44 - AN$87 - AN$45)</f>
        <v>-17</v>
      </c>
      <c r="AO261" s="8">
        <f xml:space="preserve"> (Data!$B$44 - AO$87 - AO$45)</f>
        <v>-17</v>
      </c>
      <c r="AP261" s="8">
        <f xml:space="preserve"> (Data!$B$44 - AP$87 - AP$45)</f>
        <v>-18</v>
      </c>
      <c r="AQ261" s="8">
        <f xml:space="preserve"> (Data!$B$44 - AQ$87 - AQ$45)</f>
        <v>-18</v>
      </c>
      <c r="AR261" s="8">
        <f xml:space="preserve"> (Data!$B$44 - AR$87 - AR$45)</f>
        <v>-19</v>
      </c>
      <c r="AS261" s="8">
        <f xml:space="preserve"> (Data!$B$44 - AS$87 - AS$45)</f>
        <v>-19</v>
      </c>
      <c r="AT261" s="8">
        <f xml:space="preserve"> (Data!$B$44 - AT$87 - AT$45)</f>
        <v>-20</v>
      </c>
      <c r="AU261" s="8">
        <f xml:space="preserve"> (Data!$B$44 - AU$87 - AU$45)</f>
        <v>-20</v>
      </c>
      <c r="AV261" s="8">
        <f xml:space="preserve"> (Data!$B$44 - AV$87 - AV$45)</f>
        <v>-21</v>
      </c>
      <c r="AW261" s="8">
        <f xml:space="preserve"> (Data!$B$44 - AW$87 - AW$45)</f>
        <v>-21</v>
      </c>
      <c r="AX261" s="8">
        <f xml:space="preserve"> (Data!$B$44 - AX$87 - AX$45)</f>
        <v>-22</v>
      </c>
      <c r="AY261" s="8">
        <f xml:space="preserve"> (Data!$B$44 - AY$87 - AY$45)</f>
        <v>-22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38</v>
      </c>
      <c r="C263" s="8">
        <f xml:space="preserve"> (Data!$B$45 - C$89 - C$45)</f>
        <v>37</v>
      </c>
      <c r="D263" s="8">
        <f xml:space="preserve"> (Data!$B$45 - D$89 - D$45)</f>
        <v>37</v>
      </c>
      <c r="E263" s="8">
        <f xml:space="preserve"> (Data!$B$45 - E$89 - E$45)</f>
        <v>36</v>
      </c>
      <c r="F263" s="8">
        <f xml:space="preserve"> (Data!$B$45 - F$89 - F$45)</f>
        <v>36</v>
      </c>
      <c r="G263" s="8">
        <f xml:space="preserve"> (Data!$B$45 - G$89 - G$45)</f>
        <v>13</v>
      </c>
      <c r="H263" s="8">
        <f xml:space="preserve"> (Data!$B$45 - H$89 - H$45)</f>
        <v>11</v>
      </c>
      <c r="I263" s="8">
        <f xml:space="preserve"> (Data!$B$45 - I$89 - I$45)</f>
        <v>9</v>
      </c>
      <c r="J263" s="8">
        <f xml:space="preserve"> (Data!$B$45 - J$89 - J$45)</f>
        <v>8</v>
      </c>
      <c r="K263" s="8">
        <f xml:space="preserve"> (Data!$B$45 - K$89 - K$45)</f>
        <v>6</v>
      </c>
      <c r="L263" s="8">
        <f xml:space="preserve"> (Data!$B$45 - L$89 - L$45)</f>
        <v>4</v>
      </c>
      <c r="M263" s="8">
        <f xml:space="preserve"> (Data!$B$45 - M$89 - M$45)</f>
        <v>8</v>
      </c>
      <c r="N263" s="8">
        <f xml:space="preserve"> (Data!$B$45 - N$89 - N$45)</f>
        <v>8</v>
      </c>
      <c r="O263" s="8">
        <f xml:space="preserve"> (Data!$B$45 - O$89 - O$45)</f>
        <v>7</v>
      </c>
      <c r="P263" s="8">
        <f xml:space="preserve"> (Data!$B$45 - P$89 - P$45)</f>
        <v>7</v>
      </c>
      <c r="Q263" s="8">
        <f xml:space="preserve"> (Data!$B$45 - Q$89 - Q$45)</f>
        <v>6</v>
      </c>
      <c r="R263" s="8">
        <f xml:space="preserve"> (Data!$B$45 - R$89 - R$45)</f>
        <v>6</v>
      </c>
      <c r="S263" s="8">
        <f xml:space="preserve"> (Data!$B$45 - S$89 - S$45)</f>
        <v>6</v>
      </c>
      <c r="T263" s="8">
        <f xml:space="preserve"> (Data!$B$45 - T$89 - T$45)</f>
        <v>5</v>
      </c>
      <c r="U263" s="8">
        <f xml:space="preserve"> (Data!$B$45 - U$89 - U$45)</f>
        <v>5</v>
      </c>
      <c r="V263" s="8">
        <f xml:space="preserve"> (Data!$B$45 - V$89 - V$45)</f>
        <v>4</v>
      </c>
      <c r="W263" s="8">
        <f xml:space="preserve"> (Data!$B$45 - W$89 - W$45)</f>
        <v>4</v>
      </c>
      <c r="X263" s="8">
        <f xml:space="preserve"> (Data!$B$45 - X$89 - X$45)</f>
        <v>4</v>
      </c>
      <c r="Y263" s="8">
        <f xml:space="preserve"> (Data!$B$45 - Y$89 - Y$45)</f>
        <v>3</v>
      </c>
      <c r="Z263" s="8">
        <f xml:space="preserve"> (Data!$B$45 - Z$89 - Z$45)</f>
        <v>3</v>
      </c>
      <c r="AA263" s="8">
        <f xml:space="preserve"> (Data!$B$45 - AA$89 - AA$45)</f>
        <v>2</v>
      </c>
      <c r="AB263" s="8">
        <f xml:space="preserve"> (Data!$B$45 - AB$89 - AB$45)</f>
        <v>2</v>
      </c>
      <c r="AC263" s="8">
        <f xml:space="preserve"> (Data!$B$45 - AC$89 - AC$45)</f>
        <v>2</v>
      </c>
      <c r="AD263" s="8">
        <f xml:space="preserve"> (Data!$B$45 - AD$89 - AD$45)</f>
        <v>1</v>
      </c>
      <c r="AE263" s="8">
        <f xml:space="preserve"> (Data!$B$45 - AE$89 - AE$45)</f>
        <v>1</v>
      </c>
      <c r="AF263" s="8">
        <f xml:space="preserve"> (Data!$B$45 - AF$89 - AF$45)</f>
        <v>0</v>
      </c>
      <c r="AG263" s="8">
        <f xml:space="preserve"> (Data!$B$45 - AG$89 - AG$45)</f>
        <v>0</v>
      </c>
      <c r="AH263" s="8">
        <f xml:space="preserve"> (Data!$B$45 - AH$89 - AH$45)</f>
        <v>0</v>
      </c>
      <c r="AI263" s="8">
        <f xml:space="preserve"> (Data!$B$45 - AI$89 - AI$45)</f>
        <v>-1</v>
      </c>
      <c r="AJ263" s="8">
        <f xml:space="preserve"> (Data!$B$45 - AJ$89 - AJ$45)</f>
        <v>-1</v>
      </c>
      <c r="AK263" s="8">
        <f xml:space="preserve"> (Data!$B$45 - AK$89 - AK$45)</f>
        <v>-2</v>
      </c>
      <c r="AL263" s="8">
        <f xml:space="preserve"> (Data!$B$45 - AL$89 - AL$45)</f>
        <v>-2</v>
      </c>
      <c r="AM263" s="8">
        <f xml:space="preserve"> (Data!$B$45 - AM$89 - AM$45)</f>
        <v>-2</v>
      </c>
      <c r="AN263" s="8">
        <f xml:space="preserve"> (Data!$B$45 - AN$89 - AN$45)</f>
        <v>-3</v>
      </c>
      <c r="AO263" s="8">
        <f xml:space="preserve"> (Data!$B$45 - AO$89 - AO$45)</f>
        <v>-3</v>
      </c>
      <c r="AP263" s="8">
        <f xml:space="preserve"> (Data!$B$45 - AP$89 - AP$45)</f>
        <v>-4</v>
      </c>
      <c r="AQ263" s="8">
        <f xml:space="preserve"> (Data!$B$45 - AQ$89 - AQ$45)</f>
        <v>-4</v>
      </c>
      <c r="AR263" s="8">
        <f xml:space="preserve"> (Data!$B$45 - AR$89 - AR$45)</f>
        <v>-4</v>
      </c>
      <c r="AS263" s="8">
        <f xml:space="preserve"> (Data!$B$45 - AS$89 - AS$45)</f>
        <v>-5</v>
      </c>
      <c r="AT263" s="8">
        <f xml:space="preserve"> (Data!$B$45 - AT$89 - AT$45)</f>
        <v>-5</v>
      </c>
      <c r="AU263" s="8">
        <f xml:space="preserve"> (Data!$B$45 - AU$89 - AU$45)</f>
        <v>-6</v>
      </c>
      <c r="AV263" s="8">
        <f xml:space="preserve"> (Data!$B$45 - AV$89 - AV$45)</f>
        <v>-6</v>
      </c>
      <c r="AW263" s="8">
        <f xml:space="preserve"> (Data!$B$45 - AW$89 - AW$45)</f>
        <v>-6</v>
      </c>
      <c r="AX263" s="8">
        <f xml:space="preserve"> (Data!$B$45 - AX$89 - AX$45)</f>
        <v>-7</v>
      </c>
      <c r="AY263" s="8">
        <f xml:space="preserve"> (Data!$B$45 - AY$89 - AY$45)</f>
        <v>-7</v>
      </c>
    </row>
    <row r="264" spans="1:51">
      <c r="A264" s="8" t="s">
        <v>57</v>
      </c>
      <c r="B264" s="8">
        <f xml:space="preserve"> (Data!$B$45 - B$88 - B$45)</f>
        <v>38</v>
      </c>
      <c r="C264" s="8">
        <f xml:space="preserve"> (Data!$B$45 - C$88 - C$45)</f>
        <v>37</v>
      </c>
      <c r="D264" s="8">
        <f xml:space="preserve"> (Data!$B$45 - D$88 - D$45)</f>
        <v>37</v>
      </c>
      <c r="E264" s="8">
        <f xml:space="preserve"> (Data!$B$45 - E$88 - E$45)</f>
        <v>36</v>
      </c>
      <c r="F264" s="8">
        <f xml:space="preserve"> (Data!$B$45 - F$88 - F$45)</f>
        <v>36</v>
      </c>
      <c r="G264" s="8">
        <f xml:space="preserve"> (Data!$B$45 - G$88 - G$45)</f>
        <v>15</v>
      </c>
      <c r="H264" s="8">
        <f xml:space="preserve"> (Data!$B$45 - H$88 - H$45)</f>
        <v>13</v>
      </c>
      <c r="I264" s="8">
        <f xml:space="preserve"> (Data!$B$45 - I$88 - I$45)</f>
        <v>11</v>
      </c>
      <c r="J264" s="8">
        <f xml:space="preserve"> (Data!$B$45 - J$88 - J$45)</f>
        <v>10</v>
      </c>
      <c r="K264" s="8">
        <f xml:space="preserve"> (Data!$B$45 - K$88 - K$45)</f>
        <v>7</v>
      </c>
      <c r="L264" s="8">
        <f xml:space="preserve"> (Data!$B$45 - L$88 - L$45)</f>
        <v>5</v>
      </c>
      <c r="M264" s="8">
        <f xml:space="preserve"> (Data!$B$45 - M$88 - M$45)</f>
        <v>9</v>
      </c>
      <c r="N264" s="8">
        <f xml:space="preserve"> (Data!$B$45 - N$88 - N$45)</f>
        <v>8</v>
      </c>
      <c r="O264" s="8">
        <f xml:space="preserve"> (Data!$B$45 - O$88 - O$45)</f>
        <v>8</v>
      </c>
      <c r="P264" s="8">
        <f xml:space="preserve"> (Data!$B$45 - P$88 - P$45)</f>
        <v>7</v>
      </c>
      <c r="Q264" s="8">
        <f xml:space="preserve"> (Data!$B$45 - Q$88 - Q$45)</f>
        <v>7</v>
      </c>
      <c r="R264" s="8">
        <f xml:space="preserve"> (Data!$B$45 - R$88 - R$45)</f>
        <v>6</v>
      </c>
      <c r="S264" s="8">
        <f xml:space="preserve"> (Data!$B$45 - S$88 - S$45)</f>
        <v>6</v>
      </c>
      <c r="T264" s="8">
        <f xml:space="preserve"> (Data!$B$45 - T$88 - T$45)</f>
        <v>5</v>
      </c>
      <c r="U264" s="8">
        <f xml:space="preserve"> (Data!$B$45 - U$88 - U$45)</f>
        <v>5</v>
      </c>
      <c r="V264" s="8">
        <f xml:space="preserve"> (Data!$B$45 - V$88 - V$45)</f>
        <v>4</v>
      </c>
      <c r="W264" s="8">
        <f xml:space="preserve"> (Data!$B$45 - W$88 - W$45)</f>
        <v>4</v>
      </c>
      <c r="X264" s="8">
        <f xml:space="preserve"> (Data!$B$45 - X$88 - X$45)</f>
        <v>3</v>
      </c>
      <c r="Y264" s="8">
        <f xml:space="preserve"> (Data!$B$45 - Y$88 - Y$45)</f>
        <v>3</v>
      </c>
      <c r="Z264" s="8">
        <f xml:space="preserve"> (Data!$B$45 - Z$88 - Z$45)</f>
        <v>2</v>
      </c>
      <c r="AA264" s="8">
        <f xml:space="preserve"> (Data!$B$45 - AA$88 - AA$45)</f>
        <v>2</v>
      </c>
      <c r="AB264" s="8">
        <f xml:space="preserve"> (Data!$B$45 - AB$88 - AB$45)</f>
        <v>1</v>
      </c>
      <c r="AC264" s="8">
        <f xml:space="preserve"> (Data!$B$45 - AC$88 - AC$45)</f>
        <v>1</v>
      </c>
      <c r="AD264" s="8">
        <f xml:space="preserve"> (Data!$B$45 - AD$88 - AD$45)</f>
        <v>0</v>
      </c>
      <c r="AE264" s="8">
        <f xml:space="preserve"> (Data!$B$45 - AE$88 - AE$45)</f>
        <v>0</v>
      </c>
      <c r="AF264" s="8">
        <f xml:space="preserve"> (Data!$B$45 - AF$88 - AF$45)</f>
        <v>-1</v>
      </c>
      <c r="AG264" s="8">
        <f xml:space="preserve"> (Data!$B$45 - AG$88 - AG$45)</f>
        <v>-1</v>
      </c>
      <c r="AH264" s="8">
        <f xml:space="preserve"> (Data!$B$45 - AH$88 - AH$45)</f>
        <v>-2</v>
      </c>
      <c r="AI264" s="8">
        <f xml:space="preserve"> (Data!$B$45 - AI$88 - AI$45)</f>
        <v>-2</v>
      </c>
      <c r="AJ264" s="8">
        <f xml:space="preserve"> (Data!$B$45 - AJ$88 - AJ$45)</f>
        <v>-3</v>
      </c>
      <c r="AK264" s="8">
        <f xml:space="preserve"> (Data!$B$45 - AK$88 - AK$45)</f>
        <v>-3</v>
      </c>
      <c r="AL264" s="8">
        <f xml:space="preserve"> (Data!$B$45 - AL$88 - AL$45)</f>
        <v>-4</v>
      </c>
      <c r="AM264" s="8">
        <f xml:space="preserve"> (Data!$B$45 - AM$88 - AM$45)</f>
        <v>-4</v>
      </c>
      <c r="AN264" s="8">
        <f xml:space="preserve"> (Data!$B$45 - AN$88 - AN$45)</f>
        <v>-5</v>
      </c>
      <c r="AO264" s="8">
        <f xml:space="preserve"> (Data!$B$45 - AO$88 - AO$45)</f>
        <v>-5</v>
      </c>
      <c r="AP264" s="8">
        <f xml:space="preserve"> (Data!$B$45 - AP$88 - AP$45)</f>
        <v>-6</v>
      </c>
      <c r="AQ264" s="8">
        <f xml:space="preserve"> (Data!$B$45 - AQ$88 - AQ$45)</f>
        <v>-6</v>
      </c>
      <c r="AR264" s="8">
        <f xml:space="preserve"> (Data!$B$45 - AR$88 - AR$45)</f>
        <v>-7</v>
      </c>
      <c r="AS264" s="8">
        <f xml:space="preserve"> (Data!$B$45 - AS$88 - AS$45)</f>
        <v>-7</v>
      </c>
      <c r="AT264" s="8">
        <f xml:space="preserve"> (Data!$B$45 - AT$88 - AT$45)</f>
        <v>-8</v>
      </c>
      <c r="AU264" s="8">
        <f xml:space="preserve"> (Data!$B$45 - AU$88 - AU$45)</f>
        <v>-8</v>
      </c>
      <c r="AV264" s="8">
        <f xml:space="preserve"> (Data!$B$45 - AV$88 - AV$45)</f>
        <v>-9</v>
      </c>
      <c r="AW264" s="8">
        <f xml:space="preserve"> (Data!$B$45 - AW$88 - AW$45)</f>
        <v>-9</v>
      </c>
      <c r="AX264" s="8">
        <f xml:space="preserve"> (Data!$B$45 - AX$88 - AX$45)</f>
        <v>-10</v>
      </c>
      <c r="AY264" s="8">
        <f xml:space="preserve"> (Data!$B$45 - AY$88 - AY$45)</f>
        <v>-10</v>
      </c>
    </row>
    <row r="265" spans="1:51">
      <c r="A265" s="8" t="s">
        <v>58</v>
      </c>
      <c r="B265" s="8">
        <f xml:space="preserve"> (Data!$B$45 - B$88 - B$45)</f>
        <v>38</v>
      </c>
      <c r="C265" s="8">
        <f xml:space="preserve"> (Data!$B$45 - C$88 - C$45)</f>
        <v>37</v>
      </c>
      <c r="D265" s="8">
        <f xml:space="preserve"> (Data!$B$45 - D$88 - D$45)</f>
        <v>37</v>
      </c>
      <c r="E265" s="8">
        <f xml:space="preserve"> (Data!$B$45 - E$88 - E$45)</f>
        <v>36</v>
      </c>
      <c r="F265" s="8">
        <f xml:space="preserve"> (Data!$B$45 - F$88 - F$45)</f>
        <v>36</v>
      </c>
      <c r="G265" s="8">
        <f xml:space="preserve"> (Data!$B$45 - G$88 - G$45)</f>
        <v>15</v>
      </c>
      <c r="H265" s="8">
        <f xml:space="preserve"> (Data!$B$45 - H$88 - H$45)</f>
        <v>13</v>
      </c>
      <c r="I265" s="8">
        <f xml:space="preserve"> (Data!$B$45 - I$88 - I$45)</f>
        <v>11</v>
      </c>
      <c r="J265" s="8">
        <f xml:space="preserve"> (Data!$B$45 - J$88 - J$45)</f>
        <v>10</v>
      </c>
      <c r="K265" s="8">
        <f xml:space="preserve"> (Data!$B$45 - K$88 - K$45)</f>
        <v>7</v>
      </c>
      <c r="L265" s="8">
        <f xml:space="preserve"> (Data!$B$45 - L$88 - L$45)</f>
        <v>5</v>
      </c>
      <c r="M265" s="8">
        <f xml:space="preserve"> (Data!$B$45 - M$88 - M$45)</f>
        <v>9</v>
      </c>
      <c r="N265" s="8">
        <f xml:space="preserve"> (Data!$B$45 - N$88 - N$45)</f>
        <v>8</v>
      </c>
      <c r="O265" s="8">
        <f xml:space="preserve"> (Data!$B$45 - O$88 - O$45)</f>
        <v>8</v>
      </c>
      <c r="P265" s="8">
        <f xml:space="preserve"> (Data!$B$45 - P$88 - P$45)</f>
        <v>7</v>
      </c>
      <c r="Q265" s="8">
        <f xml:space="preserve"> (Data!$B$45 - Q$88 - Q$45)</f>
        <v>7</v>
      </c>
      <c r="R265" s="8">
        <f xml:space="preserve"> (Data!$B$45 - R$88 - R$45)</f>
        <v>6</v>
      </c>
      <c r="S265" s="8">
        <f xml:space="preserve"> (Data!$B$45 - S$88 - S$45)</f>
        <v>6</v>
      </c>
      <c r="T265" s="8">
        <f xml:space="preserve"> (Data!$B$45 - T$88 - T$45)</f>
        <v>5</v>
      </c>
      <c r="U265" s="8">
        <f xml:space="preserve"> (Data!$B$45 - U$88 - U$45)</f>
        <v>5</v>
      </c>
      <c r="V265" s="8">
        <f xml:space="preserve"> (Data!$B$45 - V$88 - V$45)</f>
        <v>4</v>
      </c>
      <c r="W265" s="8">
        <f xml:space="preserve"> (Data!$B$45 - W$88 - W$45)</f>
        <v>4</v>
      </c>
      <c r="X265" s="8">
        <f xml:space="preserve"> (Data!$B$45 - X$88 - X$45)</f>
        <v>3</v>
      </c>
      <c r="Y265" s="8">
        <f xml:space="preserve"> (Data!$B$45 - Y$88 - Y$45)</f>
        <v>3</v>
      </c>
      <c r="Z265" s="8">
        <f xml:space="preserve"> (Data!$B$45 - Z$88 - Z$45)</f>
        <v>2</v>
      </c>
      <c r="AA265" s="8">
        <f xml:space="preserve"> (Data!$B$45 - AA$88 - AA$45)</f>
        <v>2</v>
      </c>
      <c r="AB265" s="8">
        <f xml:space="preserve"> (Data!$B$45 - AB$88 - AB$45)</f>
        <v>1</v>
      </c>
      <c r="AC265" s="8">
        <f xml:space="preserve"> (Data!$B$45 - AC$88 - AC$45)</f>
        <v>1</v>
      </c>
      <c r="AD265" s="8">
        <f xml:space="preserve"> (Data!$B$45 - AD$88 - AD$45)</f>
        <v>0</v>
      </c>
      <c r="AE265" s="8">
        <f xml:space="preserve"> (Data!$B$45 - AE$88 - AE$45)</f>
        <v>0</v>
      </c>
      <c r="AF265" s="8">
        <f xml:space="preserve"> (Data!$B$45 - AF$88 - AF$45)</f>
        <v>-1</v>
      </c>
      <c r="AG265" s="8">
        <f xml:space="preserve"> (Data!$B$45 - AG$88 - AG$45)</f>
        <v>-1</v>
      </c>
      <c r="AH265" s="8">
        <f xml:space="preserve"> (Data!$B$45 - AH$88 - AH$45)</f>
        <v>-2</v>
      </c>
      <c r="AI265" s="8">
        <f xml:space="preserve"> (Data!$B$45 - AI$88 - AI$45)</f>
        <v>-2</v>
      </c>
      <c r="AJ265" s="8">
        <f xml:space="preserve"> (Data!$B$45 - AJ$88 - AJ$45)</f>
        <v>-3</v>
      </c>
      <c r="AK265" s="8">
        <f xml:space="preserve"> (Data!$B$45 - AK$88 - AK$45)</f>
        <v>-3</v>
      </c>
      <c r="AL265" s="8">
        <f xml:space="preserve"> (Data!$B$45 - AL$88 - AL$45)</f>
        <v>-4</v>
      </c>
      <c r="AM265" s="8">
        <f xml:space="preserve"> (Data!$B$45 - AM$88 - AM$45)</f>
        <v>-4</v>
      </c>
      <c r="AN265" s="8">
        <f xml:space="preserve"> (Data!$B$45 - AN$88 - AN$45)</f>
        <v>-5</v>
      </c>
      <c r="AO265" s="8">
        <f xml:space="preserve"> (Data!$B$45 - AO$88 - AO$45)</f>
        <v>-5</v>
      </c>
      <c r="AP265" s="8">
        <f xml:space="preserve"> (Data!$B$45 - AP$88 - AP$45)</f>
        <v>-6</v>
      </c>
      <c r="AQ265" s="8">
        <f xml:space="preserve"> (Data!$B$45 - AQ$88 - AQ$45)</f>
        <v>-6</v>
      </c>
      <c r="AR265" s="8">
        <f xml:space="preserve"> (Data!$B$45 - AR$88 - AR$45)</f>
        <v>-7</v>
      </c>
      <c r="AS265" s="8">
        <f xml:space="preserve"> (Data!$B$45 - AS$88 - AS$45)</f>
        <v>-7</v>
      </c>
      <c r="AT265" s="8">
        <f xml:space="preserve"> (Data!$B$45 - AT$88 - AT$45)</f>
        <v>-8</v>
      </c>
      <c r="AU265" s="8">
        <f xml:space="preserve"> (Data!$B$45 - AU$88 - AU$45)</f>
        <v>-8</v>
      </c>
      <c r="AV265" s="8">
        <f xml:space="preserve"> (Data!$B$45 - AV$88 - AV$45)</f>
        <v>-9</v>
      </c>
      <c r="AW265" s="8">
        <f xml:space="preserve"> (Data!$B$45 - AW$88 - AW$45)</f>
        <v>-9</v>
      </c>
      <c r="AX265" s="8">
        <f xml:space="preserve"> (Data!$B$45 - AX$88 - AX$45)</f>
        <v>-10</v>
      </c>
      <c r="AY265" s="8">
        <f xml:space="preserve"> (Data!$B$45 - AY$88 - AY$45)</f>
        <v>-10</v>
      </c>
    </row>
    <row r="266" spans="1:51">
      <c r="A266" s="8" t="s">
        <v>59</v>
      </c>
      <c r="B266" s="8">
        <f xml:space="preserve"> (Data!$B$45 - B$87 - B$45)</f>
        <v>38</v>
      </c>
      <c r="C266" s="8">
        <f xml:space="preserve"> (Data!$B$45 - C$87 - C$45)</f>
        <v>37</v>
      </c>
      <c r="D266" s="8">
        <f xml:space="preserve"> (Data!$B$45 - D$87 - D$45)</f>
        <v>37</v>
      </c>
      <c r="E266" s="8">
        <f xml:space="preserve"> (Data!$B$45 - E$87 - E$45)</f>
        <v>36</v>
      </c>
      <c r="F266" s="8">
        <f xml:space="preserve"> (Data!$B$45 - F$87 - F$45)</f>
        <v>36</v>
      </c>
      <c r="G266" s="8">
        <f xml:space="preserve"> (Data!$B$45 - G$87 - G$45)</f>
        <v>13</v>
      </c>
      <c r="H266" s="8">
        <f xml:space="preserve"> (Data!$B$45 - H$87 - H$45)</f>
        <v>11</v>
      </c>
      <c r="I266" s="8">
        <f xml:space="preserve"> (Data!$B$45 - I$87 - I$45)</f>
        <v>9</v>
      </c>
      <c r="J266" s="8">
        <f xml:space="preserve"> (Data!$B$45 - J$87 - J$45)</f>
        <v>8</v>
      </c>
      <c r="K266" s="8">
        <f xml:space="preserve"> (Data!$B$45 - K$87 - K$45)</f>
        <v>5</v>
      </c>
      <c r="L266" s="8">
        <f xml:space="preserve"> (Data!$B$45 - L$87 - L$45)</f>
        <v>3</v>
      </c>
      <c r="M266" s="8">
        <f xml:space="preserve"> (Data!$B$45 - M$87 - M$45)</f>
        <v>7</v>
      </c>
      <c r="N266" s="8">
        <f xml:space="preserve"> (Data!$B$45 - N$87 - N$45)</f>
        <v>6</v>
      </c>
      <c r="O266" s="8">
        <f xml:space="preserve"> (Data!$B$45 - O$87 - O$45)</f>
        <v>6</v>
      </c>
      <c r="P266" s="8">
        <f xml:space="preserve"> (Data!$B$45 - P$87 - P$45)</f>
        <v>5</v>
      </c>
      <c r="Q266" s="8">
        <f xml:space="preserve"> (Data!$B$45 - Q$87 - Q$45)</f>
        <v>5</v>
      </c>
      <c r="R266" s="8">
        <f xml:space="preserve"> (Data!$B$45 - R$87 - R$45)</f>
        <v>4</v>
      </c>
      <c r="S266" s="8">
        <f xml:space="preserve"> (Data!$B$45 - S$87 - S$45)</f>
        <v>4</v>
      </c>
      <c r="T266" s="8">
        <f xml:space="preserve"> (Data!$B$45 - T$87 - T$45)</f>
        <v>3</v>
      </c>
      <c r="U266" s="8">
        <f xml:space="preserve"> (Data!$B$45 - U$87 - U$45)</f>
        <v>3</v>
      </c>
      <c r="V266" s="8">
        <f xml:space="preserve"> (Data!$B$45 - V$87 - V$45)</f>
        <v>2</v>
      </c>
      <c r="W266" s="8">
        <f xml:space="preserve"> (Data!$B$45 - W$87 - W$45)</f>
        <v>2</v>
      </c>
      <c r="X266" s="8">
        <f xml:space="preserve"> (Data!$B$45 - X$87 - X$45)</f>
        <v>1</v>
      </c>
      <c r="Y266" s="8">
        <f xml:space="preserve"> (Data!$B$45 - Y$87 - Y$45)</f>
        <v>1</v>
      </c>
      <c r="Z266" s="8">
        <f xml:space="preserve"> (Data!$B$45 - Z$87 - Z$45)</f>
        <v>0</v>
      </c>
      <c r="AA266" s="8">
        <f xml:space="preserve"> (Data!$B$45 - AA$87 - AA$45)</f>
        <v>0</v>
      </c>
      <c r="AB266" s="8">
        <f xml:space="preserve"> (Data!$B$45 - AB$87 - AB$45)</f>
        <v>-1</v>
      </c>
      <c r="AC266" s="8">
        <f xml:space="preserve"> (Data!$B$45 - AC$87 - AC$45)</f>
        <v>-1</v>
      </c>
      <c r="AD266" s="8">
        <f xml:space="preserve"> (Data!$B$45 - AD$87 - AD$45)</f>
        <v>-2</v>
      </c>
      <c r="AE266" s="8">
        <f xml:space="preserve"> (Data!$B$45 - AE$87 - AE$45)</f>
        <v>-2</v>
      </c>
      <c r="AF266" s="8">
        <f xml:space="preserve"> (Data!$B$45 - AF$87 - AF$45)</f>
        <v>-3</v>
      </c>
      <c r="AG266" s="8">
        <f xml:space="preserve"> (Data!$B$45 - AG$87 - AG$45)</f>
        <v>-3</v>
      </c>
      <c r="AH266" s="8">
        <f xml:space="preserve"> (Data!$B$45 - AH$87 - AH$45)</f>
        <v>-4</v>
      </c>
      <c r="AI266" s="8">
        <f xml:space="preserve"> (Data!$B$45 - AI$87 - AI$45)</f>
        <v>-4</v>
      </c>
      <c r="AJ266" s="8">
        <f xml:space="preserve"> (Data!$B$45 - AJ$87 - AJ$45)</f>
        <v>-5</v>
      </c>
      <c r="AK266" s="8">
        <f xml:space="preserve"> (Data!$B$45 - AK$87 - AK$45)</f>
        <v>-5</v>
      </c>
      <c r="AL266" s="8">
        <f xml:space="preserve"> (Data!$B$45 - AL$87 - AL$45)</f>
        <v>-6</v>
      </c>
      <c r="AM266" s="8">
        <f xml:space="preserve"> (Data!$B$45 - AM$87 - AM$45)</f>
        <v>-6</v>
      </c>
      <c r="AN266" s="8">
        <f xml:space="preserve"> (Data!$B$45 - AN$87 - AN$45)</f>
        <v>-7</v>
      </c>
      <c r="AO266" s="8">
        <f xml:space="preserve"> (Data!$B$45 - AO$87 - AO$45)</f>
        <v>-7</v>
      </c>
      <c r="AP266" s="8">
        <f xml:space="preserve"> (Data!$B$45 - AP$87 - AP$45)</f>
        <v>-8</v>
      </c>
      <c r="AQ266" s="8">
        <f xml:space="preserve"> (Data!$B$45 - AQ$87 - AQ$45)</f>
        <v>-8</v>
      </c>
      <c r="AR266" s="8">
        <f xml:space="preserve"> (Data!$B$45 - AR$87 - AR$45)</f>
        <v>-9</v>
      </c>
      <c r="AS266" s="8">
        <f xml:space="preserve"> (Data!$B$45 - AS$87 - AS$45)</f>
        <v>-9</v>
      </c>
      <c r="AT266" s="8">
        <f xml:space="preserve"> (Data!$B$45 - AT$87 - AT$45)</f>
        <v>-10</v>
      </c>
      <c r="AU266" s="8">
        <f xml:space="preserve"> (Data!$B$45 - AU$87 - AU$45)</f>
        <v>-10</v>
      </c>
      <c r="AV266" s="8">
        <f xml:space="preserve"> (Data!$B$45 - AV$87 - AV$45)</f>
        <v>-11</v>
      </c>
      <c r="AW266" s="8">
        <f xml:space="preserve"> (Data!$B$45 - AW$87 - AW$45)</f>
        <v>-11</v>
      </c>
      <c r="AX266" s="8">
        <f xml:space="preserve"> (Data!$B$45 - AX$87 - AX$45)</f>
        <v>-12</v>
      </c>
      <c r="AY266" s="8">
        <f xml:space="preserve"> (Data!$B$45 - AY$87 - AY$45)</f>
        <v>-12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48</v>
      </c>
      <c r="C268" s="8">
        <f xml:space="preserve"> (Data!$B$46 - C$89 - C$45)</f>
        <v>47</v>
      </c>
      <c r="D268" s="8">
        <f xml:space="preserve"> (Data!$B$46 - D$89 - D$45)</f>
        <v>47</v>
      </c>
      <c r="E268" s="8">
        <f xml:space="preserve"> (Data!$B$46 - E$89 - E$45)</f>
        <v>46</v>
      </c>
      <c r="F268" s="8">
        <f xml:space="preserve"> (Data!$B$46 - F$89 - F$45)</f>
        <v>46</v>
      </c>
      <c r="G268" s="8">
        <f xml:space="preserve"> (Data!$B$46 - G$89 - G$45)</f>
        <v>23</v>
      </c>
      <c r="H268" s="8">
        <f xml:space="preserve"> (Data!$B$46 - H$89 - H$45)</f>
        <v>21</v>
      </c>
      <c r="I268" s="8">
        <f xml:space="preserve"> (Data!$B$46 - I$89 - I$45)</f>
        <v>19</v>
      </c>
      <c r="J268" s="8">
        <f xml:space="preserve"> (Data!$B$46 - J$89 - J$45)</f>
        <v>18</v>
      </c>
      <c r="K268" s="8">
        <f xml:space="preserve"> (Data!$B$46 - K$89 - K$45)</f>
        <v>16</v>
      </c>
      <c r="L268" s="8">
        <f xml:space="preserve"> (Data!$B$46 - L$89 - L$45)</f>
        <v>14</v>
      </c>
      <c r="M268" s="8">
        <f xml:space="preserve"> (Data!$B$46 - M$89 - M$45)</f>
        <v>18</v>
      </c>
      <c r="N268" s="8">
        <f xml:space="preserve"> (Data!$B$46 - N$89 - N$45)</f>
        <v>18</v>
      </c>
      <c r="O268" s="8">
        <f xml:space="preserve"> (Data!$B$46 - O$89 - O$45)</f>
        <v>17</v>
      </c>
      <c r="P268" s="8">
        <f xml:space="preserve"> (Data!$B$46 - P$89 - P$45)</f>
        <v>17</v>
      </c>
      <c r="Q268" s="8">
        <f xml:space="preserve"> (Data!$B$46 - Q$89 - Q$45)</f>
        <v>16</v>
      </c>
      <c r="R268" s="8">
        <f xml:space="preserve"> (Data!$B$46 - R$89 - R$45)</f>
        <v>16</v>
      </c>
      <c r="S268" s="8">
        <f xml:space="preserve"> (Data!$B$46 - S$89 - S$45)</f>
        <v>16</v>
      </c>
      <c r="T268" s="8">
        <f xml:space="preserve"> (Data!$B$46 - T$89 - T$45)</f>
        <v>15</v>
      </c>
      <c r="U268" s="8">
        <f xml:space="preserve"> (Data!$B$46 - U$89 - U$45)</f>
        <v>15</v>
      </c>
      <c r="V268" s="8">
        <f xml:space="preserve"> (Data!$B$46 - V$89 - V$45)</f>
        <v>14</v>
      </c>
      <c r="W268" s="8">
        <f xml:space="preserve"> (Data!$B$46 - W$89 - W$45)</f>
        <v>14</v>
      </c>
      <c r="X268" s="8">
        <f xml:space="preserve"> (Data!$B$46 - X$89 - X$45)</f>
        <v>14</v>
      </c>
      <c r="Y268" s="8">
        <f xml:space="preserve"> (Data!$B$46 - Y$89 - Y$45)</f>
        <v>13</v>
      </c>
      <c r="Z268" s="8">
        <f xml:space="preserve"> (Data!$B$46 - Z$89 - Z$45)</f>
        <v>13</v>
      </c>
      <c r="AA268" s="8">
        <f xml:space="preserve"> (Data!$B$46 - AA$89 - AA$45)</f>
        <v>12</v>
      </c>
      <c r="AB268" s="8">
        <f xml:space="preserve"> (Data!$B$46 - AB$89 - AB$45)</f>
        <v>12</v>
      </c>
      <c r="AC268" s="8">
        <f xml:space="preserve"> (Data!$B$46 - AC$89 - AC$45)</f>
        <v>12</v>
      </c>
      <c r="AD268" s="8">
        <f xml:space="preserve"> (Data!$B$46 - AD$89 - AD$45)</f>
        <v>11</v>
      </c>
      <c r="AE268" s="8">
        <f xml:space="preserve"> (Data!$B$46 - AE$89 - AE$45)</f>
        <v>11</v>
      </c>
      <c r="AF268" s="8">
        <f xml:space="preserve"> (Data!$B$46 - AF$89 - AF$45)</f>
        <v>10</v>
      </c>
      <c r="AG268" s="8">
        <f xml:space="preserve"> (Data!$B$46 - AG$89 - AG$45)</f>
        <v>10</v>
      </c>
      <c r="AH268" s="8">
        <f xml:space="preserve"> (Data!$B$46 - AH$89 - AH$45)</f>
        <v>10</v>
      </c>
      <c r="AI268" s="8">
        <f xml:space="preserve"> (Data!$B$46 - AI$89 - AI$45)</f>
        <v>9</v>
      </c>
      <c r="AJ268" s="8">
        <f xml:space="preserve"> (Data!$B$46 - AJ$89 - AJ$45)</f>
        <v>9</v>
      </c>
      <c r="AK268" s="8">
        <f xml:space="preserve"> (Data!$B$46 - AK$89 - AK$45)</f>
        <v>8</v>
      </c>
      <c r="AL268" s="8">
        <f xml:space="preserve"> (Data!$B$46 - AL$89 - AL$45)</f>
        <v>8</v>
      </c>
      <c r="AM268" s="8">
        <f xml:space="preserve"> (Data!$B$46 - AM$89 - AM$45)</f>
        <v>8</v>
      </c>
      <c r="AN268" s="8">
        <f xml:space="preserve"> (Data!$B$46 - AN$89 - AN$45)</f>
        <v>7</v>
      </c>
      <c r="AO268" s="8">
        <f xml:space="preserve"> (Data!$B$46 - AO$89 - AO$45)</f>
        <v>7</v>
      </c>
      <c r="AP268" s="8">
        <f xml:space="preserve"> (Data!$B$46 - AP$89 - AP$45)</f>
        <v>6</v>
      </c>
      <c r="AQ268" s="8">
        <f xml:space="preserve"> (Data!$B$46 - AQ$89 - AQ$45)</f>
        <v>6</v>
      </c>
      <c r="AR268" s="8">
        <f xml:space="preserve"> (Data!$B$46 - AR$89 - AR$45)</f>
        <v>6</v>
      </c>
      <c r="AS268" s="8">
        <f xml:space="preserve"> (Data!$B$46 - AS$89 - AS$45)</f>
        <v>5</v>
      </c>
      <c r="AT268" s="8">
        <f xml:space="preserve"> (Data!$B$46 - AT$89 - AT$45)</f>
        <v>5</v>
      </c>
      <c r="AU268" s="8">
        <f xml:space="preserve"> (Data!$B$46 - AU$89 - AU$45)</f>
        <v>4</v>
      </c>
      <c r="AV268" s="8">
        <f xml:space="preserve"> (Data!$B$46 - AV$89 - AV$45)</f>
        <v>4</v>
      </c>
      <c r="AW268" s="8">
        <f xml:space="preserve"> (Data!$B$46 - AW$89 - AW$45)</f>
        <v>4</v>
      </c>
      <c r="AX268" s="8">
        <f xml:space="preserve"> (Data!$B$46 - AX$89 - AX$45)</f>
        <v>3</v>
      </c>
      <c r="AY268" s="8">
        <f xml:space="preserve"> (Data!$B$46 - AY$89 - AY$45)</f>
        <v>3</v>
      </c>
    </row>
    <row r="269" spans="1:51">
      <c r="A269" s="8" t="s">
        <v>57</v>
      </c>
      <c r="B269" s="8">
        <f xml:space="preserve"> (Data!$B$46 - B$88 - B$45)</f>
        <v>48</v>
      </c>
      <c r="C269" s="8">
        <f xml:space="preserve"> (Data!$B$46 - C$88 - C$45)</f>
        <v>47</v>
      </c>
      <c r="D269" s="8">
        <f xml:space="preserve"> (Data!$B$46 - D$88 - D$45)</f>
        <v>47</v>
      </c>
      <c r="E269" s="8">
        <f xml:space="preserve"> (Data!$B$46 - E$88 - E$45)</f>
        <v>46</v>
      </c>
      <c r="F269" s="8">
        <f xml:space="preserve"> (Data!$B$46 - F$88 - F$45)</f>
        <v>46</v>
      </c>
      <c r="G269" s="8">
        <f xml:space="preserve"> (Data!$B$46 - G$88 - G$45)</f>
        <v>25</v>
      </c>
      <c r="H269" s="8">
        <f xml:space="preserve"> (Data!$B$46 - H$88 - H$45)</f>
        <v>23</v>
      </c>
      <c r="I269" s="8">
        <f xml:space="preserve"> (Data!$B$46 - I$88 - I$45)</f>
        <v>21</v>
      </c>
      <c r="J269" s="8">
        <f xml:space="preserve"> (Data!$B$46 - J$88 - J$45)</f>
        <v>20</v>
      </c>
      <c r="K269" s="8">
        <f xml:space="preserve"> (Data!$B$46 - K$88 - K$45)</f>
        <v>17</v>
      </c>
      <c r="L269" s="8">
        <f xml:space="preserve"> (Data!$B$46 - L$88 - L$45)</f>
        <v>15</v>
      </c>
      <c r="M269" s="8">
        <f xml:space="preserve"> (Data!$B$46 - M$88 - M$45)</f>
        <v>19</v>
      </c>
      <c r="N269" s="8">
        <f xml:space="preserve"> (Data!$B$46 - N$88 - N$45)</f>
        <v>18</v>
      </c>
      <c r="O269" s="8">
        <f xml:space="preserve"> (Data!$B$46 - O$88 - O$45)</f>
        <v>18</v>
      </c>
      <c r="P269" s="8">
        <f xml:space="preserve"> (Data!$B$46 - P$88 - P$45)</f>
        <v>17</v>
      </c>
      <c r="Q269" s="8">
        <f xml:space="preserve"> (Data!$B$46 - Q$88 - Q$45)</f>
        <v>17</v>
      </c>
      <c r="R269" s="8">
        <f xml:space="preserve"> (Data!$B$46 - R$88 - R$45)</f>
        <v>16</v>
      </c>
      <c r="S269" s="8">
        <f xml:space="preserve"> (Data!$B$46 - S$88 - S$45)</f>
        <v>16</v>
      </c>
      <c r="T269" s="8">
        <f xml:space="preserve"> (Data!$B$46 - T$88 - T$45)</f>
        <v>15</v>
      </c>
      <c r="U269" s="8">
        <f xml:space="preserve"> (Data!$B$46 - U$88 - U$45)</f>
        <v>15</v>
      </c>
      <c r="V269" s="8">
        <f xml:space="preserve"> (Data!$B$46 - V$88 - V$45)</f>
        <v>14</v>
      </c>
      <c r="W269" s="8">
        <f xml:space="preserve"> (Data!$B$46 - W$88 - W$45)</f>
        <v>14</v>
      </c>
      <c r="X269" s="8">
        <f xml:space="preserve"> (Data!$B$46 - X$88 - X$45)</f>
        <v>13</v>
      </c>
      <c r="Y269" s="8">
        <f xml:space="preserve"> (Data!$B$46 - Y$88 - Y$45)</f>
        <v>13</v>
      </c>
      <c r="Z269" s="8">
        <f xml:space="preserve"> (Data!$B$46 - Z$88 - Z$45)</f>
        <v>12</v>
      </c>
      <c r="AA269" s="8">
        <f xml:space="preserve"> (Data!$B$46 - AA$88 - AA$45)</f>
        <v>12</v>
      </c>
      <c r="AB269" s="8">
        <f xml:space="preserve"> (Data!$B$46 - AB$88 - AB$45)</f>
        <v>11</v>
      </c>
      <c r="AC269" s="8">
        <f xml:space="preserve"> (Data!$B$46 - AC$88 - AC$45)</f>
        <v>11</v>
      </c>
      <c r="AD269" s="8">
        <f xml:space="preserve"> (Data!$B$46 - AD$88 - AD$45)</f>
        <v>10</v>
      </c>
      <c r="AE269" s="8">
        <f xml:space="preserve"> (Data!$B$46 - AE$88 - AE$45)</f>
        <v>10</v>
      </c>
      <c r="AF269" s="8">
        <f xml:space="preserve"> (Data!$B$46 - AF$88 - AF$45)</f>
        <v>9</v>
      </c>
      <c r="AG269" s="8">
        <f xml:space="preserve"> (Data!$B$46 - AG$88 - AG$45)</f>
        <v>9</v>
      </c>
      <c r="AH269" s="8">
        <f xml:space="preserve"> (Data!$B$46 - AH$88 - AH$45)</f>
        <v>8</v>
      </c>
      <c r="AI269" s="8">
        <f xml:space="preserve"> (Data!$B$46 - AI$88 - AI$45)</f>
        <v>8</v>
      </c>
      <c r="AJ269" s="8">
        <f xml:space="preserve"> (Data!$B$46 - AJ$88 - AJ$45)</f>
        <v>7</v>
      </c>
      <c r="AK269" s="8">
        <f xml:space="preserve"> (Data!$B$46 - AK$88 - AK$45)</f>
        <v>7</v>
      </c>
      <c r="AL269" s="8">
        <f xml:space="preserve"> (Data!$B$46 - AL$88 - AL$45)</f>
        <v>6</v>
      </c>
      <c r="AM269" s="8">
        <f xml:space="preserve"> (Data!$B$46 - AM$88 - AM$45)</f>
        <v>6</v>
      </c>
      <c r="AN269" s="8">
        <f xml:space="preserve"> (Data!$B$46 - AN$88 - AN$45)</f>
        <v>5</v>
      </c>
      <c r="AO269" s="8">
        <f xml:space="preserve"> (Data!$B$46 - AO$88 - AO$45)</f>
        <v>5</v>
      </c>
      <c r="AP269" s="8">
        <f xml:space="preserve"> (Data!$B$46 - AP$88 - AP$45)</f>
        <v>4</v>
      </c>
      <c r="AQ269" s="8">
        <f xml:space="preserve"> (Data!$B$46 - AQ$88 - AQ$45)</f>
        <v>4</v>
      </c>
      <c r="AR269" s="8">
        <f xml:space="preserve"> (Data!$B$46 - AR$88 - AR$45)</f>
        <v>3</v>
      </c>
      <c r="AS269" s="8">
        <f xml:space="preserve"> (Data!$B$46 - AS$88 - AS$45)</f>
        <v>3</v>
      </c>
      <c r="AT269" s="8">
        <f xml:space="preserve"> (Data!$B$46 - AT$88 - AT$45)</f>
        <v>2</v>
      </c>
      <c r="AU269" s="8">
        <f xml:space="preserve"> (Data!$B$46 - AU$88 - AU$45)</f>
        <v>2</v>
      </c>
      <c r="AV269" s="8">
        <f xml:space="preserve"> (Data!$B$46 - AV$88 - AV$45)</f>
        <v>1</v>
      </c>
      <c r="AW269" s="8">
        <f xml:space="preserve"> (Data!$B$46 - AW$88 - AW$45)</f>
        <v>1</v>
      </c>
      <c r="AX269" s="8">
        <f xml:space="preserve"> (Data!$B$46 - AX$88 - AX$45)</f>
        <v>0</v>
      </c>
      <c r="AY269" s="8">
        <f xml:space="preserve"> (Data!$B$46 - AY$88 - AY$45)</f>
        <v>0</v>
      </c>
    </row>
    <row r="270" spans="1:51">
      <c r="A270" s="8" t="s">
        <v>58</v>
      </c>
      <c r="B270" s="8">
        <f xml:space="preserve"> (Data!$B$46 - B$88 - B$45)</f>
        <v>48</v>
      </c>
      <c r="C270" s="8">
        <f xml:space="preserve"> (Data!$B$46 - C$88 - C$45)</f>
        <v>47</v>
      </c>
      <c r="D270" s="8">
        <f xml:space="preserve"> (Data!$B$46 - D$88 - D$45)</f>
        <v>47</v>
      </c>
      <c r="E270" s="8">
        <f xml:space="preserve"> (Data!$B$46 - E$88 - E$45)</f>
        <v>46</v>
      </c>
      <c r="F270" s="8">
        <f xml:space="preserve"> (Data!$B$46 - F$88 - F$45)</f>
        <v>46</v>
      </c>
      <c r="G270" s="8">
        <f xml:space="preserve"> (Data!$B$46 - G$88 - G$45)</f>
        <v>25</v>
      </c>
      <c r="H270" s="8">
        <f xml:space="preserve"> (Data!$B$46 - H$88 - H$45)</f>
        <v>23</v>
      </c>
      <c r="I270" s="8">
        <f xml:space="preserve"> (Data!$B$46 - I$88 - I$45)</f>
        <v>21</v>
      </c>
      <c r="J270" s="8">
        <f xml:space="preserve"> (Data!$B$46 - J$88 - J$45)</f>
        <v>20</v>
      </c>
      <c r="K270" s="8">
        <f xml:space="preserve"> (Data!$B$46 - K$88 - K$45)</f>
        <v>17</v>
      </c>
      <c r="L270" s="8">
        <f xml:space="preserve"> (Data!$B$46 - L$88 - L$45)</f>
        <v>15</v>
      </c>
      <c r="M270" s="8">
        <f xml:space="preserve"> (Data!$B$46 - M$88 - M$45)</f>
        <v>19</v>
      </c>
      <c r="N270" s="8">
        <f xml:space="preserve"> (Data!$B$46 - N$88 - N$45)</f>
        <v>18</v>
      </c>
      <c r="O270" s="8">
        <f xml:space="preserve"> (Data!$B$46 - O$88 - O$45)</f>
        <v>18</v>
      </c>
      <c r="P270" s="8">
        <f xml:space="preserve"> (Data!$B$46 - P$88 - P$45)</f>
        <v>17</v>
      </c>
      <c r="Q270" s="8">
        <f xml:space="preserve"> (Data!$B$46 - Q$88 - Q$45)</f>
        <v>17</v>
      </c>
      <c r="R270" s="8">
        <f xml:space="preserve"> (Data!$B$46 - R$88 - R$45)</f>
        <v>16</v>
      </c>
      <c r="S270" s="8">
        <f xml:space="preserve"> (Data!$B$46 - S$88 - S$45)</f>
        <v>16</v>
      </c>
      <c r="T270" s="8">
        <f xml:space="preserve"> (Data!$B$46 - T$88 - T$45)</f>
        <v>15</v>
      </c>
      <c r="U270" s="8">
        <f xml:space="preserve"> (Data!$B$46 - U$88 - U$45)</f>
        <v>15</v>
      </c>
      <c r="V270" s="8">
        <f xml:space="preserve"> (Data!$B$46 - V$88 - V$45)</f>
        <v>14</v>
      </c>
      <c r="W270" s="8">
        <f xml:space="preserve"> (Data!$B$46 - W$88 - W$45)</f>
        <v>14</v>
      </c>
      <c r="X270" s="8">
        <f xml:space="preserve"> (Data!$B$46 - X$88 - X$45)</f>
        <v>13</v>
      </c>
      <c r="Y270" s="8">
        <f xml:space="preserve"> (Data!$B$46 - Y$88 - Y$45)</f>
        <v>13</v>
      </c>
      <c r="Z270" s="8">
        <f xml:space="preserve"> (Data!$B$46 - Z$88 - Z$45)</f>
        <v>12</v>
      </c>
      <c r="AA270" s="8">
        <f xml:space="preserve"> (Data!$B$46 - AA$88 - AA$45)</f>
        <v>12</v>
      </c>
      <c r="AB270" s="8">
        <f xml:space="preserve"> (Data!$B$46 - AB$88 - AB$45)</f>
        <v>11</v>
      </c>
      <c r="AC270" s="8">
        <f xml:space="preserve"> (Data!$B$46 - AC$88 - AC$45)</f>
        <v>11</v>
      </c>
      <c r="AD270" s="8">
        <f xml:space="preserve"> (Data!$B$46 - AD$88 - AD$45)</f>
        <v>10</v>
      </c>
      <c r="AE270" s="8">
        <f xml:space="preserve"> (Data!$B$46 - AE$88 - AE$45)</f>
        <v>10</v>
      </c>
      <c r="AF270" s="8">
        <f xml:space="preserve"> (Data!$B$46 - AF$88 - AF$45)</f>
        <v>9</v>
      </c>
      <c r="AG270" s="8">
        <f xml:space="preserve"> (Data!$B$46 - AG$88 - AG$45)</f>
        <v>9</v>
      </c>
      <c r="AH270" s="8">
        <f xml:space="preserve"> (Data!$B$46 - AH$88 - AH$45)</f>
        <v>8</v>
      </c>
      <c r="AI270" s="8">
        <f xml:space="preserve"> (Data!$B$46 - AI$88 - AI$45)</f>
        <v>8</v>
      </c>
      <c r="AJ270" s="8">
        <f xml:space="preserve"> (Data!$B$46 - AJ$88 - AJ$45)</f>
        <v>7</v>
      </c>
      <c r="AK270" s="8">
        <f xml:space="preserve"> (Data!$B$46 - AK$88 - AK$45)</f>
        <v>7</v>
      </c>
      <c r="AL270" s="8">
        <f xml:space="preserve"> (Data!$B$46 - AL$88 - AL$45)</f>
        <v>6</v>
      </c>
      <c r="AM270" s="8">
        <f xml:space="preserve"> (Data!$B$46 - AM$88 - AM$45)</f>
        <v>6</v>
      </c>
      <c r="AN270" s="8">
        <f xml:space="preserve"> (Data!$B$46 - AN$88 - AN$45)</f>
        <v>5</v>
      </c>
      <c r="AO270" s="8">
        <f xml:space="preserve"> (Data!$B$46 - AO$88 - AO$45)</f>
        <v>5</v>
      </c>
      <c r="AP270" s="8">
        <f xml:space="preserve"> (Data!$B$46 - AP$88 - AP$45)</f>
        <v>4</v>
      </c>
      <c r="AQ270" s="8">
        <f xml:space="preserve"> (Data!$B$46 - AQ$88 - AQ$45)</f>
        <v>4</v>
      </c>
      <c r="AR270" s="8">
        <f xml:space="preserve"> (Data!$B$46 - AR$88 - AR$45)</f>
        <v>3</v>
      </c>
      <c r="AS270" s="8">
        <f xml:space="preserve"> (Data!$B$46 - AS$88 - AS$45)</f>
        <v>3</v>
      </c>
      <c r="AT270" s="8">
        <f xml:space="preserve"> (Data!$B$46 - AT$88 - AT$45)</f>
        <v>2</v>
      </c>
      <c r="AU270" s="8">
        <f xml:space="preserve"> (Data!$B$46 - AU$88 - AU$45)</f>
        <v>2</v>
      </c>
      <c r="AV270" s="8">
        <f xml:space="preserve"> (Data!$B$46 - AV$88 - AV$45)</f>
        <v>1</v>
      </c>
      <c r="AW270" s="8">
        <f xml:space="preserve"> (Data!$B$46 - AW$88 - AW$45)</f>
        <v>1</v>
      </c>
      <c r="AX270" s="8">
        <f xml:space="preserve"> (Data!$B$46 - AX$88 - AX$45)</f>
        <v>0</v>
      </c>
      <c r="AY270" s="8">
        <f xml:space="preserve"> (Data!$B$46 - AY$88 - AY$45)</f>
        <v>0</v>
      </c>
    </row>
    <row r="271" spans="1:51">
      <c r="A271" s="8" t="s">
        <v>59</v>
      </c>
      <c r="B271" s="8">
        <f xml:space="preserve"> (Data!$B$46 - B$87 - B$45)</f>
        <v>48</v>
      </c>
      <c r="C271" s="8">
        <f xml:space="preserve"> (Data!$B$46 - C$87 - C$45)</f>
        <v>47</v>
      </c>
      <c r="D271" s="8">
        <f xml:space="preserve"> (Data!$B$46 - D$87 - D$45)</f>
        <v>47</v>
      </c>
      <c r="E271" s="8">
        <f xml:space="preserve"> (Data!$B$46 - E$87 - E$45)</f>
        <v>46</v>
      </c>
      <c r="F271" s="8">
        <f xml:space="preserve"> (Data!$B$46 - F$87 - F$45)</f>
        <v>46</v>
      </c>
      <c r="G271" s="8">
        <f xml:space="preserve"> (Data!$B$46 - G$87 - G$45)</f>
        <v>23</v>
      </c>
      <c r="H271" s="8">
        <f xml:space="preserve"> (Data!$B$46 - H$87 - H$45)</f>
        <v>21</v>
      </c>
      <c r="I271" s="8">
        <f xml:space="preserve"> (Data!$B$46 - I$87 - I$45)</f>
        <v>19</v>
      </c>
      <c r="J271" s="8">
        <f xml:space="preserve"> (Data!$B$46 - J$87 - J$45)</f>
        <v>18</v>
      </c>
      <c r="K271" s="8">
        <f xml:space="preserve"> (Data!$B$46 - K$87 - K$45)</f>
        <v>15</v>
      </c>
      <c r="L271" s="8">
        <f xml:space="preserve"> (Data!$B$46 - L$87 - L$45)</f>
        <v>13</v>
      </c>
      <c r="M271" s="8">
        <f xml:space="preserve"> (Data!$B$46 - M$87 - M$45)</f>
        <v>17</v>
      </c>
      <c r="N271" s="8">
        <f xml:space="preserve"> (Data!$B$46 - N$87 - N$45)</f>
        <v>16</v>
      </c>
      <c r="O271" s="8">
        <f xml:space="preserve"> (Data!$B$46 - O$87 - O$45)</f>
        <v>16</v>
      </c>
      <c r="P271" s="8">
        <f xml:space="preserve"> (Data!$B$46 - P$87 - P$45)</f>
        <v>15</v>
      </c>
      <c r="Q271" s="8">
        <f xml:space="preserve"> (Data!$B$46 - Q$87 - Q$45)</f>
        <v>15</v>
      </c>
      <c r="R271" s="8">
        <f xml:space="preserve"> (Data!$B$46 - R$87 - R$45)</f>
        <v>14</v>
      </c>
      <c r="S271" s="8">
        <f xml:space="preserve"> (Data!$B$46 - S$87 - S$45)</f>
        <v>14</v>
      </c>
      <c r="T271" s="8">
        <f xml:space="preserve"> (Data!$B$46 - T$87 - T$45)</f>
        <v>13</v>
      </c>
      <c r="U271" s="8">
        <f xml:space="preserve"> (Data!$B$46 - U$87 - U$45)</f>
        <v>13</v>
      </c>
      <c r="V271" s="8">
        <f xml:space="preserve"> (Data!$B$46 - V$87 - V$45)</f>
        <v>12</v>
      </c>
      <c r="W271" s="8">
        <f xml:space="preserve"> (Data!$B$46 - W$87 - W$45)</f>
        <v>12</v>
      </c>
      <c r="X271" s="8">
        <f xml:space="preserve"> (Data!$B$46 - X$87 - X$45)</f>
        <v>11</v>
      </c>
      <c r="Y271" s="8">
        <f xml:space="preserve"> (Data!$B$46 - Y$87 - Y$45)</f>
        <v>11</v>
      </c>
      <c r="Z271" s="8">
        <f xml:space="preserve"> (Data!$B$46 - Z$87 - Z$45)</f>
        <v>10</v>
      </c>
      <c r="AA271" s="8">
        <f xml:space="preserve"> (Data!$B$46 - AA$87 - AA$45)</f>
        <v>10</v>
      </c>
      <c r="AB271" s="8">
        <f xml:space="preserve"> (Data!$B$46 - AB$87 - AB$45)</f>
        <v>9</v>
      </c>
      <c r="AC271" s="8">
        <f xml:space="preserve"> (Data!$B$46 - AC$87 - AC$45)</f>
        <v>9</v>
      </c>
      <c r="AD271" s="8">
        <f xml:space="preserve"> (Data!$B$46 - AD$87 - AD$45)</f>
        <v>8</v>
      </c>
      <c r="AE271" s="8">
        <f xml:space="preserve"> (Data!$B$46 - AE$87 - AE$45)</f>
        <v>8</v>
      </c>
      <c r="AF271" s="8">
        <f xml:space="preserve"> (Data!$B$46 - AF$87 - AF$45)</f>
        <v>7</v>
      </c>
      <c r="AG271" s="8">
        <f xml:space="preserve"> (Data!$B$46 - AG$87 - AG$45)</f>
        <v>7</v>
      </c>
      <c r="AH271" s="8">
        <f xml:space="preserve"> (Data!$B$46 - AH$87 - AH$45)</f>
        <v>6</v>
      </c>
      <c r="AI271" s="8">
        <f xml:space="preserve"> (Data!$B$46 - AI$87 - AI$45)</f>
        <v>6</v>
      </c>
      <c r="AJ271" s="8">
        <f xml:space="preserve"> (Data!$B$46 - AJ$87 - AJ$45)</f>
        <v>5</v>
      </c>
      <c r="AK271" s="8">
        <f xml:space="preserve"> (Data!$B$46 - AK$87 - AK$45)</f>
        <v>5</v>
      </c>
      <c r="AL271" s="8">
        <f xml:space="preserve"> (Data!$B$46 - AL$87 - AL$45)</f>
        <v>4</v>
      </c>
      <c r="AM271" s="8">
        <f xml:space="preserve"> (Data!$B$46 - AM$87 - AM$45)</f>
        <v>4</v>
      </c>
      <c r="AN271" s="8">
        <f xml:space="preserve"> (Data!$B$46 - AN$87 - AN$45)</f>
        <v>3</v>
      </c>
      <c r="AO271" s="8">
        <f xml:space="preserve"> (Data!$B$46 - AO$87 - AO$45)</f>
        <v>3</v>
      </c>
      <c r="AP271" s="8">
        <f xml:space="preserve"> (Data!$B$46 - AP$87 - AP$45)</f>
        <v>2</v>
      </c>
      <c r="AQ271" s="8">
        <f xml:space="preserve"> (Data!$B$46 - AQ$87 - AQ$45)</f>
        <v>2</v>
      </c>
      <c r="AR271" s="8">
        <f xml:space="preserve"> (Data!$B$46 - AR$87 - AR$45)</f>
        <v>1</v>
      </c>
      <c r="AS271" s="8">
        <f xml:space="preserve"> (Data!$B$46 - AS$87 - AS$45)</f>
        <v>1</v>
      </c>
      <c r="AT271" s="8">
        <f xml:space="preserve"> (Data!$B$46 - AT$87 - AT$45)</f>
        <v>0</v>
      </c>
      <c r="AU271" s="8">
        <f xml:space="preserve"> (Data!$B$46 - AU$87 - AU$45)</f>
        <v>0</v>
      </c>
      <c r="AV271" s="8">
        <f xml:space="preserve"> (Data!$B$46 - AV$87 - AV$45)</f>
        <v>-1</v>
      </c>
      <c r="AW271" s="8">
        <f xml:space="preserve"> (Data!$B$46 - AW$87 - AW$45)</f>
        <v>-1</v>
      </c>
      <c r="AX271" s="8">
        <f xml:space="preserve"> (Data!$B$46 - AX$87 - AX$45)</f>
        <v>-2</v>
      </c>
      <c r="AY271" s="8">
        <f xml:space="preserve"> (Data!$B$46 - AY$87 - AY$45)</f>
        <v>-2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23</v>
      </c>
      <c r="C275" s="8">
        <f xml:space="preserve"> (Data!$C$44 - C$89 - C$43)</f>
        <v>22</v>
      </c>
      <c r="D275" s="8">
        <f xml:space="preserve"> (Data!$C$44 - D$89 - D$43)</f>
        <v>22</v>
      </c>
      <c r="E275" s="8">
        <f xml:space="preserve"> (Data!$C$44 - E$89 - E$43)</f>
        <v>21</v>
      </c>
      <c r="F275" s="8">
        <f xml:space="preserve"> (Data!$C$44 - F$89 - F$43)</f>
        <v>21</v>
      </c>
      <c r="G275" s="8">
        <f xml:space="preserve"> (Data!$C$44 - G$89 - G$43)</f>
        <v>-3</v>
      </c>
      <c r="H275" s="8">
        <f xml:space="preserve"> (Data!$C$44 - H$89 - H$43)</f>
        <v>-4</v>
      </c>
      <c r="I275" s="8">
        <f xml:space="preserve"> (Data!$C$44 - I$89 - I$43)</f>
        <v>-7</v>
      </c>
      <c r="J275" s="8">
        <f xml:space="preserve"> (Data!$C$44 - J$89 - J$43)</f>
        <v>-8</v>
      </c>
      <c r="K275" s="8">
        <f xml:space="preserve"> (Data!$C$44 - K$89 - K$43)</f>
        <v>-10</v>
      </c>
      <c r="L275" s="8">
        <f xml:space="preserve"> (Data!$C$44 - L$89 - L$43)</f>
        <v>-12</v>
      </c>
      <c r="M275" s="8">
        <f xml:space="preserve"> (Data!$C$44 - M$89 - M$43)</f>
        <v>-8</v>
      </c>
      <c r="N275" s="8">
        <f xml:space="preserve"> (Data!$C$44 - N$89 - N$43)</f>
        <v>-8</v>
      </c>
      <c r="O275" s="8">
        <f xml:space="preserve"> (Data!$C$44 - O$89 - O$43)</f>
        <v>-9</v>
      </c>
      <c r="P275" s="8">
        <f xml:space="preserve"> (Data!$C$44 - P$89 - P$43)</f>
        <v>-9</v>
      </c>
      <c r="Q275" s="8">
        <f xml:space="preserve"> (Data!$C$44 - Q$89 - Q$43)</f>
        <v>-10</v>
      </c>
      <c r="R275" s="8">
        <f xml:space="preserve"> (Data!$C$44 - R$89 - R$43)</f>
        <v>-10</v>
      </c>
      <c r="S275" s="8">
        <f xml:space="preserve"> (Data!$C$44 - S$89 - S$43)</f>
        <v>-10</v>
      </c>
      <c r="T275" s="8">
        <f xml:space="preserve"> (Data!$C$44 - T$89 - T$43)</f>
        <v>-11</v>
      </c>
      <c r="U275" s="8">
        <f xml:space="preserve"> (Data!$C$44 - U$89 - U$43)</f>
        <v>-11</v>
      </c>
      <c r="V275" s="8">
        <f xml:space="preserve"> (Data!$C$44 - V$89 - V$43)</f>
        <v>-12</v>
      </c>
      <c r="W275" s="8">
        <f xml:space="preserve"> (Data!$C$44 - W$89 - W$43)</f>
        <v>-12</v>
      </c>
      <c r="X275" s="8">
        <f xml:space="preserve"> (Data!$C$44 - X$89 - X$43)</f>
        <v>-12</v>
      </c>
      <c r="Y275" s="8">
        <f xml:space="preserve"> (Data!$C$44 - Y$89 - Y$43)</f>
        <v>-13</v>
      </c>
      <c r="Z275" s="8">
        <f xml:space="preserve"> (Data!$C$44 - Z$89 - Z$43)</f>
        <v>-13</v>
      </c>
      <c r="AA275" s="8">
        <f xml:space="preserve"> (Data!$C$44 - AA$89 - AA$43)</f>
        <v>-14</v>
      </c>
      <c r="AB275" s="8">
        <f xml:space="preserve"> (Data!$C$44 - AB$89 - AB$43)</f>
        <v>-14</v>
      </c>
      <c r="AC275" s="8">
        <f xml:space="preserve"> (Data!$C$44 - AC$89 - AC$43)</f>
        <v>-14</v>
      </c>
      <c r="AD275" s="8">
        <f xml:space="preserve"> (Data!$C$44 - AD$89 - AD$43)</f>
        <v>-15</v>
      </c>
      <c r="AE275" s="8">
        <f xml:space="preserve"> (Data!$C$44 - AE$89 - AE$43)</f>
        <v>-15</v>
      </c>
      <c r="AF275" s="8">
        <f xml:space="preserve"> (Data!$C$44 - AF$89 - AF$43)</f>
        <v>-16</v>
      </c>
      <c r="AG275" s="8">
        <f xml:space="preserve"> (Data!$C$44 - AG$89 - AG$43)</f>
        <v>-16</v>
      </c>
      <c r="AH275" s="8">
        <f xml:space="preserve"> (Data!$C$44 - AH$89 - AH$43)</f>
        <v>-16</v>
      </c>
      <c r="AI275" s="8">
        <f xml:space="preserve"> (Data!$C$44 - AI$89 - AI$43)</f>
        <v>-17</v>
      </c>
      <c r="AJ275" s="8">
        <f xml:space="preserve"> (Data!$C$44 - AJ$89 - AJ$43)</f>
        <v>-17</v>
      </c>
      <c r="AK275" s="8">
        <f xml:space="preserve"> (Data!$C$44 - AK$89 - AK$43)</f>
        <v>-18</v>
      </c>
      <c r="AL275" s="8">
        <f xml:space="preserve"> (Data!$C$44 - AL$89 - AL$43)</f>
        <v>-18</v>
      </c>
      <c r="AM275" s="8">
        <f xml:space="preserve"> (Data!$C$44 - AM$89 - AM$43)</f>
        <v>-18</v>
      </c>
      <c r="AN275" s="8">
        <f xml:space="preserve"> (Data!$C$44 - AN$89 - AN$43)</f>
        <v>-19</v>
      </c>
      <c r="AO275" s="8">
        <f xml:space="preserve"> (Data!$C$44 - AO$89 - AO$43)</f>
        <v>-19</v>
      </c>
      <c r="AP275" s="8">
        <f xml:space="preserve"> (Data!$C$44 - AP$89 - AP$43)</f>
        <v>-20</v>
      </c>
      <c r="AQ275" s="8">
        <f xml:space="preserve"> (Data!$C$44 - AQ$89 - AQ$43)</f>
        <v>-20</v>
      </c>
      <c r="AR275" s="8">
        <f xml:space="preserve"> (Data!$C$44 - AR$89 - AR$43)</f>
        <v>-20</v>
      </c>
      <c r="AS275" s="8">
        <f xml:space="preserve"> (Data!$C$44 - AS$89 - AS$43)</f>
        <v>-21</v>
      </c>
      <c r="AT275" s="8">
        <f xml:space="preserve"> (Data!$C$44 - AT$89 - AT$43)</f>
        <v>-21</v>
      </c>
      <c r="AU275" s="8">
        <f xml:space="preserve"> (Data!$C$44 - AU$89 - AU$43)</f>
        <v>-22</v>
      </c>
      <c r="AV275" s="8">
        <f xml:space="preserve"> (Data!$C$44 - AV$89 - AV$43)</f>
        <v>-22</v>
      </c>
      <c r="AW275" s="8">
        <f xml:space="preserve"> (Data!$C$44 - AW$89 - AW$43)</f>
        <v>-22</v>
      </c>
      <c r="AX275" s="8">
        <f xml:space="preserve"> (Data!$C$44 - AX$89 - AX$43)</f>
        <v>-23</v>
      </c>
      <c r="AY275" s="8">
        <f xml:space="preserve"> (Data!$C$44 - AY$89 - AY$43)</f>
        <v>-23</v>
      </c>
    </row>
    <row r="276" spans="1:51">
      <c r="A276" s="8" t="s">
        <v>57</v>
      </c>
      <c r="B276" s="8">
        <f xml:space="preserve"> (Data!$C$44 - B$88 - B$43)</f>
        <v>23</v>
      </c>
      <c r="C276" s="8">
        <f xml:space="preserve"> (Data!$C$44 - C$88 - C$43)</f>
        <v>22</v>
      </c>
      <c r="D276" s="8">
        <f xml:space="preserve"> (Data!$C$44 - D$88 - D$43)</f>
        <v>22</v>
      </c>
      <c r="E276" s="8">
        <f xml:space="preserve"> (Data!$C$44 - E$88 - E$43)</f>
        <v>21</v>
      </c>
      <c r="F276" s="8">
        <f xml:space="preserve"> (Data!$C$44 - F$88 - F$43)</f>
        <v>21</v>
      </c>
      <c r="G276" s="8">
        <f xml:space="preserve"> (Data!$C$44 - G$88 - G$43)</f>
        <v>-1</v>
      </c>
      <c r="H276" s="8">
        <f xml:space="preserve"> (Data!$C$44 - H$88 - H$43)</f>
        <v>-2</v>
      </c>
      <c r="I276" s="8">
        <f xml:space="preserve"> (Data!$C$44 - I$88 - I$43)</f>
        <v>-5</v>
      </c>
      <c r="J276" s="8">
        <f xml:space="preserve"> (Data!$C$44 - J$88 - J$43)</f>
        <v>-6</v>
      </c>
      <c r="K276" s="8">
        <f xml:space="preserve"> (Data!$C$44 - K$88 - K$43)</f>
        <v>-9</v>
      </c>
      <c r="L276" s="8">
        <f xml:space="preserve"> (Data!$C$44 - L$88 - L$43)</f>
        <v>-11</v>
      </c>
      <c r="M276" s="8">
        <f xml:space="preserve"> (Data!$C$44 - M$88 - M$43)</f>
        <v>-7</v>
      </c>
      <c r="N276" s="8">
        <f xml:space="preserve"> (Data!$C$44 - N$88 - N$43)</f>
        <v>-8</v>
      </c>
      <c r="O276" s="8">
        <f xml:space="preserve"> (Data!$C$44 - O$88 - O$43)</f>
        <v>-8</v>
      </c>
      <c r="P276" s="8">
        <f xml:space="preserve"> (Data!$C$44 - P$88 - P$43)</f>
        <v>-9</v>
      </c>
      <c r="Q276" s="8">
        <f xml:space="preserve"> (Data!$C$44 - Q$88 - Q$43)</f>
        <v>-9</v>
      </c>
      <c r="R276" s="8">
        <f xml:space="preserve"> (Data!$C$44 - R$88 - R$43)</f>
        <v>-10</v>
      </c>
      <c r="S276" s="8">
        <f xml:space="preserve"> (Data!$C$44 - S$88 - S$43)</f>
        <v>-10</v>
      </c>
      <c r="T276" s="8">
        <f xml:space="preserve"> (Data!$C$44 - T$88 - T$43)</f>
        <v>-11</v>
      </c>
      <c r="U276" s="8">
        <f xml:space="preserve"> (Data!$C$44 - U$88 - U$43)</f>
        <v>-11</v>
      </c>
      <c r="V276" s="8">
        <f xml:space="preserve"> (Data!$C$44 - V$88 - V$43)</f>
        <v>-12</v>
      </c>
      <c r="W276" s="8">
        <f xml:space="preserve"> (Data!$C$44 - W$88 - W$43)</f>
        <v>-12</v>
      </c>
      <c r="X276" s="8">
        <f xml:space="preserve"> (Data!$C$44 - X$88 - X$43)</f>
        <v>-13</v>
      </c>
      <c r="Y276" s="8">
        <f xml:space="preserve"> (Data!$C$44 - Y$88 - Y$43)</f>
        <v>-13</v>
      </c>
      <c r="Z276" s="8">
        <f xml:space="preserve"> (Data!$C$44 - Z$88 - Z$43)</f>
        <v>-14</v>
      </c>
      <c r="AA276" s="8">
        <f xml:space="preserve"> (Data!$C$44 - AA$88 - AA$43)</f>
        <v>-14</v>
      </c>
      <c r="AB276" s="8">
        <f xml:space="preserve"> (Data!$C$44 - AB$88 - AB$43)</f>
        <v>-15</v>
      </c>
      <c r="AC276" s="8">
        <f xml:space="preserve"> (Data!$C$44 - AC$88 - AC$43)</f>
        <v>-15</v>
      </c>
      <c r="AD276" s="8">
        <f xml:space="preserve"> (Data!$C$44 - AD$88 - AD$43)</f>
        <v>-16</v>
      </c>
      <c r="AE276" s="8">
        <f xml:space="preserve"> (Data!$C$44 - AE$88 - AE$43)</f>
        <v>-16</v>
      </c>
      <c r="AF276" s="8">
        <f xml:space="preserve"> (Data!$C$44 - AF$88 - AF$43)</f>
        <v>-17</v>
      </c>
      <c r="AG276" s="8">
        <f xml:space="preserve"> (Data!$C$44 - AG$88 - AG$43)</f>
        <v>-17</v>
      </c>
      <c r="AH276" s="8">
        <f xml:space="preserve"> (Data!$C$44 - AH$88 - AH$43)</f>
        <v>-18</v>
      </c>
      <c r="AI276" s="8">
        <f xml:space="preserve"> (Data!$C$44 - AI$88 - AI$43)</f>
        <v>-18</v>
      </c>
      <c r="AJ276" s="8">
        <f xml:space="preserve"> (Data!$C$44 - AJ$88 - AJ$43)</f>
        <v>-19</v>
      </c>
      <c r="AK276" s="8">
        <f xml:space="preserve"> (Data!$C$44 - AK$88 - AK$43)</f>
        <v>-19</v>
      </c>
      <c r="AL276" s="8">
        <f xml:space="preserve"> (Data!$C$44 - AL$88 - AL$43)</f>
        <v>-20</v>
      </c>
      <c r="AM276" s="8">
        <f xml:space="preserve"> (Data!$C$44 - AM$88 - AM$43)</f>
        <v>-20</v>
      </c>
      <c r="AN276" s="8">
        <f xml:space="preserve"> (Data!$C$44 - AN$88 - AN$43)</f>
        <v>-21</v>
      </c>
      <c r="AO276" s="8">
        <f xml:space="preserve"> (Data!$C$44 - AO$88 - AO$43)</f>
        <v>-21</v>
      </c>
      <c r="AP276" s="8">
        <f xml:space="preserve"> (Data!$C$44 - AP$88 - AP$43)</f>
        <v>-22</v>
      </c>
      <c r="AQ276" s="8">
        <f xml:space="preserve"> (Data!$C$44 - AQ$88 - AQ$43)</f>
        <v>-22</v>
      </c>
      <c r="AR276" s="8">
        <f xml:space="preserve"> (Data!$C$44 - AR$88 - AR$43)</f>
        <v>-23</v>
      </c>
      <c r="AS276" s="8">
        <f xml:space="preserve"> (Data!$C$44 - AS$88 - AS$43)</f>
        <v>-23</v>
      </c>
      <c r="AT276" s="8">
        <f xml:space="preserve"> (Data!$C$44 - AT$88 - AT$43)</f>
        <v>-24</v>
      </c>
      <c r="AU276" s="8">
        <f xml:space="preserve"> (Data!$C$44 - AU$88 - AU$43)</f>
        <v>-24</v>
      </c>
      <c r="AV276" s="8">
        <f xml:space="preserve"> (Data!$C$44 - AV$88 - AV$43)</f>
        <v>-25</v>
      </c>
      <c r="AW276" s="8">
        <f xml:space="preserve"> (Data!$C$44 - AW$88 - AW$43)</f>
        <v>-25</v>
      </c>
      <c r="AX276" s="8">
        <f xml:space="preserve"> (Data!$C$44 - AX$88 - AX$43)</f>
        <v>-26</v>
      </c>
      <c r="AY276" s="8">
        <f xml:space="preserve"> (Data!$C$44 - AY$88 - AY$43)</f>
        <v>-26</v>
      </c>
    </row>
    <row r="277" spans="1:51">
      <c r="A277" s="8" t="s">
        <v>58</v>
      </c>
      <c r="B277" s="8">
        <f xml:space="preserve"> (Data!$C$44 - B$88 - B$43)</f>
        <v>23</v>
      </c>
      <c r="C277" s="8">
        <f xml:space="preserve"> (Data!$C$44 - C$88 - C$43)</f>
        <v>22</v>
      </c>
      <c r="D277" s="8">
        <f xml:space="preserve"> (Data!$C$44 - D$88 - D$43)</f>
        <v>22</v>
      </c>
      <c r="E277" s="8">
        <f xml:space="preserve"> (Data!$C$44 - E$88 - E$43)</f>
        <v>21</v>
      </c>
      <c r="F277" s="8">
        <f xml:space="preserve"> (Data!$C$44 - F$88 - F$43)</f>
        <v>21</v>
      </c>
      <c r="G277" s="8">
        <f xml:space="preserve"> (Data!$C$44 - G$88 - G$43)</f>
        <v>-1</v>
      </c>
      <c r="H277" s="8">
        <f xml:space="preserve"> (Data!$C$44 - H$88 - H$43)</f>
        <v>-2</v>
      </c>
      <c r="I277" s="8">
        <f xml:space="preserve"> (Data!$C$44 - I$88 - I$43)</f>
        <v>-5</v>
      </c>
      <c r="J277" s="8">
        <f xml:space="preserve"> (Data!$C$44 - J$88 - J$43)</f>
        <v>-6</v>
      </c>
      <c r="K277" s="8">
        <f xml:space="preserve"> (Data!$C$44 - K$88 - K$43)</f>
        <v>-9</v>
      </c>
      <c r="L277" s="8">
        <f xml:space="preserve"> (Data!$C$44 - L$88 - L$43)</f>
        <v>-11</v>
      </c>
      <c r="M277" s="8">
        <f xml:space="preserve"> (Data!$C$44 - M$88 - M$43)</f>
        <v>-7</v>
      </c>
      <c r="N277" s="8">
        <f xml:space="preserve"> (Data!$C$44 - N$88 - N$43)</f>
        <v>-8</v>
      </c>
      <c r="O277" s="8">
        <f xml:space="preserve"> (Data!$C$44 - O$88 - O$43)</f>
        <v>-8</v>
      </c>
      <c r="P277" s="8">
        <f xml:space="preserve"> (Data!$C$44 - P$88 - P$43)</f>
        <v>-9</v>
      </c>
      <c r="Q277" s="8">
        <f xml:space="preserve"> (Data!$C$44 - Q$88 - Q$43)</f>
        <v>-9</v>
      </c>
      <c r="R277" s="8">
        <f xml:space="preserve"> (Data!$C$44 - R$88 - R$43)</f>
        <v>-10</v>
      </c>
      <c r="S277" s="8">
        <f xml:space="preserve"> (Data!$C$44 - S$88 - S$43)</f>
        <v>-10</v>
      </c>
      <c r="T277" s="8">
        <f xml:space="preserve"> (Data!$C$44 - T$88 - T$43)</f>
        <v>-11</v>
      </c>
      <c r="U277" s="8">
        <f xml:space="preserve"> (Data!$C$44 - U$88 - U$43)</f>
        <v>-11</v>
      </c>
      <c r="V277" s="8">
        <f xml:space="preserve"> (Data!$C$44 - V$88 - V$43)</f>
        <v>-12</v>
      </c>
      <c r="W277" s="8">
        <f xml:space="preserve"> (Data!$C$44 - W$88 - W$43)</f>
        <v>-12</v>
      </c>
      <c r="X277" s="8">
        <f xml:space="preserve"> (Data!$C$44 - X$88 - X$43)</f>
        <v>-13</v>
      </c>
      <c r="Y277" s="8">
        <f xml:space="preserve"> (Data!$C$44 - Y$88 - Y$43)</f>
        <v>-13</v>
      </c>
      <c r="Z277" s="8">
        <f xml:space="preserve"> (Data!$C$44 - Z$88 - Z$43)</f>
        <v>-14</v>
      </c>
      <c r="AA277" s="8">
        <f xml:space="preserve"> (Data!$C$44 - AA$88 - AA$43)</f>
        <v>-14</v>
      </c>
      <c r="AB277" s="8">
        <f xml:space="preserve"> (Data!$C$44 - AB$88 - AB$43)</f>
        <v>-15</v>
      </c>
      <c r="AC277" s="8">
        <f xml:space="preserve"> (Data!$C$44 - AC$88 - AC$43)</f>
        <v>-15</v>
      </c>
      <c r="AD277" s="8">
        <f xml:space="preserve"> (Data!$C$44 - AD$88 - AD$43)</f>
        <v>-16</v>
      </c>
      <c r="AE277" s="8">
        <f xml:space="preserve"> (Data!$C$44 - AE$88 - AE$43)</f>
        <v>-16</v>
      </c>
      <c r="AF277" s="8">
        <f xml:space="preserve"> (Data!$C$44 - AF$88 - AF$43)</f>
        <v>-17</v>
      </c>
      <c r="AG277" s="8">
        <f xml:space="preserve"> (Data!$C$44 - AG$88 - AG$43)</f>
        <v>-17</v>
      </c>
      <c r="AH277" s="8">
        <f xml:space="preserve"> (Data!$C$44 - AH$88 - AH$43)</f>
        <v>-18</v>
      </c>
      <c r="AI277" s="8">
        <f xml:space="preserve"> (Data!$C$44 - AI$88 - AI$43)</f>
        <v>-18</v>
      </c>
      <c r="AJ277" s="8">
        <f xml:space="preserve"> (Data!$C$44 - AJ$88 - AJ$43)</f>
        <v>-19</v>
      </c>
      <c r="AK277" s="8">
        <f xml:space="preserve"> (Data!$C$44 - AK$88 - AK$43)</f>
        <v>-19</v>
      </c>
      <c r="AL277" s="8">
        <f xml:space="preserve"> (Data!$C$44 - AL$88 - AL$43)</f>
        <v>-20</v>
      </c>
      <c r="AM277" s="8">
        <f xml:space="preserve"> (Data!$C$44 - AM$88 - AM$43)</f>
        <v>-20</v>
      </c>
      <c r="AN277" s="8">
        <f xml:space="preserve"> (Data!$C$44 - AN$88 - AN$43)</f>
        <v>-21</v>
      </c>
      <c r="AO277" s="8">
        <f xml:space="preserve"> (Data!$C$44 - AO$88 - AO$43)</f>
        <v>-21</v>
      </c>
      <c r="AP277" s="8">
        <f xml:space="preserve"> (Data!$C$44 - AP$88 - AP$43)</f>
        <v>-22</v>
      </c>
      <c r="AQ277" s="8">
        <f xml:space="preserve"> (Data!$C$44 - AQ$88 - AQ$43)</f>
        <v>-22</v>
      </c>
      <c r="AR277" s="8">
        <f xml:space="preserve"> (Data!$C$44 - AR$88 - AR$43)</f>
        <v>-23</v>
      </c>
      <c r="AS277" s="8">
        <f xml:space="preserve"> (Data!$C$44 - AS$88 - AS$43)</f>
        <v>-23</v>
      </c>
      <c r="AT277" s="8">
        <f xml:space="preserve"> (Data!$C$44 - AT$88 - AT$43)</f>
        <v>-24</v>
      </c>
      <c r="AU277" s="8">
        <f xml:space="preserve"> (Data!$C$44 - AU$88 - AU$43)</f>
        <v>-24</v>
      </c>
      <c r="AV277" s="8">
        <f xml:space="preserve"> (Data!$C$44 - AV$88 - AV$43)</f>
        <v>-25</v>
      </c>
      <c r="AW277" s="8">
        <f xml:space="preserve"> (Data!$C$44 - AW$88 - AW$43)</f>
        <v>-25</v>
      </c>
      <c r="AX277" s="8">
        <f xml:space="preserve"> (Data!$C$44 - AX$88 - AX$43)</f>
        <v>-26</v>
      </c>
      <c r="AY277" s="8">
        <f xml:space="preserve"> (Data!$C$44 - AY$88 - AY$43)</f>
        <v>-26</v>
      </c>
    </row>
    <row r="278" spans="1:51">
      <c r="A278" s="8" t="s">
        <v>59</v>
      </c>
      <c r="B278" s="8">
        <f xml:space="preserve"> (Data!$C$44 - B$87 - B$43)</f>
        <v>23</v>
      </c>
      <c r="C278" s="8">
        <f xml:space="preserve"> (Data!$C$44 - C$87 - C$43)</f>
        <v>22</v>
      </c>
      <c r="D278" s="8">
        <f xml:space="preserve"> (Data!$C$44 - D$87 - D$43)</f>
        <v>22</v>
      </c>
      <c r="E278" s="8">
        <f xml:space="preserve"> (Data!$C$44 - E$87 - E$43)</f>
        <v>21</v>
      </c>
      <c r="F278" s="8">
        <f xml:space="preserve"> (Data!$C$44 - F$87 - F$43)</f>
        <v>21</v>
      </c>
      <c r="G278" s="8">
        <f xml:space="preserve"> (Data!$C$44 - G$87 - G$43)</f>
        <v>-3</v>
      </c>
      <c r="H278" s="8">
        <f xml:space="preserve"> (Data!$C$44 - H$87 - H$43)</f>
        <v>-4</v>
      </c>
      <c r="I278" s="8">
        <f xml:space="preserve"> (Data!$C$44 - I$87 - I$43)</f>
        <v>-7</v>
      </c>
      <c r="J278" s="8">
        <f xml:space="preserve"> (Data!$C$44 - J$87 - J$43)</f>
        <v>-8</v>
      </c>
      <c r="K278" s="8">
        <f xml:space="preserve"> (Data!$C$44 - K$87 - K$43)</f>
        <v>-11</v>
      </c>
      <c r="L278" s="8">
        <f xml:space="preserve"> (Data!$C$44 - L$87 - L$43)</f>
        <v>-13</v>
      </c>
      <c r="M278" s="8">
        <f xml:space="preserve"> (Data!$C$44 - M$87 - M$43)</f>
        <v>-9</v>
      </c>
      <c r="N278" s="8">
        <f xml:space="preserve"> (Data!$C$44 - N$87 - N$43)</f>
        <v>-10</v>
      </c>
      <c r="O278" s="8">
        <f xml:space="preserve"> (Data!$C$44 - O$87 - O$43)</f>
        <v>-10</v>
      </c>
      <c r="P278" s="8">
        <f xml:space="preserve"> (Data!$C$44 - P$87 - P$43)</f>
        <v>-11</v>
      </c>
      <c r="Q278" s="8">
        <f xml:space="preserve"> (Data!$C$44 - Q$87 - Q$43)</f>
        <v>-11</v>
      </c>
      <c r="R278" s="8">
        <f xml:space="preserve"> (Data!$C$44 - R$87 - R$43)</f>
        <v>-12</v>
      </c>
      <c r="S278" s="8">
        <f xml:space="preserve"> (Data!$C$44 - S$87 - S$43)</f>
        <v>-12</v>
      </c>
      <c r="T278" s="8">
        <f xml:space="preserve"> (Data!$C$44 - T$87 - T$43)</f>
        <v>-13</v>
      </c>
      <c r="U278" s="8">
        <f xml:space="preserve"> (Data!$C$44 - U$87 - U$43)</f>
        <v>-13</v>
      </c>
      <c r="V278" s="8">
        <f xml:space="preserve"> (Data!$C$44 - V$87 - V$43)</f>
        <v>-14</v>
      </c>
      <c r="W278" s="8">
        <f xml:space="preserve"> (Data!$C$44 - W$87 - W$43)</f>
        <v>-14</v>
      </c>
      <c r="X278" s="8">
        <f xml:space="preserve"> (Data!$C$44 - X$87 - X$43)</f>
        <v>-15</v>
      </c>
      <c r="Y278" s="8">
        <f xml:space="preserve"> (Data!$C$44 - Y$87 - Y$43)</f>
        <v>-15</v>
      </c>
      <c r="Z278" s="8">
        <f xml:space="preserve"> (Data!$C$44 - Z$87 - Z$43)</f>
        <v>-16</v>
      </c>
      <c r="AA278" s="8">
        <f xml:space="preserve"> (Data!$C$44 - AA$87 - AA$43)</f>
        <v>-16</v>
      </c>
      <c r="AB278" s="8">
        <f xml:space="preserve"> (Data!$C$44 - AB$87 - AB$43)</f>
        <v>-17</v>
      </c>
      <c r="AC278" s="8">
        <f xml:space="preserve"> (Data!$C$44 - AC$87 - AC$43)</f>
        <v>-17</v>
      </c>
      <c r="AD278" s="8">
        <f xml:space="preserve"> (Data!$C$44 - AD$87 - AD$43)</f>
        <v>-18</v>
      </c>
      <c r="AE278" s="8">
        <f xml:space="preserve"> (Data!$C$44 - AE$87 - AE$43)</f>
        <v>-18</v>
      </c>
      <c r="AF278" s="8">
        <f xml:space="preserve"> (Data!$C$44 - AF$87 - AF$43)</f>
        <v>-19</v>
      </c>
      <c r="AG278" s="8">
        <f xml:space="preserve"> (Data!$C$44 - AG$87 - AG$43)</f>
        <v>-19</v>
      </c>
      <c r="AH278" s="8">
        <f xml:space="preserve"> (Data!$C$44 - AH$87 - AH$43)</f>
        <v>-20</v>
      </c>
      <c r="AI278" s="8">
        <f xml:space="preserve"> (Data!$C$44 - AI$87 - AI$43)</f>
        <v>-20</v>
      </c>
      <c r="AJ278" s="8">
        <f xml:space="preserve"> (Data!$C$44 - AJ$87 - AJ$43)</f>
        <v>-21</v>
      </c>
      <c r="AK278" s="8">
        <f xml:space="preserve"> (Data!$C$44 - AK$87 - AK$43)</f>
        <v>-21</v>
      </c>
      <c r="AL278" s="8">
        <f xml:space="preserve"> (Data!$C$44 - AL$87 - AL$43)</f>
        <v>-22</v>
      </c>
      <c r="AM278" s="8">
        <f xml:space="preserve"> (Data!$C$44 - AM$87 - AM$43)</f>
        <v>-22</v>
      </c>
      <c r="AN278" s="8">
        <f xml:space="preserve"> (Data!$C$44 - AN$87 - AN$43)</f>
        <v>-23</v>
      </c>
      <c r="AO278" s="8">
        <f xml:space="preserve"> (Data!$C$44 - AO$87 - AO$43)</f>
        <v>-23</v>
      </c>
      <c r="AP278" s="8">
        <f xml:space="preserve"> (Data!$C$44 - AP$87 - AP$43)</f>
        <v>-24</v>
      </c>
      <c r="AQ278" s="8">
        <f xml:space="preserve"> (Data!$C$44 - AQ$87 - AQ$43)</f>
        <v>-24</v>
      </c>
      <c r="AR278" s="8">
        <f xml:space="preserve"> (Data!$C$44 - AR$87 - AR$43)</f>
        <v>-25</v>
      </c>
      <c r="AS278" s="8">
        <f xml:space="preserve"> (Data!$C$44 - AS$87 - AS$43)</f>
        <v>-25</v>
      </c>
      <c r="AT278" s="8">
        <f xml:space="preserve"> (Data!$C$44 - AT$87 - AT$43)</f>
        <v>-26</v>
      </c>
      <c r="AU278" s="8">
        <f xml:space="preserve"> (Data!$C$44 - AU$87 - AU$43)</f>
        <v>-26</v>
      </c>
      <c r="AV278" s="8">
        <f xml:space="preserve"> (Data!$C$44 - AV$87 - AV$43)</f>
        <v>-27</v>
      </c>
      <c r="AW278" s="8">
        <f xml:space="preserve"> (Data!$C$44 - AW$87 - AW$43)</f>
        <v>-27</v>
      </c>
      <c r="AX278" s="8">
        <f xml:space="preserve"> (Data!$C$44 - AX$87 - AX$43)</f>
        <v>-28</v>
      </c>
      <c r="AY278" s="8">
        <f xml:space="preserve"> (Data!$C$44 - AY$87 - AY$43)</f>
        <v>-28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28</v>
      </c>
      <c r="C280" s="8">
        <f xml:space="preserve"> (Data!$C$45 - C$89 - C$43)</f>
        <v>27</v>
      </c>
      <c r="D280" s="8">
        <f xml:space="preserve"> (Data!$C$45 - D$89 - D$43)</f>
        <v>27</v>
      </c>
      <c r="E280" s="8">
        <f xml:space="preserve"> (Data!$C$45 - E$89 - E$43)</f>
        <v>26</v>
      </c>
      <c r="F280" s="8">
        <f xml:space="preserve"> (Data!$C$45 - F$89 - F$43)</f>
        <v>26</v>
      </c>
      <c r="G280" s="8">
        <f xml:space="preserve"> (Data!$C$45 - G$89 - G$43)</f>
        <v>2</v>
      </c>
      <c r="H280" s="8">
        <f xml:space="preserve"> (Data!$C$45 - H$89 - H$43)</f>
        <v>1</v>
      </c>
      <c r="I280" s="8">
        <f xml:space="preserve"> (Data!$C$45 - I$89 - I$43)</f>
        <v>-2</v>
      </c>
      <c r="J280" s="8">
        <f xml:space="preserve"> (Data!$C$45 - J$89 - J$43)</f>
        <v>-3</v>
      </c>
      <c r="K280" s="8">
        <f xml:space="preserve"> (Data!$C$45 - K$89 - K$43)</f>
        <v>-5</v>
      </c>
      <c r="L280" s="8">
        <f xml:space="preserve"> (Data!$C$45 - L$89 - L$43)</f>
        <v>-7</v>
      </c>
      <c r="M280" s="8">
        <f xml:space="preserve"> (Data!$C$45 - M$89 - M$43)</f>
        <v>-3</v>
      </c>
      <c r="N280" s="8">
        <f xml:space="preserve"> (Data!$C$45 - N$89 - N$43)</f>
        <v>-3</v>
      </c>
      <c r="O280" s="8">
        <f xml:space="preserve"> (Data!$C$45 - O$89 - O$43)</f>
        <v>-4</v>
      </c>
      <c r="P280" s="8">
        <f xml:space="preserve"> (Data!$C$45 - P$89 - P$43)</f>
        <v>-4</v>
      </c>
      <c r="Q280" s="8">
        <f xml:space="preserve"> (Data!$C$45 - Q$89 - Q$43)</f>
        <v>-5</v>
      </c>
      <c r="R280" s="8">
        <f xml:space="preserve"> (Data!$C$45 - R$89 - R$43)</f>
        <v>-5</v>
      </c>
      <c r="S280" s="8">
        <f xml:space="preserve"> (Data!$C$45 - S$89 - S$43)</f>
        <v>-5</v>
      </c>
      <c r="T280" s="8">
        <f xml:space="preserve"> (Data!$C$45 - T$89 - T$43)</f>
        <v>-6</v>
      </c>
      <c r="U280" s="8">
        <f xml:space="preserve"> (Data!$C$45 - U$89 - U$43)</f>
        <v>-6</v>
      </c>
      <c r="V280" s="8">
        <f xml:space="preserve"> (Data!$C$45 - V$89 - V$43)</f>
        <v>-7</v>
      </c>
      <c r="W280" s="8">
        <f xml:space="preserve"> (Data!$C$45 - W$89 - W$43)</f>
        <v>-7</v>
      </c>
      <c r="X280" s="8">
        <f xml:space="preserve"> (Data!$C$45 - X$89 - X$43)</f>
        <v>-7</v>
      </c>
      <c r="Y280" s="8">
        <f xml:space="preserve"> (Data!$C$45 - Y$89 - Y$43)</f>
        <v>-8</v>
      </c>
      <c r="Z280" s="8">
        <f xml:space="preserve"> (Data!$C$45 - Z$89 - Z$43)</f>
        <v>-8</v>
      </c>
      <c r="AA280" s="8">
        <f xml:space="preserve"> (Data!$C$45 - AA$89 - AA$43)</f>
        <v>-9</v>
      </c>
      <c r="AB280" s="8">
        <f xml:space="preserve"> (Data!$C$45 - AB$89 - AB$43)</f>
        <v>-9</v>
      </c>
      <c r="AC280" s="8">
        <f xml:space="preserve"> (Data!$C$45 - AC$89 - AC$43)</f>
        <v>-9</v>
      </c>
      <c r="AD280" s="8">
        <f xml:space="preserve"> (Data!$C$45 - AD$89 - AD$43)</f>
        <v>-10</v>
      </c>
      <c r="AE280" s="8">
        <f xml:space="preserve"> (Data!$C$45 - AE$89 - AE$43)</f>
        <v>-10</v>
      </c>
      <c r="AF280" s="8">
        <f xml:space="preserve"> (Data!$C$45 - AF$89 - AF$43)</f>
        <v>-11</v>
      </c>
      <c r="AG280" s="8">
        <f xml:space="preserve"> (Data!$C$45 - AG$89 - AG$43)</f>
        <v>-11</v>
      </c>
      <c r="AH280" s="8">
        <f xml:space="preserve"> (Data!$C$45 - AH$89 - AH$43)</f>
        <v>-11</v>
      </c>
      <c r="AI280" s="8">
        <f xml:space="preserve"> (Data!$C$45 - AI$89 - AI$43)</f>
        <v>-12</v>
      </c>
      <c r="AJ280" s="8">
        <f xml:space="preserve"> (Data!$C$45 - AJ$89 - AJ$43)</f>
        <v>-12</v>
      </c>
      <c r="AK280" s="8">
        <f xml:space="preserve"> (Data!$C$45 - AK$89 - AK$43)</f>
        <v>-13</v>
      </c>
      <c r="AL280" s="8">
        <f xml:space="preserve"> (Data!$C$45 - AL$89 - AL$43)</f>
        <v>-13</v>
      </c>
      <c r="AM280" s="8">
        <f xml:space="preserve"> (Data!$C$45 - AM$89 - AM$43)</f>
        <v>-13</v>
      </c>
      <c r="AN280" s="8">
        <f xml:space="preserve"> (Data!$C$45 - AN$89 - AN$43)</f>
        <v>-14</v>
      </c>
      <c r="AO280" s="8">
        <f xml:space="preserve"> (Data!$C$45 - AO$89 - AO$43)</f>
        <v>-14</v>
      </c>
      <c r="AP280" s="8">
        <f xml:space="preserve"> (Data!$C$45 - AP$89 - AP$43)</f>
        <v>-15</v>
      </c>
      <c r="AQ280" s="8">
        <f xml:space="preserve"> (Data!$C$45 - AQ$89 - AQ$43)</f>
        <v>-15</v>
      </c>
      <c r="AR280" s="8">
        <f xml:space="preserve"> (Data!$C$45 - AR$89 - AR$43)</f>
        <v>-15</v>
      </c>
      <c r="AS280" s="8">
        <f xml:space="preserve"> (Data!$C$45 - AS$89 - AS$43)</f>
        <v>-16</v>
      </c>
      <c r="AT280" s="8">
        <f xml:space="preserve"> (Data!$C$45 - AT$89 - AT$43)</f>
        <v>-16</v>
      </c>
      <c r="AU280" s="8">
        <f xml:space="preserve"> (Data!$C$45 - AU$89 - AU$43)</f>
        <v>-17</v>
      </c>
      <c r="AV280" s="8">
        <f xml:space="preserve"> (Data!$C$45 - AV$89 - AV$43)</f>
        <v>-17</v>
      </c>
      <c r="AW280" s="8">
        <f xml:space="preserve"> (Data!$C$45 - AW$89 - AW$43)</f>
        <v>-17</v>
      </c>
      <c r="AX280" s="8">
        <f xml:space="preserve"> (Data!$C$45 - AX$89 - AX$43)</f>
        <v>-18</v>
      </c>
      <c r="AY280" s="8">
        <f xml:space="preserve"> (Data!$C$45 - AY$89 - AY$43)</f>
        <v>-18</v>
      </c>
    </row>
    <row r="281" spans="1:51">
      <c r="A281" s="8" t="s">
        <v>57</v>
      </c>
      <c r="B281" s="8">
        <f xml:space="preserve"> (Data!$C$45 - B$88 - B$43)</f>
        <v>28</v>
      </c>
      <c r="C281" s="8">
        <f xml:space="preserve"> (Data!$C$45 - C$88 - C$43)</f>
        <v>27</v>
      </c>
      <c r="D281" s="8">
        <f xml:space="preserve"> (Data!$C$45 - D$88 - D$43)</f>
        <v>27</v>
      </c>
      <c r="E281" s="8">
        <f xml:space="preserve"> (Data!$C$45 - E$88 - E$43)</f>
        <v>26</v>
      </c>
      <c r="F281" s="8">
        <f xml:space="preserve"> (Data!$C$45 - F$88 - F$43)</f>
        <v>26</v>
      </c>
      <c r="G281" s="8">
        <f xml:space="preserve"> (Data!$C$45 - G$88 - G$43)</f>
        <v>4</v>
      </c>
      <c r="H281" s="8">
        <f xml:space="preserve"> (Data!$C$45 - H$88 - H$43)</f>
        <v>3</v>
      </c>
      <c r="I281" s="8">
        <f xml:space="preserve"> (Data!$C$45 - I$88 - I$43)</f>
        <v>0</v>
      </c>
      <c r="J281" s="8">
        <f xml:space="preserve"> (Data!$C$45 - J$88 - J$43)</f>
        <v>-1</v>
      </c>
      <c r="K281" s="8">
        <f xml:space="preserve"> (Data!$C$45 - K$88 - K$43)</f>
        <v>-4</v>
      </c>
      <c r="L281" s="8">
        <f xml:space="preserve"> (Data!$C$45 - L$88 - L$43)</f>
        <v>-6</v>
      </c>
      <c r="M281" s="8">
        <f xml:space="preserve"> (Data!$C$45 - M$88 - M$43)</f>
        <v>-2</v>
      </c>
      <c r="N281" s="8">
        <f xml:space="preserve"> (Data!$C$45 - N$88 - N$43)</f>
        <v>-3</v>
      </c>
      <c r="O281" s="8">
        <f xml:space="preserve"> (Data!$C$45 - O$88 - O$43)</f>
        <v>-3</v>
      </c>
      <c r="P281" s="8">
        <f xml:space="preserve"> (Data!$C$45 - P$88 - P$43)</f>
        <v>-4</v>
      </c>
      <c r="Q281" s="8">
        <f xml:space="preserve"> (Data!$C$45 - Q$88 - Q$43)</f>
        <v>-4</v>
      </c>
      <c r="R281" s="8">
        <f xml:space="preserve"> (Data!$C$45 - R$88 - R$43)</f>
        <v>-5</v>
      </c>
      <c r="S281" s="8">
        <f xml:space="preserve"> (Data!$C$45 - S$88 - S$43)</f>
        <v>-5</v>
      </c>
      <c r="T281" s="8">
        <f xml:space="preserve"> (Data!$C$45 - T$88 - T$43)</f>
        <v>-6</v>
      </c>
      <c r="U281" s="8">
        <f xml:space="preserve"> (Data!$C$45 - U$88 - U$43)</f>
        <v>-6</v>
      </c>
      <c r="V281" s="8">
        <f xml:space="preserve"> (Data!$C$45 - V$88 - V$43)</f>
        <v>-7</v>
      </c>
      <c r="W281" s="8">
        <f xml:space="preserve"> (Data!$C$45 - W$88 - W$43)</f>
        <v>-7</v>
      </c>
      <c r="X281" s="8">
        <f xml:space="preserve"> (Data!$C$45 - X$88 - X$43)</f>
        <v>-8</v>
      </c>
      <c r="Y281" s="8">
        <f xml:space="preserve"> (Data!$C$45 - Y$88 - Y$43)</f>
        <v>-8</v>
      </c>
      <c r="Z281" s="8">
        <f xml:space="preserve"> (Data!$C$45 - Z$88 - Z$43)</f>
        <v>-9</v>
      </c>
      <c r="AA281" s="8">
        <f xml:space="preserve"> (Data!$C$45 - AA$88 - AA$43)</f>
        <v>-9</v>
      </c>
      <c r="AB281" s="8">
        <f xml:space="preserve"> (Data!$C$45 - AB$88 - AB$43)</f>
        <v>-10</v>
      </c>
      <c r="AC281" s="8">
        <f xml:space="preserve"> (Data!$C$45 - AC$88 - AC$43)</f>
        <v>-10</v>
      </c>
      <c r="AD281" s="8">
        <f xml:space="preserve"> (Data!$C$45 - AD$88 - AD$43)</f>
        <v>-11</v>
      </c>
      <c r="AE281" s="8">
        <f xml:space="preserve"> (Data!$C$45 - AE$88 - AE$43)</f>
        <v>-11</v>
      </c>
      <c r="AF281" s="8">
        <f xml:space="preserve"> (Data!$C$45 - AF$88 - AF$43)</f>
        <v>-12</v>
      </c>
      <c r="AG281" s="8">
        <f xml:space="preserve"> (Data!$C$45 - AG$88 - AG$43)</f>
        <v>-12</v>
      </c>
      <c r="AH281" s="8">
        <f xml:space="preserve"> (Data!$C$45 - AH$88 - AH$43)</f>
        <v>-13</v>
      </c>
      <c r="AI281" s="8">
        <f xml:space="preserve"> (Data!$C$45 - AI$88 - AI$43)</f>
        <v>-13</v>
      </c>
      <c r="AJ281" s="8">
        <f xml:space="preserve"> (Data!$C$45 - AJ$88 - AJ$43)</f>
        <v>-14</v>
      </c>
      <c r="AK281" s="8">
        <f xml:space="preserve"> (Data!$C$45 - AK$88 - AK$43)</f>
        <v>-14</v>
      </c>
      <c r="AL281" s="8">
        <f xml:space="preserve"> (Data!$C$45 - AL$88 - AL$43)</f>
        <v>-15</v>
      </c>
      <c r="AM281" s="8">
        <f xml:space="preserve"> (Data!$C$45 - AM$88 - AM$43)</f>
        <v>-15</v>
      </c>
      <c r="AN281" s="8">
        <f xml:space="preserve"> (Data!$C$45 - AN$88 - AN$43)</f>
        <v>-16</v>
      </c>
      <c r="AO281" s="8">
        <f xml:space="preserve"> (Data!$C$45 - AO$88 - AO$43)</f>
        <v>-16</v>
      </c>
      <c r="AP281" s="8">
        <f xml:space="preserve"> (Data!$C$45 - AP$88 - AP$43)</f>
        <v>-17</v>
      </c>
      <c r="AQ281" s="8">
        <f xml:space="preserve"> (Data!$C$45 - AQ$88 - AQ$43)</f>
        <v>-17</v>
      </c>
      <c r="AR281" s="8">
        <f xml:space="preserve"> (Data!$C$45 - AR$88 - AR$43)</f>
        <v>-18</v>
      </c>
      <c r="AS281" s="8">
        <f xml:space="preserve"> (Data!$C$45 - AS$88 - AS$43)</f>
        <v>-18</v>
      </c>
      <c r="AT281" s="8">
        <f xml:space="preserve"> (Data!$C$45 - AT$88 - AT$43)</f>
        <v>-19</v>
      </c>
      <c r="AU281" s="8">
        <f xml:space="preserve"> (Data!$C$45 - AU$88 - AU$43)</f>
        <v>-19</v>
      </c>
      <c r="AV281" s="8">
        <f xml:space="preserve"> (Data!$C$45 - AV$88 - AV$43)</f>
        <v>-20</v>
      </c>
      <c r="AW281" s="8">
        <f xml:space="preserve"> (Data!$C$45 - AW$88 - AW$43)</f>
        <v>-20</v>
      </c>
      <c r="AX281" s="8">
        <f xml:space="preserve"> (Data!$C$45 - AX$88 - AX$43)</f>
        <v>-21</v>
      </c>
      <c r="AY281" s="8">
        <f xml:space="preserve"> (Data!$C$45 - AY$88 - AY$43)</f>
        <v>-21</v>
      </c>
    </row>
    <row r="282" spans="1:51">
      <c r="A282" s="8" t="s">
        <v>58</v>
      </c>
      <c r="B282" s="8">
        <f xml:space="preserve"> (Data!$C$45 - B$88 - B$43)</f>
        <v>28</v>
      </c>
      <c r="C282" s="8">
        <f xml:space="preserve"> (Data!$C$45 - C$88 - C$43)</f>
        <v>27</v>
      </c>
      <c r="D282" s="8">
        <f xml:space="preserve"> (Data!$C$45 - D$88 - D$43)</f>
        <v>27</v>
      </c>
      <c r="E282" s="8">
        <f xml:space="preserve"> (Data!$C$45 - E$88 - E$43)</f>
        <v>26</v>
      </c>
      <c r="F282" s="8">
        <f xml:space="preserve"> (Data!$C$45 - F$88 - F$43)</f>
        <v>26</v>
      </c>
      <c r="G282" s="8">
        <f xml:space="preserve"> (Data!$C$45 - G$88 - G$43)</f>
        <v>4</v>
      </c>
      <c r="H282" s="8">
        <f xml:space="preserve"> (Data!$C$45 - H$88 - H$43)</f>
        <v>3</v>
      </c>
      <c r="I282" s="8">
        <f xml:space="preserve"> (Data!$C$45 - I$88 - I$43)</f>
        <v>0</v>
      </c>
      <c r="J282" s="8">
        <f xml:space="preserve"> (Data!$C$45 - J$88 - J$43)</f>
        <v>-1</v>
      </c>
      <c r="K282" s="8">
        <f xml:space="preserve"> (Data!$C$45 - K$88 - K$43)</f>
        <v>-4</v>
      </c>
      <c r="L282" s="8">
        <f xml:space="preserve"> (Data!$C$45 - L$88 - L$43)</f>
        <v>-6</v>
      </c>
      <c r="M282" s="8">
        <f xml:space="preserve"> (Data!$C$45 - M$88 - M$43)</f>
        <v>-2</v>
      </c>
      <c r="N282" s="8">
        <f xml:space="preserve"> (Data!$C$45 - N$88 - N$43)</f>
        <v>-3</v>
      </c>
      <c r="O282" s="8">
        <f xml:space="preserve"> (Data!$C$45 - O$88 - O$43)</f>
        <v>-3</v>
      </c>
      <c r="P282" s="8">
        <f xml:space="preserve"> (Data!$C$45 - P$88 - P$43)</f>
        <v>-4</v>
      </c>
      <c r="Q282" s="8">
        <f xml:space="preserve"> (Data!$C$45 - Q$88 - Q$43)</f>
        <v>-4</v>
      </c>
      <c r="R282" s="8">
        <f xml:space="preserve"> (Data!$C$45 - R$88 - R$43)</f>
        <v>-5</v>
      </c>
      <c r="S282" s="8">
        <f xml:space="preserve"> (Data!$C$45 - S$88 - S$43)</f>
        <v>-5</v>
      </c>
      <c r="T282" s="8">
        <f xml:space="preserve"> (Data!$C$45 - T$88 - T$43)</f>
        <v>-6</v>
      </c>
      <c r="U282" s="8">
        <f xml:space="preserve"> (Data!$C$45 - U$88 - U$43)</f>
        <v>-6</v>
      </c>
      <c r="V282" s="8">
        <f xml:space="preserve"> (Data!$C$45 - V$88 - V$43)</f>
        <v>-7</v>
      </c>
      <c r="W282" s="8">
        <f xml:space="preserve"> (Data!$C$45 - W$88 - W$43)</f>
        <v>-7</v>
      </c>
      <c r="X282" s="8">
        <f xml:space="preserve"> (Data!$C$45 - X$88 - X$43)</f>
        <v>-8</v>
      </c>
      <c r="Y282" s="8">
        <f xml:space="preserve"> (Data!$C$45 - Y$88 - Y$43)</f>
        <v>-8</v>
      </c>
      <c r="Z282" s="8">
        <f xml:space="preserve"> (Data!$C$45 - Z$88 - Z$43)</f>
        <v>-9</v>
      </c>
      <c r="AA282" s="8">
        <f xml:space="preserve"> (Data!$C$45 - AA$88 - AA$43)</f>
        <v>-9</v>
      </c>
      <c r="AB282" s="8">
        <f xml:space="preserve"> (Data!$C$45 - AB$88 - AB$43)</f>
        <v>-10</v>
      </c>
      <c r="AC282" s="8">
        <f xml:space="preserve"> (Data!$C$45 - AC$88 - AC$43)</f>
        <v>-10</v>
      </c>
      <c r="AD282" s="8">
        <f xml:space="preserve"> (Data!$C$45 - AD$88 - AD$43)</f>
        <v>-11</v>
      </c>
      <c r="AE282" s="8">
        <f xml:space="preserve"> (Data!$C$45 - AE$88 - AE$43)</f>
        <v>-11</v>
      </c>
      <c r="AF282" s="8">
        <f xml:space="preserve"> (Data!$C$45 - AF$88 - AF$43)</f>
        <v>-12</v>
      </c>
      <c r="AG282" s="8">
        <f xml:space="preserve"> (Data!$C$45 - AG$88 - AG$43)</f>
        <v>-12</v>
      </c>
      <c r="AH282" s="8">
        <f xml:space="preserve"> (Data!$C$45 - AH$88 - AH$43)</f>
        <v>-13</v>
      </c>
      <c r="AI282" s="8">
        <f xml:space="preserve"> (Data!$C$45 - AI$88 - AI$43)</f>
        <v>-13</v>
      </c>
      <c r="AJ282" s="8">
        <f xml:space="preserve"> (Data!$C$45 - AJ$88 - AJ$43)</f>
        <v>-14</v>
      </c>
      <c r="AK282" s="8">
        <f xml:space="preserve"> (Data!$C$45 - AK$88 - AK$43)</f>
        <v>-14</v>
      </c>
      <c r="AL282" s="8">
        <f xml:space="preserve"> (Data!$C$45 - AL$88 - AL$43)</f>
        <v>-15</v>
      </c>
      <c r="AM282" s="8">
        <f xml:space="preserve"> (Data!$C$45 - AM$88 - AM$43)</f>
        <v>-15</v>
      </c>
      <c r="AN282" s="8">
        <f xml:space="preserve"> (Data!$C$45 - AN$88 - AN$43)</f>
        <v>-16</v>
      </c>
      <c r="AO282" s="8">
        <f xml:space="preserve"> (Data!$C$45 - AO$88 - AO$43)</f>
        <v>-16</v>
      </c>
      <c r="AP282" s="8">
        <f xml:space="preserve"> (Data!$C$45 - AP$88 - AP$43)</f>
        <v>-17</v>
      </c>
      <c r="AQ282" s="8">
        <f xml:space="preserve"> (Data!$C$45 - AQ$88 - AQ$43)</f>
        <v>-17</v>
      </c>
      <c r="AR282" s="8">
        <f xml:space="preserve"> (Data!$C$45 - AR$88 - AR$43)</f>
        <v>-18</v>
      </c>
      <c r="AS282" s="8">
        <f xml:space="preserve"> (Data!$C$45 - AS$88 - AS$43)</f>
        <v>-18</v>
      </c>
      <c r="AT282" s="8">
        <f xml:space="preserve"> (Data!$C$45 - AT$88 - AT$43)</f>
        <v>-19</v>
      </c>
      <c r="AU282" s="8">
        <f xml:space="preserve"> (Data!$C$45 - AU$88 - AU$43)</f>
        <v>-19</v>
      </c>
      <c r="AV282" s="8">
        <f xml:space="preserve"> (Data!$C$45 - AV$88 - AV$43)</f>
        <v>-20</v>
      </c>
      <c r="AW282" s="8">
        <f xml:space="preserve"> (Data!$C$45 - AW$88 - AW$43)</f>
        <v>-20</v>
      </c>
      <c r="AX282" s="8">
        <f xml:space="preserve"> (Data!$C$45 - AX$88 - AX$43)</f>
        <v>-21</v>
      </c>
      <c r="AY282" s="8">
        <f xml:space="preserve"> (Data!$C$45 - AY$88 - AY$43)</f>
        <v>-21</v>
      </c>
    </row>
    <row r="283" spans="1:51">
      <c r="A283" s="8" t="s">
        <v>59</v>
      </c>
      <c r="B283" s="8">
        <f xml:space="preserve"> (Data!$C$45 - B$87 - B$43)</f>
        <v>28</v>
      </c>
      <c r="C283" s="8">
        <f xml:space="preserve"> (Data!$C$45 - C$87 - C$43)</f>
        <v>27</v>
      </c>
      <c r="D283" s="8">
        <f xml:space="preserve"> (Data!$C$45 - D$87 - D$43)</f>
        <v>27</v>
      </c>
      <c r="E283" s="8">
        <f xml:space="preserve"> (Data!$C$45 - E$87 - E$43)</f>
        <v>26</v>
      </c>
      <c r="F283" s="8">
        <f xml:space="preserve"> (Data!$C$45 - F$87 - F$43)</f>
        <v>26</v>
      </c>
      <c r="G283" s="8">
        <f xml:space="preserve"> (Data!$C$45 - G$87 - G$43)</f>
        <v>2</v>
      </c>
      <c r="H283" s="8">
        <f xml:space="preserve"> (Data!$C$45 - H$87 - H$43)</f>
        <v>1</v>
      </c>
      <c r="I283" s="8">
        <f xml:space="preserve"> (Data!$C$45 - I$87 - I$43)</f>
        <v>-2</v>
      </c>
      <c r="J283" s="8">
        <f xml:space="preserve"> (Data!$C$45 - J$87 - J$43)</f>
        <v>-3</v>
      </c>
      <c r="K283" s="8">
        <f xml:space="preserve"> (Data!$C$45 - K$87 - K$43)</f>
        <v>-6</v>
      </c>
      <c r="L283" s="8">
        <f xml:space="preserve"> (Data!$C$45 - L$87 - L$43)</f>
        <v>-8</v>
      </c>
      <c r="M283" s="8">
        <f xml:space="preserve"> (Data!$C$45 - M$87 - M$43)</f>
        <v>-4</v>
      </c>
      <c r="N283" s="8">
        <f xml:space="preserve"> (Data!$C$45 - N$87 - N$43)</f>
        <v>-5</v>
      </c>
      <c r="O283" s="8">
        <f xml:space="preserve"> (Data!$C$45 - O$87 - O$43)</f>
        <v>-5</v>
      </c>
      <c r="P283" s="8">
        <f xml:space="preserve"> (Data!$C$45 - P$87 - P$43)</f>
        <v>-6</v>
      </c>
      <c r="Q283" s="8">
        <f xml:space="preserve"> (Data!$C$45 - Q$87 - Q$43)</f>
        <v>-6</v>
      </c>
      <c r="R283" s="8">
        <f xml:space="preserve"> (Data!$C$45 - R$87 - R$43)</f>
        <v>-7</v>
      </c>
      <c r="S283" s="8">
        <f xml:space="preserve"> (Data!$C$45 - S$87 - S$43)</f>
        <v>-7</v>
      </c>
      <c r="T283" s="8">
        <f xml:space="preserve"> (Data!$C$45 - T$87 - T$43)</f>
        <v>-8</v>
      </c>
      <c r="U283" s="8">
        <f xml:space="preserve"> (Data!$C$45 - U$87 - U$43)</f>
        <v>-8</v>
      </c>
      <c r="V283" s="8">
        <f xml:space="preserve"> (Data!$C$45 - V$87 - V$43)</f>
        <v>-9</v>
      </c>
      <c r="W283" s="8">
        <f xml:space="preserve"> (Data!$C$45 - W$87 - W$43)</f>
        <v>-9</v>
      </c>
      <c r="X283" s="8">
        <f xml:space="preserve"> (Data!$C$45 - X$87 - X$43)</f>
        <v>-10</v>
      </c>
      <c r="Y283" s="8">
        <f xml:space="preserve"> (Data!$C$45 - Y$87 - Y$43)</f>
        <v>-10</v>
      </c>
      <c r="Z283" s="8">
        <f xml:space="preserve"> (Data!$C$45 - Z$87 - Z$43)</f>
        <v>-11</v>
      </c>
      <c r="AA283" s="8">
        <f xml:space="preserve"> (Data!$C$45 - AA$87 - AA$43)</f>
        <v>-11</v>
      </c>
      <c r="AB283" s="8">
        <f xml:space="preserve"> (Data!$C$45 - AB$87 - AB$43)</f>
        <v>-12</v>
      </c>
      <c r="AC283" s="8">
        <f xml:space="preserve"> (Data!$C$45 - AC$87 - AC$43)</f>
        <v>-12</v>
      </c>
      <c r="AD283" s="8">
        <f xml:space="preserve"> (Data!$C$45 - AD$87 - AD$43)</f>
        <v>-13</v>
      </c>
      <c r="AE283" s="8">
        <f xml:space="preserve"> (Data!$C$45 - AE$87 - AE$43)</f>
        <v>-13</v>
      </c>
      <c r="AF283" s="8">
        <f xml:space="preserve"> (Data!$C$45 - AF$87 - AF$43)</f>
        <v>-14</v>
      </c>
      <c r="AG283" s="8">
        <f xml:space="preserve"> (Data!$C$45 - AG$87 - AG$43)</f>
        <v>-14</v>
      </c>
      <c r="AH283" s="8">
        <f xml:space="preserve"> (Data!$C$45 - AH$87 - AH$43)</f>
        <v>-15</v>
      </c>
      <c r="AI283" s="8">
        <f xml:space="preserve"> (Data!$C$45 - AI$87 - AI$43)</f>
        <v>-15</v>
      </c>
      <c r="AJ283" s="8">
        <f xml:space="preserve"> (Data!$C$45 - AJ$87 - AJ$43)</f>
        <v>-16</v>
      </c>
      <c r="AK283" s="8">
        <f xml:space="preserve"> (Data!$C$45 - AK$87 - AK$43)</f>
        <v>-16</v>
      </c>
      <c r="AL283" s="8">
        <f xml:space="preserve"> (Data!$C$45 - AL$87 - AL$43)</f>
        <v>-17</v>
      </c>
      <c r="AM283" s="8">
        <f xml:space="preserve"> (Data!$C$45 - AM$87 - AM$43)</f>
        <v>-17</v>
      </c>
      <c r="AN283" s="8">
        <f xml:space="preserve"> (Data!$C$45 - AN$87 - AN$43)</f>
        <v>-18</v>
      </c>
      <c r="AO283" s="8">
        <f xml:space="preserve"> (Data!$C$45 - AO$87 - AO$43)</f>
        <v>-18</v>
      </c>
      <c r="AP283" s="8">
        <f xml:space="preserve"> (Data!$C$45 - AP$87 - AP$43)</f>
        <v>-19</v>
      </c>
      <c r="AQ283" s="8">
        <f xml:space="preserve"> (Data!$C$45 - AQ$87 - AQ$43)</f>
        <v>-19</v>
      </c>
      <c r="AR283" s="8">
        <f xml:space="preserve"> (Data!$C$45 - AR$87 - AR$43)</f>
        <v>-20</v>
      </c>
      <c r="AS283" s="8">
        <f xml:space="preserve"> (Data!$C$45 - AS$87 - AS$43)</f>
        <v>-20</v>
      </c>
      <c r="AT283" s="8">
        <f xml:space="preserve"> (Data!$C$45 - AT$87 - AT$43)</f>
        <v>-21</v>
      </c>
      <c r="AU283" s="8">
        <f xml:space="preserve"> (Data!$C$45 - AU$87 - AU$43)</f>
        <v>-21</v>
      </c>
      <c r="AV283" s="8">
        <f xml:space="preserve"> (Data!$C$45 - AV$87 - AV$43)</f>
        <v>-22</v>
      </c>
      <c r="AW283" s="8">
        <f xml:space="preserve"> (Data!$C$45 - AW$87 - AW$43)</f>
        <v>-22</v>
      </c>
      <c r="AX283" s="8">
        <f xml:space="preserve"> (Data!$C$45 - AX$87 - AX$43)</f>
        <v>-23</v>
      </c>
      <c r="AY283" s="8">
        <f xml:space="preserve"> (Data!$C$45 - AY$87 - AY$43)</f>
        <v>-23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33</v>
      </c>
      <c r="C285" s="8">
        <f xml:space="preserve"> (Data!$C$46 - C$89 - C$43)</f>
        <v>32</v>
      </c>
      <c r="D285" s="8">
        <f xml:space="preserve"> (Data!$C$46 - D$89 - D$43)</f>
        <v>32</v>
      </c>
      <c r="E285" s="8">
        <f xml:space="preserve"> (Data!$C$46 - E$89 - E$43)</f>
        <v>31</v>
      </c>
      <c r="F285" s="8">
        <f xml:space="preserve"> (Data!$C$46 - F$89 - F$43)</f>
        <v>31</v>
      </c>
      <c r="G285" s="8">
        <f xml:space="preserve"> (Data!$C$46 - G$89 - G$43)</f>
        <v>7</v>
      </c>
      <c r="H285" s="8">
        <f xml:space="preserve"> (Data!$C$46 - H$89 - H$43)</f>
        <v>6</v>
      </c>
      <c r="I285" s="8">
        <f xml:space="preserve"> (Data!$C$46 - I$89 - I$43)</f>
        <v>3</v>
      </c>
      <c r="J285" s="8">
        <f xml:space="preserve"> (Data!$C$46 - J$89 - J$43)</f>
        <v>2</v>
      </c>
      <c r="K285" s="8">
        <f xml:space="preserve"> (Data!$C$46 - K$89 - K$43)</f>
        <v>0</v>
      </c>
      <c r="L285" s="8">
        <f xml:space="preserve"> (Data!$C$46 - L$89 - L$43)</f>
        <v>-2</v>
      </c>
      <c r="M285" s="8">
        <f xml:space="preserve"> (Data!$C$46 - M$89 - M$43)</f>
        <v>2</v>
      </c>
      <c r="N285" s="8">
        <f xml:space="preserve"> (Data!$C$46 - N$89 - N$43)</f>
        <v>2</v>
      </c>
      <c r="O285" s="8">
        <f xml:space="preserve"> (Data!$C$46 - O$89 - O$43)</f>
        <v>1</v>
      </c>
      <c r="P285" s="8">
        <f xml:space="preserve"> (Data!$C$46 - P$89 - P$43)</f>
        <v>1</v>
      </c>
      <c r="Q285" s="8">
        <f xml:space="preserve"> (Data!$C$46 - Q$89 - Q$43)</f>
        <v>0</v>
      </c>
      <c r="R285" s="8">
        <f xml:space="preserve"> (Data!$C$46 - R$89 - R$43)</f>
        <v>0</v>
      </c>
      <c r="S285" s="8">
        <f xml:space="preserve"> (Data!$C$46 - S$89 - S$43)</f>
        <v>0</v>
      </c>
      <c r="T285" s="8">
        <f xml:space="preserve"> (Data!$C$46 - T$89 - T$43)</f>
        <v>-1</v>
      </c>
      <c r="U285" s="8">
        <f xml:space="preserve"> (Data!$C$46 - U$89 - U$43)</f>
        <v>-1</v>
      </c>
      <c r="V285" s="8">
        <f xml:space="preserve"> (Data!$C$46 - V$89 - V$43)</f>
        <v>-2</v>
      </c>
      <c r="W285" s="8">
        <f xml:space="preserve"> (Data!$C$46 - W$89 - W$43)</f>
        <v>-2</v>
      </c>
      <c r="X285" s="8">
        <f xml:space="preserve"> (Data!$C$46 - X$89 - X$43)</f>
        <v>-2</v>
      </c>
      <c r="Y285" s="8">
        <f xml:space="preserve"> (Data!$C$46 - Y$89 - Y$43)</f>
        <v>-3</v>
      </c>
      <c r="Z285" s="8">
        <f xml:space="preserve"> (Data!$C$46 - Z$89 - Z$43)</f>
        <v>-3</v>
      </c>
      <c r="AA285" s="8">
        <f xml:space="preserve"> (Data!$C$46 - AA$89 - AA$43)</f>
        <v>-4</v>
      </c>
      <c r="AB285" s="8">
        <f xml:space="preserve"> (Data!$C$46 - AB$89 - AB$43)</f>
        <v>-4</v>
      </c>
      <c r="AC285" s="8">
        <f xml:space="preserve"> (Data!$C$46 - AC$89 - AC$43)</f>
        <v>-4</v>
      </c>
      <c r="AD285" s="8">
        <f xml:space="preserve"> (Data!$C$46 - AD$89 - AD$43)</f>
        <v>-5</v>
      </c>
      <c r="AE285" s="8">
        <f xml:space="preserve"> (Data!$C$46 - AE$89 - AE$43)</f>
        <v>-5</v>
      </c>
      <c r="AF285" s="8">
        <f xml:space="preserve"> (Data!$C$46 - AF$89 - AF$43)</f>
        <v>-6</v>
      </c>
      <c r="AG285" s="8">
        <f xml:space="preserve"> (Data!$C$46 - AG$89 - AG$43)</f>
        <v>-6</v>
      </c>
      <c r="AH285" s="8">
        <f xml:space="preserve"> (Data!$C$46 - AH$89 - AH$43)</f>
        <v>-6</v>
      </c>
      <c r="AI285" s="8">
        <f xml:space="preserve"> (Data!$C$46 - AI$89 - AI$43)</f>
        <v>-7</v>
      </c>
      <c r="AJ285" s="8">
        <f xml:space="preserve"> (Data!$C$46 - AJ$89 - AJ$43)</f>
        <v>-7</v>
      </c>
      <c r="AK285" s="8">
        <f xml:space="preserve"> (Data!$C$46 - AK$89 - AK$43)</f>
        <v>-8</v>
      </c>
      <c r="AL285" s="8">
        <f xml:space="preserve"> (Data!$C$46 - AL$89 - AL$43)</f>
        <v>-8</v>
      </c>
      <c r="AM285" s="8">
        <f xml:space="preserve"> (Data!$C$46 - AM$89 - AM$43)</f>
        <v>-8</v>
      </c>
      <c r="AN285" s="8">
        <f xml:space="preserve"> (Data!$C$46 - AN$89 - AN$43)</f>
        <v>-9</v>
      </c>
      <c r="AO285" s="8">
        <f xml:space="preserve"> (Data!$C$46 - AO$89 - AO$43)</f>
        <v>-9</v>
      </c>
      <c r="AP285" s="8">
        <f xml:space="preserve"> (Data!$C$46 - AP$89 - AP$43)</f>
        <v>-10</v>
      </c>
      <c r="AQ285" s="8">
        <f xml:space="preserve"> (Data!$C$46 - AQ$89 - AQ$43)</f>
        <v>-10</v>
      </c>
      <c r="AR285" s="8">
        <f xml:space="preserve"> (Data!$C$46 - AR$89 - AR$43)</f>
        <v>-10</v>
      </c>
      <c r="AS285" s="8">
        <f xml:space="preserve"> (Data!$C$46 - AS$89 - AS$43)</f>
        <v>-11</v>
      </c>
      <c r="AT285" s="8">
        <f xml:space="preserve"> (Data!$C$46 - AT$89 - AT$43)</f>
        <v>-11</v>
      </c>
      <c r="AU285" s="8">
        <f xml:space="preserve"> (Data!$C$46 - AU$89 - AU$43)</f>
        <v>-12</v>
      </c>
      <c r="AV285" s="8">
        <f xml:space="preserve"> (Data!$C$46 - AV$89 - AV$43)</f>
        <v>-12</v>
      </c>
      <c r="AW285" s="8">
        <f xml:space="preserve"> (Data!$C$46 - AW$89 - AW$43)</f>
        <v>-12</v>
      </c>
      <c r="AX285" s="8">
        <f xml:space="preserve"> (Data!$C$46 - AX$89 - AX$43)</f>
        <v>-13</v>
      </c>
      <c r="AY285" s="8">
        <f xml:space="preserve"> (Data!$C$46 - AY$89 - AY$43)</f>
        <v>-13</v>
      </c>
    </row>
    <row r="286" spans="1:51">
      <c r="A286" s="8" t="s">
        <v>57</v>
      </c>
      <c r="B286" s="8">
        <f xml:space="preserve"> (Data!$C$46 - B$88 - B$43)</f>
        <v>33</v>
      </c>
      <c r="C286" s="8">
        <f xml:space="preserve"> (Data!$C$46 - C$88 - C$43)</f>
        <v>32</v>
      </c>
      <c r="D286" s="8">
        <f xml:space="preserve"> (Data!$C$46 - D$88 - D$43)</f>
        <v>32</v>
      </c>
      <c r="E286" s="8">
        <f xml:space="preserve"> (Data!$C$46 - E$88 - E$43)</f>
        <v>31</v>
      </c>
      <c r="F286" s="8">
        <f xml:space="preserve"> (Data!$C$46 - F$88 - F$43)</f>
        <v>31</v>
      </c>
      <c r="G286" s="8">
        <f xml:space="preserve"> (Data!$C$46 - G$88 - G$43)</f>
        <v>9</v>
      </c>
      <c r="H286" s="8">
        <f xml:space="preserve"> (Data!$C$46 - H$88 - H$43)</f>
        <v>8</v>
      </c>
      <c r="I286" s="8">
        <f xml:space="preserve"> (Data!$C$46 - I$88 - I$43)</f>
        <v>5</v>
      </c>
      <c r="J286" s="8">
        <f xml:space="preserve"> (Data!$C$46 - J$88 - J$43)</f>
        <v>4</v>
      </c>
      <c r="K286" s="8">
        <f xml:space="preserve"> (Data!$C$46 - K$88 - K$43)</f>
        <v>1</v>
      </c>
      <c r="L286" s="8">
        <f xml:space="preserve"> (Data!$C$46 - L$88 - L$43)</f>
        <v>-1</v>
      </c>
      <c r="M286" s="8">
        <f xml:space="preserve"> (Data!$C$46 - M$88 - M$43)</f>
        <v>3</v>
      </c>
      <c r="N286" s="8">
        <f xml:space="preserve"> (Data!$C$46 - N$88 - N$43)</f>
        <v>2</v>
      </c>
      <c r="O286" s="8">
        <f xml:space="preserve"> (Data!$C$46 - O$88 - O$43)</f>
        <v>2</v>
      </c>
      <c r="P286" s="8">
        <f xml:space="preserve"> (Data!$C$46 - P$88 - P$43)</f>
        <v>1</v>
      </c>
      <c r="Q286" s="8">
        <f xml:space="preserve"> (Data!$C$46 - Q$88 - Q$43)</f>
        <v>1</v>
      </c>
      <c r="R286" s="8">
        <f xml:space="preserve"> (Data!$C$46 - R$88 - R$43)</f>
        <v>0</v>
      </c>
      <c r="S286" s="8">
        <f xml:space="preserve"> (Data!$C$46 - S$88 - S$43)</f>
        <v>0</v>
      </c>
      <c r="T286" s="8">
        <f xml:space="preserve"> (Data!$C$46 - T$88 - T$43)</f>
        <v>-1</v>
      </c>
      <c r="U286" s="8">
        <f xml:space="preserve"> (Data!$C$46 - U$88 - U$43)</f>
        <v>-1</v>
      </c>
      <c r="V286" s="8">
        <f xml:space="preserve"> (Data!$C$46 - V$88 - V$43)</f>
        <v>-2</v>
      </c>
      <c r="W286" s="8">
        <f xml:space="preserve"> (Data!$C$46 - W$88 - W$43)</f>
        <v>-2</v>
      </c>
      <c r="X286" s="8">
        <f xml:space="preserve"> (Data!$C$46 - X$88 - X$43)</f>
        <v>-3</v>
      </c>
      <c r="Y286" s="8">
        <f xml:space="preserve"> (Data!$C$46 - Y$88 - Y$43)</f>
        <v>-3</v>
      </c>
      <c r="Z286" s="8">
        <f xml:space="preserve"> (Data!$C$46 - Z$88 - Z$43)</f>
        <v>-4</v>
      </c>
      <c r="AA286" s="8">
        <f xml:space="preserve"> (Data!$C$46 - AA$88 - AA$43)</f>
        <v>-4</v>
      </c>
      <c r="AB286" s="8">
        <f xml:space="preserve"> (Data!$C$46 - AB$88 - AB$43)</f>
        <v>-5</v>
      </c>
      <c r="AC286" s="8">
        <f xml:space="preserve"> (Data!$C$46 - AC$88 - AC$43)</f>
        <v>-5</v>
      </c>
      <c r="AD286" s="8">
        <f xml:space="preserve"> (Data!$C$46 - AD$88 - AD$43)</f>
        <v>-6</v>
      </c>
      <c r="AE286" s="8">
        <f xml:space="preserve"> (Data!$C$46 - AE$88 - AE$43)</f>
        <v>-6</v>
      </c>
      <c r="AF286" s="8">
        <f xml:space="preserve"> (Data!$C$46 - AF$88 - AF$43)</f>
        <v>-7</v>
      </c>
      <c r="AG286" s="8">
        <f xml:space="preserve"> (Data!$C$46 - AG$88 - AG$43)</f>
        <v>-7</v>
      </c>
      <c r="AH286" s="8">
        <f xml:space="preserve"> (Data!$C$46 - AH$88 - AH$43)</f>
        <v>-8</v>
      </c>
      <c r="AI286" s="8">
        <f xml:space="preserve"> (Data!$C$46 - AI$88 - AI$43)</f>
        <v>-8</v>
      </c>
      <c r="AJ286" s="8">
        <f xml:space="preserve"> (Data!$C$46 - AJ$88 - AJ$43)</f>
        <v>-9</v>
      </c>
      <c r="AK286" s="8">
        <f xml:space="preserve"> (Data!$C$46 - AK$88 - AK$43)</f>
        <v>-9</v>
      </c>
      <c r="AL286" s="8">
        <f xml:space="preserve"> (Data!$C$46 - AL$88 - AL$43)</f>
        <v>-10</v>
      </c>
      <c r="AM286" s="8">
        <f xml:space="preserve"> (Data!$C$46 - AM$88 - AM$43)</f>
        <v>-10</v>
      </c>
      <c r="AN286" s="8">
        <f xml:space="preserve"> (Data!$C$46 - AN$88 - AN$43)</f>
        <v>-11</v>
      </c>
      <c r="AO286" s="8">
        <f xml:space="preserve"> (Data!$C$46 - AO$88 - AO$43)</f>
        <v>-11</v>
      </c>
      <c r="AP286" s="8">
        <f xml:space="preserve"> (Data!$C$46 - AP$88 - AP$43)</f>
        <v>-12</v>
      </c>
      <c r="AQ286" s="8">
        <f xml:space="preserve"> (Data!$C$46 - AQ$88 - AQ$43)</f>
        <v>-12</v>
      </c>
      <c r="AR286" s="8">
        <f xml:space="preserve"> (Data!$C$46 - AR$88 - AR$43)</f>
        <v>-13</v>
      </c>
      <c r="AS286" s="8">
        <f xml:space="preserve"> (Data!$C$46 - AS$88 - AS$43)</f>
        <v>-13</v>
      </c>
      <c r="AT286" s="8">
        <f xml:space="preserve"> (Data!$C$46 - AT$88 - AT$43)</f>
        <v>-14</v>
      </c>
      <c r="AU286" s="8">
        <f xml:space="preserve"> (Data!$C$46 - AU$88 - AU$43)</f>
        <v>-14</v>
      </c>
      <c r="AV286" s="8">
        <f xml:space="preserve"> (Data!$C$46 - AV$88 - AV$43)</f>
        <v>-15</v>
      </c>
      <c r="AW286" s="8">
        <f xml:space="preserve"> (Data!$C$46 - AW$88 - AW$43)</f>
        <v>-15</v>
      </c>
      <c r="AX286" s="8">
        <f xml:space="preserve"> (Data!$C$46 - AX$88 - AX$43)</f>
        <v>-16</v>
      </c>
      <c r="AY286" s="8">
        <f xml:space="preserve"> (Data!$C$46 - AY$88 - AY$43)</f>
        <v>-16</v>
      </c>
    </row>
    <row r="287" spans="1:51">
      <c r="A287" s="8" t="s">
        <v>58</v>
      </c>
      <c r="B287" s="8">
        <f xml:space="preserve"> (Data!$C$46 - B$88 - B$43)</f>
        <v>33</v>
      </c>
      <c r="C287" s="8">
        <f xml:space="preserve"> (Data!$C$46 - C$88 - C$43)</f>
        <v>32</v>
      </c>
      <c r="D287" s="8">
        <f xml:space="preserve"> (Data!$C$46 - D$88 - D$43)</f>
        <v>32</v>
      </c>
      <c r="E287" s="8">
        <f xml:space="preserve"> (Data!$C$46 - E$88 - E$43)</f>
        <v>31</v>
      </c>
      <c r="F287" s="8">
        <f xml:space="preserve"> (Data!$C$46 - F$88 - F$43)</f>
        <v>31</v>
      </c>
      <c r="G287" s="8">
        <f xml:space="preserve"> (Data!$C$46 - G$88 - G$43)</f>
        <v>9</v>
      </c>
      <c r="H287" s="8">
        <f xml:space="preserve"> (Data!$C$46 - H$88 - H$43)</f>
        <v>8</v>
      </c>
      <c r="I287" s="8">
        <f xml:space="preserve"> (Data!$C$46 - I$88 - I$43)</f>
        <v>5</v>
      </c>
      <c r="J287" s="8">
        <f xml:space="preserve"> (Data!$C$46 - J$88 - J$43)</f>
        <v>4</v>
      </c>
      <c r="K287" s="8">
        <f xml:space="preserve"> (Data!$C$46 - K$88 - K$43)</f>
        <v>1</v>
      </c>
      <c r="L287" s="8">
        <f xml:space="preserve"> (Data!$C$46 - L$88 - L$43)</f>
        <v>-1</v>
      </c>
      <c r="M287" s="8">
        <f xml:space="preserve"> (Data!$C$46 - M$88 - M$43)</f>
        <v>3</v>
      </c>
      <c r="N287" s="8">
        <f xml:space="preserve"> (Data!$C$46 - N$88 - N$43)</f>
        <v>2</v>
      </c>
      <c r="O287" s="8">
        <f xml:space="preserve"> (Data!$C$46 - O$88 - O$43)</f>
        <v>2</v>
      </c>
      <c r="P287" s="8">
        <f xml:space="preserve"> (Data!$C$46 - P$88 - P$43)</f>
        <v>1</v>
      </c>
      <c r="Q287" s="8">
        <f xml:space="preserve"> (Data!$C$46 - Q$88 - Q$43)</f>
        <v>1</v>
      </c>
      <c r="R287" s="8">
        <f xml:space="preserve"> (Data!$C$46 - R$88 - R$43)</f>
        <v>0</v>
      </c>
      <c r="S287" s="8">
        <f xml:space="preserve"> (Data!$C$46 - S$88 - S$43)</f>
        <v>0</v>
      </c>
      <c r="T287" s="8">
        <f xml:space="preserve"> (Data!$C$46 - T$88 - T$43)</f>
        <v>-1</v>
      </c>
      <c r="U287" s="8">
        <f xml:space="preserve"> (Data!$C$46 - U$88 - U$43)</f>
        <v>-1</v>
      </c>
      <c r="V287" s="8">
        <f xml:space="preserve"> (Data!$C$46 - V$88 - V$43)</f>
        <v>-2</v>
      </c>
      <c r="W287" s="8">
        <f xml:space="preserve"> (Data!$C$46 - W$88 - W$43)</f>
        <v>-2</v>
      </c>
      <c r="X287" s="8">
        <f xml:space="preserve"> (Data!$C$46 - X$88 - X$43)</f>
        <v>-3</v>
      </c>
      <c r="Y287" s="8">
        <f xml:space="preserve"> (Data!$C$46 - Y$88 - Y$43)</f>
        <v>-3</v>
      </c>
      <c r="Z287" s="8">
        <f xml:space="preserve"> (Data!$C$46 - Z$88 - Z$43)</f>
        <v>-4</v>
      </c>
      <c r="AA287" s="8">
        <f xml:space="preserve"> (Data!$C$46 - AA$88 - AA$43)</f>
        <v>-4</v>
      </c>
      <c r="AB287" s="8">
        <f xml:space="preserve"> (Data!$C$46 - AB$88 - AB$43)</f>
        <v>-5</v>
      </c>
      <c r="AC287" s="8">
        <f xml:space="preserve"> (Data!$C$46 - AC$88 - AC$43)</f>
        <v>-5</v>
      </c>
      <c r="AD287" s="8">
        <f xml:space="preserve"> (Data!$C$46 - AD$88 - AD$43)</f>
        <v>-6</v>
      </c>
      <c r="AE287" s="8">
        <f xml:space="preserve"> (Data!$C$46 - AE$88 - AE$43)</f>
        <v>-6</v>
      </c>
      <c r="AF287" s="8">
        <f xml:space="preserve"> (Data!$C$46 - AF$88 - AF$43)</f>
        <v>-7</v>
      </c>
      <c r="AG287" s="8">
        <f xml:space="preserve"> (Data!$C$46 - AG$88 - AG$43)</f>
        <v>-7</v>
      </c>
      <c r="AH287" s="8">
        <f xml:space="preserve"> (Data!$C$46 - AH$88 - AH$43)</f>
        <v>-8</v>
      </c>
      <c r="AI287" s="8">
        <f xml:space="preserve"> (Data!$C$46 - AI$88 - AI$43)</f>
        <v>-8</v>
      </c>
      <c r="AJ287" s="8">
        <f xml:space="preserve"> (Data!$C$46 - AJ$88 - AJ$43)</f>
        <v>-9</v>
      </c>
      <c r="AK287" s="8">
        <f xml:space="preserve"> (Data!$C$46 - AK$88 - AK$43)</f>
        <v>-9</v>
      </c>
      <c r="AL287" s="8">
        <f xml:space="preserve"> (Data!$C$46 - AL$88 - AL$43)</f>
        <v>-10</v>
      </c>
      <c r="AM287" s="8">
        <f xml:space="preserve"> (Data!$C$46 - AM$88 - AM$43)</f>
        <v>-10</v>
      </c>
      <c r="AN287" s="8">
        <f xml:space="preserve"> (Data!$C$46 - AN$88 - AN$43)</f>
        <v>-11</v>
      </c>
      <c r="AO287" s="8">
        <f xml:space="preserve"> (Data!$C$46 - AO$88 - AO$43)</f>
        <v>-11</v>
      </c>
      <c r="AP287" s="8">
        <f xml:space="preserve"> (Data!$C$46 - AP$88 - AP$43)</f>
        <v>-12</v>
      </c>
      <c r="AQ287" s="8">
        <f xml:space="preserve"> (Data!$C$46 - AQ$88 - AQ$43)</f>
        <v>-12</v>
      </c>
      <c r="AR287" s="8">
        <f xml:space="preserve"> (Data!$C$46 - AR$88 - AR$43)</f>
        <v>-13</v>
      </c>
      <c r="AS287" s="8">
        <f xml:space="preserve"> (Data!$C$46 - AS$88 - AS$43)</f>
        <v>-13</v>
      </c>
      <c r="AT287" s="8">
        <f xml:space="preserve"> (Data!$C$46 - AT$88 - AT$43)</f>
        <v>-14</v>
      </c>
      <c r="AU287" s="8">
        <f xml:space="preserve"> (Data!$C$46 - AU$88 - AU$43)</f>
        <v>-14</v>
      </c>
      <c r="AV287" s="8">
        <f xml:space="preserve"> (Data!$C$46 - AV$88 - AV$43)</f>
        <v>-15</v>
      </c>
      <c r="AW287" s="8">
        <f xml:space="preserve"> (Data!$C$46 - AW$88 - AW$43)</f>
        <v>-15</v>
      </c>
      <c r="AX287" s="8">
        <f xml:space="preserve"> (Data!$C$46 - AX$88 - AX$43)</f>
        <v>-16</v>
      </c>
      <c r="AY287" s="8">
        <f xml:space="preserve"> (Data!$C$46 - AY$88 - AY$43)</f>
        <v>-16</v>
      </c>
    </row>
    <row r="288" spans="1:51">
      <c r="A288" s="8" t="s">
        <v>59</v>
      </c>
      <c r="B288" s="8">
        <f xml:space="preserve"> (Data!$C$46 - B$87 - B$43)</f>
        <v>33</v>
      </c>
      <c r="C288" s="8">
        <f xml:space="preserve"> (Data!$C$46 - C$87 - C$43)</f>
        <v>32</v>
      </c>
      <c r="D288" s="8">
        <f xml:space="preserve"> (Data!$C$46 - D$87 - D$43)</f>
        <v>32</v>
      </c>
      <c r="E288" s="8">
        <f xml:space="preserve"> (Data!$C$46 - E$87 - E$43)</f>
        <v>31</v>
      </c>
      <c r="F288" s="8">
        <f xml:space="preserve"> (Data!$C$46 - F$87 - F$43)</f>
        <v>31</v>
      </c>
      <c r="G288" s="8">
        <f xml:space="preserve"> (Data!$C$46 - G$87 - G$43)</f>
        <v>7</v>
      </c>
      <c r="H288" s="8">
        <f xml:space="preserve"> (Data!$C$46 - H$87 - H$43)</f>
        <v>6</v>
      </c>
      <c r="I288" s="8">
        <f xml:space="preserve"> (Data!$C$46 - I$87 - I$43)</f>
        <v>3</v>
      </c>
      <c r="J288" s="8">
        <f xml:space="preserve"> (Data!$C$46 - J$87 - J$43)</f>
        <v>2</v>
      </c>
      <c r="K288" s="8">
        <f xml:space="preserve"> (Data!$C$46 - K$87 - K$43)</f>
        <v>-1</v>
      </c>
      <c r="L288" s="8">
        <f xml:space="preserve"> (Data!$C$46 - L$87 - L$43)</f>
        <v>-3</v>
      </c>
      <c r="M288" s="8">
        <f xml:space="preserve"> (Data!$C$46 - M$87 - M$43)</f>
        <v>1</v>
      </c>
      <c r="N288" s="8">
        <f xml:space="preserve"> (Data!$C$46 - N$87 - N$43)</f>
        <v>0</v>
      </c>
      <c r="O288" s="8">
        <f xml:space="preserve"> (Data!$C$46 - O$87 - O$43)</f>
        <v>0</v>
      </c>
      <c r="P288" s="8">
        <f xml:space="preserve"> (Data!$C$46 - P$87 - P$43)</f>
        <v>-1</v>
      </c>
      <c r="Q288" s="8">
        <f xml:space="preserve"> (Data!$C$46 - Q$87 - Q$43)</f>
        <v>-1</v>
      </c>
      <c r="R288" s="8">
        <f xml:space="preserve"> (Data!$C$46 - R$87 - R$43)</f>
        <v>-2</v>
      </c>
      <c r="S288" s="8">
        <f xml:space="preserve"> (Data!$C$46 - S$87 - S$43)</f>
        <v>-2</v>
      </c>
      <c r="T288" s="8">
        <f xml:space="preserve"> (Data!$C$46 - T$87 - T$43)</f>
        <v>-3</v>
      </c>
      <c r="U288" s="8">
        <f xml:space="preserve"> (Data!$C$46 - U$87 - U$43)</f>
        <v>-3</v>
      </c>
      <c r="V288" s="8">
        <f xml:space="preserve"> (Data!$C$46 - V$87 - V$43)</f>
        <v>-4</v>
      </c>
      <c r="W288" s="8">
        <f xml:space="preserve"> (Data!$C$46 - W$87 - W$43)</f>
        <v>-4</v>
      </c>
      <c r="X288" s="8">
        <f xml:space="preserve"> (Data!$C$46 - X$87 - X$43)</f>
        <v>-5</v>
      </c>
      <c r="Y288" s="8">
        <f xml:space="preserve"> (Data!$C$46 - Y$87 - Y$43)</f>
        <v>-5</v>
      </c>
      <c r="Z288" s="8">
        <f xml:space="preserve"> (Data!$C$46 - Z$87 - Z$43)</f>
        <v>-6</v>
      </c>
      <c r="AA288" s="8">
        <f xml:space="preserve"> (Data!$C$46 - AA$87 - AA$43)</f>
        <v>-6</v>
      </c>
      <c r="AB288" s="8">
        <f xml:space="preserve"> (Data!$C$46 - AB$87 - AB$43)</f>
        <v>-7</v>
      </c>
      <c r="AC288" s="8">
        <f xml:space="preserve"> (Data!$C$46 - AC$87 - AC$43)</f>
        <v>-7</v>
      </c>
      <c r="AD288" s="8">
        <f xml:space="preserve"> (Data!$C$46 - AD$87 - AD$43)</f>
        <v>-8</v>
      </c>
      <c r="AE288" s="8">
        <f xml:space="preserve"> (Data!$C$46 - AE$87 - AE$43)</f>
        <v>-8</v>
      </c>
      <c r="AF288" s="8">
        <f xml:space="preserve"> (Data!$C$46 - AF$87 - AF$43)</f>
        <v>-9</v>
      </c>
      <c r="AG288" s="8">
        <f xml:space="preserve"> (Data!$C$46 - AG$87 - AG$43)</f>
        <v>-9</v>
      </c>
      <c r="AH288" s="8">
        <f xml:space="preserve"> (Data!$C$46 - AH$87 - AH$43)</f>
        <v>-10</v>
      </c>
      <c r="AI288" s="8">
        <f xml:space="preserve"> (Data!$C$46 - AI$87 - AI$43)</f>
        <v>-10</v>
      </c>
      <c r="AJ288" s="8">
        <f xml:space="preserve"> (Data!$C$46 - AJ$87 - AJ$43)</f>
        <v>-11</v>
      </c>
      <c r="AK288" s="8">
        <f xml:space="preserve"> (Data!$C$46 - AK$87 - AK$43)</f>
        <v>-11</v>
      </c>
      <c r="AL288" s="8">
        <f xml:space="preserve"> (Data!$C$46 - AL$87 - AL$43)</f>
        <v>-12</v>
      </c>
      <c r="AM288" s="8">
        <f xml:space="preserve"> (Data!$C$46 - AM$87 - AM$43)</f>
        <v>-12</v>
      </c>
      <c r="AN288" s="8">
        <f xml:space="preserve"> (Data!$C$46 - AN$87 - AN$43)</f>
        <v>-13</v>
      </c>
      <c r="AO288" s="8">
        <f xml:space="preserve"> (Data!$C$46 - AO$87 - AO$43)</f>
        <v>-13</v>
      </c>
      <c r="AP288" s="8">
        <f xml:space="preserve"> (Data!$C$46 - AP$87 - AP$43)</f>
        <v>-14</v>
      </c>
      <c r="AQ288" s="8">
        <f xml:space="preserve"> (Data!$C$46 - AQ$87 - AQ$43)</f>
        <v>-14</v>
      </c>
      <c r="AR288" s="8">
        <f xml:space="preserve"> (Data!$C$46 - AR$87 - AR$43)</f>
        <v>-15</v>
      </c>
      <c r="AS288" s="8">
        <f xml:space="preserve"> (Data!$C$46 - AS$87 - AS$43)</f>
        <v>-15</v>
      </c>
      <c r="AT288" s="8">
        <f xml:space="preserve"> (Data!$C$46 - AT$87 - AT$43)</f>
        <v>-16</v>
      </c>
      <c r="AU288" s="8">
        <f xml:space="preserve"> (Data!$C$46 - AU$87 - AU$43)</f>
        <v>-16</v>
      </c>
      <c r="AV288" s="8">
        <f xml:space="preserve"> (Data!$C$46 - AV$87 - AV$43)</f>
        <v>-17</v>
      </c>
      <c r="AW288" s="8">
        <f xml:space="preserve"> (Data!$C$46 - AW$87 - AW$43)</f>
        <v>-17</v>
      </c>
      <c r="AX288" s="8">
        <f xml:space="preserve"> (Data!$C$46 - AX$87 - AX$43)</f>
        <v>-18</v>
      </c>
      <c r="AY288" s="8">
        <f xml:space="preserve"> (Data!$C$46 - AY$87 - AY$43)</f>
        <v>-18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28</v>
      </c>
      <c r="C292" s="8">
        <f xml:space="preserve"> (Data!$D$44 - C$89 - C$43)</f>
        <v>27</v>
      </c>
      <c r="D292" s="8">
        <f xml:space="preserve"> (Data!$D$44 - D$89 - D$43)</f>
        <v>27</v>
      </c>
      <c r="E292" s="8">
        <f xml:space="preserve"> (Data!$D$44 - E$89 - E$43)</f>
        <v>26</v>
      </c>
      <c r="F292" s="8">
        <f xml:space="preserve"> (Data!$D$44 - F$89 - F$43)</f>
        <v>26</v>
      </c>
      <c r="G292" s="8">
        <f xml:space="preserve"> (Data!$D$44 - G$89 - G$43)</f>
        <v>2</v>
      </c>
      <c r="H292" s="8">
        <f xml:space="preserve"> (Data!$D$44 - H$89 - H$43)</f>
        <v>1</v>
      </c>
      <c r="I292" s="8">
        <f xml:space="preserve"> (Data!$D$44 - I$89 - I$43)</f>
        <v>-2</v>
      </c>
      <c r="J292" s="8">
        <f xml:space="preserve"> (Data!$D$44 - J$89 - J$43)</f>
        <v>-3</v>
      </c>
      <c r="K292" s="8">
        <f xml:space="preserve"> (Data!$D$44 - K$89 - K$43)</f>
        <v>-5</v>
      </c>
      <c r="L292" s="8">
        <f xml:space="preserve"> (Data!$D$44 - L$89 - L$43)</f>
        <v>-7</v>
      </c>
      <c r="M292" s="8">
        <f xml:space="preserve"> (Data!$D$44 - M$89 - M$43)</f>
        <v>-3</v>
      </c>
      <c r="N292" s="8">
        <f xml:space="preserve"> (Data!$D$44 - N$89 - N$43)</f>
        <v>-3</v>
      </c>
      <c r="O292" s="8">
        <f xml:space="preserve"> (Data!$D$44 - O$89 - O$43)</f>
        <v>-4</v>
      </c>
      <c r="P292" s="8">
        <f xml:space="preserve"> (Data!$D$44 - P$89 - P$43)</f>
        <v>-4</v>
      </c>
      <c r="Q292" s="8">
        <f xml:space="preserve"> (Data!$D$44 - Q$89 - Q$43)</f>
        <v>-5</v>
      </c>
      <c r="R292" s="8">
        <f xml:space="preserve"> (Data!$D$44 - R$89 - R$43)</f>
        <v>-5</v>
      </c>
      <c r="S292" s="8">
        <f xml:space="preserve"> (Data!$D$44 - S$89 - S$43)</f>
        <v>-5</v>
      </c>
      <c r="T292" s="8">
        <f xml:space="preserve"> (Data!$D$44 - T$89 - T$43)</f>
        <v>-6</v>
      </c>
      <c r="U292" s="8">
        <f xml:space="preserve"> (Data!$D$44 - U$89 - U$43)</f>
        <v>-6</v>
      </c>
      <c r="V292" s="8">
        <f xml:space="preserve"> (Data!$D$44 - V$89 - V$43)</f>
        <v>-7</v>
      </c>
      <c r="W292" s="8">
        <f xml:space="preserve"> (Data!$D$44 - W$89 - W$43)</f>
        <v>-7</v>
      </c>
      <c r="X292" s="8">
        <f xml:space="preserve"> (Data!$D$44 - X$89 - X$43)</f>
        <v>-7</v>
      </c>
      <c r="Y292" s="8">
        <f xml:space="preserve"> (Data!$D$44 - Y$89 - Y$43)</f>
        <v>-8</v>
      </c>
      <c r="Z292" s="8">
        <f xml:space="preserve"> (Data!$D$44 - Z$89 - Z$43)</f>
        <v>-8</v>
      </c>
      <c r="AA292" s="8">
        <f xml:space="preserve"> (Data!$D$44 - AA$89 - AA$43)</f>
        <v>-9</v>
      </c>
      <c r="AB292" s="8">
        <f xml:space="preserve"> (Data!$D$44 - AB$89 - AB$43)</f>
        <v>-9</v>
      </c>
      <c r="AC292" s="8">
        <f xml:space="preserve"> (Data!$D$44 - AC$89 - AC$43)</f>
        <v>-9</v>
      </c>
      <c r="AD292" s="8">
        <f xml:space="preserve"> (Data!$D$44 - AD$89 - AD$43)</f>
        <v>-10</v>
      </c>
      <c r="AE292" s="8">
        <f xml:space="preserve"> (Data!$D$44 - AE$89 - AE$43)</f>
        <v>-10</v>
      </c>
      <c r="AF292" s="8">
        <f xml:space="preserve"> (Data!$D$44 - AF$89 - AF$43)</f>
        <v>-11</v>
      </c>
      <c r="AG292" s="8">
        <f xml:space="preserve"> (Data!$D$44 - AG$89 - AG$43)</f>
        <v>-11</v>
      </c>
      <c r="AH292" s="8">
        <f xml:space="preserve"> (Data!$D$44 - AH$89 - AH$43)</f>
        <v>-11</v>
      </c>
      <c r="AI292" s="8">
        <f xml:space="preserve"> (Data!$D$44 - AI$89 - AI$43)</f>
        <v>-12</v>
      </c>
      <c r="AJ292" s="8">
        <f xml:space="preserve"> (Data!$D$44 - AJ$89 - AJ$43)</f>
        <v>-12</v>
      </c>
      <c r="AK292" s="8">
        <f xml:space="preserve"> (Data!$D$44 - AK$89 - AK$43)</f>
        <v>-13</v>
      </c>
      <c r="AL292" s="8">
        <f xml:space="preserve"> (Data!$D$44 - AL$89 - AL$43)</f>
        <v>-13</v>
      </c>
      <c r="AM292" s="8">
        <f xml:space="preserve"> (Data!$D$44 - AM$89 - AM$43)</f>
        <v>-13</v>
      </c>
      <c r="AN292" s="8">
        <f xml:space="preserve"> (Data!$D$44 - AN$89 - AN$43)</f>
        <v>-14</v>
      </c>
      <c r="AO292" s="8">
        <f xml:space="preserve"> (Data!$D$44 - AO$89 - AO$43)</f>
        <v>-14</v>
      </c>
      <c r="AP292" s="8">
        <f xml:space="preserve"> (Data!$D$44 - AP$89 - AP$43)</f>
        <v>-15</v>
      </c>
      <c r="AQ292" s="8">
        <f xml:space="preserve"> (Data!$D$44 - AQ$89 - AQ$43)</f>
        <v>-15</v>
      </c>
      <c r="AR292" s="8">
        <f xml:space="preserve"> (Data!$D$44 - AR$89 - AR$43)</f>
        <v>-15</v>
      </c>
      <c r="AS292" s="8">
        <f xml:space="preserve"> (Data!$D$44 - AS$89 - AS$43)</f>
        <v>-16</v>
      </c>
      <c r="AT292" s="8">
        <f xml:space="preserve"> (Data!$D$44 - AT$89 - AT$43)</f>
        <v>-16</v>
      </c>
      <c r="AU292" s="8">
        <f xml:space="preserve"> (Data!$D$44 - AU$89 - AU$43)</f>
        <v>-17</v>
      </c>
      <c r="AV292" s="8">
        <f xml:space="preserve"> (Data!$D$44 - AV$89 - AV$43)</f>
        <v>-17</v>
      </c>
      <c r="AW292" s="8">
        <f xml:space="preserve"> (Data!$D$44 - AW$89 - AW$43)</f>
        <v>-17</v>
      </c>
      <c r="AX292" s="8">
        <f xml:space="preserve"> (Data!$D$44 - AX$89 - AX$43)</f>
        <v>-18</v>
      </c>
      <c r="AY292" s="8">
        <f xml:space="preserve"> (Data!$D$44 - AY$89 - AY$43)</f>
        <v>-18</v>
      </c>
    </row>
    <row r="293" spans="1:51">
      <c r="A293" s="8" t="s">
        <v>57</v>
      </c>
      <c r="B293" s="8">
        <f xml:space="preserve"> (Data!$D$44 - B$88 - B$43)</f>
        <v>28</v>
      </c>
      <c r="C293" s="8">
        <f xml:space="preserve"> (Data!$D$44 - C$88 - C$43)</f>
        <v>27</v>
      </c>
      <c r="D293" s="8">
        <f xml:space="preserve"> (Data!$D$44 - D$88 - D$43)</f>
        <v>27</v>
      </c>
      <c r="E293" s="8">
        <f xml:space="preserve"> (Data!$D$44 - E$88 - E$43)</f>
        <v>26</v>
      </c>
      <c r="F293" s="8">
        <f xml:space="preserve"> (Data!$D$44 - F$88 - F$43)</f>
        <v>26</v>
      </c>
      <c r="G293" s="8">
        <f xml:space="preserve"> (Data!$D$44 - G$88 - G$43)</f>
        <v>4</v>
      </c>
      <c r="H293" s="8">
        <f xml:space="preserve"> (Data!$D$44 - H$88 - H$43)</f>
        <v>3</v>
      </c>
      <c r="I293" s="8">
        <f xml:space="preserve"> (Data!$D$44 - I$88 - I$43)</f>
        <v>0</v>
      </c>
      <c r="J293" s="8">
        <f xml:space="preserve"> (Data!$D$44 - J$88 - J$43)</f>
        <v>-1</v>
      </c>
      <c r="K293" s="8">
        <f xml:space="preserve"> (Data!$D$44 - K$88 - K$43)</f>
        <v>-4</v>
      </c>
      <c r="L293" s="8">
        <f xml:space="preserve"> (Data!$D$44 - L$88 - L$43)</f>
        <v>-6</v>
      </c>
      <c r="M293" s="8">
        <f xml:space="preserve"> (Data!$D$44 - M$88 - M$43)</f>
        <v>-2</v>
      </c>
      <c r="N293" s="8">
        <f xml:space="preserve"> (Data!$D$44 - N$88 - N$43)</f>
        <v>-3</v>
      </c>
      <c r="O293" s="8">
        <f xml:space="preserve"> (Data!$D$44 - O$88 - O$43)</f>
        <v>-3</v>
      </c>
      <c r="P293" s="8">
        <f xml:space="preserve"> (Data!$D$44 - P$88 - P$43)</f>
        <v>-4</v>
      </c>
      <c r="Q293" s="8">
        <f xml:space="preserve"> (Data!$D$44 - Q$88 - Q$43)</f>
        <v>-4</v>
      </c>
      <c r="R293" s="8">
        <f xml:space="preserve"> (Data!$D$44 - R$88 - R$43)</f>
        <v>-5</v>
      </c>
      <c r="S293" s="8">
        <f xml:space="preserve"> (Data!$D$44 - S$88 - S$43)</f>
        <v>-5</v>
      </c>
      <c r="T293" s="8">
        <f xml:space="preserve"> (Data!$D$44 - T$88 - T$43)</f>
        <v>-6</v>
      </c>
      <c r="U293" s="8">
        <f xml:space="preserve"> (Data!$D$44 - U$88 - U$43)</f>
        <v>-6</v>
      </c>
      <c r="V293" s="8">
        <f xml:space="preserve"> (Data!$D$44 - V$88 - V$43)</f>
        <v>-7</v>
      </c>
      <c r="W293" s="8">
        <f xml:space="preserve"> (Data!$D$44 - W$88 - W$43)</f>
        <v>-7</v>
      </c>
      <c r="X293" s="8">
        <f xml:space="preserve"> (Data!$D$44 - X$88 - X$43)</f>
        <v>-8</v>
      </c>
      <c r="Y293" s="8">
        <f xml:space="preserve"> (Data!$D$44 - Y$88 - Y$43)</f>
        <v>-8</v>
      </c>
      <c r="Z293" s="8">
        <f xml:space="preserve"> (Data!$D$44 - Z$88 - Z$43)</f>
        <v>-9</v>
      </c>
      <c r="AA293" s="8">
        <f xml:space="preserve"> (Data!$D$44 - AA$88 - AA$43)</f>
        <v>-9</v>
      </c>
      <c r="AB293" s="8">
        <f xml:space="preserve"> (Data!$D$44 - AB$88 - AB$43)</f>
        <v>-10</v>
      </c>
      <c r="AC293" s="8">
        <f xml:space="preserve"> (Data!$D$44 - AC$88 - AC$43)</f>
        <v>-10</v>
      </c>
      <c r="AD293" s="8">
        <f xml:space="preserve"> (Data!$D$44 - AD$88 - AD$43)</f>
        <v>-11</v>
      </c>
      <c r="AE293" s="8">
        <f xml:space="preserve"> (Data!$D$44 - AE$88 - AE$43)</f>
        <v>-11</v>
      </c>
      <c r="AF293" s="8">
        <f xml:space="preserve"> (Data!$D$44 - AF$88 - AF$43)</f>
        <v>-12</v>
      </c>
      <c r="AG293" s="8">
        <f xml:space="preserve"> (Data!$D$44 - AG$88 - AG$43)</f>
        <v>-12</v>
      </c>
      <c r="AH293" s="8">
        <f xml:space="preserve"> (Data!$D$44 - AH$88 - AH$43)</f>
        <v>-13</v>
      </c>
      <c r="AI293" s="8">
        <f xml:space="preserve"> (Data!$D$44 - AI$88 - AI$43)</f>
        <v>-13</v>
      </c>
      <c r="AJ293" s="8">
        <f xml:space="preserve"> (Data!$D$44 - AJ$88 - AJ$43)</f>
        <v>-14</v>
      </c>
      <c r="AK293" s="8">
        <f xml:space="preserve"> (Data!$D$44 - AK$88 - AK$43)</f>
        <v>-14</v>
      </c>
      <c r="AL293" s="8">
        <f xml:space="preserve"> (Data!$D$44 - AL$88 - AL$43)</f>
        <v>-15</v>
      </c>
      <c r="AM293" s="8">
        <f xml:space="preserve"> (Data!$D$44 - AM$88 - AM$43)</f>
        <v>-15</v>
      </c>
      <c r="AN293" s="8">
        <f xml:space="preserve"> (Data!$D$44 - AN$88 - AN$43)</f>
        <v>-16</v>
      </c>
      <c r="AO293" s="8">
        <f xml:space="preserve"> (Data!$D$44 - AO$88 - AO$43)</f>
        <v>-16</v>
      </c>
      <c r="AP293" s="8">
        <f xml:space="preserve"> (Data!$D$44 - AP$88 - AP$43)</f>
        <v>-17</v>
      </c>
      <c r="AQ293" s="8">
        <f xml:space="preserve"> (Data!$D$44 - AQ$88 - AQ$43)</f>
        <v>-17</v>
      </c>
      <c r="AR293" s="8">
        <f xml:space="preserve"> (Data!$D$44 - AR$88 - AR$43)</f>
        <v>-18</v>
      </c>
      <c r="AS293" s="8">
        <f xml:space="preserve"> (Data!$D$44 - AS$88 - AS$43)</f>
        <v>-18</v>
      </c>
      <c r="AT293" s="8">
        <f xml:space="preserve"> (Data!$D$44 - AT$88 - AT$43)</f>
        <v>-19</v>
      </c>
      <c r="AU293" s="8">
        <f xml:space="preserve"> (Data!$D$44 - AU$88 - AU$43)</f>
        <v>-19</v>
      </c>
      <c r="AV293" s="8">
        <f xml:space="preserve"> (Data!$D$44 - AV$88 - AV$43)</f>
        <v>-20</v>
      </c>
      <c r="AW293" s="8">
        <f xml:space="preserve"> (Data!$D$44 - AW$88 - AW$43)</f>
        <v>-20</v>
      </c>
      <c r="AX293" s="8">
        <f xml:space="preserve"> (Data!$D$44 - AX$88 - AX$43)</f>
        <v>-21</v>
      </c>
      <c r="AY293" s="8">
        <f xml:space="preserve"> (Data!$D$44 - AY$88 - AY$43)</f>
        <v>-21</v>
      </c>
    </row>
    <row r="294" spans="1:51">
      <c r="A294" s="8" t="s">
        <v>58</v>
      </c>
      <c r="B294" s="8">
        <f xml:space="preserve"> (Data!$D$44 - B$88 - B$43)</f>
        <v>28</v>
      </c>
      <c r="C294" s="8">
        <f xml:space="preserve"> (Data!$D$44 - C$88 - C$43)</f>
        <v>27</v>
      </c>
      <c r="D294" s="8">
        <f xml:space="preserve"> (Data!$D$44 - D$88 - D$43)</f>
        <v>27</v>
      </c>
      <c r="E294" s="8">
        <f xml:space="preserve"> (Data!$D$44 - E$88 - E$43)</f>
        <v>26</v>
      </c>
      <c r="F294" s="8">
        <f xml:space="preserve"> (Data!$D$44 - F$88 - F$43)</f>
        <v>26</v>
      </c>
      <c r="G294" s="8">
        <f xml:space="preserve"> (Data!$D$44 - G$88 - G$43)</f>
        <v>4</v>
      </c>
      <c r="H294" s="8">
        <f xml:space="preserve"> (Data!$D$44 - H$88 - H$43)</f>
        <v>3</v>
      </c>
      <c r="I294" s="8">
        <f xml:space="preserve"> (Data!$D$44 - I$88 - I$43)</f>
        <v>0</v>
      </c>
      <c r="J294" s="8">
        <f xml:space="preserve"> (Data!$D$44 - J$88 - J$43)</f>
        <v>-1</v>
      </c>
      <c r="K294" s="8">
        <f xml:space="preserve"> (Data!$D$44 - K$88 - K$43)</f>
        <v>-4</v>
      </c>
      <c r="L294" s="8">
        <f xml:space="preserve"> (Data!$D$44 - L$88 - L$43)</f>
        <v>-6</v>
      </c>
      <c r="M294" s="8">
        <f xml:space="preserve"> (Data!$D$44 - M$88 - M$43)</f>
        <v>-2</v>
      </c>
      <c r="N294" s="8">
        <f xml:space="preserve"> (Data!$D$44 - N$88 - N$43)</f>
        <v>-3</v>
      </c>
      <c r="O294" s="8">
        <f xml:space="preserve"> (Data!$D$44 - O$88 - O$43)</f>
        <v>-3</v>
      </c>
      <c r="P294" s="8">
        <f xml:space="preserve"> (Data!$D$44 - P$88 - P$43)</f>
        <v>-4</v>
      </c>
      <c r="Q294" s="8">
        <f xml:space="preserve"> (Data!$D$44 - Q$88 - Q$43)</f>
        <v>-4</v>
      </c>
      <c r="R294" s="8">
        <f xml:space="preserve"> (Data!$D$44 - R$88 - R$43)</f>
        <v>-5</v>
      </c>
      <c r="S294" s="8">
        <f xml:space="preserve"> (Data!$D$44 - S$88 - S$43)</f>
        <v>-5</v>
      </c>
      <c r="T294" s="8">
        <f xml:space="preserve"> (Data!$D$44 - T$88 - T$43)</f>
        <v>-6</v>
      </c>
      <c r="U294" s="8">
        <f xml:space="preserve"> (Data!$D$44 - U$88 - U$43)</f>
        <v>-6</v>
      </c>
      <c r="V294" s="8">
        <f xml:space="preserve"> (Data!$D$44 - V$88 - V$43)</f>
        <v>-7</v>
      </c>
      <c r="W294" s="8">
        <f xml:space="preserve"> (Data!$D$44 - W$88 - W$43)</f>
        <v>-7</v>
      </c>
      <c r="X294" s="8">
        <f xml:space="preserve"> (Data!$D$44 - X$88 - X$43)</f>
        <v>-8</v>
      </c>
      <c r="Y294" s="8">
        <f xml:space="preserve"> (Data!$D$44 - Y$88 - Y$43)</f>
        <v>-8</v>
      </c>
      <c r="Z294" s="8">
        <f xml:space="preserve"> (Data!$D$44 - Z$88 - Z$43)</f>
        <v>-9</v>
      </c>
      <c r="AA294" s="8">
        <f xml:space="preserve"> (Data!$D$44 - AA$88 - AA$43)</f>
        <v>-9</v>
      </c>
      <c r="AB294" s="8">
        <f xml:space="preserve"> (Data!$D$44 - AB$88 - AB$43)</f>
        <v>-10</v>
      </c>
      <c r="AC294" s="8">
        <f xml:space="preserve"> (Data!$D$44 - AC$88 - AC$43)</f>
        <v>-10</v>
      </c>
      <c r="AD294" s="8">
        <f xml:space="preserve"> (Data!$D$44 - AD$88 - AD$43)</f>
        <v>-11</v>
      </c>
      <c r="AE294" s="8">
        <f xml:space="preserve"> (Data!$D$44 - AE$88 - AE$43)</f>
        <v>-11</v>
      </c>
      <c r="AF294" s="8">
        <f xml:space="preserve"> (Data!$D$44 - AF$88 - AF$43)</f>
        <v>-12</v>
      </c>
      <c r="AG294" s="8">
        <f xml:space="preserve"> (Data!$D$44 - AG$88 - AG$43)</f>
        <v>-12</v>
      </c>
      <c r="AH294" s="8">
        <f xml:space="preserve"> (Data!$D$44 - AH$88 - AH$43)</f>
        <v>-13</v>
      </c>
      <c r="AI294" s="8">
        <f xml:space="preserve"> (Data!$D$44 - AI$88 - AI$43)</f>
        <v>-13</v>
      </c>
      <c r="AJ294" s="8">
        <f xml:space="preserve"> (Data!$D$44 - AJ$88 - AJ$43)</f>
        <v>-14</v>
      </c>
      <c r="AK294" s="8">
        <f xml:space="preserve"> (Data!$D$44 - AK$88 - AK$43)</f>
        <v>-14</v>
      </c>
      <c r="AL294" s="8">
        <f xml:space="preserve"> (Data!$D$44 - AL$88 - AL$43)</f>
        <v>-15</v>
      </c>
      <c r="AM294" s="8">
        <f xml:space="preserve"> (Data!$D$44 - AM$88 - AM$43)</f>
        <v>-15</v>
      </c>
      <c r="AN294" s="8">
        <f xml:space="preserve"> (Data!$D$44 - AN$88 - AN$43)</f>
        <v>-16</v>
      </c>
      <c r="AO294" s="8">
        <f xml:space="preserve"> (Data!$D$44 - AO$88 - AO$43)</f>
        <v>-16</v>
      </c>
      <c r="AP294" s="8">
        <f xml:space="preserve"> (Data!$D$44 - AP$88 - AP$43)</f>
        <v>-17</v>
      </c>
      <c r="AQ294" s="8">
        <f xml:space="preserve"> (Data!$D$44 - AQ$88 - AQ$43)</f>
        <v>-17</v>
      </c>
      <c r="AR294" s="8">
        <f xml:space="preserve"> (Data!$D$44 - AR$88 - AR$43)</f>
        <v>-18</v>
      </c>
      <c r="AS294" s="8">
        <f xml:space="preserve"> (Data!$D$44 - AS$88 - AS$43)</f>
        <v>-18</v>
      </c>
      <c r="AT294" s="8">
        <f xml:space="preserve"> (Data!$D$44 - AT$88 - AT$43)</f>
        <v>-19</v>
      </c>
      <c r="AU294" s="8">
        <f xml:space="preserve"> (Data!$D$44 - AU$88 - AU$43)</f>
        <v>-19</v>
      </c>
      <c r="AV294" s="8">
        <f xml:space="preserve"> (Data!$D$44 - AV$88 - AV$43)</f>
        <v>-20</v>
      </c>
      <c r="AW294" s="8">
        <f xml:space="preserve"> (Data!$D$44 - AW$88 - AW$43)</f>
        <v>-20</v>
      </c>
      <c r="AX294" s="8">
        <f xml:space="preserve"> (Data!$D$44 - AX$88 - AX$43)</f>
        <v>-21</v>
      </c>
      <c r="AY294" s="8">
        <f xml:space="preserve"> (Data!$D$44 - AY$88 - AY$43)</f>
        <v>-21</v>
      </c>
    </row>
    <row r="295" spans="1:51">
      <c r="A295" s="8" t="s">
        <v>59</v>
      </c>
      <c r="B295" s="8">
        <f xml:space="preserve"> (Data!$D$44 - B$87 - B$43)</f>
        <v>28</v>
      </c>
      <c r="C295" s="8">
        <f xml:space="preserve"> (Data!$D$44 - C$87 - C$43)</f>
        <v>27</v>
      </c>
      <c r="D295" s="8">
        <f xml:space="preserve"> (Data!$D$44 - D$87 - D$43)</f>
        <v>27</v>
      </c>
      <c r="E295" s="8">
        <f xml:space="preserve"> (Data!$D$44 - E$87 - E$43)</f>
        <v>26</v>
      </c>
      <c r="F295" s="8">
        <f xml:space="preserve"> (Data!$D$44 - F$87 - F$43)</f>
        <v>26</v>
      </c>
      <c r="G295" s="8">
        <f xml:space="preserve"> (Data!$D$44 - G$87 - G$43)</f>
        <v>2</v>
      </c>
      <c r="H295" s="8">
        <f xml:space="preserve"> (Data!$D$44 - H$87 - H$43)</f>
        <v>1</v>
      </c>
      <c r="I295" s="8">
        <f xml:space="preserve"> (Data!$D$44 - I$87 - I$43)</f>
        <v>-2</v>
      </c>
      <c r="J295" s="8">
        <f xml:space="preserve"> (Data!$D$44 - J$87 - J$43)</f>
        <v>-3</v>
      </c>
      <c r="K295" s="8">
        <f xml:space="preserve"> (Data!$D$44 - K$87 - K$43)</f>
        <v>-6</v>
      </c>
      <c r="L295" s="8">
        <f xml:space="preserve"> (Data!$D$44 - L$87 - L$43)</f>
        <v>-8</v>
      </c>
      <c r="M295" s="8">
        <f xml:space="preserve"> (Data!$D$44 - M$87 - M$43)</f>
        <v>-4</v>
      </c>
      <c r="N295" s="8">
        <f xml:space="preserve"> (Data!$D$44 - N$87 - N$43)</f>
        <v>-5</v>
      </c>
      <c r="O295" s="8">
        <f xml:space="preserve"> (Data!$D$44 - O$87 - O$43)</f>
        <v>-5</v>
      </c>
      <c r="P295" s="8">
        <f xml:space="preserve"> (Data!$D$44 - P$87 - P$43)</f>
        <v>-6</v>
      </c>
      <c r="Q295" s="8">
        <f xml:space="preserve"> (Data!$D$44 - Q$87 - Q$43)</f>
        <v>-6</v>
      </c>
      <c r="R295" s="8">
        <f xml:space="preserve"> (Data!$D$44 - R$87 - R$43)</f>
        <v>-7</v>
      </c>
      <c r="S295" s="8">
        <f xml:space="preserve"> (Data!$D$44 - S$87 - S$43)</f>
        <v>-7</v>
      </c>
      <c r="T295" s="8">
        <f xml:space="preserve"> (Data!$D$44 - T$87 - T$43)</f>
        <v>-8</v>
      </c>
      <c r="U295" s="8">
        <f xml:space="preserve"> (Data!$D$44 - U$87 - U$43)</f>
        <v>-8</v>
      </c>
      <c r="V295" s="8">
        <f xml:space="preserve"> (Data!$D$44 - V$87 - V$43)</f>
        <v>-9</v>
      </c>
      <c r="W295" s="8">
        <f xml:space="preserve"> (Data!$D$44 - W$87 - W$43)</f>
        <v>-9</v>
      </c>
      <c r="X295" s="8">
        <f xml:space="preserve"> (Data!$D$44 - X$87 - X$43)</f>
        <v>-10</v>
      </c>
      <c r="Y295" s="8">
        <f xml:space="preserve"> (Data!$D$44 - Y$87 - Y$43)</f>
        <v>-10</v>
      </c>
      <c r="Z295" s="8">
        <f xml:space="preserve"> (Data!$D$44 - Z$87 - Z$43)</f>
        <v>-11</v>
      </c>
      <c r="AA295" s="8">
        <f xml:space="preserve"> (Data!$D$44 - AA$87 - AA$43)</f>
        <v>-11</v>
      </c>
      <c r="AB295" s="8">
        <f xml:space="preserve"> (Data!$D$44 - AB$87 - AB$43)</f>
        <v>-12</v>
      </c>
      <c r="AC295" s="8">
        <f xml:space="preserve"> (Data!$D$44 - AC$87 - AC$43)</f>
        <v>-12</v>
      </c>
      <c r="AD295" s="8">
        <f xml:space="preserve"> (Data!$D$44 - AD$87 - AD$43)</f>
        <v>-13</v>
      </c>
      <c r="AE295" s="8">
        <f xml:space="preserve"> (Data!$D$44 - AE$87 - AE$43)</f>
        <v>-13</v>
      </c>
      <c r="AF295" s="8">
        <f xml:space="preserve"> (Data!$D$44 - AF$87 - AF$43)</f>
        <v>-14</v>
      </c>
      <c r="AG295" s="8">
        <f xml:space="preserve"> (Data!$D$44 - AG$87 - AG$43)</f>
        <v>-14</v>
      </c>
      <c r="AH295" s="8">
        <f xml:space="preserve"> (Data!$D$44 - AH$87 - AH$43)</f>
        <v>-15</v>
      </c>
      <c r="AI295" s="8">
        <f xml:space="preserve"> (Data!$D$44 - AI$87 - AI$43)</f>
        <v>-15</v>
      </c>
      <c r="AJ295" s="8">
        <f xml:space="preserve"> (Data!$D$44 - AJ$87 - AJ$43)</f>
        <v>-16</v>
      </c>
      <c r="AK295" s="8">
        <f xml:space="preserve"> (Data!$D$44 - AK$87 - AK$43)</f>
        <v>-16</v>
      </c>
      <c r="AL295" s="8">
        <f xml:space="preserve"> (Data!$D$44 - AL$87 - AL$43)</f>
        <v>-17</v>
      </c>
      <c r="AM295" s="8">
        <f xml:space="preserve"> (Data!$D$44 - AM$87 - AM$43)</f>
        <v>-17</v>
      </c>
      <c r="AN295" s="8">
        <f xml:space="preserve"> (Data!$D$44 - AN$87 - AN$43)</f>
        <v>-18</v>
      </c>
      <c r="AO295" s="8">
        <f xml:space="preserve"> (Data!$D$44 - AO$87 - AO$43)</f>
        <v>-18</v>
      </c>
      <c r="AP295" s="8">
        <f xml:space="preserve"> (Data!$D$44 - AP$87 - AP$43)</f>
        <v>-19</v>
      </c>
      <c r="AQ295" s="8">
        <f xml:space="preserve"> (Data!$D$44 - AQ$87 - AQ$43)</f>
        <v>-19</v>
      </c>
      <c r="AR295" s="8">
        <f xml:space="preserve"> (Data!$D$44 - AR$87 - AR$43)</f>
        <v>-20</v>
      </c>
      <c r="AS295" s="8">
        <f xml:space="preserve"> (Data!$D$44 - AS$87 - AS$43)</f>
        <v>-20</v>
      </c>
      <c r="AT295" s="8">
        <f xml:space="preserve"> (Data!$D$44 - AT$87 - AT$43)</f>
        <v>-21</v>
      </c>
      <c r="AU295" s="8">
        <f xml:space="preserve"> (Data!$D$44 - AU$87 - AU$43)</f>
        <v>-21</v>
      </c>
      <c r="AV295" s="8">
        <f xml:space="preserve"> (Data!$D$44 - AV$87 - AV$43)</f>
        <v>-22</v>
      </c>
      <c r="AW295" s="8">
        <f xml:space="preserve"> (Data!$D$44 - AW$87 - AW$43)</f>
        <v>-22</v>
      </c>
      <c r="AX295" s="8">
        <f xml:space="preserve"> (Data!$D$44 - AX$87 - AX$43)</f>
        <v>-23</v>
      </c>
      <c r="AY295" s="8">
        <f xml:space="preserve"> (Data!$D$44 - AY$87 - AY$43)</f>
        <v>-23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33</v>
      </c>
      <c r="C297" s="8">
        <f xml:space="preserve"> (Data!$D$45 - C$89 - C$43)</f>
        <v>32</v>
      </c>
      <c r="D297" s="8">
        <f xml:space="preserve"> (Data!$D$45 - D$89 - D$43)</f>
        <v>32</v>
      </c>
      <c r="E297" s="8">
        <f xml:space="preserve"> (Data!$D$45 - E$89 - E$43)</f>
        <v>31</v>
      </c>
      <c r="F297" s="8">
        <f xml:space="preserve"> (Data!$D$45 - F$89 - F$43)</f>
        <v>31</v>
      </c>
      <c r="G297" s="8">
        <f xml:space="preserve"> (Data!$D$45 - G$89 - G$43)</f>
        <v>7</v>
      </c>
      <c r="H297" s="8">
        <f xml:space="preserve"> (Data!$D$45 - H$89 - H$43)</f>
        <v>6</v>
      </c>
      <c r="I297" s="8">
        <f xml:space="preserve"> (Data!$D$45 - I$89 - I$43)</f>
        <v>3</v>
      </c>
      <c r="J297" s="8">
        <f xml:space="preserve"> (Data!$D$45 - J$89 - J$43)</f>
        <v>2</v>
      </c>
      <c r="K297" s="8">
        <f xml:space="preserve"> (Data!$D$45 - K$89 - K$43)</f>
        <v>0</v>
      </c>
      <c r="L297" s="8">
        <f xml:space="preserve"> (Data!$D$45 - L$89 - L$43)</f>
        <v>-2</v>
      </c>
      <c r="M297" s="8">
        <f xml:space="preserve"> (Data!$D$45 - M$89 - M$43)</f>
        <v>2</v>
      </c>
      <c r="N297" s="8">
        <f xml:space="preserve"> (Data!$D$45 - N$89 - N$43)</f>
        <v>2</v>
      </c>
      <c r="O297" s="8">
        <f xml:space="preserve"> (Data!$D$45 - O$89 - O$43)</f>
        <v>1</v>
      </c>
      <c r="P297" s="8">
        <f xml:space="preserve"> (Data!$D$45 - P$89 - P$43)</f>
        <v>1</v>
      </c>
      <c r="Q297" s="8">
        <f xml:space="preserve"> (Data!$D$45 - Q$89 - Q$43)</f>
        <v>0</v>
      </c>
      <c r="R297" s="8">
        <f xml:space="preserve"> (Data!$D$45 - R$89 - R$43)</f>
        <v>0</v>
      </c>
      <c r="S297" s="8">
        <f xml:space="preserve"> (Data!$D$45 - S$89 - S$43)</f>
        <v>0</v>
      </c>
      <c r="T297" s="8">
        <f xml:space="preserve"> (Data!$D$45 - T$89 - T$43)</f>
        <v>-1</v>
      </c>
      <c r="U297" s="8">
        <f xml:space="preserve"> (Data!$D$45 - U$89 - U$43)</f>
        <v>-1</v>
      </c>
      <c r="V297" s="8">
        <f xml:space="preserve"> (Data!$D$45 - V$89 - V$43)</f>
        <v>-2</v>
      </c>
      <c r="W297" s="8">
        <f xml:space="preserve"> (Data!$D$45 - W$89 - W$43)</f>
        <v>-2</v>
      </c>
      <c r="X297" s="8">
        <f xml:space="preserve"> (Data!$D$45 - X$89 - X$43)</f>
        <v>-2</v>
      </c>
      <c r="Y297" s="8">
        <f xml:space="preserve"> (Data!$D$45 - Y$89 - Y$43)</f>
        <v>-3</v>
      </c>
      <c r="Z297" s="8">
        <f xml:space="preserve"> (Data!$D$45 - Z$89 - Z$43)</f>
        <v>-3</v>
      </c>
      <c r="AA297" s="8">
        <f xml:space="preserve"> (Data!$D$45 - AA$89 - AA$43)</f>
        <v>-4</v>
      </c>
      <c r="AB297" s="8">
        <f xml:space="preserve"> (Data!$D$45 - AB$89 - AB$43)</f>
        <v>-4</v>
      </c>
      <c r="AC297" s="8">
        <f xml:space="preserve"> (Data!$D$45 - AC$89 - AC$43)</f>
        <v>-4</v>
      </c>
      <c r="AD297" s="8">
        <f xml:space="preserve"> (Data!$D$45 - AD$89 - AD$43)</f>
        <v>-5</v>
      </c>
      <c r="AE297" s="8">
        <f xml:space="preserve"> (Data!$D$45 - AE$89 - AE$43)</f>
        <v>-5</v>
      </c>
      <c r="AF297" s="8">
        <f xml:space="preserve"> (Data!$D$45 - AF$89 - AF$43)</f>
        <v>-6</v>
      </c>
      <c r="AG297" s="8">
        <f xml:space="preserve"> (Data!$D$45 - AG$89 - AG$43)</f>
        <v>-6</v>
      </c>
      <c r="AH297" s="8">
        <f xml:space="preserve"> (Data!$D$45 - AH$89 - AH$43)</f>
        <v>-6</v>
      </c>
      <c r="AI297" s="8">
        <f xml:space="preserve"> (Data!$D$45 - AI$89 - AI$43)</f>
        <v>-7</v>
      </c>
      <c r="AJ297" s="8">
        <f xml:space="preserve"> (Data!$D$45 - AJ$89 - AJ$43)</f>
        <v>-7</v>
      </c>
      <c r="AK297" s="8">
        <f xml:space="preserve"> (Data!$D$45 - AK$89 - AK$43)</f>
        <v>-8</v>
      </c>
      <c r="AL297" s="8">
        <f xml:space="preserve"> (Data!$D$45 - AL$89 - AL$43)</f>
        <v>-8</v>
      </c>
      <c r="AM297" s="8">
        <f xml:space="preserve"> (Data!$D$45 - AM$89 - AM$43)</f>
        <v>-8</v>
      </c>
      <c r="AN297" s="8">
        <f xml:space="preserve"> (Data!$D$45 - AN$89 - AN$43)</f>
        <v>-9</v>
      </c>
      <c r="AO297" s="8">
        <f xml:space="preserve"> (Data!$D$45 - AO$89 - AO$43)</f>
        <v>-9</v>
      </c>
      <c r="AP297" s="8">
        <f xml:space="preserve"> (Data!$D$45 - AP$89 - AP$43)</f>
        <v>-10</v>
      </c>
      <c r="AQ297" s="8">
        <f xml:space="preserve"> (Data!$D$45 - AQ$89 - AQ$43)</f>
        <v>-10</v>
      </c>
      <c r="AR297" s="8">
        <f xml:space="preserve"> (Data!$D$45 - AR$89 - AR$43)</f>
        <v>-10</v>
      </c>
      <c r="AS297" s="8">
        <f xml:space="preserve"> (Data!$D$45 - AS$89 - AS$43)</f>
        <v>-11</v>
      </c>
      <c r="AT297" s="8">
        <f xml:space="preserve"> (Data!$D$45 - AT$89 - AT$43)</f>
        <v>-11</v>
      </c>
      <c r="AU297" s="8">
        <f xml:space="preserve"> (Data!$D$45 - AU$89 - AU$43)</f>
        <v>-12</v>
      </c>
      <c r="AV297" s="8">
        <f xml:space="preserve"> (Data!$D$45 - AV$89 - AV$43)</f>
        <v>-12</v>
      </c>
      <c r="AW297" s="8">
        <f xml:space="preserve"> (Data!$D$45 - AW$89 - AW$43)</f>
        <v>-12</v>
      </c>
      <c r="AX297" s="8">
        <f xml:space="preserve"> (Data!$D$45 - AX$89 - AX$43)</f>
        <v>-13</v>
      </c>
      <c r="AY297" s="8">
        <f xml:space="preserve"> (Data!$D$45 - AY$89 - AY$43)</f>
        <v>-13</v>
      </c>
    </row>
    <row r="298" spans="1:51">
      <c r="A298" s="8" t="s">
        <v>57</v>
      </c>
      <c r="B298" s="8">
        <f xml:space="preserve"> (Data!$D$45 - B$88 - B$43)</f>
        <v>33</v>
      </c>
      <c r="C298" s="8">
        <f xml:space="preserve"> (Data!$D$45 - C$88 - C$43)</f>
        <v>32</v>
      </c>
      <c r="D298" s="8">
        <f xml:space="preserve"> (Data!$D$45 - D$88 - D$43)</f>
        <v>32</v>
      </c>
      <c r="E298" s="8">
        <f xml:space="preserve"> (Data!$D$45 - E$88 - E$43)</f>
        <v>31</v>
      </c>
      <c r="F298" s="8">
        <f xml:space="preserve"> (Data!$D$45 - F$88 - F$43)</f>
        <v>31</v>
      </c>
      <c r="G298" s="8">
        <f xml:space="preserve"> (Data!$D$45 - G$88 - G$43)</f>
        <v>9</v>
      </c>
      <c r="H298" s="8">
        <f xml:space="preserve"> (Data!$D$45 - H$88 - H$43)</f>
        <v>8</v>
      </c>
      <c r="I298" s="8">
        <f xml:space="preserve"> (Data!$D$45 - I$88 - I$43)</f>
        <v>5</v>
      </c>
      <c r="J298" s="8">
        <f xml:space="preserve"> (Data!$D$45 - J$88 - J$43)</f>
        <v>4</v>
      </c>
      <c r="K298" s="8">
        <f xml:space="preserve"> (Data!$D$45 - K$88 - K$43)</f>
        <v>1</v>
      </c>
      <c r="L298" s="8">
        <f xml:space="preserve"> (Data!$D$45 - L$88 - L$43)</f>
        <v>-1</v>
      </c>
      <c r="M298" s="8">
        <f xml:space="preserve"> (Data!$D$45 - M$88 - M$43)</f>
        <v>3</v>
      </c>
      <c r="N298" s="8">
        <f xml:space="preserve"> (Data!$D$45 - N$88 - N$43)</f>
        <v>2</v>
      </c>
      <c r="O298" s="8">
        <f xml:space="preserve"> (Data!$D$45 - O$88 - O$43)</f>
        <v>2</v>
      </c>
      <c r="P298" s="8">
        <f xml:space="preserve"> (Data!$D$45 - P$88 - P$43)</f>
        <v>1</v>
      </c>
      <c r="Q298" s="8">
        <f xml:space="preserve"> (Data!$D$45 - Q$88 - Q$43)</f>
        <v>1</v>
      </c>
      <c r="R298" s="8">
        <f xml:space="preserve"> (Data!$D$45 - R$88 - R$43)</f>
        <v>0</v>
      </c>
      <c r="S298" s="8">
        <f xml:space="preserve"> (Data!$D$45 - S$88 - S$43)</f>
        <v>0</v>
      </c>
      <c r="T298" s="8">
        <f xml:space="preserve"> (Data!$D$45 - T$88 - T$43)</f>
        <v>-1</v>
      </c>
      <c r="U298" s="8">
        <f xml:space="preserve"> (Data!$D$45 - U$88 - U$43)</f>
        <v>-1</v>
      </c>
      <c r="V298" s="8">
        <f xml:space="preserve"> (Data!$D$45 - V$88 - V$43)</f>
        <v>-2</v>
      </c>
      <c r="W298" s="8">
        <f xml:space="preserve"> (Data!$D$45 - W$88 - W$43)</f>
        <v>-2</v>
      </c>
      <c r="X298" s="8">
        <f xml:space="preserve"> (Data!$D$45 - X$88 - X$43)</f>
        <v>-3</v>
      </c>
      <c r="Y298" s="8">
        <f xml:space="preserve"> (Data!$D$45 - Y$88 - Y$43)</f>
        <v>-3</v>
      </c>
      <c r="Z298" s="8">
        <f xml:space="preserve"> (Data!$D$45 - Z$88 - Z$43)</f>
        <v>-4</v>
      </c>
      <c r="AA298" s="8">
        <f xml:space="preserve"> (Data!$D$45 - AA$88 - AA$43)</f>
        <v>-4</v>
      </c>
      <c r="AB298" s="8">
        <f xml:space="preserve"> (Data!$D$45 - AB$88 - AB$43)</f>
        <v>-5</v>
      </c>
      <c r="AC298" s="8">
        <f xml:space="preserve"> (Data!$D$45 - AC$88 - AC$43)</f>
        <v>-5</v>
      </c>
      <c r="AD298" s="8">
        <f xml:space="preserve"> (Data!$D$45 - AD$88 - AD$43)</f>
        <v>-6</v>
      </c>
      <c r="AE298" s="8">
        <f xml:space="preserve"> (Data!$D$45 - AE$88 - AE$43)</f>
        <v>-6</v>
      </c>
      <c r="AF298" s="8">
        <f xml:space="preserve"> (Data!$D$45 - AF$88 - AF$43)</f>
        <v>-7</v>
      </c>
      <c r="AG298" s="8">
        <f xml:space="preserve"> (Data!$D$45 - AG$88 - AG$43)</f>
        <v>-7</v>
      </c>
      <c r="AH298" s="8">
        <f xml:space="preserve"> (Data!$D$45 - AH$88 - AH$43)</f>
        <v>-8</v>
      </c>
      <c r="AI298" s="8">
        <f xml:space="preserve"> (Data!$D$45 - AI$88 - AI$43)</f>
        <v>-8</v>
      </c>
      <c r="AJ298" s="8">
        <f xml:space="preserve"> (Data!$D$45 - AJ$88 - AJ$43)</f>
        <v>-9</v>
      </c>
      <c r="AK298" s="8">
        <f xml:space="preserve"> (Data!$D$45 - AK$88 - AK$43)</f>
        <v>-9</v>
      </c>
      <c r="AL298" s="8">
        <f xml:space="preserve"> (Data!$D$45 - AL$88 - AL$43)</f>
        <v>-10</v>
      </c>
      <c r="AM298" s="8">
        <f xml:space="preserve"> (Data!$D$45 - AM$88 - AM$43)</f>
        <v>-10</v>
      </c>
      <c r="AN298" s="8">
        <f xml:space="preserve"> (Data!$D$45 - AN$88 - AN$43)</f>
        <v>-11</v>
      </c>
      <c r="AO298" s="8">
        <f xml:space="preserve"> (Data!$D$45 - AO$88 - AO$43)</f>
        <v>-11</v>
      </c>
      <c r="AP298" s="8">
        <f xml:space="preserve"> (Data!$D$45 - AP$88 - AP$43)</f>
        <v>-12</v>
      </c>
      <c r="AQ298" s="8">
        <f xml:space="preserve"> (Data!$D$45 - AQ$88 - AQ$43)</f>
        <v>-12</v>
      </c>
      <c r="AR298" s="8">
        <f xml:space="preserve"> (Data!$D$45 - AR$88 - AR$43)</f>
        <v>-13</v>
      </c>
      <c r="AS298" s="8">
        <f xml:space="preserve"> (Data!$D$45 - AS$88 - AS$43)</f>
        <v>-13</v>
      </c>
      <c r="AT298" s="8">
        <f xml:space="preserve"> (Data!$D$45 - AT$88 - AT$43)</f>
        <v>-14</v>
      </c>
      <c r="AU298" s="8">
        <f xml:space="preserve"> (Data!$D$45 - AU$88 - AU$43)</f>
        <v>-14</v>
      </c>
      <c r="AV298" s="8">
        <f xml:space="preserve"> (Data!$D$45 - AV$88 - AV$43)</f>
        <v>-15</v>
      </c>
      <c r="AW298" s="8">
        <f xml:space="preserve"> (Data!$D$45 - AW$88 - AW$43)</f>
        <v>-15</v>
      </c>
      <c r="AX298" s="8">
        <f xml:space="preserve"> (Data!$D$45 - AX$88 - AX$43)</f>
        <v>-16</v>
      </c>
      <c r="AY298" s="8">
        <f xml:space="preserve"> (Data!$D$45 - AY$88 - AY$43)</f>
        <v>-16</v>
      </c>
    </row>
    <row r="299" spans="1:51">
      <c r="A299" s="8" t="s">
        <v>58</v>
      </c>
      <c r="B299" s="8">
        <f xml:space="preserve"> (Data!$D$45 - B$88 - B$43)</f>
        <v>33</v>
      </c>
      <c r="C299" s="8">
        <f xml:space="preserve"> (Data!$D$45 - C$88 - C$43)</f>
        <v>32</v>
      </c>
      <c r="D299" s="8">
        <f xml:space="preserve"> (Data!$D$45 - D$88 - D$43)</f>
        <v>32</v>
      </c>
      <c r="E299" s="8">
        <f xml:space="preserve"> (Data!$D$45 - E$88 - E$43)</f>
        <v>31</v>
      </c>
      <c r="F299" s="8">
        <f xml:space="preserve"> (Data!$D$45 - F$88 - F$43)</f>
        <v>31</v>
      </c>
      <c r="G299" s="8">
        <f xml:space="preserve"> (Data!$D$45 - G$88 - G$43)</f>
        <v>9</v>
      </c>
      <c r="H299" s="8">
        <f xml:space="preserve"> (Data!$D$45 - H$88 - H$43)</f>
        <v>8</v>
      </c>
      <c r="I299" s="8">
        <f xml:space="preserve"> (Data!$D$45 - I$88 - I$43)</f>
        <v>5</v>
      </c>
      <c r="J299" s="8">
        <f xml:space="preserve"> (Data!$D$45 - J$88 - J$43)</f>
        <v>4</v>
      </c>
      <c r="K299" s="8">
        <f xml:space="preserve"> (Data!$D$45 - K$88 - K$43)</f>
        <v>1</v>
      </c>
      <c r="L299" s="8">
        <f xml:space="preserve"> (Data!$D$45 - L$88 - L$43)</f>
        <v>-1</v>
      </c>
      <c r="M299" s="8">
        <f xml:space="preserve"> (Data!$D$45 - M$88 - M$43)</f>
        <v>3</v>
      </c>
      <c r="N299" s="8">
        <f xml:space="preserve"> (Data!$D$45 - N$88 - N$43)</f>
        <v>2</v>
      </c>
      <c r="O299" s="8">
        <f xml:space="preserve"> (Data!$D$45 - O$88 - O$43)</f>
        <v>2</v>
      </c>
      <c r="P299" s="8">
        <f xml:space="preserve"> (Data!$D$45 - P$88 - P$43)</f>
        <v>1</v>
      </c>
      <c r="Q299" s="8">
        <f xml:space="preserve"> (Data!$D$45 - Q$88 - Q$43)</f>
        <v>1</v>
      </c>
      <c r="R299" s="8">
        <f xml:space="preserve"> (Data!$D$45 - R$88 - R$43)</f>
        <v>0</v>
      </c>
      <c r="S299" s="8">
        <f xml:space="preserve"> (Data!$D$45 - S$88 - S$43)</f>
        <v>0</v>
      </c>
      <c r="T299" s="8">
        <f xml:space="preserve"> (Data!$D$45 - T$88 - T$43)</f>
        <v>-1</v>
      </c>
      <c r="U299" s="8">
        <f xml:space="preserve"> (Data!$D$45 - U$88 - U$43)</f>
        <v>-1</v>
      </c>
      <c r="V299" s="8">
        <f xml:space="preserve"> (Data!$D$45 - V$88 - V$43)</f>
        <v>-2</v>
      </c>
      <c r="W299" s="8">
        <f xml:space="preserve"> (Data!$D$45 - W$88 - W$43)</f>
        <v>-2</v>
      </c>
      <c r="X299" s="8">
        <f xml:space="preserve"> (Data!$D$45 - X$88 - X$43)</f>
        <v>-3</v>
      </c>
      <c r="Y299" s="8">
        <f xml:space="preserve"> (Data!$D$45 - Y$88 - Y$43)</f>
        <v>-3</v>
      </c>
      <c r="Z299" s="8">
        <f xml:space="preserve"> (Data!$D$45 - Z$88 - Z$43)</f>
        <v>-4</v>
      </c>
      <c r="AA299" s="8">
        <f xml:space="preserve"> (Data!$D$45 - AA$88 - AA$43)</f>
        <v>-4</v>
      </c>
      <c r="AB299" s="8">
        <f xml:space="preserve"> (Data!$D$45 - AB$88 - AB$43)</f>
        <v>-5</v>
      </c>
      <c r="AC299" s="8">
        <f xml:space="preserve"> (Data!$D$45 - AC$88 - AC$43)</f>
        <v>-5</v>
      </c>
      <c r="AD299" s="8">
        <f xml:space="preserve"> (Data!$D$45 - AD$88 - AD$43)</f>
        <v>-6</v>
      </c>
      <c r="AE299" s="8">
        <f xml:space="preserve"> (Data!$D$45 - AE$88 - AE$43)</f>
        <v>-6</v>
      </c>
      <c r="AF299" s="8">
        <f xml:space="preserve"> (Data!$D$45 - AF$88 - AF$43)</f>
        <v>-7</v>
      </c>
      <c r="AG299" s="8">
        <f xml:space="preserve"> (Data!$D$45 - AG$88 - AG$43)</f>
        <v>-7</v>
      </c>
      <c r="AH299" s="8">
        <f xml:space="preserve"> (Data!$D$45 - AH$88 - AH$43)</f>
        <v>-8</v>
      </c>
      <c r="AI299" s="8">
        <f xml:space="preserve"> (Data!$D$45 - AI$88 - AI$43)</f>
        <v>-8</v>
      </c>
      <c r="AJ299" s="8">
        <f xml:space="preserve"> (Data!$D$45 - AJ$88 - AJ$43)</f>
        <v>-9</v>
      </c>
      <c r="AK299" s="8">
        <f xml:space="preserve"> (Data!$D$45 - AK$88 - AK$43)</f>
        <v>-9</v>
      </c>
      <c r="AL299" s="8">
        <f xml:space="preserve"> (Data!$D$45 - AL$88 - AL$43)</f>
        <v>-10</v>
      </c>
      <c r="AM299" s="8">
        <f xml:space="preserve"> (Data!$D$45 - AM$88 - AM$43)</f>
        <v>-10</v>
      </c>
      <c r="AN299" s="8">
        <f xml:space="preserve"> (Data!$D$45 - AN$88 - AN$43)</f>
        <v>-11</v>
      </c>
      <c r="AO299" s="8">
        <f xml:space="preserve"> (Data!$D$45 - AO$88 - AO$43)</f>
        <v>-11</v>
      </c>
      <c r="AP299" s="8">
        <f xml:space="preserve"> (Data!$D$45 - AP$88 - AP$43)</f>
        <v>-12</v>
      </c>
      <c r="AQ299" s="8">
        <f xml:space="preserve"> (Data!$D$45 - AQ$88 - AQ$43)</f>
        <v>-12</v>
      </c>
      <c r="AR299" s="8">
        <f xml:space="preserve"> (Data!$D$45 - AR$88 - AR$43)</f>
        <v>-13</v>
      </c>
      <c r="AS299" s="8">
        <f xml:space="preserve"> (Data!$D$45 - AS$88 - AS$43)</f>
        <v>-13</v>
      </c>
      <c r="AT299" s="8">
        <f xml:space="preserve"> (Data!$D$45 - AT$88 - AT$43)</f>
        <v>-14</v>
      </c>
      <c r="AU299" s="8">
        <f xml:space="preserve"> (Data!$D$45 - AU$88 - AU$43)</f>
        <v>-14</v>
      </c>
      <c r="AV299" s="8">
        <f xml:space="preserve"> (Data!$D$45 - AV$88 - AV$43)</f>
        <v>-15</v>
      </c>
      <c r="AW299" s="8">
        <f xml:space="preserve"> (Data!$D$45 - AW$88 - AW$43)</f>
        <v>-15</v>
      </c>
      <c r="AX299" s="8">
        <f xml:space="preserve"> (Data!$D$45 - AX$88 - AX$43)</f>
        <v>-16</v>
      </c>
      <c r="AY299" s="8">
        <f xml:space="preserve"> (Data!$D$45 - AY$88 - AY$43)</f>
        <v>-16</v>
      </c>
    </row>
    <row r="300" spans="1:51">
      <c r="A300" s="8" t="s">
        <v>59</v>
      </c>
      <c r="B300" s="8">
        <f xml:space="preserve"> (Data!$D$45 - B$87 - B$43)</f>
        <v>33</v>
      </c>
      <c r="C300" s="8">
        <f xml:space="preserve"> (Data!$D$45 - C$87 - C$43)</f>
        <v>32</v>
      </c>
      <c r="D300" s="8">
        <f xml:space="preserve"> (Data!$D$45 - D$87 - D$43)</f>
        <v>32</v>
      </c>
      <c r="E300" s="8">
        <f xml:space="preserve"> (Data!$D$45 - E$87 - E$43)</f>
        <v>31</v>
      </c>
      <c r="F300" s="8">
        <f xml:space="preserve"> (Data!$D$45 - F$87 - F$43)</f>
        <v>31</v>
      </c>
      <c r="G300" s="8">
        <f xml:space="preserve"> (Data!$D$45 - G$87 - G$43)</f>
        <v>7</v>
      </c>
      <c r="H300" s="8">
        <f xml:space="preserve"> (Data!$D$45 - H$87 - H$43)</f>
        <v>6</v>
      </c>
      <c r="I300" s="8">
        <f xml:space="preserve"> (Data!$D$45 - I$87 - I$43)</f>
        <v>3</v>
      </c>
      <c r="J300" s="8">
        <f xml:space="preserve"> (Data!$D$45 - J$87 - J$43)</f>
        <v>2</v>
      </c>
      <c r="K300" s="8">
        <f xml:space="preserve"> (Data!$D$45 - K$87 - K$43)</f>
        <v>-1</v>
      </c>
      <c r="L300" s="8">
        <f xml:space="preserve"> (Data!$D$45 - L$87 - L$43)</f>
        <v>-3</v>
      </c>
      <c r="M300" s="8">
        <f xml:space="preserve"> (Data!$D$45 - M$87 - M$43)</f>
        <v>1</v>
      </c>
      <c r="N300" s="8">
        <f xml:space="preserve"> (Data!$D$45 - N$87 - N$43)</f>
        <v>0</v>
      </c>
      <c r="O300" s="8">
        <f xml:space="preserve"> (Data!$D$45 - O$87 - O$43)</f>
        <v>0</v>
      </c>
      <c r="P300" s="8">
        <f xml:space="preserve"> (Data!$D$45 - P$87 - P$43)</f>
        <v>-1</v>
      </c>
      <c r="Q300" s="8">
        <f xml:space="preserve"> (Data!$D$45 - Q$87 - Q$43)</f>
        <v>-1</v>
      </c>
      <c r="R300" s="8">
        <f xml:space="preserve"> (Data!$D$45 - R$87 - R$43)</f>
        <v>-2</v>
      </c>
      <c r="S300" s="8">
        <f xml:space="preserve"> (Data!$D$45 - S$87 - S$43)</f>
        <v>-2</v>
      </c>
      <c r="T300" s="8">
        <f xml:space="preserve"> (Data!$D$45 - T$87 - T$43)</f>
        <v>-3</v>
      </c>
      <c r="U300" s="8">
        <f xml:space="preserve"> (Data!$D$45 - U$87 - U$43)</f>
        <v>-3</v>
      </c>
      <c r="V300" s="8">
        <f xml:space="preserve"> (Data!$D$45 - V$87 - V$43)</f>
        <v>-4</v>
      </c>
      <c r="W300" s="8">
        <f xml:space="preserve"> (Data!$D$45 - W$87 - W$43)</f>
        <v>-4</v>
      </c>
      <c r="X300" s="8">
        <f xml:space="preserve"> (Data!$D$45 - X$87 - X$43)</f>
        <v>-5</v>
      </c>
      <c r="Y300" s="8">
        <f xml:space="preserve"> (Data!$D$45 - Y$87 - Y$43)</f>
        <v>-5</v>
      </c>
      <c r="Z300" s="8">
        <f xml:space="preserve"> (Data!$D$45 - Z$87 - Z$43)</f>
        <v>-6</v>
      </c>
      <c r="AA300" s="8">
        <f xml:space="preserve"> (Data!$D$45 - AA$87 - AA$43)</f>
        <v>-6</v>
      </c>
      <c r="AB300" s="8">
        <f xml:space="preserve"> (Data!$D$45 - AB$87 - AB$43)</f>
        <v>-7</v>
      </c>
      <c r="AC300" s="8">
        <f xml:space="preserve"> (Data!$D$45 - AC$87 - AC$43)</f>
        <v>-7</v>
      </c>
      <c r="AD300" s="8">
        <f xml:space="preserve"> (Data!$D$45 - AD$87 - AD$43)</f>
        <v>-8</v>
      </c>
      <c r="AE300" s="8">
        <f xml:space="preserve"> (Data!$D$45 - AE$87 - AE$43)</f>
        <v>-8</v>
      </c>
      <c r="AF300" s="8">
        <f xml:space="preserve"> (Data!$D$45 - AF$87 - AF$43)</f>
        <v>-9</v>
      </c>
      <c r="AG300" s="8">
        <f xml:space="preserve"> (Data!$D$45 - AG$87 - AG$43)</f>
        <v>-9</v>
      </c>
      <c r="AH300" s="8">
        <f xml:space="preserve"> (Data!$D$45 - AH$87 - AH$43)</f>
        <v>-10</v>
      </c>
      <c r="AI300" s="8">
        <f xml:space="preserve"> (Data!$D$45 - AI$87 - AI$43)</f>
        <v>-10</v>
      </c>
      <c r="AJ300" s="8">
        <f xml:space="preserve"> (Data!$D$45 - AJ$87 - AJ$43)</f>
        <v>-11</v>
      </c>
      <c r="AK300" s="8">
        <f xml:space="preserve"> (Data!$D$45 - AK$87 - AK$43)</f>
        <v>-11</v>
      </c>
      <c r="AL300" s="8">
        <f xml:space="preserve"> (Data!$D$45 - AL$87 - AL$43)</f>
        <v>-12</v>
      </c>
      <c r="AM300" s="8">
        <f xml:space="preserve"> (Data!$D$45 - AM$87 - AM$43)</f>
        <v>-12</v>
      </c>
      <c r="AN300" s="8">
        <f xml:space="preserve"> (Data!$D$45 - AN$87 - AN$43)</f>
        <v>-13</v>
      </c>
      <c r="AO300" s="8">
        <f xml:space="preserve"> (Data!$D$45 - AO$87 - AO$43)</f>
        <v>-13</v>
      </c>
      <c r="AP300" s="8">
        <f xml:space="preserve"> (Data!$D$45 - AP$87 - AP$43)</f>
        <v>-14</v>
      </c>
      <c r="AQ300" s="8">
        <f xml:space="preserve"> (Data!$D$45 - AQ$87 - AQ$43)</f>
        <v>-14</v>
      </c>
      <c r="AR300" s="8">
        <f xml:space="preserve"> (Data!$D$45 - AR$87 - AR$43)</f>
        <v>-15</v>
      </c>
      <c r="AS300" s="8">
        <f xml:space="preserve"> (Data!$D$45 - AS$87 - AS$43)</f>
        <v>-15</v>
      </c>
      <c r="AT300" s="8">
        <f xml:space="preserve"> (Data!$D$45 - AT$87 - AT$43)</f>
        <v>-16</v>
      </c>
      <c r="AU300" s="8">
        <f xml:space="preserve"> (Data!$D$45 - AU$87 - AU$43)</f>
        <v>-16</v>
      </c>
      <c r="AV300" s="8">
        <f xml:space="preserve"> (Data!$D$45 - AV$87 - AV$43)</f>
        <v>-17</v>
      </c>
      <c r="AW300" s="8">
        <f xml:space="preserve"> (Data!$D$45 - AW$87 - AW$43)</f>
        <v>-17</v>
      </c>
      <c r="AX300" s="8">
        <f xml:space="preserve"> (Data!$D$45 - AX$87 - AX$43)</f>
        <v>-18</v>
      </c>
      <c r="AY300" s="8">
        <f xml:space="preserve"> (Data!$D$45 - AY$87 - AY$43)</f>
        <v>-18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38</v>
      </c>
      <c r="C302" s="8">
        <f xml:space="preserve"> (Data!$D$46 - C$89 - C$43)</f>
        <v>37</v>
      </c>
      <c r="D302" s="8">
        <f xml:space="preserve"> (Data!$D$46 - D$89 - D$43)</f>
        <v>37</v>
      </c>
      <c r="E302" s="8">
        <f xml:space="preserve"> (Data!$D$46 - E$89 - E$43)</f>
        <v>36</v>
      </c>
      <c r="F302" s="8">
        <f xml:space="preserve"> (Data!$D$46 - F$89 - F$43)</f>
        <v>36</v>
      </c>
      <c r="G302" s="8">
        <f xml:space="preserve"> (Data!$D$46 - G$89 - G$43)</f>
        <v>12</v>
      </c>
      <c r="H302" s="8">
        <f xml:space="preserve"> (Data!$D$46 - H$89 - H$43)</f>
        <v>11</v>
      </c>
      <c r="I302" s="8">
        <f xml:space="preserve"> (Data!$D$46 - I$89 - I$43)</f>
        <v>8</v>
      </c>
      <c r="J302" s="8">
        <f xml:space="preserve"> (Data!$D$46 - J$89 - J$43)</f>
        <v>7</v>
      </c>
      <c r="K302" s="8">
        <f xml:space="preserve"> (Data!$D$46 - K$89 - K$43)</f>
        <v>5</v>
      </c>
      <c r="L302" s="8">
        <f xml:space="preserve"> (Data!$D$46 - L$89 - L$43)</f>
        <v>3</v>
      </c>
      <c r="M302" s="8">
        <f xml:space="preserve"> (Data!$D$46 - M$89 - M$43)</f>
        <v>7</v>
      </c>
      <c r="N302" s="8">
        <f xml:space="preserve"> (Data!$D$46 - N$89 - N$43)</f>
        <v>7</v>
      </c>
      <c r="O302" s="8">
        <f xml:space="preserve"> (Data!$D$46 - O$89 - O$43)</f>
        <v>6</v>
      </c>
      <c r="P302" s="8">
        <f xml:space="preserve"> (Data!$D$46 - P$89 - P$43)</f>
        <v>6</v>
      </c>
      <c r="Q302" s="8">
        <f xml:space="preserve"> (Data!$D$46 - Q$89 - Q$43)</f>
        <v>5</v>
      </c>
      <c r="R302" s="8">
        <f xml:space="preserve"> (Data!$D$46 - R$89 - R$43)</f>
        <v>5</v>
      </c>
      <c r="S302" s="8">
        <f xml:space="preserve"> (Data!$D$46 - S$89 - S$43)</f>
        <v>5</v>
      </c>
      <c r="T302" s="8">
        <f xml:space="preserve"> (Data!$D$46 - T$89 - T$43)</f>
        <v>4</v>
      </c>
      <c r="U302" s="8">
        <f xml:space="preserve"> (Data!$D$46 - U$89 - U$43)</f>
        <v>4</v>
      </c>
      <c r="V302" s="8">
        <f xml:space="preserve"> (Data!$D$46 - V$89 - V$43)</f>
        <v>3</v>
      </c>
      <c r="W302" s="8">
        <f xml:space="preserve"> (Data!$D$46 - W$89 - W$43)</f>
        <v>3</v>
      </c>
      <c r="X302" s="8">
        <f xml:space="preserve"> (Data!$D$46 - X$89 - X$43)</f>
        <v>3</v>
      </c>
      <c r="Y302" s="8">
        <f xml:space="preserve"> (Data!$D$46 - Y$89 - Y$43)</f>
        <v>2</v>
      </c>
      <c r="Z302" s="8">
        <f xml:space="preserve"> (Data!$D$46 - Z$89 - Z$43)</f>
        <v>2</v>
      </c>
      <c r="AA302" s="8">
        <f xml:space="preserve"> (Data!$D$46 - AA$89 - AA$43)</f>
        <v>1</v>
      </c>
      <c r="AB302" s="8">
        <f xml:space="preserve"> (Data!$D$46 - AB$89 - AB$43)</f>
        <v>1</v>
      </c>
      <c r="AC302" s="8">
        <f xml:space="preserve"> (Data!$D$46 - AC$89 - AC$43)</f>
        <v>1</v>
      </c>
      <c r="AD302" s="8">
        <f xml:space="preserve"> (Data!$D$46 - AD$89 - AD$43)</f>
        <v>0</v>
      </c>
      <c r="AE302" s="8">
        <f xml:space="preserve"> (Data!$D$46 - AE$89 - AE$43)</f>
        <v>0</v>
      </c>
      <c r="AF302" s="8">
        <f xml:space="preserve"> (Data!$D$46 - AF$89 - AF$43)</f>
        <v>-1</v>
      </c>
      <c r="AG302" s="8">
        <f xml:space="preserve"> (Data!$D$46 - AG$89 - AG$43)</f>
        <v>-1</v>
      </c>
      <c r="AH302" s="8">
        <f xml:space="preserve"> (Data!$D$46 - AH$89 - AH$43)</f>
        <v>-1</v>
      </c>
      <c r="AI302" s="8">
        <f xml:space="preserve"> (Data!$D$46 - AI$89 - AI$43)</f>
        <v>-2</v>
      </c>
      <c r="AJ302" s="8">
        <f xml:space="preserve"> (Data!$D$46 - AJ$89 - AJ$43)</f>
        <v>-2</v>
      </c>
      <c r="AK302" s="8">
        <f xml:space="preserve"> (Data!$D$46 - AK$89 - AK$43)</f>
        <v>-3</v>
      </c>
      <c r="AL302" s="8">
        <f xml:space="preserve"> (Data!$D$46 - AL$89 - AL$43)</f>
        <v>-3</v>
      </c>
      <c r="AM302" s="8">
        <f xml:space="preserve"> (Data!$D$46 - AM$89 - AM$43)</f>
        <v>-3</v>
      </c>
      <c r="AN302" s="8">
        <f xml:space="preserve"> (Data!$D$46 - AN$89 - AN$43)</f>
        <v>-4</v>
      </c>
      <c r="AO302" s="8">
        <f xml:space="preserve"> (Data!$D$46 - AO$89 - AO$43)</f>
        <v>-4</v>
      </c>
      <c r="AP302" s="8">
        <f xml:space="preserve"> (Data!$D$46 - AP$89 - AP$43)</f>
        <v>-5</v>
      </c>
      <c r="AQ302" s="8">
        <f xml:space="preserve"> (Data!$D$46 - AQ$89 - AQ$43)</f>
        <v>-5</v>
      </c>
      <c r="AR302" s="8">
        <f xml:space="preserve"> (Data!$D$46 - AR$89 - AR$43)</f>
        <v>-5</v>
      </c>
      <c r="AS302" s="8">
        <f xml:space="preserve"> (Data!$D$46 - AS$89 - AS$43)</f>
        <v>-6</v>
      </c>
      <c r="AT302" s="8">
        <f xml:space="preserve"> (Data!$D$46 - AT$89 - AT$43)</f>
        <v>-6</v>
      </c>
      <c r="AU302" s="8">
        <f xml:space="preserve"> (Data!$D$46 - AU$89 - AU$43)</f>
        <v>-7</v>
      </c>
      <c r="AV302" s="8">
        <f xml:space="preserve"> (Data!$D$46 - AV$89 - AV$43)</f>
        <v>-7</v>
      </c>
      <c r="AW302" s="8">
        <f xml:space="preserve"> (Data!$D$46 - AW$89 - AW$43)</f>
        <v>-7</v>
      </c>
      <c r="AX302" s="8">
        <f xml:space="preserve"> (Data!$D$46 - AX$89 - AX$43)</f>
        <v>-8</v>
      </c>
      <c r="AY302" s="8">
        <f xml:space="preserve"> (Data!$D$46 - AY$89 - AY$43)</f>
        <v>-8</v>
      </c>
    </row>
    <row r="303" spans="1:51">
      <c r="A303" s="8" t="s">
        <v>57</v>
      </c>
      <c r="B303" s="8">
        <f xml:space="preserve"> (Data!$D$46 - B$88 - B$43)</f>
        <v>38</v>
      </c>
      <c r="C303" s="8">
        <f xml:space="preserve"> (Data!$D$46 - C$88 - C$43)</f>
        <v>37</v>
      </c>
      <c r="D303" s="8">
        <f xml:space="preserve"> (Data!$D$46 - D$88 - D$43)</f>
        <v>37</v>
      </c>
      <c r="E303" s="8">
        <f xml:space="preserve"> (Data!$D$46 - E$88 - E$43)</f>
        <v>36</v>
      </c>
      <c r="F303" s="8">
        <f xml:space="preserve"> (Data!$D$46 - F$88 - F$43)</f>
        <v>36</v>
      </c>
      <c r="G303" s="8">
        <f xml:space="preserve"> (Data!$D$46 - G$88 - G$43)</f>
        <v>14</v>
      </c>
      <c r="H303" s="8">
        <f xml:space="preserve"> (Data!$D$46 - H$88 - H$43)</f>
        <v>13</v>
      </c>
      <c r="I303" s="8">
        <f xml:space="preserve"> (Data!$D$46 - I$88 - I$43)</f>
        <v>10</v>
      </c>
      <c r="J303" s="8">
        <f xml:space="preserve"> (Data!$D$46 - J$88 - J$43)</f>
        <v>9</v>
      </c>
      <c r="K303" s="8">
        <f xml:space="preserve"> (Data!$D$46 - K$88 - K$43)</f>
        <v>6</v>
      </c>
      <c r="L303" s="8">
        <f xml:space="preserve"> (Data!$D$46 - L$88 - L$43)</f>
        <v>4</v>
      </c>
      <c r="M303" s="8">
        <f xml:space="preserve"> (Data!$D$46 - M$88 - M$43)</f>
        <v>8</v>
      </c>
      <c r="N303" s="8">
        <f xml:space="preserve"> (Data!$D$46 - N$88 - N$43)</f>
        <v>7</v>
      </c>
      <c r="O303" s="8">
        <f xml:space="preserve"> (Data!$D$46 - O$88 - O$43)</f>
        <v>7</v>
      </c>
      <c r="P303" s="8">
        <f xml:space="preserve"> (Data!$D$46 - P$88 - P$43)</f>
        <v>6</v>
      </c>
      <c r="Q303" s="8">
        <f xml:space="preserve"> (Data!$D$46 - Q$88 - Q$43)</f>
        <v>6</v>
      </c>
      <c r="R303" s="8">
        <f xml:space="preserve"> (Data!$D$46 - R$88 - R$43)</f>
        <v>5</v>
      </c>
      <c r="S303" s="8">
        <f xml:space="preserve"> (Data!$D$46 - S$88 - S$43)</f>
        <v>5</v>
      </c>
      <c r="T303" s="8">
        <f xml:space="preserve"> (Data!$D$46 - T$88 - T$43)</f>
        <v>4</v>
      </c>
      <c r="U303" s="8">
        <f xml:space="preserve"> (Data!$D$46 - U$88 - U$43)</f>
        <v>4</v>
      </c>
      <c r="V303" s="8">
        <f xml:space="preserve"> (Data!$D$46 - V$88 - V$43)</f>
        <v>3</v>
      </c>
      <c r="W303" s="8">
        <f xml:space="preserve"> (Data!$D$46 - W$88 - W$43)</f>
        <v>3</v>
      </c>
      <c r="X303" s="8">
        <f xml:space="preserve"> (Data!$D$46 - X$88 - X$43)</f>
        <v>2</v>
      </c>
      <c r="Y303" s="8">
        <f xml:space="preserve"> (Data!$D$46 - Y$88 - Y$43)</f>
        <v>2</v>
      </c>
      <c r="Z303" s="8">
        <f xml:space="preserve"> (Data!$D$46 - Z$88 - Z$43)</f>
        <v>1</v>
      </c>
      <c r="AA303" s="8">
        <f xml:space="preserve"> (Data!$D$46 - AA$88 - AA$43)</f>
        <v>1</v>
      </c>
      <c r="AB303" s="8">
        <f xml:space="preserve"> (Data!$D$46 - AB$88 - AB$43)</f>
        <v>0</v>
      </c>
      <c r="AC303" s="8">
        <f xml:space="preserve"> (Data!$D$46 - AC$88 - AC$43)</f>
        <v>0</v>
      </c>
      <c r="AD303" s="8">
        <f xml:space="preserve"> (Data!$D$46 - AD$88 - AD$43)</f>
        <v>-1</v>
      </c>
      <c r="AE303" s="8">
        <f xml:space="preserve"> (Data!$D$46 - AE$88 - AE$43)</f>
        <v>-1</v>
      </c>
      <c r="AF303" s="8">
        <f xml:space="preserve"> (Data!$D$46 - AF$88 - AF$43)</f>
        <v>-2</v>
      </c>
      <c r="AG303" s="8">
        <f xml:space="preserve"> (Data!$D$46 - AG$88 - AG$43)</f>
        <v>-2</v>
      </c>
      <c r="AH303" s="8">
        <f xml:space="preserve"> (Data!$D$46 - AH$88 - AH$43)</f>
        <v>-3</v>
      </c>
      <c r="AI303" s="8">
        <f xml:space="preserve"> (Data!$D$46 - AI$88 - AI$43)</f>
        <v>-3</v>
      </c>
      <c r="AJ303" s="8">
        <f xml:space="preserve"> (Data!$D$46 - AJ$88 - AJ$43)</f>
        <v>-4</v>
      </c>
      <c r="AK303" s="8">
        <f xml:space="preserve"> (Data!$D$46 - AK$88 - AK$43)</f>
        <v>-4</v>
      </c>
      <c r="AL303" s="8">
        <f xml:space="preserve"> (Data!$D$46 - AL$88 - AL$43)</f>
        <v>-5</v>
      </c>
      <c r="AM303" s="8">
        <f xml:space="preserve"> (Data!$D$46 - AM$88 - AM$43)</f>
        <v>-5</v>
      </c>
      <c r="AN303" s="8">
        <f xml:space="preserve"> (Data!$D$46 - AN$88 - AN$43)</f>
        <v>-6</v>
      </c>
      <c r="AO303" s="8">
        <f xml:space="preserve"> (Data!$D$46 - AO$88 - AO$43)</f>
        <v>-6</v>
      </c>
      <c r="AP303" s="8">
        <f xml:space="preserve"> (Data!$D$46 - AP$88 - AP$43)</f>
        <v>-7</v>
      </c>
      <c r="AQ303" s="8">
        <f xml:space="preserve"> (Data!$D$46 - AQ$88 - AQ$43)</f>
        <v>-7</v>
      </c>
      <c r="AR303" s="8">
        <f xml:space="preserve"> (Data!$D$46 - AR$88 - AR$43)</f>
        <v>-8</v>
      </c>
      <c r="AS303" s="8">
        <f xml:space="preserve"> (Data!$D$46 - AS$88 - AS$43)</f>
        <v>-8</v>
      </c>
      <c r="AT303" s="8">
        <f xml:space="preserve"> (Data!$D$46 - AT$88 - AT$43)</f>
        <v>-9</v>
      </c>
      <c r="AU303" s="8">
        <f xml:space="preserve"> (Data!$D$46 - AU$88 - AU$43)</f>
        <v>-9</v>
      </c>
      <c r="AV303" s="8">
        <f xml:space="preserve"> (Data!$D$46 - AV$88 - AV$43)</f>
        <v>-10</v>
      </c>
      <c r="AW303" s="8">
        <f xml:space="preserve"> (Data!$D$46 - AW$88 - AW$43)</f>
        <v>-10</v>
      </c>
      <c r="AX303" s="8">
        <f xml:space="preserve"> (Data!$D$46 - AX$88 - AX$43)</f>
        <v>-11</v>
      </c>
      <c r="AY303" s="8">
        <f xml:space="preserve"> (Data!$D$46 - AY$88 - AY$43)</f>
        <v>-11</v>
      </c>
    </row>
    <row r="304" spans="1:51">
      <c r="A304" s="8" t="s">
        <v>58</v>
      </c>
      <c r="B304" s="8">
        <f xml:space="preserve"> (Data!$D$46 - B$88 - B$43)</f>
        <v>38</v>
      </c>
      <c r="C304" s="8">
        <f xml:space="preserve"> (Data!$D$46 - C$88 - C$43)</f>
        <v>37</v>
      </c>
      <c r="D304" s="8">
        <f xml:space="preserve"> (Data!$D$46 - D$88 - D$43)</f>
        <v>37</v>
      </c>
      <c r="E304" s="8">
        <f xml:space="preserve"> (Data!$D$46 - E$88 - E$43)</f>
        <v>36</v>
      </c>
      <c r="F304" s="8">
        <f xml:space="preserve"> (Data!$D$46 - F$88 - F$43)</f>
        <v>36</v>
      </c>
      <c r="G304" s="8">
        <f xml:space="preserve"> (Data!$D$46 - G$88 - G$43)</f>
        <v>14</v>
      </c>
      <c r="H304" s="8">
        <f xml:space="preserve"> (Data!$D$46 - H$88 - H$43)</f>
        <v>13</v>
      </c>
      <c r="I304" s="8">
        <f xml:space="preserve"> (Data!$D$46 - I$88 - I$43)</f>
        <v>10</v>
      </c>
      <c r="J304" s="8">
        <f xml:space="preserve"> (Data!$D$46 - J$88 - J$43)</f>
        <v>9</v>
      </c>
      <c r="K304" s="8">
        <f xml:space="preserve"> (Data!$D$46 - K$88 - K$43)</f>
        <v>6</v>
      </c>
      <c r="L304" s="8">
        <f xml:space="preserve"> (Data!$D$46 - L$88 - L$43)</f>
        <v>4</v>
      </c>
      <c r="M304" s="8">
        <f xml:space="preserve"> (Data!$D$46 - M$88 - M$43)</f>
        <v>8</v>
      </c>
      <c r="N304" s="8">
        <f xml:space="preserve"> (Data!$D$46 - N$88 - N$43)</f>
        <v>7</v>
      </c>
      <c r="O304" s="8">
        <f xml:space="preserve"> (Data!$D$46 - O$88 - O$43)</f>
        <v>7</v>
      </c>
      <c r="P304" s="8">
        <f xml:space="preserve"> (Data!$D$46 - P$88 - P$43)</f>
        <v>6</v>
      </c>
      <c r="Q304" s="8">
        <f xml:space="preserve"> (Data!$D$46 - Q$88 - Q$43)</f>
        <v>6</v>
      </c>
      <c r="R304" s="8">
        <f xml:space="preserve"> (Data!$D$46 - R$88 - R$43)</f>
        <v>5</v>
      </c>
      <c r="S304" s="8">
        <f xml:space="preserve"> (Data!$D$46 - S$88 - S$43)</f>
        <v>5</v>
      </c>
      <c r="T304" s="8">
        <f xml:space="preserve"> (Data!$D$46 - T$88 - T$43)</f>
        <v>4</v>
      </c>
      <c r="U304" s="8">
        <f xml:space="preserve"> (Data!$D$46 - U$88 - U$43)</f>
        <v>4</v>
      </c>
      <c r="V304" s="8">
        <f xml:space="preserve"> (Data!$D$46 - V$88 - V$43)</f>
        <v>3</v>
      </c>
      <c r="W304" s="8">
        <f xml:space="preserve"> (Data!$D$46 - W$88 - W$43)</f>
        <v>3</v>
      </c>
      <c r="X304" s="8">
        <f xml:space="preserve"> (Data!$D$46 - X$88 - X$43)</f>
        <v>2</v>
      </c>
      <c r="Y304" s="8">
        <f xml:space="preserve"> (Data!$D$46 - Y$88 - Y$43)</f>
        <v>2</v>
      </c>
      <c r="Z304" s="8">
        <f xml:space="preserve"> (Data!$D$46 - Z$88 - Z$43)</f>
        <v>1</v>
      </c>
      <c r="AA304" s="8">
        <f xml:space="preserve"> (Data!$D$46 - AA$88 - AA$43)</f>
        <v>1</v>
      </c>
      <c r="AB304" s="8">
        <f xml:space="preserve"> (Data!$D$46 - AB$88 - AB$43)</f>
        <v>0</v>
      </c>
      <c r="AC304" s="8">
        <f xml:space="preserve"> (Data!$D$46 - AC$88 - AC$43)</f>
        <v>0</v>
      </c>
      <c r="AD304" s="8">
        <f xml:space="preserve"> (Data!$D$46 - AD$88 - AD$43)</f>
        <v>-1</v>
      </c>
      <c r="AE304" s="8">
        <f xml:space="preserve"> (Data!$D$46 - AE$88 - AE$43)</f>
        <v>-1</v>
      </c>
      <c r="AF304" s="8">
        <f xml:space="preserve"> (Data!$D$46 - AF$88 - AF$43)</f>
        <v>-2</v>
      </c>
      <c r="AG304" s="8">
        <f xml:space="preserve"> (Data!$D$46 - AG$88 - AG$43)</f>
        <v>-2</v>
      </c>
      <c r="AH304" s="8">
        <f xml:space="preserve"> (Data!$D$46 - AH$88 - AH$43)</f>
        <v>-3</v>
      </c>
      <c r="AI304" s="8">
        <f xml:space="preserve"> (Data!$D$46 - AI$88 - AI$43)</f>
        <v>-3</v>
      </c>
      <c r="AJ304" s="8">
        <f xml:space="preserve"> (Data!$D$46 - AJ$88 - AJ$43)</f>
        <v>-4</v>
      </c>
      <c r="AK304" s="8">
        <f xml:space="preserve"> (Data!$D$46 - AK$88 - AK$43)</f>
        <v>-4</v>
      </c>
      <c r="AL304" s="8">
        <f xml:space="preserve"> (Data!$D$46 - AL$88 - AL$43)</f>
        <v>-5</v>
      </c>
      <c r="AM304" s="8">
        <f xml:space="preserve"> (Data!$D$46 - AM$88 - AM$43)</f>
        <v>-5</v>
      </c>
      <c r="AN304" s="8">
        <f xml:space="preserve"> (Data!$D$46 - AN$88 - AN$43)</f>
        <v>-6</v>
      </c>
      <c r="AO304" s="8">
        <f xml:space="preserve"> (Data!$D$46 - AO$88 - AO$43)</f>
        <v>-6</v>
      </c>
      <c r="AP304" s="8">
        <f xml:space="preserve"> (Data!$D$46 - AP$88 - AP$43)</f>
        <v>-7</v>
      </c>
      <c r="AQ304" s="8">
        <f xml:space="preserve"> (Data!$D$46 - AQ$88 - AQ$43)</f>
        <v>-7</v>
      </c>
      <c r="AR304" s="8">
        <f xml:space="preserve"> (Data!$D$46 - AR$88 - AR$43)</f>
        <v>-8</v>
      </c>
      <c r="AS304" s="8">
        <f xml:space="preserve"> (Data!$D$46 - AS$88 - AS$43)</f>
        <v>-8</v>
      </c>
      <c r="AT304" s="8">
        <f xml:space="preserve"> (Data!$D$46 - AT$88 - AT$43)</f>
        <v>-9</v>
      </c>
      <c r="AU304" s="8">
        <f xml:space="preserve"> (Data!$D$46 - AU$88 - AU$43)</f>
        <v>-9</v>
      </c>
      <c r="AV304" s="8">
        <f xml:space="preserve"> (Data!$D$46 - AV$88 - AV$43)</f>
        <v>-10</v>
      </c>
      <c r="AW304" s="8">
        <f xml:space="preserve"> (Data!$D$46 - AW$88 - AW$43)</f>
        <v>-10</v>
      </c>
      <c r="AX304" s="8">
        <f xml:space="preserve"> (Data!$D$46 - AX$88 - AX$43)</f>
        <v>-11</v>
      </c>
      <c r="AY304" s="8">
        <f xml:space="preserve"> (Data!$D$46 - AY$88 - AY$43)</f>
        <v>-11</v>
      </c>
    </row>
    <row r="305" spans="1:51">
      <c r="A305" s="8" t="s">
        <v>59</v>
      </c>
      <c r="B305" s="8">
        <f xml:space="preserve"> (Data!$D$46 - B$87 - B$43)</f>
        <v>38</v>
      </c>
      <c r="C305" s="8">
        <f xml:space="preserve"> (Data!$D$46 - C$87 - C$43)</f>
        <v>37</v>
      </c>
      <c r="D305" s="8">
        <f xml:space="preserve"> (Data!$D$46 - D$87 - D$43)</f>
        <v>37</v>
      </c>
      <c r="E305" s="8">
        <f xml:space="preserve"> (Data!$D$46 - E$87 - E$43)</f>
        <v>36</v>
      </c>
      <c r="F305" s="8">
        <f xml:space="preserve"> (Data!$D$46 - F$87 - F$43)</f>
        <v>36</v>
      </c>
      <c r="G305" s="8">
        <f xml:space="preserve"> (Data!$D$46 - G$87 - G$43)</f>
        <v>12</v>
      </c>
      <c r="H305" s="8">
        <f xml:space="preserve"> (Data!$D$46 - H$87 - H$43)</f>
        <v>11</v>
      </c>
      <c r="I305" s="8">
        <f xml:space="preserve"> (Data!$D$46 - I$87 - I$43)</f>
        <v>8</v>
      </c>
      <c r="J305" s="8">
        <f xml:space="preserve"> (Data!$D$46 - J$87 - J$43)</f>
        <v>7</v>
      </c>
      <c r="K305" s="8">
        <f xml:space="preserve"> (Data!$D$46 - K$87 - K$43)</f>
        <v>4</v>
      </c>
      <c r="L305" s="8">
        <f xml:space="preserve"> (Data!$D$46 - L$87 - L$43)</f>
        <v>2</v>
      </c>
      <c r="M305" s="8">
        <f xml:space="preserve"> (Data!$D$46 - M$87 - M$43)</f>
        <v>6</v>
      </c>
      <c r="N305" s="8">
        <f xml:space="preserve"> (Data!$D$46 - N$87 - N$43)</f>
        <v>5</v>
      </c>
      <c r="O305" s="8">
        <f xml:space="preserve"> (Data!$D$46 - O$87 - O$43)</f>
        <v>5</v>
      </c>
      <c r="P305" s="8">
        <f xml:space="preserve"> (Data!$D$46 - P$87 - P$43)</f>
        <v>4</v>
      </c>
      <c r="Q305" s="8">
        <f xml:space="preserve"> (Data!$D$46 - Q$87 - Q$43)</f>
        <v>4</v>
      </c>
      <c r="R305" s="8">
        <f xml:space="preserve"> (Data!$D$46 - R$87 - R$43)</f>
        <v>3</v>
      </c>
      <c r="S305" s="8">
        <f xml:space="preserve"> (Data!$D$46 - S$87 - S$43)</f>
        <v>3</v>
      </c>
      <c r="T305" s="8">
        <f xml:space="preserve"> (Data!$D$46 - T$87 - T$43)</f>
        <v>2</v>
      </c>
      <c r="U305" s="8">
        <f xml:space="preserve"> (Data!$D$46 - U$87 - U$43)</f>
        <v>2</v>
      </c>
      <c r="V305" s="8">
        <f xml:space="preserve"> (Data!$D$46 - V$87 - V$43)</f>
        <v>1</v>
      </c>
      <c r="W305" s="8">
        <f xml:space="preserve"> (Data!$D$46 - W$87 - W$43)</f>
        <v>1</v>
      </c>
      <c r="X305" s="8">
        <f xml:space="preserve"> (Data!$D$46 - X$87 - X$43)</f>
        <v>0</v>
      </c>
      <c r="Y305" s="8">
        <f xml:space="preserve"> (Data!$D$46 - Y$87 - Y$43)</f>
        <v>0</v>
      </c>
      <c r="Z305" s="8">
        <f xml:space="preserve"> (Data!$D$46 - Z$87 - Z$43)</f>
        <v>-1</v>
      </c>
      <c r="AA305" s="8">
        <f xml:space="preserve"> (Data!$D$46 - AA$87 - AA$43)</f>
        <v>-1</v>
      </c>
      <c r="AB305" s="8">
        <f xml:space="preserve"> (Data!$D$46 - AB$87 - AB$43)</f>
        <v>-2</v>
      </c>
      <c r="AC305" s="8">
        <f xml:space="preserve"> (Data!$D$46 - AC$87 - AC$43)</f>
        <v>-2</v>
      </c>
      <c r="AD305" s="8">
        <f xml:space="preserve"> (Data!$D$46 - AD$87 - AD$43)</f>
        <v>-3</v>
      </c>
      <c r="AE305" s="8">
        <f xml:space="preserve"> (Data!$D$46 - AE$87 - AE$43)</f>
        <v>-3</v>
      </c>
      <c r="AF305" s="8">
        <f xml:space="preserve"> (Data!$D$46 - AF$87 - AF$43)</f>
        <v>-4</v>
      </c>
      <c r="AG305" s="8">
        <f xml:space="preserve"> (Data!$D$46 - AG$87 - AG$43)</f>
        <v>-4</v>
      </c>
      <c r="AH305" s="8">
        <f xml:space="preserve"> (Data!$D$46 - AH$87 - AH$43)</f>
        <v>-5</v>
      </c>
      <c r="AI305" s="8">
        <f xml:space="preserve"> (Data!$D$46 - AI$87 - AI$43)</f>
        <v>-5</v>
      </c>
      <c r="AJ305" s="8">
        <f xml:space="preserve"> (Data!$D$46 - AJ$87 - AJ$43)</f>
        <v>-6</v>
      </c>
      <c r="AK305" s="8">
        <f xml:space="preserve"> (Data!$D$46 - AK$87 - AK$43)</f>
        <v>-6</v>
      </c>
      <c r="AL305" s="8">
        <f xml:space="preserve"> (Data!$D$46 - AL$87 - AL$43)</f>
        <v>-7</v>
      </c>
      <c r="AM305" s="8">
        <f xml:space="preserve"> (Data!$D$46 - AM$87 - AM$43)</f>
        <v>-7</v>
      </c>
      <c r="AN305" s="8">
        <f xml:space="preserve"> (Data!$D$46 - AN$87 - AN$43)</f>
        <v>-8</v>
      </c>
      <c r="AO305" s="8">
        <f xml:space="preserve"> (Data!$D$46 - AO$87 - AO$43)</f>
        <v>-8</v>
      </c>
      <c r="AP305" s="8">
        <f xml:space="preserve"> (Data!$D$46 - AP$87 - AP$43)</f>
        <v>-9</v>
      </c>
      <c r="AQ305" s="8">
        <f xml:space="preserve"> (Data!$D$46 - AQ$87 - AQ$43)</f>
        <v>-9</v>
      </c>
      <c r="AR305" s="8">
        <f xml:space="preserve"> (Data!$D$46 - AR$87 - AR$43)</f>
        <v>-10</v>
      </c>
      <c r="AS305" s="8">
        <f xml:space="preserve"> (Data!$D$46 - AS$87 - AS$43)</f>
        <v>-10</v>
      </c>
      <c r="AT305" s="8">
        <f xml:space="preserve"> (Data!$D$46 - AT$87 - AT$43)</f>
        <v>-11</v>
      </c>
      <c r="AU305" s="8">
        <f xml:space="preserve"> (Data!$D$46 - AU$87 - AU$43)</f>
        <v>-11</v>
      </c>
      <c r="AV305" s="8">
        <f xml:space="preserve"> (Data!$D$46 - AV$87 - AV$43)</f>
        <v>-12</v>
      </c>
      <c r="AW305" s="8">
        <f xml:space="preserve"> (Data!$D$46 - AW$87 - AW$43)</f>
        <v>-12</v>
      </c>
      <c r="AX305" s="8">
        <f xml:space="preserve"> (Data!$D$46 - AX$87 - AX$43)</f>
        <v>-13</v>
      </c>
      <c r="AY305" s="8">
        <f xml:space="preserve"> (Data!$D$46 - AY$87 - AY$43)</f>
        <v>-13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38</v>
      </c>
      <c r="C309" s="8">
        <f xml:space="preserve"> (Data!$E$44 - C$89 - C$43)</f>
        <v>37</v>
      </c>
      <c r="D309" s="8">
        <f xml:space="preserve"> (Data!$E$44 - D$89 - D$43)</f>
        <v>37</v>
      </c>
      <c r="E309" s="8">
        <f xml:space="preserve"> (Data!$E$44 - E$89 - E$43)</f>
        <v>36</v>
      </c>
      <c r="F309" s="8">
        <f xml:space="preserve"> (Data!$E$44 - F$89 - F$43)</f>
        <v>36</v>
      </c>
      <c r="G309" s="8">
        <f xml:space="preserve"> (Data!$E$44 - G$89 - G$43)</f>
        <v>12</v>
      </c>
      <c r="H309" s="8">
        <f xml:space="preserve"> (Data!$E$44 - H$89 - H$43)</f>
        <v>11</v>
      </c>
      <c r="I309" s="8">
        <f xml:space="preserve"> (Data!$E$44 - I$89 - I$43)</f>
        <v>8</v>
      </c>
      <c r="J309" s="8">
        <f xml:space="preserve"> (Data!$E$44 - J$89 - J$43)</f>
        <v>7</v>
      </c>
      <c r="K309" s="8">
        <f xml:space="preserve"> (Data!$E$44 - K$89 - K$43)</f>
        <v>5</v>
      </c>
      <c r="L309" s="8">
        <f xml:space="preserve"> (Data!$E$44 - L$89 - L$43)</f>
        <v>3</v>
      </c>
      <c r="M309" s="8">
        <f xml:space="preserve"> (Data!$E$44 - M$89 - M$43)</f>
        <v>7</v>
      </c>
      <c r="N309" s="8">
        <f xml:space="preserve"> (Data!$E$44 - N$89 - N$43)</f>
        <v>7</v>
      </c>
      <c r="O309" s="8">
        <f xml:space="preserve"> (Data!$E$44 - O$89 - O$43)</f>
        <v>6</v>
      </c>
      <c r="P309" s="8">
        <f xml:space="preserve"> (Data!$E$44 - P$89 - P$43)</f>
        <v>6</v>
      </c>
      <c r="Q309" s="8">
        <f xml:space="preserve"> (Data!$E$44 - Q$89 - Q$43)</f>
        <v>5</v>
      </c>
      <c r="R309" s="8">
        <f xml:space="preserve"> (Data!$E$44 - R$89 - R$43)</f>
        <v>5</v>
      </c>
      <c r="S309" s="8">
        <f xml:space="preserve"> (Data!$E$44 - S$89 - S$43)</f>
        <v>5</v>
      </c>
      <c r="T309" s="8">
        <f xml:space="preserve"> (Data!$E$44 - T$89 - T$43)</f>
        <v>4</v>
      </c>
      <c r="U309" s="8">
        <f xml:space="preserve"> (Data!$E$44 - U$89 - U$43)</f>
        <v>4</v>
      </c>
      <c r="V309" s="8">
        <f xml:space="preserve"> (Data!$E$44 - V$89 - V$43)</f>
        <v>3</v>
      </c>
      <c r="W309" s="8">
        <f xml:space="preserve"> (Data!$E$44 - W$89 - W$43)</f>
        <v>3</v>
      </c>
      <c r="X309" s="8">
        <f xml:space="preserve"> (Data!$E$44 - X$89 - X$43)</f>
        <v>3</v>
      </c>
      <c r="Y309" s="8">
        <f xml:space="preserve"> (Data!$E$44 - Y$89 - Y$43)</f>
        <v>2</v>
      </c>
      <c r="Z309" s="8">
        <f xml:space="preserve"> (Data!$E$44 - Z$89 - Z$43)</f>
        <v>2</v>
      </c>
      <c r="AA309" s="8">
        <f xml:space="preserve"> (Data!$E$44 - AA$89 - AA$43)</f>
        <v>1</v>
      </c>
      <c r="AB309" s="8">
        <f xml:space="preserve"> (Data!$E$44 - AB$89 - AB$43)</f>
        <v>1</v>
      </c>
      <c r="AC309" s="8">
        <f xml:space="preserve"> (Data!$E$44 - AC$89 - AC$43)</f>
        <v>1</v>
      </c>
      <c r="AD309" s="8">
        <f xml:space="preserve"> (Data!$E$44 - AD$89 - AD$43)</f>
        <v>0</v>
      </c>
      <c r="AE309" s="8">
        <f xml:space="preserve"> (Data!$E$44 - AE$89 - AE$43)</f>
        <v>0</v>
      </c>
      <c r="AF309" s="8">
        <f xml:space="preserve"> (Data!$E$44 - AF$89 - AF$43)</f>
        <v>-1</v>
      </c>
      <c r="AG309" s="8">
        <f xml:space="preserve"> (Data!$E$44 - AG$89 - AG$43)</f>
        <v>-1</v>
      </c>
      <c r="AH309" s="8">
        <f xml:space="preserve"> (Data!$E$44 - AH$89 - AH$43)</f>
        <v>-1</v>
      </c>
      <c r="AI309" s="8">
        <f xml:space="preserve"> (Data!$E$44 - AI$89 - AI$43)</f>
        <v>-2</v>
      </c>
      <c r="AJ309" s="8">
        <f xml:space="preserve"> (Data!$E$44 - AJ$89 - AJ$43)</f>
        <v>-2</v>
      </c>
      <c r="AK309" s="8">
        <f xml:space="preserve"> (Data!$E$44 - AK$89 - AK$43)</f>
        <v>-3</v>
      </c>
      <c r="AL309" s="8">
        <f xml:space="preserve"> (Data!$E$44 - AL$89 - AL$43)</f>
        <v>-3</v>
      </c>
      <c r="AM309" s="8">
        <f xml:space="preserve"> (Data!$E$44 - AM$89 - AM$43)</f>
        <v>-3</v>
      </c>
      <c r="AN309" s="8">
        <f xml:space="preserve"> (Data!$E$44 - AN$89 - AN$43)</f>
        <v>-4</v>
      </c>
      <c r="AO309" s="8">
        <f xml:space="preserve"> (Data!$E$44 - AO$89 - AO$43)</f>
        <v>-4</v>
      </c>
      <c r="AP309" s="8">
        <f xml:space="preserve"> (Data!$E$44 - AP$89 - AP$43)</f>
        <v>-5</v>
      </c>
      <c r="AQ309" s="8">
        <f xml:space="preserve"> (Data!$E$44 - AQ$89 - AQ$43)</f>
        <v>-5</v>
      </c>
      <c r="AR309" s="8">
        <f xml:space="preserve"> (Data!$E$44 - AR$89 - AR$43)</f>
        <v>-5</v>
      </c>
      <c r="AS309" s="8">
        <f xml:space="preserve"> (Data!$E$44 - AS$89 - AS$43)</f>
        <v>-6</v>
      </c>
      <c r="AT309" s="8">
        <f xml:space="preserve"> (Data!$E$44 - AT$89 - AT$43)</f>
        <v>-6</v>
      </c>
      <c r="AU309" s="8">
        <f xml:space="preserve"> (Data!$E$44 - AU$89 - AU$43)</f>
        <v>-7</v>
      </c>
      <c r="AV309" s="8">
        <f xml:space="preserve"> (Data!$E$44 - AV$89 - AV$43)</f>
        <v>-7</v>
      </c>
      <c r="AW309" s="8">
        <f xml:space="preserve"> (Data!$E$44 - AW$89 - AW$43)</f>
        <v>-7</v>
      </c>
      <c r="AX309" s="8">
        <f xml:space="preserve"> (Data!$E$44 - AX$89 - AX$43)</f>
        <v>-8</v>
      </c>
      <c r="AY309" s="8">
        <f xml:space="preserve"> (Data!$E$44 - AY$89 - AY$43)</f>
        <v>-8</v>
      </c>
    </row>
    <row r="310" spans="1:51">
      <c r="A310" s="8" t="s">
        <v>57</v>
      </c>
      <c r="B310" s="8">
        <f xml:space="preserve"> (Data!$E$44 - B$88 - B$43)</f>
        <v>38</v>
      </c>
      <c r="C310" s="8">
        <f xml:space="preserve"> (Data!$E$44 - C$88 - C$43)</f>
        <v>37</v>
      </c>
      <c r="D310" s="8">
        <f xml:space="preserve"> (Data!$E$44 - D$88 - D$43)</f>
        <v>37</v>
      </c>
      <c r="E310" s="8">
        <f xml:space="preserve"> (Data!$E$44 - E$88 - E$43)</f>
        <v>36</v>
      </c>
      <c r="F310" s="8">
        <f xml:space="preserve"> (Data!$E$44 - F$88 - F$43)</f>
        <v>36</v>
      </c>
      <c r="G310" s="8">
        <f xml:space="preserve"> (Data!$E$44 - G$88 - G$43)</f>
        <v>14</v>
      </c>
      <c r="H310" s="8">
        <f xml:space="preserve"> (Data!$E$44 - H$88 - H$43)</f>
        <v>13</v>
      </c>
      <c r="I310" s="8">
        <f xml:space="preserve"> (Data!$E$44 - I$88 - I$43)</f>
        <v>10</v>
      </c>
      <c r="J310" s="8">
        <f xml:space="preserve"> (Data!$E$44 - J$88 - J$43)</f>
        <v>9</v>
      </c>
      <c r="K310" s="8">
        <f xml:space="preserve"> (Data!$E$44 - K$88 - K$43)</f>
        <v>6</v>
      </c>
      <c r="L310" s="8">
        <f xml:space="preserve"> (Data!$E$44 - L$88 - L$43)</f>
        <v>4</v>
      </c>
      <c r="M310" s="8">
        <f xml:space="preserve"> (Data!$E$44 - M$88 - M$43)</f>
        <v>8</v>
      </c>
      <c r="N310" s="8">
        <f xml:space="preserve"> (Data!$E$44 - N$88 - N$43)</f>
        <v>7</v>
      </c>
      <c r="O310" s="8">
        <f xml:space="preserve"> (Data!$E$44 - O$88 - O$43)</f>
        <v>7</v>
      </c>
      <c r="P310" s="8">
        <f xml:space="preserve"> (Data!$E$44 - P$88 - P$43)</f>
        <v>6</v>
      </c>
      <c r="Q310" s="8">
        <f xml:space="preserve"> (Data!$E$44 - Q$88 - Q$43)</f>
        <v>6</v>
      </c>
      <c r="R310" s="8">
        <f xml:space="preserve"> (Data!$E$44 - R$88 - R$43)</f>
        <v>5</v>
      </c>
      <c r="S310" s="8">
        <f xml:space="preserve"> (Data!$E$44 - S$88 - S$43)</f>
        <v>5</v>
      </c>
      <c r="T310" s="8">
        <f xml:space="preserve"> (Data!$E$44 - T$88 - T$43)</f>
        <v>4</v>
      </c>
      <c r="U310" s="8">
        <f xml:space="preserve"> (Data!$E$44 - U$88 - U$43)</f>
        <v>4</v>
      </c>
      <c r="V310" s="8">
        <f xml:space="preserve"> (Data!$E$44 - V$88 - V$43)</f>
        <v>3</v>
      </c>
      <c r="W310" s="8">
        <f xml:space="preserve"> (Data!$E$44 - W$88 - W$43)</f>
        <v>3</v>
      </c>
      <c r="X310" s="8">
        <f xml:space="preserve"> (Data!$E$44 - X$88 - X$43)</f>
        <v>2</v>
      </c>
      <c r="Y310" s="8">
        <f xml:space="preserve"> (Data!$E$44 - Y$88 - Y$43)</f>
        <v>2</v>
      </c>
      <c r="Z310" s="8">
        <f xml:space="preserve"> (Data!$E$44 - Z$88 - Z$43)</f>
        <v>1</v>
      </c>
      <c r="AA310" s="8">
        <f xml:space="preserve"> (Data!$E$44 - AA$88 - AA$43)</f>
        <v>1</v>
      </c>
      <c r="AB310" s="8">
        <f xml:space="preserve"> (Data!$E$44 - AB$88 - AB$43)</f>
        <v>0</v>
      </c>
      <c r="AC310" s="8">
        <f xml:space="preserve"> (Data!$E$44 - AC$88 - AC$43)</f>
        <v>0</v>
      </c>
      <c r="AD310" s="8">
        <f xml:space="preserve"> (Data!$E$44 - AD$88 - AD$43)</f>
        <v>-1</v>
      </c>
      <c r="AE310" s="8">
        <f xml:space="preserve"> (Data!$E$44 - AE$88 - AE$43)</f>
        <v>-1</v>
      </c>
      <c r="AF310" s="8">
        <f xml:space="preserve"> (Data!$E$44 - AF$88 - AF$43)</f>
        <v>-2</v>
      </c>
      <c r="AG310" s="8">
        <f xml:space="preserve"> (Data!$E$44 - AG$88 - AG$43)</f>
        <v>-2</v>
      </c>
      <c r="AH310" s="8">
        <f xml:space="preserve"> (Data!$E$44 - AH$88 - AH$43)</f>
        <v>-3</v>
      </c>
      <c r="AI310" s="8">
        <f xml:space="preserve"> (Data!$E$44 - AI$88 - AI$43)</f>
        <v>-3</v>
      </c>
      <c r="AJ310" s="8">
        <f xml:space="preserve"> (Data!$E$44 - AJ$88 - AJ$43)</f>
        <v>-4</v>
      </c>
      <c r="AK310" s="8">
        <f xml:space="preserve"> (Data!$E$44 - AK$88 - AK$43)</f>
        <v>-4</v>
      </c>
      <c r="AL310" s="8">
        <f xml:space="preserve"> (Data!$E$44 - AL$88 - AL$43)</f>
        <v>-5</v>
      </c>
      <c r="AM310" s="8">
        <f xml:space="preserve"> (Data!$E$44 - AM$88 - AM$43)</f>
        <v>-5</v>
      </c>
      <c r="AN310" s="8">
        <f xml:space="preserve"> (Data!$E$44 - AN$88 - AN$43)</f>
        <v>-6</v>
      </c>
      <c r="AO310" s="8">
        <f xml:space="preserve"> (Data!$E$44 - AO$88 - AO$43)</f>
        <v>-6</v>
      </c>
      <c r="AP310" s="8">
        <f xml:space="preserve"> (Data!$E$44 - AP$88 - AP$43)</f>
        <v>-7</v>
      </c>
      <c r="AQ310" s="8">
        <f xml:space="preserve"> (Data!$E$44 - AQ$88 - AQ$43)</f>
        <v>-7</v>
      </c>
      <c r="AR310" s="8">
        <f xml:space="preserve"> (Data!$E$44 - AR$88 - AR$43)</f>
        <v>-8</v>
      </c>
      <c r="AS310" s="8">
        <f xml:space="preserve"> (Data!$E$44 - AS$88 - AS$43)</f>
        <v>-8</v>
      </c>
      <c r="AT310" s="8">
        <f xml:space="preserve"> (Data!$E$44 - AT$88 - AT$43)</f>
        <v>-9</v>
      </c>
      <c r="AU310" s="8">
        <f xml:space="preserve"> (Data!$E$44 - AU$88 - AU$43)</f>
        <v>-9</v>
      </c>
      <c r="AV310" s="8">
        <f xml:space="preserve"> (Data!$E$44 - AV$88 - AV$43)</f>
        <v>-10</v>
      </c>
      <c r="AW310" s="8">
        <f xml:space="preserve"> (Data!$E$44 - AW$88 - AW$43)</f>
        <v>-10</v>
      </c>
      <c r="AX310" s="8">
        <f xml:space="preserve"> (Data!$E$44 - AX$88 - AX$43)</f>
        <v>-11</v>
      </c>
      <c r="AY310" s="8">
        <f xml:space="preserve"> (Data!$E$44 - AY$88 - AY$43)</f>
        <v>-11</v>
      </c>
    </row>
    <row r="311" spans="1:51">
      <c r="A311" s="8" t="s">
        <v>58</v>
      </c>
      <c r="B311" s="8">
        <f xml:space="preserve"> (Data!$E$44 - B$88 - B$43)</f>
        <v>38</v>
      </c>
      <c r="C311" s="8">
        <f xml:space="preserve"> (Data!$E$44 - C$88 - C$43)</f>
        <v>37</v>
      </c>
      <c r="D311" s="8">
        <f xml:space="preserve"> (Data!$E$44 - D$88 - D$43)</f>
        <v>37</v>
      </c>
      <c r="E311" s="8">
        <f xml:space="preserve"> (Data!$E$44 - E$88 - E$43)</f>
        <v>36</v>
      </c>
      <c r="F311" s="8">
        <f xml:space="preserve"> (Data!$E$44 - F$88 - F$43)</f>
        <v>36</v>
      </c>
      <c r="G311" s="8">
        <f xml:space="preserve"> (Data!$E$44 - G$88 - G$43)</f>
        <v>14</v>
      </c>
      <c r="H311" s="8">
        <f xml:space="preserve"> (Data!$E$44 - H$88 - H$43)</f>
        <v>13</v>
      </c>
      <c r="I311" s="8">
        <f xml:space="preserve"> (Data!$E$44 - I$88 - I$43)</f>
        <v>10</v>
      </c>
      <c r="J311" s="8">
        <f xml:space="preserve"> (Data!$E$44 - J$88 - J$43)</f>
        <v>9</v>
      </c>
      <c r="K311" s="8">
        <f xml:space="preserve"> (Data!$E$44 - K$88 - K$43)</f>
        <v>6</v>
      </c>
      <c r="L311" s="8">
        <f xml:space="preserve"> (Data!$E$44 - L$88 - L$43)</f>
        <v>4</v>
      </c>
      <c r="M311" s="8">
        <f xml:space="preserve"> (Data!$E$44 - M$88 - M$43)</f>
        <v>8</v>
      </c>
      <c r="N311" s="8">
        <f xml:space="preserve"> (Data!$E$44 - N$88 - N$43)</f>
        <v>7</v>
      </c>
      <c r="O311" s="8">
        <f xml:space="preserve"> (Data!$E$44 - O$88 - O$43)</f>
        <v>7</v>
      </c>
      <c r="P311" s="8">
        <f xml:space="preserve"> (Data!$E$44 - P$88 - P$43)</f>
        <v>6</v>
      </c>
      <c r="Q311" s="8">
        <f xml:space="preserve"> (Data!$E$44 - Q$88 - Q$43)</f>
        <v>6</v>
      </c>
      <c r="R311" s="8">
        <f xml:space="preserve"> (Data!$E$44 - R$88 - R$43)</f>
        <v>5</v>
      </c>
      <c r="S311" s="8">
        <f xml:space="preserve"> (Data!$E$44 - S$88 - S$43)</f>
        <v>5</v>
      </c>
      <c r="T311" s="8">
        <f xml:space="preserve"> (Data!$E$44 - T$88 - T$43)</f>
        <v>4</v>
      </c>
      <c r="U311" s="8">
        <f xml:space="preserve"> (Data!$E$44 - U$88 - U$43)</f>
        <v>4</v>
      </c>
      <c r="V311" s="8">
        <f xml:space="preserve"> (Data!$E$44 - V$88 - V$43)</f>
        <v>3</v>
      </c>
      <c r="W311" s="8">
        <f xml:space="preserve"> (Data!$E$44 - W$88 - W$43)</f>
        <v>3</v>
      </c>
      <c r="X311" s="8">
        <f xml:space="preserve"> (Data!$E$44 - X$88 - X$43)</f>
        <v>2</v>
      </c>
      <c r="Y311" s="8">
        <f xml:space="preserve"> (Data!$E$44 - Y$88 - Y$43)</f>
        <v>2</v>
      </c>
      <c r="Z311" s="8">
        <f xml:space="preserve"> (Data!$E$44 - Z$88 - Z$43)</f>
        <v>1</v>
      </c>
      <c r="AA311" s="8">
        <f xml:space="preserve"> (Data!$E$44 - AA$88 - AA$43)</f>
        <v>1</v>
      </c>
      <c r="AB311" s="8">
        <f xml:space="preserve"> (Data!$E$44 - AB$88 - AB$43)</f>
        <v>0</v>
      </c>
      <c r="AC311" s="8">
        <f xml:space="preserve"> (Data!$E$44 - AC$88 - AC$43)</f>
        <v>0</v>
      </c>
      <c r="AD311" s="8">
        <f xml:space="preserve"> (Data!$E$44 - AD$88 - AD$43)</f>
        <v>-1</v>
      </c>
      <c r="AE311" s="8">
        <f xml:space="preserve"> (Data!$E$44 - AE$88 - AE$43)</f>
        <v>-1</v>
      </c>
      <c r="AF311" s="8">
        <f xml:space="preserve"> (Data!$E$44 - AF$88 - AF$43)</f>
        <v>-2</v>
      </c>
      <c r="AG311" s="8">
        <f xml:space="preserve"> (Data!$E$44 - AG$88 - AG$43)</f>
        <v>-2</v>
      </c>
      <c r="AH311" s="8">
        <f xml:space="preserve"> (Data!$E$44 - AH$88 - AH$43)</f>
        <v>-3</v>
      </c>
      <c r="AI311" s="8">
        <f xml:space="preserve"> (Data!$E$44 - AI$88 - AI$43)</f>
        <v>-3</v>
      </c>
      <c r="AJ311" s="8">
        <f xml:space="preserve"> (Data!$E$44 - AJ$88 - AJ$43)</f>
        <v>-4</v>
      </c>
      <c r="AK311" s="8">
        <f xml:space="preserve"> (Data!$E$44 - AK$88 - AK$43)</f>
        <v>-4</v>
      </c>
      <c r="AL311" s="8">
        <f xml:space="preserve"> (Data!$E$44 - AL$88 - AL$43)</f>
        <v>-5</v>
      </c>
      <c r="AM311" s="8">
        <f xml:space="preserve"> (Data!$E$44 - AM$88 - AM$43)</f>
        <v>-5</v>
      </c>
      <c r="AN311" s="8">
        <f xml:space="preserve"> (Data!$E$44 - AN$88 - AN$43)</f>
        <v>-6</v>
      </c>
      <c r="AO311" s="8">
        <f xml:space="preserve"> (Data!$E$44 - AO$88 - AO$43)</f>
        <v>-6</v>
      </c>
      <c r="AP311" s="8">
        <f xml:space="preserve"> (Data!$E$44 - AP$88 - AP$43)</f>
        <v>-7</v>
      </c>
      <c r="AQ311" s="8">
        <f xml:space="preserve"> (Data!$E$44 - AQ$88 - AQ$43)</f>
        <v>-7</v>
      </c>
      <c r="AR311" s="8">
        <f xml:space="preserve"> (Data!$E$44 - AR$88 - AR$43)</f>
        <v>-8</v>
      </c>
      <c r="AS311" s="8">
        <f xml:space="preserve"> (Data!$E$44 - AS$88 - AS$43)</f>
        <v>-8</v>
      </c>
      <c r="AT311" s="8">
        <f xml:space="preserve"> (Data!$E$44 - AT$88 - AT$43)</f>
        <v>-9</v>
      </c>
      <c r="AU311" s="8">
        <f xml:space="preserve"> (Data!$E$44 - AU$88 - AU$43)</f>
        <v>-9</v>
      </c>
      <c r="AV311" s="8">
        <f xml:space="preserve"> (Data!$E$44 - AV$88 - AV$43)</f>
        <v>-10</v>
      </c>
      <c r="AW311" s="8">
        <f xml:space="preserve"> (Data!$E$44 - AW$88 - AW$43)</f>
        <v>-10</v>
      </c>
      <c r="AX311" s="8">
        <f xml:space="preserve"> (Data!$E$44 - AX$88 - AX$43)</f>
        <v>-11</v>
      </c>
      <c r="AY311" s="8">
        <f xml:space="preserve"> (Data!$E$44 - AY$88 - AY$43)</f>
        <v>-11</v>
      </c>
    </row>
    <row r="312" spans="1:51">
      <c r="A312" s="8" t="s">
        <v>59</v>
      </c>
      <c r="B312" s="8">
        <f xml:space="preserve"> (Data!$E$44 - B$87 - B$43)</f>
        <v>38</v>
      </c>
      <c r="C312" s="8">
        <f xml:space="preserve"> (Data!$E$44 - C$87 - C$43)</f>
        <v>37</v>
      </c>
      <c r="D312" s="8">
        <f xml:space="preserve"> (Data!$E$44 - D$87 - D$43)</f>
        <v>37</v>
      </c>
      <c r="E312" s="8">
        <f xml:space="preserve"> (Data!$E$44 - E$87 - E$43)</f>
        <v>36</v>
      </c>
      <c r="F312" s="8">
        <f xml:space="preserve"> (Data!$E$44 - F$87 - F$43)</f>
        <v>36</v>
      </c>
      <c r="G312" s="8">
        <f xml:space="preserve"> (Data!$E$44 - G$87 - G$43)</f>
        <v>12</v>
      </c>
      <c r="H312" s="8">
        <f xml:space="preserve"> (Data!$E$44 - H$87 - H$43)</f>
        <v>11</v>
      </c>
      <c r="I312" s="8">
        <f xml:space="preserve"> (Data!$E$44 - I$87 - I$43)</f>
        <v>8</v>
      </c>
      <c r="J312" s="8">
        <f xml:space="preserve"> (Data!$E$44 - J$87 - J$43)</f>
        <v>7</v>
      </c>
      <c r="K312" s="8">
        <f xml:space="preserve"> (Data!$E$44 - K$87 - K$43)</f>
        <v>4</v>
      </c>
      <c r="L312" s="8">
        <f xml:space="preserve"> (Data!$E$44 - L$87 - L$43)</f>
        <v>2</v>
      </c>
      <c r="M312" s="8">
        <f xml:space="preserve"> (Data!$E$44 - M$87 - M$43)</f>
        <v>6</v>
      </c>
      <c r="N312" s="8">
        <f xml:space="preserve"> (Data!$E$44 - N$87 - N$43)</f>
        <v>5</v>
      </c>
      <c r="O312" s="8">
        <f xml:space="preserve"> (Data!$E$44 - O$87 - O$43)</f>
        <v>5</v>
      </c>
      <c r="P312" s="8">
        <f xml:space="preserve"> (Data!$E$44 - P$87 - P$43)</f>
        <v>4</v>
      </c>
      <c r="Q312" s="8">
        <f xml:space="preserve"> (Data!$E$44 - Q$87 - Q$43)</f>
        <v>4</v>
      </c>
      <c r="R312" s="8">
        <f xml:space="preserve"> (Data!$E$44 - R$87 - R$43)</f>
        <v>3</v>
      </c>
      <c r="S312" s="8">
        <f xml:space="preserve"> (Data!$E$44 - S$87 - S$43)</f>
        <v>3</v>
      </c>
      <c r="T312" s="8">
        <f xml:space="preserve"> (Data!$E$44 - T$87 - T$43)</f>
        <v>2</v>
      </c>
      <c r="U312" s="8">
        <f xml:space="preserve"> (Data!$E$44 - U$87 - U$43)</f>
        <v>2</v>
      </c>
      <c r="V312" s="8">
        <f xml:space="preserve"> (Data!$E$44 - V$87 - V$43)</f>
        <v>1</v>
      </c>
      <c r="W312" s="8">
        <f xml:space="preserve"> (Data!$E$44 - W$87 - W$43)</f>
        <v>1</v>
      </c>
      <c r="X312" s="8">
        <f xml:space="preserve"> (Data!$E$44 - X$87 - X$43)</f>
        <v>0</v>
      </c>
      <c r="Y312" s="8">
        <f xml:space="preserve"> (Data!$E$44 - Y$87 - Y$43)</f>
        <v>0</v>
      </c>
      <c r="Z312" s="8">
        <f xml:space="preserve"> (Data!$E$44 - Z$87 - Z$43)</f>
        <v>-1</v>
      </c>
      <c r="AA312" s="8">
        <f xml:space="preserve"> (Data!$E$44 - AA$87 - AA$43)</f>
        <v>-1</v>
      </c>
      <c r="AB312" s="8">
        <f xml:space="preserve"> (Data!$E$44 - AB$87 - AB$43)</f>
        <v>-2</v>
      </c>
      <c r="AC312" s="8">
        <f xml:space="preserve"> (Data!$E$44 - AC$87 - AC$43)</f>
        <v>-2</v>
      </c>
      <c r="AD312" s="8">
        <f xml:space="preserve"> (Data!$E$44 - AD$87 - AD$43)</f>
        <v>-3</v>
      </c>
      <c r="AE312" s="8">
        <f xml:space="preserve"> (Data!$E$44 - AE$87 - AE$43)</f>
        <v>-3</v>
      </c>
      <c r="AF312" s="8">
        <f xml:space="preserve"> (Data!$E$44 - AF$87 - AF$43)</f>
        <v>-4</v>
      </c>
      <c r="AG312" s="8">
        <f xml:space="preserve"> (Data!$E$44 - AG$87 - AG$43)</f>
        <v>-4</v>
      </c>
      <c r="AH312" s="8">
        <f xml:space="preserve"> (Data!$E$44 - AH$87 - AH$43)</f>
        <v>-5</v>
      </c>
      <c r="AI312" s="8">
        <f xml:space="preserve"> (Data!$E$44 - AI$87 - AI$43)</f>
        <v>-5</v>
      </c>
      <c r="AJ312" s="8">
        <f xml:space="preserve"> (Data!$E$44 - AJ$87 - AJ$43)</f>
        <v>-6</v>
      </c>
      <c r="AK312" s="8">
        <f xml:space="preserve"> (Data!$E$44 - AK$87 - AK$43)</f>
        <v>-6</v>
      </c>
      <c r="AL312" s="8">
        <f xml:space="preserve"> (Data!$E$44 - AL$87 - AL$43)</f>
        <v>-7</v>
      </c>
      <c r="AM312" s="8">
        <f xml:space="preserve"> (Data!$E$44 - AM$87 - AM$43)</f>
        <v>-7</v>
      </c>
      <c r="AN312" s="8">
        <f xml:space="preserve"> (Data!$E$44 - AN$87 - AN$43)</f>
        <v>-8</v>
      </c>
      <c r="AO312" s="8">
        <f xml:space="preserve"> (Data!$E$44 - AO$87 - AO$43)</f>
        <v>-8</v>
      </c>
      <c r="AP312" s="8">
        <f xml:space="preserve"> (Data!$E$44 - AP$87 - AP$43)</f>
        <v>-9</v>
      </c>
      <c r="AQ312" s="8">
        <f xml:space="preserve"> (Data!$E$44 - AQ$87 - AQ$43)</f>
        <v>-9</v>
      </c>
      <c r="AR312" s="8">
        <f xml:space="preserve"> (Data!$E$44 - AR$87 - AR$43)</f>
        <v>-10</v>
      </c>
      <c r="AS312" s="8">
        <f xml:space="preserve"> (Data!$E$44 - AS$87 - AS$43)</f>
        <v>-10</v>
      </c>
      <c r="AT312" s="8">
        <f xml:space="preserve"> (Data!$E$44 - AT$87 - AT$43)</f>
        <v>-11</v>
      </c>
      <c r="AU312" s="8">
        <f xml:space="preserve"> (Data!$E$44 - AU$87 - AU$43)</f>
        <v>-11</v>
      </c>
      <c r="AV312" s="8">
        <f xml:space="preserve"> (Data!$E$44 - AV$87 - AV$43)</f>
        <v>-12</v>
      </c>
      <c r="AW312" s="8">
        <f xml:space="preserve"> (Data!$E$44 - AW$87 - AW$43)</f>
        <v>-12</v>
      </c>
      <c r="AX312" s="8">
        <f xml:space="preserve"> (Data!$E$44 - AX$87 - AX$43)</f>
        <v>-13</v>
      </c>
      <c r="AY312" s="8">
        <f xml:space="preserve"> (Data!$E$44 - AY$87 - AY$43)</f>
        <v>-13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43</v>
      </c>
      <c r="C314" s="8">
        <f xml:space="preserve"> (Data!$E$45 - C$89 - C$43)</f>
        <v>42</v>
      </c>
      <c r="D314" s="8">
        <f xml:space="preserve"> (Data!$E$45 - D$89 - D$43)</f>
        <v>42</v>
      </c>
      <c r="E314" s="8">
        <f xml:space="preserve"> (Data!$E$45 - E$89 - E$43)</f>
        <v>41</v>
      </c>
      <c r="F314" s="8">
        <f xml:space="preserve"> (Data!$E$45 - F$89 - F$43)</f>
        <v>41</v>
      </c>
      <c r="G314" s="8">
        <f xml:space="preserve"> (Data!$E$45 - G$89 - G$43)</f>
        <v>17</v>
      </c>
      <c r="H314" s="8">
        <f xml:space="preserve"> (Data!$E$45 - H$89 - H$43)</f>
        <v>16</v>
      </c>
      <c r="I314" s="8">
        <f xml:space="preserve"> (Data!$E$45 - I$89 - I$43)</f>
        <v>13</v>
      </c>
      <c r="J314" s="8">
        <f xml:space="preserve"> (Data!$E$45 - J$89 - J$43)</f>
        <v>12</v>
      </c>
      <c r="K314" s="8">
        <f xml:space="preserve"> (Data!$E$45 - K$89 - K$43)</f>
        <v>10</v>
      </c>
      <c r="L314" s="8">
        <f xml:space="preserve"> (Data!$E$45 - L$89 - L$43)</f>
        <v>8</v>
      </c>
      <c r="M314" s="8">
        <f xml:space="preserve"> (Data!$E$45 - M$89 - M$43)</f>
        <v>12</v>
      </c>
      <c r="N314" s="8">
        <f xml:space="preserve"> (Data!$E$45 - N$89 - N$43)</f>
        <v>12</v>
      </c>
      <c r="O314" s="8">
        <f xml:space="preserve"> (Data!$E$45 - O$89 - O$43)</f>
        <v>11</v>
      </c>
      <c r="P314" s="8">
        <f xml:space="preserve"> (Data!$E$45 - P$89 - P$43)</f>
        <v>11</v>
      </c>
      <c r="Q314" s="8">
        <f xml:space="preserve"> (Data!$E$45 - Q$89 - Q$43)</f>
        <v>10</v>
      </c>
      <c r="R314" s="8">
        <f xml:space="preserve"> (Data!$E$45 - R$89 - R$43)</f>
        <v>10</v>
      </c>
      <c r="S314" s="8">
        <f xml:space="preserve"> (Data!$E$45 - S$89 - S$43)</f>
        <v>10</v>
      </c>
      <c r="T314" s="8">
        <f xml:space="preserve"> (Data!$E$45 - T$89 - T$43)</f>
        <v>9</v>
      </c>
      <c r="U314" s="8">
        <f xml:space="preserve"> (Data!$E$45 - U$89 - U$43)</f>
        <v>9</v>
      </c>
      <c r="V314" s="8">
        <f xml:space="preserve"> (Data!$E$45 - V$89 - V$43)</f>
        <v>8</v>
      </c>
      <c r="W314" s="8">
        <f xml:space="preserve"> (Data!$E$45 - W$89 - W$43)</f>
        <v>8</v>
      </c>
      <c r="X314" s="8">
        <f xml:space="preserve"> (Data!$E$45 - X$89 - X$43)</f>
        <v>8</v>
      </c>
      <c r="Y314" s="8">
        <f xml:space="preserve"> (Data!$E$45 - Y$89 - Y$43)</f>
        <v>7</v>
      </c>
      <c r="Z314" s="8">
        <f xml:space="preserve"> (Data!$E$45 - Z$89 - Z$43)</f>
        <v>7</v>
      </c>
      <c r="AA314" s="8">
        <f xml:space="preserve"> (Data!$E$45 - AA$89 - AA$43)</f>
        <v>6</v>
      </c>
      <c r="AB314" s="8">
        <f xml:space="preserve"> (Data!$E$45 - AB$89 - AB$43)</f>
        <v>6</v>
      </c>
      <c r="AC314" s="8">
        <f xml:space="preserve"> (Data!$E$45 - AC$89 - AC$43)</f>
        <v>6</v>
      </c>
      <c r="AD314" s="8">
        <f xml:space="preserve"> (Data!$E$45 - AD$89 - AD$43)</f>
        <v>5</v>
      </c>
      <c r="AE314" s="8">
        <f xml:space="preserve"> (Data!$E$45 - AE$89 - AE$43)</f>
        <v>5</v>
      </c>
      <c r="AF314" s="8">
        <f xml:space="preserve"> (Data!$E$45 - AF$89 - AF$43)</f>
        <v>4</v>
      </c>
      <c r="AG314" s="8">
        <f xml:space="preserve"> (Data!$E$45 - AG$89 - AG$43)</f>
        <v>4</v>
      </c>
      <c r="AH314" s="8">
        <f xml:space="preserve"> (Data!$E$45 - AH$89 - AH$43)</f>
        <v>4</v>
      </c>
      <c r="AI314" s="8">
        <f xml:space="preserve"> (Data!$E$45 - AI$89 - AI$43)</f>
        <v>3</v>
      </c>
      <c r="AJ314" s="8">
        <f xml:space="preserve"> (Data!$E$45 - AJ$89 - AJ$43)</f>
        <v>3</v>
      </c>
      <c r="AK314" s="8">
        <f xml:space="preserve"> (Data!$E$45 - AK$89 - AK$43)</f>
        <v>2</v>
      </c>
      <c r="AL314" s="8">
        <f xml:space="preserve"> (Data!$E$45 - AL$89 - AL$43)</f>
        <v>2</v>
      </c>
      <c r="AM314" s="8">
        <f xml:space="preserve"> (Data!$E$45 - AM$89 - AM$43)</f>
        <v>2</v>
      </c>
      <c r="AN314" s="8">
        <f xml:space="preserve"> (Data!$E$45 - AN$89 - AN$43)</f>
        <v>1</v>
      </c>
      <c r="AO314" s="8">
        <f xml:space="preserve"> (Data!$E$45 - AO$89 - AO$43)</f>
        <v>1</v>
      </c>
      <c r="AP314" s="8">
        <f xml:space="preserve"> (Data!$E$45 - AP$89 - AP$43)</f>
        <v>0</v>
      </c>
      <c r="AQ314" s="8">
        <f xml:space="preserve"> (Data!$E$45 - AQ$89 - AQ$43)</f>
        <v>0</v>
      </c>
      <c r="AR314" s="8">
        <f xml:space="preserve"> (Data!$E$45 - AR$89 - AR$43)</f>
        <v>0</v>
      </c>
      <c r="AS314" s="8">
        <f xml:space="preserve"> (Data!$E$45 - AS$89 - AS$43)</f>
        <v>-1</v>
      </c>
      <c r="AT314" s="8">
        <f xml:space="preserve"> (Data!$E$45 - AT$89 - AT$43)</f>
        <v>-1</v>
      </c>
      <c r="AU314" s="8">
        <f xml:space="preserve"> (Data!$E$45 - AU$89 - AU$43)</f>
        <v>-2</v>
      </c>
      <c r="AV314" s="8">
        <f xml:space="preserve"> (Data!$E$45 - AV$89 - AV$43)</f>
        <v>-2</v>
      </c>
      <c r="AW314" s="8">
        <f xml:space="preserve"> (Data!$E$45 - AW$89 - AW$43)</f>
        <v>-2</v>
      </c>
      <c r="AX314" s="8">
        <f xml:space="preserve"> (Data!$E$45 - AX$89 - AX$43)</f>
        <v>-3</v>
      </c>
      <c r="AY314" s="8">
        <f xml:space="preserve"> (Data!$E$45 - AY$89 - AY$43)</f>
        <v>-3</v>
      </c>
    </row>
    <row r="315" spans="1:51">
      <c r="A315" s="8" t="s">
        <v>57</v>
      </c>
      <c r="B315" s="8">
        <f xml:space="preserve"> (Data!$E$45 - B$88 - B$43)</f>
        <v>43</v>
      </c>
      <c r="C315" s="8">
        <f xml:space="preserve"> (Data!$E$45 - C$88 - C$43)</f>
        <v>42</v>
      </c>
      <c r="D315" s="8">
        <f xml:space="preserve"> (Data!$E$45 - D$88 - D$43)</f>
        <v>42</v>
      </c>
      <c r="E315" s="8">
        <f xml:space="preserve"> (Data!$E$45 - E$88 - E$43)</f>
        <v>41</v>
      </c>
      <c r="F315" s="8">
        <f xml:space="preserve"> (Data!$E$45 - F$88 - F$43)</f>
        <v>41</v>
      </c>
      <c r="G315" s="8">
        <f xml:space="preserve"> (Data!$E$45 - G$88 - G$43)</f>
        <v>19</v>
      </c>
      <c r="H315" s="8">
        <f xml:space="preserve"> (Data!$E$45 - H$88 - H$43)</f>
        <v>18</v>
      </c>
      <c r="I315" s="8">
        <f xml:space="preserve"> (Data!$E$45 - I$88 - I$43)</f>
        <v>15</v>
      </c>
      <c r="J315" s="8">
        <f xml:space="preserve"> (Data!$E$45 - J$88 - J$43)</f>
        <v>14</v>
      </c>
      <c r="K315" s="8">
        <f xml:space="preserve"> (Data!$E$45 - K$88 - K$43)</f>
        <v>11</v>
      </c>
      <c r="L315" s="8">
        <f xml:space="preserve"> (Data!$E$45 - L$88 - L$43)</f>
        <v>9</v>
      </c>
      <c r="M315" s="8">
        <f xml:space="preserve"> (Data!$E$45 - M$88 - M$43)</f>
        <v>13</v>
      </c>
      <c r="N315" s="8">
        <f xml:space="preserve"> (Data!$E$45 - N$88 - N$43)</f>
        <v>12</v>
      </c>
      <c r="O315" s="8">
        <f xml:space="preserve"> (Data!$E$45 - O$88 - O$43)</f>
        <v>12</v>
      </c>
      <c r="P315" s="8">
        <f xml:space="preserve"> (Data!$E$45 - P$88 - P$43)</f>
        <v>11</v>
      </c>
      <c r="Q315" s="8">
        <f xml:space="preserve"> (Data!$E$45 - Q$88 - Q$43)</f>
        <v>11</v>
      </c>
      <c r="R315" s="8">
        <f xml:space="preserve"> (Data!$E$45 - R$88 - R$43)</f>
        <v>10</v>
      </c>
      <c r="S315" s="8">
        <f xml:space="preserve"> (Data!$E$45 - S$88 - S$43)</f>
        <v>10</v>
      </c>
      <c r="T315" s="8">
        <f xml:space="preserve"> (Data!$E$45 - T$88 - T$43)</f>
        <v>9</v>
      </c>
      <c r="U315" s="8">
        <f xml:space="preserve"> (Data!$E$45 - U$88 - U$43)</f>
        <v>9</v>
      </c>
      <c r="V315" s="8">
        <f xml:space="preserve"> (Data!$E$45 - V$88 - V$43)</f>
        <v>8</v>
      </c>
      <c r="W315" s="8">
        <f xml:space="preserve"> (Data!$E$45 - W$88 - W$43)</f>
        <v>8</v>
      </c>
      <c r="X315" s="8">
        <f xml:space="preserve"> (Data!$E$45 - X$88 - X$43)</f>
        <v>7</v>
      </c>
      <c r="Y315" s="8">
        <f xml:space="preserve"> (Data!$E$45 - Y$88 - Y$43)</f>
        <v>7</v>
      </c>
      <c r="Z315" s="8">
        <f xml:space="preserve"> (Data!$E$45 - Z$88 - Z$43)</f>
        <v>6</v>
      </c>
      <c r="AA315" s="8">
        <f xml:space="preserve"> (Data!$E$45 - AA$88 - AA$43)</f>
        <v>6</v>
      </c>
      <c r="AB315" s="8">
        <f xml:space="preserve"> (Data!$E$45 - AB$88 - AB$43)</f>
        <v>5</v>
      </c>
      <c r="AC315" s="8">
        <f xml:space="preserve"> (Data!$E$45 - AC$88 - AC$43)</f>
        <v>5</v>
      </c>
      <c r="AD315" s="8">
        <f xml:space="preserve"> (Data!$E$45 - AD$88 - AD$43)</f>
        <v>4</v>
      </c>
      <c r="AE315" s="8">
        <f xml:space="preserve"> (Data!$E$45 - AE$88 - AE$43)</f>
        <v>4</v>
      </c>
      <c r="AF315" s="8">
        <f xml:space="preserve"> (Data!$E$45 - AF$88 - AF$43)</f>
        <v>3</v>
      </c>
      <c r="AG315" s="8">
        <f xml:space="preserve"> (Data!$E$45 - AG$88 - AG$43)</f>
        <v>3</v>
      </c>
      <c r="AH315" s="8">
        <f xml:space="preserve"> (Data!$E$45 - AH$88 - AH$43)</f>
        <v>2</v>
      </c>
      <c r="AI315" s="8">
        <f xml:space="preserve"> (Data!$E$45 - AI$88 - AI$43)</f>
        <v>2</v>
      </c>
      <c r="AJ315" s="8">
        <f xml:space="preserve"> (Data!$E$45 - AJ$88 - AJ$43)</f>
        <v>1</v>
      </c>
      <c r="AK315" s="8">
        <f xml:space="preserve"> (Data!$E$45 - AK$88 - AK$43)</f>
        <v>1</v>
      </c>
      <c r="AL315" s="8">
        <f xml:space="preserve"> (Data!$E$45 - AL$88 - AL$43)</f>
        <v>0</v>
      </c>
      <c r="AM315" s="8">
        <f xml:space="preserve"> (Data!$E$45 - AM$88 - AM$43)</f>
        <v>0</v>
      </c>
      <c r="AN315" s="8">
        <f xml:space="preserve"> (Data!$E$45 - AN$88 - AN$43)</f>
        <v>-1</v>
      </c>
      <c r="AO315" s="8">
        <f xml:space="preserve"> (Data!$E$45 - AO$88 - AO$43)</f>
        <v>-1</v>
      </c>
      <c r="AP315" s="8">
        <f xml:space="preserve"> (Data!$E$45 - AP$88 - AP$43)</f>
        <v>-2</v>
      </c>
      <c r="AQ315" s="8">
        <f xml:space="preserve"> (Data!$E$45 - AQ$88 - AQ$43)</f>
        <v>-2</v>
      </c>
      <c r="AR315" s="8">
        <f xml:space="preserve"> (Data!$E$45 - AR$88 - AR$43)</f>
        <v>-3</v>
      </c>
      <c r="AS315" s="8">
        <f xml:space="preserve"> (Data!$E$45 - AS$88 - AS$43)</f>
        <v>-3</v>
      </c>
      <c r="AT315" s="8">
        <f xml:space="preserve"> (Data!$E$45 - AT$88 - AT$43)</f>
        <v>-4</v>
      </c>
      <c r="AU315" s="8">
        <f xml:space="preserve"> (Data!$E$45 - AU$88 - AU$43)</f>
        <v>-4</v>
      </c>
      <c r="AV315" s="8">
        <f xml:space="preserve"> (Data!$E$45 - AV$88 - AV$43)</f>
        <v>-5</v>
      </c>
      <c r="AW315" s="8">
        <f xml:space="preserve"> (Data!$E$45 - AW$88 - AW$43)</f>
        <v>-5</v>
      </c>
      <c r="AX315" s="8">
        <f xml:space="preserve"> (Data!$E$45 - AX$88 - AX$43)</f>
        <v>-6</v>
      </c>
      <c r="AY315" s="8">
        <f xml:space="preserve"> (Data!$E$45 - AY$88 - AY$43)</f>
        <v>-6</v>
      </c>
    </row>
    <row r="316" spans="1:51">
      <c r="A316" s="8" t="s">
        <v>58</v>
      </c>
      <c r="B316" s="8">
        <f xml:space="preserve"> (Data!$E$45 - B$88 - B$43)</f>
        <v>43</v>
      </c>
      <c r="C316" s="8">
        <f xml:space="preserve"> (Data!$E$45 - C$88 - C$43)</f>
        <v>42</v>
      </c>
      <c r="D316" s="8">
        <f xml:space="preserve"> (Data!$E$45 - D$88 - D$43)</f>
        <v>42</v>
      </c>
      <c r="E316" s="8">
        <f xml:space="preserve"> (Data!$E$45 - E$88 - E$43)</f>
        <v>41</v>
      </c>
      <c r="F316" s="8">
        <f xml:space="preserve"> (Data!$E$45 - F$88 - F$43)</f>
        <v>41</v>
      </c>
      <c r="G316" s="8">
        <f xml:space="preserve"> (Data!$E$45 - G$88 - G$43)</f>
        <v>19</v>
      </c>
      <c r="H316" s="8">
        <f xml:space="preserve"> (Data!$E$45 - H$88 - H$43)</f>
        <v>18</v>
      </c>
      <c r="I316" s="8">
        <f xml:space="preserve"> (Data!$E$45 - I$88 - I$43)</f>
        <v>15</v>
      </c>
      <c r="J316" s="8">
        <f xml:space="preserve"> (Data!$E$45 - J$88 - J$43)</f>
        <v>14</v>
      </c>
      <c r="K316" s="8">
        <f xml:space="preserve"> (Data!$E$45 - K$88 - K$43)</f>
        <v>11</v>
      </c>
      <c r="L316" s="8">
        <f xml:space="preserve"> (Data!$E$45 - L$88 - L$43)</f>
        <v>9</v>
      </c>
      <c r="M316" s="8">
        <f xml:space="preserve"> (Data!$E$45 - M$88 - M$43)</f>
        <v>13</v>
      </c>
      <c r="N316" s="8">
        <f xml:space="preserve"> (Data!$E$45 - N$88 - N$43)</f>
        <v>12</v>
      </c>
      <c r="O316" s="8">
        <f xml:space="preserve"> (Data!$E$45 - O$88 - O$43)</f>
        <v>12</v>
      </c>
      <c r="P316" s="8">
        <f xml:space="preserve"> (Data!$E$45 - P$88 - P$43)</f>
        <v>11</v>
      </c>
      <c r="Q316" s="8">
        <f xml:space="preserve"> (Data!$E$45 - Q$88 - Q$43)</f>
        <v>11</v>
      </c>
      <c r="R316" s="8">
        <f xml:space="preserve"> (Data!$E$45 - R$88 - R$43)</f>
        <v>10</v>
      </c>
      <c r="S316" s="8">
        <f xml:space="preserve"> (Data!$E$45 - S$88 - S$43)</f>
        <v>10</v>
      </c>
      <c r="T316" s="8">
        <f xml:space="preserve"> (Data!$E$45 - T$88 - T$43)</f>
        <v>9</v>
      </c>
      <c r="U316" s="8">
        <f xml:space="preserve"> (Data!$E$45 - U$88 - U$43)</f>
        <v>9</v>
      </c>
      <c r="V316" s="8">
        <f xml:space="preserve"> (Data!$E$45 - V$88 - V$43)</f>
        <v>8</v>
      </c>
      <c r="W316" s="8">
        <f xml:space="preserve"> (Data!$E$45 - W$88 - W$43)</f>
        <v>8</v>
      </c>
      <c r="X316" s="8">
        <f xml:space="preserve"> (Data!$E$45 - X$88 - X$43)</f>
        <v>7</v>
      </c>
      <c r="Y316" s="8">
        <f xml:space="preserve"> (Data!$E$45 - Y$88 - Y$43)</f>
        <v>7</v>
      </c>
      <c r="Z316" s="8">
        <f xml:space="preserve"> (Data!$E$45 - Z$88 - Z$43)</f>
        <v>6</v>
      </c>
      <c r="AA316" s="8">
        <f xml:space="preserve"> (Data!$E$45 - AA$88 - AA$43)</f>
        <v>6</v>
      </c>
      <c r="AB316" s="8">
        <f xml:space="preserve"> (Data!$E$45 - AB$88 - AB$43)</f>
        <v>5</v>
      </c>
      <c r="AC316" s="8">
        <f xml:space="preserve"> (Data!$E$45 - AC$88 - AC$43)</f>
        <v>5</v>
      </c>
      <c r="AD316" s="8">
        <f xml:space="preserve"> (Data!$E$45 - AD$88 - AD$43)</f>
        <v>4</v>
      </c>
      <c r="AE316" s="8">
        <f xml:space="preserve"> (Data!$E$45 - AE$88 - AE$43)</f>
        <v>4</v>
      </c>
      <c r="AF316" s="8">
        <f xml:space="preserve"> (Data!$E$45 - AF$88 - AF$43)</f>
        <v>3</v>
      </c>
      <c r="AG316" s="8">
        <f xml:space="preserve"> (Data!$E$45 - AG$88 - AG$43)</f>
        <v>3</v>
      </c>
      <c r="AH316" s="8">
        <f xml:space="preserve"> (Data!$E$45 - AH$88 - AH$43)</f>
        <v>2</v>
      </c>
      <c r="AI316" s="8">
        <f xml:space="preserve"> (Data!$E$45 - AI$88 - AI$43)</f>
        <v>2</v>
      </c>
      <c r="AJ316" s="8">
        <f xml:space="preserve"> (Data!$E$45 - AJ$88 - AJ$43)</f>
        <v>1</v>
      </c>
      <c r="AK316" s="8">
        <f xml:space="preserve"> (Data!$E$45 - AK$88 - AK$43)</f>
        <v>1</v>
      </c>
      <c r="AL316" s="8">
        <f xml:space="preserve"> (Data!$E$45 - AL$88 - AL$43)</f>
        <v>0</v>
      </c>
      <c r="AM316" s="8">
        <f xml:space="preserve"> (Data!$E$45 - AM$88 - AM$43)</f>
        <v>0</v>
      </c>
      <c r="AN316" s="8">
        <f xml:space="preserve"> (Data!$E$45 - AN$88 - AN$43)</f>
        <v>-1</v>
      </c>
      <c r="AO316" s="8">
        <f xml:space="preserve"> (Data!$E$45 - AO$88 - AO$43)</f>
        <v>-1</v>
      </c>
      <c r="AP316" s="8">
        <f xml:space="preserve"> (Data!$E$45 - AP$88 - AP$43)</f>
        <v>-2</v>
      </c>
      <c r="AQ316" s="8">
        <f xml:space="preserve"> (Data!$E$45 - AQ$88 - AQ$43)</f>
        <v>-2</v>
      </c>
      <c r="AR316" s="8">
        <f xml:space="preserve"> (Data!$E$45 - AR$88 - AR$43)</f>
        <v>-3</v>
      </c>
      <c r="AS316" s="8">
        <f xml:space="preserve"> (Data!$E$45 - AS$88 - AS$43)</f>
        <v>-3</v>
      </c>
      <c r="AT316" s="8">
        <f xml:space="preserve"> (Data!$E$45 - AT$88 - AT$43)</f>
        <v>-4</v>
      </c>
      <c r="AU316" s="8">
        <f xml:space="preserve"> (Data!$E$45 - AU$88 - AU$43)</f>
        <v>-4</v>
      </c>
      <c r="AV316" s="8">
        <f xml:space="preserve"> (Data!$E$45 - AV$88 - AV$43)</f>
        <v>-5</v>
      </c>
      <c r="AW316" s="8">
        <f xml:space="preserve"> (Data!$E$45 - AW$88 - AW$43)</f>
        <v>-5</v>
      </c>
      <c r="AX316" s="8">
        <f xml:space="preserve"> (Data!$E$45 - AX$88 - AX$43)</f>
        <v>-6</v>
      </c>
      <c r="AY316" s="8">
        <f xml:space="preserve"> (Data!$E$45 - AY$88 - AY$43)</f>
        <v>-6</v>
      </c>
    </row>
    <row r="317" spans="1:51">
      <c r="A317" s="8" t="s">
        <v>59</v>
      </c>
      <c r="B317" s="8">
        <f xml:space="preserve"> (Data!$E$45 - B$87 - B$43)</f>
        <v>43</v>
      </c>
      <c r="C317" s="8">
        <f xml:space="preserve"> (Data!$E$45 - C$87 - C$43)</f>
        <v>42</v>
      </c>
      <c r="D317" s="8">
        <f xml:space="preserve"> (Data!$E$45 - D$87 - D$43)</f>
        <v>42</v>
      </c>
      <c r="E317" s="8">
        <f xml:space="preserve"> (Data!$E$45 - E$87 - E$43)</f>
        <v>41</v>
      </c>
      <c r="F317" s="8">
        <f xml:space="preserve"> (Data!$E$45 - F$87 - F$43)</f>
        <v>41</v>
      </c>
      <c r="G317" s="8">
        <f xml:space="preserve"> (Data!$E$45 - G$87 - G$43)</f>
        <v>17</v>
      </c>
      <c r="H317" s="8">
        <f xml:space="preserve"> (Data!$E$45 - H$87 - H$43)</f>
        <v>16</v>
      </c>
      <c r="I317" s="8">
        <f xml:space="preserve"> (Data!$E$45 - I$87 - I$43)</f>
        <v>13</v>
      </c>
      <c r="J317" s="8">
        <f xml:space="preserve"> (Data!$E$45 - J$87 - J$43)</f>
        <v>12</v>
      </c>
      <c r="K317" s="8">
        <f xml:space="preserve"> (Data!$E$45 - K$87 - K$43)</f>
        <v>9</v>
      </c>
      <c r="L317" s="8">
        <f xml:space="preserve"> (Data!$E$45 - L$87 - L$43)</f>
        <v>7</v>
      </c>
      <c r="M317" s="8">
        <f xml:space="preserve"> (Data!$E$45 - M$87 - M$43)</f>
        <v>11</v>
      </c>
      <c r="N317" s="8">
        <f xml:space="preserve"> (Data!$E$45 - N$87 - N$43)</f>
        <v>10</v>
      </c>
      <c r="O317" s="8">
        <f xml:space="preserve"> (Data!$E$45 - O$87 - O$43)</f>
        <v>10</v>
      </c>
      <c r="P317" s="8">
        <f xml:space="preserve"> (Data!$E$45 - P$87 - P$43)</f>
        <v>9</v>
      </c>
      <c r="Q317" s="8">
        <f xml:space="preserve"> (Data!$E$45 - Q$87 - Q$43)</f>
        <v>9</v>
      </c>
      <c r="R317" s="8">
        <f xml:space="preserve"> (Data!$E$45 - R$87 - R$43)</f>
        <v>8</v>
      </c>
      <c r="S317" s="8">
        <f xml:space="preserve"> (Data!$E$45 - S$87 - S$43)</f>
        <v>8</v>
      </c>
      <c r="T317" s="8">
        <f xml:space="preserve"> (Data!$E$45 - T$87 - T$43)</f>
        <v>7</v>
      </c>
      <c r="U317" s="8">
        <f xml:space="preserve"> (Data!$E$45 - U$87 - U$43)</f>
        <v>7</v>
      </c>
      <c r="V317" s="8">
        <f xml:space="preserve"> (Data!$E$45 - V$87 - V$43)</f>
        <v>6</v>
      </c>
      <c r="W317" s="8">
        <f xml:space="preserve"> (Data!$E$45 - W$87 - W$43)</f>
        <v>6</v>
      </c>
      <c r="X317" s="8">
        <f xml:space="preserve"> (Data!$E$45 - X$87 - X$43)</f>
        <v>5</v>
      </c>
      <c r="Y317" s="8">
        <f xml:space="preserve"> (Data!$E$45 - Y$87 - Y$43)</f>
        <v>5</v>
      </c>
      <c r="Z317" s="8">
        <f xml:space="preserve"> (Data!$E$45 - Z$87 - Z$43)</f>
        <v>4</v>
      </c>
      <c r="AA317" s="8">
        <f xml:space="preserve"> (Data!$E$45 - AA$87 - AA$43)</f>
        <v>4</v>
      </c>
      <c r="AB317" s="8">
        <f xml:space="preserve"> (Data!$E$45 - AB$87 - AB$43)</f>
        <v>3</v>
      </c>
      <c r="AC317" s="8">
        <f xml:space="preserve"> (Data!$E$45 - AC$87 - AC$43)</f>
        <v>3</v>
      </c>
      <c r="AD317" s="8">
        <f xml:space="preserve"> (Data!$E$45 - AD$87 - AD$43)</f>
        <v>2</v>
      </c>
      <c r="AE317" s="8">
        <f xml:space="preserve"> (Data!$E$45 - AE$87 - AE$43)</f>
        <v>2</v>
      </c>
      <c r="AF317" s="8">
        <f xml:space="preserve"> (Data!$E$45 - AF$87 - AF$43)</f>
        <v>1</v>
      </c>
      <c r="AG317" s="8">
        <f xml:space="preserve"> (Data!$E$45 - AG$87 - AG$43)</f>
        <v>1</v>
      </c>
      <c r="AH317" s="8">
        <f xml:space="preserve"> (Data!$E$45 - AH$87 - AH$43)</f>
        <v>0</v>
      </c>
      <c r="AI317" s="8">
        <f xml:space="preserve"> (Data!$E$45 - AI$87 - AI$43)</f>
        <v>0</v>
      </c>
      <c r="AJ317" s="8">
        <f xml:space="preserve"> (Data!$E$45 - AJ$87 - AJ$43)</f>
        <v>-1</v>
      </c>
      <c r="AK317" s="8">
        <f xml:space="preserve"> (Data!$E$45 - AK$87 - AK$43)</f>
        <v>-1</v>
      </c>
      <c r="AL317" s="8">
        <f xml:space="preserve"> (Data!$E$45 - AL$87 - AL$43)</f>
        <v>-2</v>
      </c>
      <c r="AM317" s="8">
        <f xml:space="preserve"> (Data!$E$45 - AM$87 - AM$43)</f>
        <v>-2</v>
      </c>
      <c r="AN317" s="8">
        <f xml:space="preserve"> (Data!$E$45 - AN$87 - AN$43)</f>
        <v>-3</v>
      </c>
      <c r="AO317" s="8">
        <f xml:space="preserve"> (Data!$E$45 - AO$87 - AO$43)</f>
        <v>-3</v>
      </c>
      <c r="AP317" s="8">
        <f xml:space="preserve"> (Data!$E$45 - AP$87 - AP$43)</f>
        <v>-4</v>
      </c>
      <c r="AQ317" s="8">
        <f xml:space="preserve"> (Data!$E$45 - AQ$87 - AQ$43)</f>
        <v>-4</v>
      </c>
      <c r="AR317" s="8">
        <f xml:space="preserve"> (Data!$E$45 - AR$87 - AR$43)</f>
        <v>-5</v>
      </c>
      <c r="AS317" s="8">
        <f xml:space="preserve"> (Data!$E$45 - AS$87 - AS$43)</f>
        <v>-5</v>
      </c>
      <c r="AT317" s="8">
        <f xml:space="preserve"> (Data!$E$45 - AT$87 - AT$43)</f>
        <v>-6</v>
      </c>
      <c r="AU317" s="8">
        <f xml:space="preserve"> (Data!$E$45 - AU$87 - AU$43)</f>
        <v>-6</v>
      </c>
      <c r="AV317" s="8">
        <f xml:space="preserve"> (Data!$E$45 - AV$87 - AV$43)</f>
        <v>-7</v>
      </c>
      <c r="AW317" s="8">
        <f xml:space="preserve"> (Data!$E$45 - AW$87 - AW$43)</f>
        <v>-7</v>
      </c>
      <c r="AX317" s="8">
        <f xml:space="preserve"> (Data!$E$45 - AX$87 - AX$43)</f>
        <v>-8</v>
      </c>
      <c r="AY317" s="8">
        <f xml:space="preserve"> (Data!$E$45 - AY$87 - AY$43)</f>
        <v>-8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48</v>
      </c>
      <c r="C319" s="8">
        <f xml:space="preserve"> (Data!$E$46 - C$89 - C$43)</f>
        <v>47</v>
      </c>
      <c r="D319" s="8">
        <f xml:space="preserve"> (Data!$E$46 - D$89 - D$43)</f>
        <v>47</v>
      </c>
      <c r="E319" s="8">
        <f xml:space="preserve"> (Data!$E$46 - E$89 - E$43)</f>
        <v>46</v>
      </c>
      <c r="F319" s="8">
        <f xml:space="preserve"> (Data!$E$46 - F$89 - F$43)</f>
        <v>46</v>
      </c>
      <c r="G319" s="8">
        <f xml:space="preserve"> (Data!$E$46 - G$89 - G$43)</f>
        <v>22</v>
      </c>
      <c r="H319" s="8">
        <f xml:space="preserve"> (Data!$E$46 - H$89 - H$43)</f>
        <v>21</v>
      </c>
      <c r="I319" s="8">
        <f xml:space="preserve"> (Data!$E$46 - I$89 - I$43)</f>
        <v>18</v>
      </c>
      <c r="J319" s="8">
        <f xml:space="preserve"> (Data!$E$46 - J$89 - J$43)</f>
        <v>17</v>
      </c>
      <c r="K319" s="8">
        <f xml:space="preserve"> (Data!$E$46 - K$89 - K$43)</f>
        <v>15</v>
      </c>
      <c r="L319" s="8">
        <f xml:space="preserve"> (Data!$E$46 - L$89 - L$43)</f>
        <v>13</v>
      </c>
      <c r="M319" s="8">
        <f xml:space="preserve"> (Data!$E$46 - M$89 - M$43)</f>
        <v>17</v>
      </c>
      <c r="N319" s="8">
        <f xml:space="preserve"> (Data!$E$46 - N$89 - N$43)</f>
        <v>17</v>
      </c>
      <c r="O319" s="8">
        <f xml:space="preserve"> (Data!$E$46 - O$89 - O$43)</f>
        <v>16</v>
      </c>
      <c r="P319" s="8">
        <f xml:space="preserve"> (Data!$E$46 - P$89 - P$43)</f>
        <v>16</v>
      </c>
      <c r="Q319" s="8">
        <f xml:space="preserve"> (Data!$E$46 - Q$89 - Q$43)</f>
        <v>15</v>
      </c>
      <c r="R319" s="8">
        <f xml:space="preserve"> (Data!$E$46 - R$89 - R$43)</f>
        <v>15</v>
      </c>
      <c r="S319" s="8">
        <f xml:space="preserve"> (Data!$E$46 - S$89 - S$43)</f>
        <v>15</v>
      </c>
      <c r="T319" s="8">
        <f xml:space="preserve"> (Data!$E$46 - T$89 - T$43)</f>
        <v>14</v>
      </c>
      <c r="U319" s="8">
        <f xml:space="preserve"> (Data!$E$46 - U$89 - U$43)</f>
        <v>14</v>
      </c>
      <c r="V319" s="8">
        <f xml:space="preserve"> (Data!$E$46 - V$89 - V$43)</f>
        <v>13</v>
      </c>
      <c r="W319" s="8">
        <f xml:space="preserve"> (Data!$E$46 - W$89 - W$43)</f>
        <v>13</v>
      </c>
      <c r="X319" s="8">
        <f xml:space="preserve"> (Data!$E$46 - X$89 - X$43)</f>
        <v>13</v>
      </c>
      <c r="Y319" s="8">
        <f xml:space="preserve"> (Data!$E$46 - Y$89 - Y$43)</f>
        <v>12</v>
      </c>
      <c r="Z319" s="8">
        <f xml:space="preserve"> (Data!$E$46 - Z$89 - Z$43)</f>
        <v>12</v>
      </c>
      <c r="AA319" s="8">
        <f xml:space="preserve"> (Data!$E$46 - AA$89 - AA$43)</f>
        <v>11</v>
      </c>
      <c r="AB319" s="8">
        <f xml:space="preserve"> (Data!$E$46 - AB$89 - AB$43)</f>
        <v>11</v>
      </c>
      <c r="AC319" s="8">
        <f xml:space="preserve"> (Data!$E$46 - AC$89 - AC$43)</f>
        <v>11</v>
      </c>
      <c r="AD319" s="8">
        <f xml:space="preserve"> (Data!$E$46 - AD$89 - AD$43)</f>
        <v>10</v>
      </c>
      <c r="AE319" s="8">
        <f xml:space="preserve"> (Data!$E$46 - AE$89 - AE$43)</f>
        <v>10</v>
      </c>
      <c r="AF319" s="8">
        <f xml:space="preserve"> (Data!$E$46 - AF$89 - AF$43)</f>
        <v>9</v>
      </c>
      <c r="AG319" s="8">
        <f xml:space="preserve"> (Data!$E$46 - AG$89 - AG$43)</f>
        <v>9</v>
      </c>
      <c r="AH319" s="8">
        <f xml:space="preserve"> (Data!$E$46 - AH$89 - AH$43)</f>
        <v>9</v>
      </c>
      <c r="AI319" s="8">
        <f xml:space="preserve"> (Data!$E$46 - AI$89 - AI$43)</f>
        <v>8</v>
      </c>
      <c r="AJ319" s="8">
        <f xml:space="preserve"> (Data!$E$46 - AJ$89 - AJ$43)</f>
        <v>8</v>
      </c>
      <c r="AK319" s="8">
        <f xml:space="preserve"> (Data!$E$46 - AK$89 - AK$43)</f>
        <v>7</v>
      </c>
      <c r="AL319" s="8">
        <f xml:space="preserve"> (Data!$E$46 - AL$89 - AL$43)</f>
        <v>7</v>
      </c>
      <c r="AM319" s="8">
        <f xml:space="preserve"> (Data!$E$46 - AM$89 - AM$43)</f>
        <v>7</v>
      </c>
      <c r="AN319" s="8">
        <f xml:space="preserve"> (Data!$E$46 - AN$89 - AN$43)</f>
        <v>6</v>
      </c>
      <c r="AO319" s="8">
        <f xml:space="preserve"> (Data!$E$46 - AO$89 - AO$43)</f>
        <v>6</v>
      </c>
      <c r="AP319" s="8">
        <f xml:space="preserve"> (Data!$E$46 - AP$89 - AP$43)</f>
        <v>5</v>
      </c>
      <c r="AQ319" s="8">
        <f xml:space="preserve"> (Data!$E$46 - AQ$89 - AQ$43)</f>
        <v>5</v>
      </c>
      <c r="AR319" s="8">
        <f xml:space="preserve"> (Data!$E$46 - AR$89 - AR$43)</f>
        <v>5</v>
      </c>
      <c r="AS319" s="8">
        <f xml:space="preserve"> (Data!$E$46 - AS$89 - AS$43)</f>
        <v>4</v>
      </c>
      <c r="AT319" s="8">
        <f xml:space="preserve"> (Data!$E$46 - AT$89 - AT$43)</f>
        <v>4</v>
      </c>
      <c r="AU319" s="8">
        <f xml:space="preserve"> (Data!$E$46 - AU$89 - AU$43)</f>
        <v>3</v>
      </c>
      <c r="AV319" s="8">
        <f xml:space="preserve"> (Data!$E$46 - AV$89 - AV$43)</f>
        <v>3</v>
      </c>
      <c r="AW319" s="8">
        <f xml:space="preserve"> (Data!$E$46 - AW$89 - AW$43)</f>
        <v>3</v>
      </c>
      <c r="AX319" s="8">
        <f xml:space="preserve"> (Data!$E$46 - AX$89 - AX$43)</f>
        <v>2</v>
      </c>
      <c r="AY319" s="8">
        <f xml:space="preserve"> (Data!$E$46 - AY$89 - AY$43)</f>
        <v>2</v>
      </c>
    </row>
    <row r="320" spans="1:51">
      <c r="A320" s="8" t="s">
        <v>57</v>
      </c>
      <c r="B320" s="8">
        <f xml:space="preserve"> (Data!$E$46 - B$88 - B$43)</f>
        <v>48</v>
      </c>
      <c r="C320" s="8">
        <f xml:space="preserve"> (Data!$E$46 - C$88 - C$43)</f>
        <v>47</v>
      </c>
      <c r="D320" s="8">
        <f xml:space="preserve"> (Data!$E$46 - D$88 - D$43)</f>
        <v>47</v>
      </c>
      <c r="E320" s="8">
        <f xml:space="preserve"> (Data!$E$46 - E$88 - E$43)</f>
        <v>46</v>
      </c>
      <c r="F320" s="8">
        <f xml:space="preserve"> (Data!$E$46 - F$88 - F$43)</f>
        <v>46</v>
      </c>
      <c r="G320" s="8">
        <f xml:space="preserve"> (Data!$E$46 - G$88 - G$43)</f>
        <v>24</v>
      </c>
      <c r="H320" s="8">
        <f xml:space="preserve"> (Data!$E$46 - H$88 - H$43)</f>
        <v>23</v>
      </c>
      <c r="I320" s="8">
        <f xml:space="preserve"> (Data!$E$46 - I$88 - I$43)</f>
        <v>20</v>
      </c>
      <c r="J320" s="8">
        <f xml:space="preserve"> (Data!$E$46 - J$88 - J$43)</f>
        <v>19</v>
      </c>
      <c r="K320" s="8">
        <f xml:space="preserve"> (Data!$E$46 - K$88 - K$43)</f>
        <v>16</v>
      </c>
      <c r="L320" s="8">
        <f xml:space="preserve"> (Data!$E$46 - L$88 - L$43)</f>
        <v>14</v>
      </c>
      <c r="M320" s="8">
        <f xml:space="preserve"> (Data!$E$46 - M$88 - M$43)</f>
        <v>18</v>
      </c>
      <c r="N320" s="8">
        <f xml:space="preserve"> (Data!$E$46 - N$88 - N$43)</f>
        <v>17</v>
      </c>
      <c r="O320" s="8">
        <f xml:space="preserve"> (Data!$E$46 - O$88 - O$43)</f>
        <v>17</v>
      </c>
      <c r="P320" s="8">
        <f xml:space="preserve"> (Data!$E$46 - P$88 - P$43)</f>
        <v>16</v>
      </c>
      <c r="Q320" s="8">
        <f xml:space="preserve"> (Data!$E$46 - Q$88 - Q$43)</f>
        <v>16</v>
      </c>
      <c r="R320" s="8">
        <f xml:space="preserve"> (Data!$E$46 - R$88 - R$43)</f>
        <v>15</v>
      </c>
      <c r="S320" s="8">
        <f xml:space="preserve"> (Data!$E$46 - S$88 - S$43)</f>
        <v>15</v>
      </c>
      <c r="T320" s="8">
        <f xml:space="preserve"> (Data!$E$46 - T$88 - T$43)</f>
        <v>14</v>
      </c>
      <c r="U320" s="8">
        <f xml:space="preserve"> (Data!$E$46 - U$88 - U$43)</f>
        <v>14</v>
      </c>
      <c r="V320" s="8">
        <f xml:space="preserve"> (Data!$E$46 - V$88 - V$43)</f>
        <v>13</v>
      </c>
      <c r="W320" s="8">
        <f xml:space="preserve"> (Data!$E$46 - W$88 - W$43)</f>
        <v>13</v>
      </c>
      <c r="X320" s="8">
        <f xml:space="preserve"> (Data!$E$46 - X$88 - X$43)</f>
        <v>12</v>
      </c>
      <c r="Y320" s="8">
        <f xml:space="preserve"> (Data!$E$46 - Y$88 - Y$43)</f>
        <v>12</v>
      </c>
      <c r="Z320" s="8">
        <f xml:space="preserve"> (Data!$E$46 - Z$88 - Z$43)</f>
        <v>11</v>
      </c>
      <c r="AA320" s="8">
        <f xml:space="preserve"> (Data!$E$46 - AA$88 - AA$43)</f>
        <v>11</v>
      </c>
      <c r="AB320" s="8">
        <f xml:space="preserve"> (Data!$E$46 - AB$88 - AB$43)</f>
        <v>10</v>
      </c>
      <c r="AC320" s="8">
        <f xml:space="preserve"> (Data!$E$46 - AC$88 - AC$43)</f>
        <v>10</v>
      </c>
      <c r="AD320" s="8">
        <f xml:space="preserve"> (Data!$E$46 - AD$88 - AD$43)</f>
        <v>9</v>
      </c>
      <c r="AE320" s="8">
        <f xml:space="preserve"> (Data!$E$46 - AE$88 - AE$43)</f>
        <v>9</v>
      </c>
      <c r="AF320" s="8">
        <f xml:space="preserve"> (Data!$E$46 - AF$88 - AF$43)</f>
        <v>8</v>
      </c>
      <c r="AG320" s="8">
        <f xml:space="preserve"> (Data!$E$46 - AG$88 - AG$43)</f>
        <v>8</v>
      </c>
      <c r="AH320" s="8">
        <f xml:space="preserve"> (Data!$E$46 - AH$88 - AH$43)</f>
        <v>7</v>
      </c>
      <c r="AI320" s="8">
        <f xml:space="preserve"> (Data!$E$46 - AI$88 - AI$43)</f>
        <v>7</v>
      </c>
      <c r="AJ320" s="8">
        <f xml:space="preserve"> (Data!$E$46 - AJ$88 - AJ$43)</f>
        <v>6</v>
      </c>
      <c r="AK320" s="8">
        <f xml:space="preserve"> (Data!$E$46 - AK$88 - AK$43)</f>
        <v>6</v>
      </c>
      <c r="AL320" s="8">
        <f xml:space="preserve"> (Data!$E$46 - AL$88 - AL$43)</f>
        <v>5</v>
      </c>
      <c r="AM320" s="8">
        <f xml:space="preserve"> (Data!$E$46 - AM$88 - AM$43)</f>
        <v>5</v>
      </c>
      <c r="AN320" s="8">
        <f xml:space="preserve"> (Data!$E$46 - AN$88 - AN$43)</f>
        <v>4</v>
      </c>
      <c r="AO320" s="8">
        <f xml:space="preserve"> (Data!$E$46 - AO$88 - AO$43)</f>
        <v>4</v>
      </c>
      <c r="AP320" s="8">
        <f xml:space="preserve"> (Data!$E$46 - AP$88 - AP$43)</f>
        <v>3</v>
      </c>
      <c r="AQ320" s="8">
        <f xml:space="preserve"> (Data!$E$46 - AQ$88 - AQ$43)</f>
        <v>3</v>
      </c>
      <c r="AR320" s="8">
        <f xml:space="preserve"> (Data!$E$46 - AR$88 - AR$43)</f>
        <v>2</v>
      </c>
      <c r="AS320" s="8">
        <f xml:space="preserve"> (Data!$E$46 - AS$88 - AS$43)</f>
        <v>2</v>
      </c>
      <c r="AT320" s="8">
        <f xml:space="preserve"> (Data!$E$46 - AT$88 - AT$43)</f>
        <v>1</v>
      </c>
      <c r="AU320" s="8">
        <f xml:space="preserve"> (Data!$E$46 - AU$88 - AU$43)</f>
        <v>1</v>
      </c>
      <c r="AV320" s="8">
        <f xml:space="preserve"> (Data!$E$46 - AV$88 - AV$43)</f>
        <v>0</v>
      </c>
      <c r="AW320" s="8">
        <f xml:space="preserve"> (Data!$E$46 - AW$88 - AW$43)</f>
        <v>0</v>
      </c>
      <c r="AX320" s="8">
        <f xml:space="preserve"> (Data!$E$46 - AX$88 - AX$43)</f>
        <v>-1</v>
      </c>
      <c r="AY320" s="8">
        <f xml:space="preserve"> (Data!$E$46 - AY$88 - AY$43)</f>
        <v>-1</v>
      </c>
    </row>
    <row r="321" spans="1:51">
      <c r="A321" s="8" t="s">
        <v>58</v>
      </c>
      <c r="B321" s="8">
        <f xml:space="preserve"> (Data!$E$46 - B$88 - B$43)</f>
        <v>48</v>
      </c>
      <c r="C321" s="8">
        <f xml:space="preserve"> (Data!$E$46 - C$88 - C$43)</f>
        <v>47</v>
      </c>
      <c r="D321" s="8">
        <f xml:space="preserve"> (Data!$E$46 - D$88 - D$43)</f>
        <v>47</v>
      </c>
      <c r="E321" s="8">
        <f xml:space="preserve"> (Data!$E$46 - E$88 - E$43)</f>
        <v>46</v>
      </c>
      <c r="F321" s="8">
        <f xml:space="preserve"> (Data!$E$46 - F$88 - F$43)</f>
        <v>46</v>
      </c>
      <c r="G321" s="8">
        <f xml:space="preserve"> (Data!$E$46 - G$88 - G$43)</f>
        <v>24</v>
      </c>
      <c r="H321" s="8">
        <f xml:space="preserve"> (Data!$E$46 - H$88 - H$43)</f>
        <v>23</v>
      </c>
      <c r="I321" s="8">
        <f xml:space="preserve"> (Data!$E$46 - I$88 - I$43)</f>
        <v>20</v>
      </c>
      <c r="J321" s="8">
        <f xml:space="preserve"> (Data!$E$46 - J$88 - J$43)</f>
        <v>19</v>
      </c>
      <c r="K321" s="8">
        <f xml:space="preserve"> (Data!$E$46 - K$88 - K$43)</f>
        <v>16</v>
      </c>
      <c r="L321" s="8">
        <f xml:space="preserve"> (Data!$E$46 - L$88 - L$43)</f>
        <v>14</v>
      </c>
      <c r="M321" s="8">
        <f xml:space="preserve"> (Data!$E$46 - M$88 - M$43)</f>
        <v>18</v>
      </c>
      <c r="N321" s="8">
        <f xml:space="preserve"> (Data!$E$46 - N$88 - N$43)</f>
        <v>17</v>
      </c>
      <c r="O321" s="8">
        <f xml:space="preserve"> (Data!$E$46 - O$88 - O$43)</f>
        <v>17</v>
      </c>
      <c r="P321" s="8">
        <f xml:space="preserve"> (Data!$E$46 - P$88 - P$43)</f>
        <v>16</v>
      </c>
      <c r="Q321" s="8">
        <f xml:space="preserve"> (Data!$E$46 - Q$88 - Q$43)</f>
        <v>16</v>
      </c>
      <c r="R321" s="8">
        <f xml:space="preserve"> (Data!$E$46 - R$88 - R$43)</f>
        <v>15</v>
      </c>
      <c r="S321" s="8">
        <f xml:space="preserve"> (Data!$E$46 - S$88 - S$43)</f>
        <v>15</v>
      </c>
      <c r="T321" s="8">
        <f xml:space="preserve"> (Data!$E$46 - T$88 - T$43)</f>
        <v>14</v>
      </c>
      <c r="U321" s="8">
        <f xml:space="preserve"> (Data!$E$46 - U$88 - U$43)</f>
        <v>14</v>
      </c>
      <c r="V321" s="8">
        <f xml:space="preserve"> (Data!$E$46 - V$88 - V$43)</f>
        <v>13</v>
      </c>
      <c r="W321" s="8">
        <f xml:space="preserve"> (Data!$E$46 - W$88 - W$43)</f>
        <v>13</v>
      </c>
      <c r="X321" s="8">
        <f xml:space="preserve"> (Data!$E$46 - X$88 - X$43)</f>
        <v>12</v>
      </c>
      <c r="Y321" s="8">
        <f xml:space="preserve"> (Data!$E$46 - Y$88 - Y$43)</f>
        <v>12</v>
      </c>
      <c r="Z321" s="8">
        <f xml:space="preserve"> (Data!$E$46 - Z$88 - Z$43)</f>
        <v>11</v>
      </c>
      <c r="AA321" s="8">
        <f xml:space="preserve"> (Data!$E$46 - AA$88 - AA$43)</f>
        <v>11</v>
      </c>
      <c r="AB321" s="8">
        <f xml:space="preserve"> (Data!$E$46 - AB$88 - AB$43)</f>
        <v>10</v>
      </c>
      <c r="AC321" s="8">
        <f xml:space="preserve"> (Data!$E$46 - AC$88 - AC$43)</f>
        <v>10</v>
      </c>
      <c r="AD321" s="8">
        <f xml:space="preserve"> (Data!$E$46 - AD$88 - AD$43)</f>
        <v>9</v>
      </c>
      <c r="AE321" s="8">
        <f xml:space="preserve"> (Data!$E$46 - AE$88 - AE$43)</f>
        <v>9</v>
      </c>
      <c r="AF321" s="8">
        <f xml:space="preserve"> (Data!$E$46 - AF$88 - AF$43)</f>
        <v>8</v>
      </c>
      <c r="AG321" s="8">
        <f xml:space="preserve"> (Data!$E$46 - AG$88 - AG$43)</f>
        <v>8</v>
      </c>
      <c r="AH321" s="8">
        <f xml:space="preserve"> (Data!$E$46 - AH$88 - AH$43)</f>
        <v>7</v>
      </c>
      <c r="AI321" s="8">
        <f xml:space="preserve"> (Data!$E$46 - AI$88 - AI$43)</f>
        <v>7</v>
      </c>
      <c r="AJ321" s="8">
        <f xml:space="preserve"> (Data!$E$46 - AJ$88 - AJ$43)</f>
        <v>6</v>
      </c>
      <c r="AK321" s="8">
        <f xml:space="preserve"> (Data!$E$46 - AK$88 - AK$43)</f>
        <v>6</v>
      </c>
      <c r="AL321" s="8">
        <f xml:space="preserve"> (Data!$E$46 - AL$88 - AL$43)</f>
        <v>5</v>
      </c>
      <c r="AM321" s="8">
        <f xml:space="preserve"> (Data!$E$46 - AM$88 - AM$43)</f>
        <v>5</v>
      </c>
      <c r="AN321" s="8">
        <f xml:space="preserve"> (Data!$E$46 - AN$88 - AN$43)</f>
        <v>4</v>
      </c>
      <c r="AO321" s="8">
        <f xml:space="preserve"> (Data!$E$46 - AO$88 - AO$43)</f>
        <v>4</v>
      </c>
      <c r="AP321" s="8">
        <f xml:space="preserve"> (Data!$E$46 - AP$88 - AP$43)</f>
        <v>3</v>
      </c>
      <c r="AQ321" s="8">
        <f xml:space="preserve"> (Data!$E$46 - AQ$88 - AQ$43)</f>
        <v>3</v>
      </c>
      <c r="AR321" s="8">
        <f xml:space="preserve"> (Data!$E$46 - AR$88 - AR$43)</f>
        <v>2</v>
      </c>
      <c r="AS321" s="8">
        <f xml:space="preserve"> (Data!$E$46 - AS$88 - AS$43)</f>
        <v>2</v>
      </c>
      <c r="AT321" s="8">
        <f xml:space="preserve"> (Data!$E$46 - AT$88 - AT$43)</f>
        <v>1</v>
      </c>
      <c r="AU321" s="8">
        <f xml:space="preserve"> (Data!$E$46 - AU$88 - AU$43)</f>
        <v>1</v>
      </c>
      <c r="AV321" s="8">
        <f xml:space="preserve"> (Data!$E$46 - AV$88 - AV$43)</f>
        <v>0</v>
      </c>
      <c r="AW321" s="8">
        <f xml:space="preserve"> (Data!$E$46 - AW$88 - AW$43)</f>
        <v>0</v>
      </c>
      <c r="AX321" s="8">
        <f xml:space="preserve"> (Data!$E$46 - AX$88 - AX$43)</f>
        <v>-1</v>
      </c>
      <c r="AY321" s="8">
        <f xml:space="preserve"> (Data!$E$46 - AY$88 - AY$43)</f>
        <v>-1</v>
      </c>
    </row>
    <row r="322" spans="1:51">
      <c r="A322" s="8" t="s">
        <v>59</v>
      </c>
      <c r="B322" s="8">
        <f xml:space="preserve"> (Data!$E$46 - B$87 - B$43)</f>
        <v>48</v>
      </c>
      <c r="C322" s="8">
        <f xml:space="preserve"> (Data!$E$46 - C$87 - C$43)</f>
        <v>47</v>
      </c>
      <c r="D322" s="8">
        <f xml:space="preserve"> (Data!$E$46 - D$87 - D$43)</f>
        <v>47</v>
      </c>
      <c r="E322" s="8">
        <f xml:space="preserve"> (Data!$E$46 - E$87 - E$43)</f>
        <v>46</v>
      </c>
      <c r="F322" s="8">
        <f xml:space="preserve"> (Data!$E$46 - F$87 - F$43)</f>
        <v>46</v>
      </c>
      <c r="G322" s="8">
        <f xml:space="preserve"> (Data!$E$46 - G$87 - G$43)</f>
        <v>22</v>
      </c>
      <c r="H322" s="8">
        <f xml:space="preserve"> (Data!$E$46 - H$87 - H$43)</f>
        <v>21</v>
      </c>
      <c r="I322" s="8">
        <f xml:space="preserve"> (Data!$E$46 - I$87 - I$43)</f>
        <v>18</v>
      </c>
      <c r="J322" s="8">
        <f xml:space="preserve"> (Data!$E$46 - J$87 - J$43)</f>
        <v>17</v>
      </c>
      <c r="K322" s="8">
        <f xml:space="preserve"> (Data!$E$46 - K$87 - K$43)</f>
        <v>14</v>
      </c>
      <c r="L322" s="8">
        <f xml:space="preserve"> (Data!$E$46 - L$87 - L$43)</f>
        <v>12</v>
      </c>
      <c r="M322" s="8">
        <f xml:space="preserve"> (Data!$E$46 - M$87 - M$43)</f>
        <v>16</v>
      </c>
      <c r="N322" s="8">
        <f xml:space="preserve"> (Data!$E$46 - N$87 - N$43)</f>
        <v>15</v>
      </c>
      <c r="O322" s="8">
        <f xml:space="preserve"> (Data!$E$46 - O$87 - O$43)</f>
        <v>15</v>
      </c>
      <c r="P322" s="8">
        <f xml:space="preserve"> (Data!$E$46 - P$87 - P$43)</f>
        <v>14</v>
      </c>
      <c r="Q322" s="8">
        <f xml:space="preserve"> (Data!$E$46 - Q$87 - Q$43)</f>
        <v>14</v>
      </c>
      <c r="R322" s="8">
        <f xml:space="preserve"> (Data!$E$46 - R$87 - R$43)</f>
        <v>13</v>
      </c>
      <c r="S322" s="8">
        <f xml:space="preserve"> (Data!$E$46 - S$87 - S$43)</f>
        <v>13</v>
      </c>
      <c r="T322" s="8">
        <f xml:space="preserve"> (Data!$E$46 - T$87 - T$43)</f>
        <v>12</v>
      </c>
      <c r="U322" s="8">
        <f xml:space="preserve"> (Data!$E$46 - U$87 - U$43)</f>
        <v>12</v>
      </c>
      <c r="V322" s="8">
        <f xml:space="preserve"> (Data!$E$46 - V$87 - V$43)</f>
        <v>11</v>
      </c>
      <c r="W322" s="8">
        <f xml:space="preserve"> (Data!$E$46 - W$87 - W$43)</f>
        <v>11</v>
      </c>
      <c r="X322" s="8">
        <f xml:space="preserve"> (Data!$E$46 - X$87 - X$43)</f>
        <v>10</v>
      </c>
      <c r="Y322" s="8">
        <f xml:space="preserve"> (Data!$E$46 - Y$87 - Y$43)</f>
        <v>10</v>
      </c>
      <c r="Z322" s="8">
        <f xml:space="preserve"> (Data!$E$46 - Z$87 - Z$43)</f>
        <v>9</v>
      </c>
      <c r="AA322" s="8">
        <f xml:space="preserve"> (Data!$E$46 - AA$87 - AA$43)</f>
        <v>9</v>
      </c>
      <c r="AB322" s="8">
        <f xml:space="preserve"> (Data!$E$46 - AB$87 - AB$43)</f>
        <v>8</v>
      </c>
      <c r="AC322" s="8">
        <f xml:space="preserve"> (Data!$E$46 - AC$87 - AC$43)</f>
        <v>8</v>
      </c>
      <c r="AD322" s="8">
        <f xml:space="preserve"> (Data!$E$46 - AD$87 - AD$43)</f>
        <v>7</v>
      </c>
      <c r="AE322" s="8">
        <f xml:space="preserve"> (Data!$E$46 - AE$87 - AE$43)</f>
        <v>7</v>
      </c>
      <c r="AF322" s="8">
        <f xml:space="preserve"> (Data!$E$46 - AF$87 - AF$43)</f>
        <v>6</v>
      </c>
      <c r="AG322" s="8">
        <f xml:space="preserve"> (Data!$E$46 - AG$87 - AG$43)</f>
        <v>6</v>
      </c>
      <c r="AH322" s="8">
        <f xml:space="preserve"> (Data!$E$46 - AH$87 - AH$43)</f>
        <v>5</v>
      </c>
      <c r="AI322" s="8">
        <f xml:space="preserve"> (Data!$E$46 - AI$87 - AI$43)</f>
        <v>5</v>
      </c>
      <c r="AJ322" s="8">
        <f xml:space="preserve"> (Data!$E$46 - AJ$87 - AJ$43)</f>
        <v>4</v>
      </c>
      <c r="AK322" s="8">
        <f xml:space="preserve"> (Data!$E$46 - AK$87 - AK$43)</f>
        <v>4</v>
      </c>
      <c r="AL322" s="8">
        <f xml:space="preserve"> (Data!$E$46 - AL$87 - AL$43)</f>
        <v>3</v>
      </c>
      <c r="AM322" s="8">
        <f xml:space="preserve"> (Data!$E$46 - AM$87 - AM$43)</f>
        <v>3</v>
      </c>
      <c r="AN322" s="8">
        <f xml:space="preserve"> (Data!$E$46 - AN$87 - AN$43)</f>
        <v>2</v>
      </c>
      <c r="AO322" s="8">
        <f xml:space="preserve"> (Data!$E$46 - AO$87 - AO$43)</f>
        <v>2</v>
      </c>
      <c r="AP322" s="8">
        <f xml:space="preserve"> (Data!$E$46 - AP$87 - AP$43)</f>
        <v>1</v>
      </c>
      <c r="AQ322" s="8">
        <f xml:space="preserve"> (Data!$E$46 - AQ$87 - AQ$43)</f>
        <v>1</v>
      </c>
      <c r="AR322" s="8">
        <f xml:space="preserve"> (Data!$E$46 - AR$87 - AR$43)</f>
        <v>0</v>
      </c>
      <c r="AS322" s="8">
        <f xml:space="preserve"> (Data!$E$46 - AS$87 - AS$43)</f>
        <v>0</v>
      </c>
      <c r="AT322" s="8">
        <f xml:space="preserve"> (Data!$E$46 - AT$87 - AT$43)</f>
        <v>-1</v>
      </c>
      <c r="AU322" s="8">
        <f xml:space="preserve"> (Data!$E$46 - AU$87 - AU$43)</f>
        <v>-1</v>
      </c>
      <c r="AV322" s="8">
        <f xml:space="preserve"> (Data!$E$46 - AV$87 - AV$43)</f>
        <v>-2</v>
      </c>
      <c r="AW322" s="8">
        <f xml:space="preserve"> (Data!$E$46 - AW$87 - AW$43)</f>
        <v>-2</v>
      </c>
      <c r="AX322" s="8">
        <f xml:space="preserve"> (Data!$E$46 - AX$87 - AX$43)</f>
        <v>-3</v>
      </c>
      <c r="AY322" s="8">
        <f xml:space="preserve"> (Data!$E$46 - AY$87 - AY$43)</f>
        <v>-3</v>
      </c>
    </row>
  </sheetData>
  <conditionalFormatting sqref="B254:U257 B115:AZ119 B121:AZ182 V255:AY257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{8814996B-1ED1-4C6A-A3B4-9504B1D62E05}</x14:id>
        </ext>
      </extLst>
    </cfRule>
  </conditionalFormatting>
  <conditionalFormatting sqref="B92:AY99">
    <cfRule type="cellIs" dxfId="88" priority="20" operator="equal">
      <formula>-1</formula>
    </cfRule>
    <cfRule type="cellIs" dxfId="87" priority="21" operator="equal">
      <formula>1</formula>
    </cfRule>
  </conditionalFormatting>
  <conditionalFormatting sqref="B200:AY207">
    <cfRule type="cellIs" dxfId="86" priority="19" operator="greaterThan">
      <formula>0</formula>
    </cfRule>
  </conditionalFormatting>
  <conditionalFormatting sqref="C9:AY10 C12:AY14 B9:B14 C11:I11">
    <cfRule type="expression" dxfId="85" priority="9">
      <formula>B$7&lt;=$B$5</formula>
    </cfRule>
    <cfRule type="expression" dxfId="84" priority="18">
      <formula>A9&lt;B9</formula>
    </cfRule>
  </conditionalFormatting>
  <conditionalFormatting sqref="B193:AY198">
    <cfRule type="expression" dxfId="83" priority="17">
      <formula>A193&lt;B193</formula>
    </cfRule>
  </conditionalFormatting>
  <conditionalFormatting sqref="B8:AY8">
    <cfRule type="cellIs" dxfId="82" priority="15" operator="lessThan">
      <formula>0</formula>
    </cfRule>
    <cfRule type="cellIs" dxfId="81" priority="16" operator="greaterThan">
      <formula>0</formula>
    </cfRule>
  </conditionalFormatting>
  <conditionalFormatting sqref="B25:AY25">
    <cfRule type="expression" dxfId="80" priority="8" stopIfTrue="1">
      <formula>B$7&lt;=$B$5</formula>
    </cfRule>
    <cfRule type="expression" dxfId="79" priority="26">
      <formula>B24&gt;0</formula>
    </cfRule>
  </conditionalFormatting>
  <conditionalFormatting sqref="B27:AY27">
    <cfRule type="expression" dxfId="78" priority="7" stopIfTrue="1">
      <formula>B$7&lt;=$B$5</formula>
    </cfRule>
    <cfRule type="expression" dxfId="77" priority="14">
      <formula>B26&gt;0</formula>
    </cfRule>
  </conditionalFormatting>
  <conditionalFormatting sqref="B227:AY234">
    <cfRule type="dataBar" priority="1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{F6A3E80E-8E45-448D-84D3-4BFA80356B6B}</x14:id>
        </ext>
      </extLst>
    </cfRule>
  </conditionalFormatting>
  <conditionalFormatting sqref="B42:AY49">
    <cfRule type="expression" dxfId="76" priority="10" stopIfTrue="1">
      <formula>B227&gt;0.75</formula>
    </cfRule>
    <cfRule type="expression" dxfId="75" priority="11" stopIfTrue="1">
      <formula>B227&gt;0.5</formula>
    </cfRule>
    <cfRule type="expression" dxfId="74" priority="12">
      <formula>B227&lt;=0.5</formula>
    </cfRule>
  </conditionalFormatting>
  <conditionalFormatting sqref="B15:AY15">
    <cfRule type="cellIs" dxfId="73" priority="3" stopIfTrue="1" operator="equal">
      <formula>0</formula>
    </cfRule>
    <cfRule type="cellIs" dxfId="72" priority="27" operator="lessThan">
      <formula>0</formula>
    </cfRule>
    <cfRule type="cellIs" dxfId="71" priority="28" operator="greaterThan">
      <formula>0</formula>
    </cfRule>
    <cfRule type="cellIs" dxfId="70" priority="29" operator="greaterThan">
      <formula>$C$224</formula>
    </cfRule>
  </conditionalFormatting>
  <conditionalFormatting sqref="B16:AY23">
    <cfRule type="expression" dxfId="69" priority="30" stopIfTrue="1">
      <formula>IF($B$5=B$7, IF($A$1="Player",1,0),0)</formula>
    </cfRule>
    <cfRule type="expression" dxfId="68" priority="34" stopIfTrue="1">
      <formula>B16&gt;A16</formula>
    </cfRule>
    <cfRule type="expression" dxfId="67" priority="35">
      <formula>B92=1</formula>
    </cfRule>
  </conditionalFormatting>
  <conditionalFormatting sqref="A16:A23">
    <cfRule type="expression" dxfId="66" priority="32" stopIfTrue="1">
      <formula>B92=0</formula>
    </cfRule>
    <cfRule type="expression" dxfId="65" priority="33">
      <formula>$B92=1</formula>
    </cfRule>
  </conditionalFormatting>
  <conditionalFormatting sqref="B16:AY23">
    <cfRule type="expression" dxfId="64" priority="5" stopIfTrue="1">
      <formula>B92=0</formula>
    </cfRule>
    <cfRule type="expression" dxfId="63" priority="31" stopIfTrue="1">
      <formula>B$7&lt;=$B$5</formula>
    </cfRule>
  </conditionalFormatting>
  <conditionalFormatting sqref="B9:AY14">
    <cfRule type="expression" dxfId="62" priority="6">
      <formula>IF($B$5=B$7, IF($A$1="Player",1,0),0)</formula>
    </cfRule>
  </conditionalFormatting>
  <conditionalFormatting sqref="B25:AY25">
    <cfRule type="expression" dxfId="61" priority="4" stopIfTrue="1">
      <formula>IF($A$1="Player",IF($B$5=B$7,1,0),0)</formula>
    </cfRule>
  </conditionalFormatting>
  <conditionalFormatting sqref="M11">
    <cfRule type="expression" dxfId="60" priority="1">
      <formula>M$7&lt;=$B$5</formula>
    </cfRule>
    <cfRule type="expression" dxfId="59" priority="2">
      <formula>L11&lt;M11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14996B-1ED1-4C6A-A3B4-9504B1D62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F6A3E80E-8E45-448D-84D3-4BFA80356B6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3794C9-0664-46C1-AC6C-68F620FE52F2}">
          <x14:formula1>
            <xm:f>Data!$A$88:$A$98</xm:f>
          </x14:formula1>
          <xm:sqref>C3:AY3</xm:sqref>
        </x14:dataValidation>
        <x14:dataValidation type="list" allowBlank="1" showInputMessage="1" showErrorMessage="1" xr:uid="{94672B64-247A-400C-AF64-DA7E9444585F}">
          <x14:formula1>
            <xm:f>Data!$A$89:$A$104</xm:f>
          </x14:formula1>
          <xm:sqref>B3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47"/>
  <sheetViews>
    <sheetView tabSelected="1" topLeftCell="A5" zoomScale="85" zoomScaleNormal="85" workbookViewId="0">
      <selection activeCell="A37" sqref="A37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149" t="s">
        <v>18</v>
      </c>
      <c r="B3" s="150" t="s">
        <v>114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 ht="18">
      <c r="A5" s="50" t="s">
        <v>110</v>
      </c>
      <c r="B5" s="83">
        <v>1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3" t="s">
        <v>1</v>
      </c>
      <c r="B7" s="144">
        <v>1</v>
      </c>
      <c r="C7" s="144">
        <f>B7+1</f>
        <v>2</v>
      </c>
      <c r="D7" s="144">
        <f t="shared" ref="D7:U7" si="0">C7+1</f>
        <v>3</v>
      </c>
      <c r="E7" s="144">
        <f t="shared" si="0"/>
        <v>4</v>
      </c>
      <c r="F7" s="144">
        <f t="shared" si="0"/>
        <v>5</v>
      </c>
      <c r="G7" s="144">
        <f t="shared" si="0"/>
        <v>6</v>
      </c>
      <c r="H7" s="144">
        <f t="shared" si="0"/>
        <v>7</v>
      </c>
      <c r="I7" s="144">
        <f t="shared" si="0"/>
        <v>8</v>
      </c>
      <c r="J7" s="144">
        <f t="shared" si="0"/>
        <v>9</v>
      </c>
      <c r="K7" s="144">
        <f t="shared" si="0"/>
        <v>10</v>
      </c>
      <c r="L7" s="144">
        <f t="shared" si="0"/>
        <v>11</v>
      </c>
      <c r="M7" s="144">
        <f t="shared" si="0"/>
        <v>12</v>
      </c>
      <c r="N7" s="144">
        <f t="shared" si="0"/>
        <v>13</v>
      </c>
      <c r="O7" s="144">
        <f t="shared" si="0"/>
        <v>14</v>
      </c>
      <c r="P7" s="144">
        <f t="shared" si="0"/>
        <v>15</v>
      </c>
      <c r="Q7" s="144">
        <f t="shared" si="0"/>
        <v>16</v>
      </c>
      <c r="R7" s="144">
        <f t="shared" si="0"/>
        <v>17</v>
      </c>
      <c r="S7" s="144">
        <f t="shared" si="0"/>
        <v>18</v>
      </c>
      <c r="T7" s="144">
        <f t="shared" si="0"/>
        <v>19</v>
      </c>
      <c r="U7" s="145">
        <f t="shared" si="0"/>
        <v>20</v>
      </c>
      <c r="V7" s="145">
        <f t="shared" ref="V7" si="1">U7+1</f>
        <v>21</v>
      </c>
      <c r="W7" s="145">
        <f t="shared" ref="W7" si="2">V7+1</f>
        <v>22</v>
      </c>
      <c r="X7" s="145">
        <f t="shared" ref="X7" si="3">W7+1</f>
        <v>23</v>
      </c>
      <c r="Y7" s="145">
        <f t="shared" ref="Y7" si="4">X7+1</f>
        <v>24</v>
      </c>
      <c r="Z7" s="145">
        <f t="shared" ref="Z7" si="5">Y7+1</f>
        <v>25</v>
      </c>
      <c r="AA7" s="145">
        <f t="shared" ref="AA7" si="6">Z7+1</f>
        <v>26</v>
      </c>
      <c r="AB7" s="145">
        <f t="shared" ref="AB7" si="7">AA7+1</f>
        <v>27</v>
      </c>
      <c r="AC7" s="145">
        <f t="shared" ref="AC7" si="8">AB7+1</f>
        <v>28</v>
      </c>
      <c r="AD7" s="145">
        <f t="shared" ref="AD7" si="9">AC7+1</f>
        <v>29</v>
      </c>
      <c r="AE7" s="145">
        <f t="shared" ref="AE7" si="10">AD7+1</f>
        <v>30</v>
      </c>
      <c r="AF7" s="145">
        <f t="shared" ref="AF7" si="11">AE7+1</f>
        <v>31</v>
      </c>
      <c r="AG7" s="145">
        <f t="shared" ref="AG7" si="12">AF7+1</f>
        <v>32</v>
      </c>
      <c r="AH7" s="145">
        <f t="shared" ref="AH7" si="13">AG7+1</f>
        <v>33</v>
      </c>
      <c r="AI7" s="145">
        <f t="shared" ref="AI7" si="14">AH7+1</f>
        <v>34</v>
      </c>
      <c r="AJ7" s="145">
        <f t="shared" ref="AJ7" si="15">AI7+1</f>
        <v>35</v>
      </c>
      <c r="AK7" s="145">
        <f t="shared" ref="AK7" si="16">AJ7+1</f>
        <v>36</v>
      </c>
      <c r="AL7" s="145">
        <f t="shared" ref="AL7" si="17">AK7+1</f>
        <v>37</v>
      </c>
      <c r="AM7" s="145">
        <f t="shared" ref="AM7" si="18">AL7+1</f>
        <v>38</v>
      </c>
      <c r="AN7" s="145">
        <f t="shared" ref="AN7" si="19">AM7+1</f>
        <v>39</v>
      </c>
      <c r="AO7" s="145">
        <f t="shared" ref="AO7" si="20">AN7+1</f>
        <v>40</v>
      </c>
      <c r="AP7" s="145">
        <f t="shared" ref="AP7" si="21">AO7+1</f>
        <v>41</v>
      </c>
      <c r="AQ7" s="145">
        <f t="shared" ref="AQ7" si="22">AP7+1</f>
        <v>42</v>
      </c>
      <c r="AR7" s="145">
        <f t="shared" ref="AR7" si="23">AQ7+1</f>
        <v>43</v>
      </c>
      <c r="AS7" s="145">
        <f t="shared" ref="AS7" si="24">AR7+1</f>
        <v>44</v>
      </c>
      <c r="AT7" s="145">
        <f t="shared" ref="AT7" si="25">AS7+1</f>
        <v>45</v>
      </c>
      <c r="AU7" s="145">
        <f t="shared" ref="AU7" si="26">AT7+1</f>
        <v>46</v>
      </c>
      <c r="AV7" s="145">
        <f t="shared" ref="AV7" si="27">AU7+1</f>
        <v>47</v>
      </c>
      <c r="AW7" s="145">
        <f t="shared" ref="AW7" si="28">AV7+1</f>
        <v>48</v>
      </c>
      <c r="AX7" s="145">
        <f t="shared" ref="AX7" si="29">AW7+1</f>
        <v>49</v>
      </c>
      <c r="AY7" s="145">
        <f t="shared" ref="AY7" si="30">AX7+1</f>
        <v>50</v>
      </c>
    </row>
    <row r="8" spans="1:97" ht="17.649999999999999">
      <c r="A8" s="2" t="s">
        <v>158</v>
      </c>
      <c r="B8" s="148">
        <f t="shared" ref="B8:AG8" si="31" xml:space="preserve">  IF(B7&lt;$B$5, 0, IF(B7=$B$5,IF($A$1 = "Player", 78 - SUM(B223:B228), 0), IF(MOD(B7,4)=0,1,0) - SUM(B223:B228) + A8))</f>
        <v>0</v>
      </c>
      <c r="C8" s="148">
        <f t="shared" si="31"/>
        <v>0</v>
      </c>
      <c r="D8" s="148">
        <f t="shared" si="31"/>
        <v>0</v>
      </c>
      <c r="E8" s="148">
        <f t="shared" si="31"/>
        <v>0</v>
      </c>
      <c r="F8" s="148">
        <f t="shared" si="31"/>
        <v>0</v>
      </c>
      <c r="G8" s="148">
        <f t="shared" si="31"/>
        <v>0</v>
      </c>
      <c r="H8" s="148">
        <f t="shared" si="31"/>
        <v>0</v>
      </c>
      <c r="I8" s="148">
        <f t="shared" si="31"/>
        <v>0</v>
      </c>
      <c r="J8" s="148">
        <f t="shared" si="31"/>
        <v>0</v>
      </c>
      <c r="K8" s="148">
        <f t="shared" si="31"/>
        <v>0</v>
      </c>
      <c r="L8" s="148">
        <f t="shared" si="31"/>
        <v>0</v>
      </c>
      <c r="M8" s="148">
        <f t="shared" si="31"/>
        <v>0</v>
      </c>
      <c r="N8" s="148">
        <f t="shared" si="31"/>
        <v>0</v>
      </c>
      <c r="O8" s="148">
        <f t="shared" si="31"/>
        <v>0</v>
      </c>
      <c r="P8" s="148">
        <f t="shared" si="31"/>
        <v>0</v>
      </c>
      <c r="Q8" s="148">
        <f t="shared" si="31"/>
        <v>1</v>
      </c>
      <c r="R8" s="148">
        <f t="shared" si="31"/>
        <v>1</v>
      </c>
      <c r="S8" s="148">
        <f t="shared" si="31"/>
        <v>1</v>
      </c>
      <c r="T8" s="148">
        <f t="shared" si="31"/>
        <v>1</v>
      </c>
      <c r="U8" s="148">
        <f t="shared" si="31"/>
        <v>2</v>
      </c>
      <c r="V8" s="148">
        <f t="shared" si="31"/>
        <v>2</v>
      </c>
      <c r="W8" s="148">
        <f t="shared" si="31"/>
        <v>2</v>
      </c>
      <c r="X8" s="148">
        <f t="shared" si="31"/>
        <v>2</v>
      </c>
      <c r="Y8" s="148">
        <f t="shared" si="31"/>
        <v>3</v>
      </c>
      <c r="Z8" s="148">
        <f t="shared" si="31"/>
        <v>3</v>
      </c>
      <c r="AA8" s="148">
        <f t="shared" si="31"/>
        <v>3</v>
      </c>
      <c r="AB8" s="148">
        <f t="shared" si="31"/>
        <v>3</v>
      </c>
      <c r="AC8" s="148">
        <f t="shared" si="31"/>
        <v>4</v>
      </c>
      <c r="AD8" s="148">
        <f t="shared" si="31"/>
        <v>4</v>
      </c>
      <c r="AE8" s="148">
        <f t="shared" si="31"/>
        <v>4</v>
      </c>
      <c r="AF8" s="148">
        <f t="shared" si="31"/>
        <v>4</v>
      </c>
      <c r="AG8" s="148">
        <f t="shared" si="31"/>
        <v>5</v>
      </c>
      <c r="AH8" s="148">
        <f t="shared" ref="AH8:BM8" si="32" xml:space="preserve">  IF(AH7&lt;$B$5, 0, IF(AH7=$B$5,IF($A$1 = "Player", 78 - SUM(AH223:AH228), 0), IF(MOD(AH7,4)=0,1,0) - SUM(AH223:AH228) + AG8))</f>
        <v>5</v>
      </c>
      <c r="AI8" s="148">
        <f t="shared" si="32"/>
        <v>5</v>
      </c>
      <c r="AJ8" s="148">
        <f t="shared" si="32"/>
        <v>5</v>
      </c>
      <c r="AK8" s="148">
        <f t="shared" si="32"/>
        <v>6</v>
      </c>
      <c r="AL8" s="148">
        <f t="shared" si="32"/>
        <v>6</v>
      </c>
      <c r="AM8" s="148">
        <f t="shared" si="32"/>
        <v>6</v>
      </c>
      <c r="AN8" s="148">
        <f t="shared" si="32"/>
        <v>6</v>
      </c>
      <c r="AO8" s="148">
        <f t="shared" si="32"/>
        <v>7</v>
      </c>
      <c r="AP8" s="148">
        <f t="shared" si="32"/>
        <v>7</v>
      </c>
      <c r="AQ8" s="148">
        <f t="shared" si="32"/>
        <v>7</v>
      </c>
      <c r="AR8" s="148">
        <f t="shared" si="32"/>
        <v>7</v>
      </c>
      <c r="AS8" s="148">
        <f t="shared" si="32"/>
        <v>8</v>
      </c>
      <c r="AT8" s="148">
        <f t="shared" si="32"/>
        <v>8</v>
      </c>
      <c r="AU8" s="148">
        <f t="shared" si="32"/>
        <v>8</v>
      </c>
      <c r="AV8" s="148">
        <f t="shared" si="32"/>
        <v>8</v>
      </c>
      <c r="AW8" s="148">
        <f t="shared" si="32"/>
        <v>9</v>
      </c>
      <c r="AX8" s="148">
        <f t="shared" si="32"/>
        <v>9</v>
      </c>
      <c r="AY8" s="148">
        <f t="shared" si="32"/>
        <v>9</v>
      </c>
    </row>
    <row r="9" spans="1:97" s="97" customFormat="1" ht="15" customHeight="1">
      <c r="A9" s="167" t="s">
        <v>2</v>
      </c>
      <c r="B9" s="86">
        <v>10</v>
      </c>
      <c r="C9" s="86">
        <v>10</v>
      </c>
      <c r="D9" s="86">
        <v>10</v>
      </c>
      <c r="E9" s="86">
        <v>10</v>
      </c>
      <c r="F9" s="86">
        <v>10</v>
      </c>
      <c r="G9" s="86">
        <v>10</v>
      </c>
      <c r="H9" s="86">
        <v>10</v>
      </c>
      <c r="I9" s="86">
        <v>10</v>
      </c>
      <c r="J9" s="86">
        <v>10</v>
      </c>
      <c r="K9" s="86">
        <v>10</v>
      </c>
      <c r="L9" s="86">
        <v>10</v>
      </c>
      <c r="M9" s="86">
        <v>10</v>
      </c>
      <c r="N9" s="86">
        <v>10</v>
      </c>
      <c r="O9" s="86">
        <v>10</v>
      </c>
      <c r="P9" s="86">
        <v>10</v>
      </c>
      <c r="Q9" s="86">
        <v>10</v>
      </c>
      <c r="R9" s="86">
        <v>10</v>
      </c>
      <c r="S9" s="86">
        <v>10</v>
      </c>
      <c r="T9" s="86">
        <v>10</v>
      </c>
      <c r="U9" s="86">
        <v>10</v>
      </c>
      <c r="V9" s="86">
        <v>10</v>
      </c>
      <c r="W9" s="86">
        <v>10</v>
      </c>
      <c r="X9" s="86">
        <v>10</v>
      </c>
      <c r="Y9" s="86">
        <v>10</v>
      </c>
      <c r="Z9" s="86">
        <v>10</v>
      </c>
      <c r="AA9" s="86">
        <v>10</v>
      </c>
      <c r="AB9" s="86">
        <v>10</v>
      </c>
      <c r="AC9" s="86">
        <v>10</v>
      </c>
      <c r="AD9" s="86">
        <v>10</v>
      </c>
      <c r="AE9" s="86">
        <v>10</v>
      </c>
      <c r="AF9" s="86">
        <v>10</v>
      </c>
      <c r="AG9" s="86">
        <v>10</v>
      </c>
      <c r="AH9" s="86">
        <v>10</v>
      </c>
      <c r="AI9" s="86">
        <v>10</v>
      </c>
      <c r="AJ9" s="86">
        <v>10</v>
      </c>
      <c r="AK9" s="86">
        <v>10</v>
      </c>
      <c r="AL9" s="86">
        <v>10</v>
      </c>
      <c r="AM9" s="86">
        <v>10</v>
      </c>
      <c r="AN9" s="86">
        <v>10</v>
      </c>
      <c r="AO9" s="86">
        <v>10</v>
      </c>
      <c r="AP9" s="86">
        <v>10</v>
      </c>
      <c r="AQ9" s="86">
        <v>10</v>
      </c>
      <c r="AR9" s="86">
        <v>10</v>
      </c>
      <c r="AS9" s="86">
        <v>10</v>
      </c>
      <c r="AT9" s="86">
        <v>10</v>
      </c>
      <c r="AU9" s="86">
        <v>10</v>
      </c>
      <c r="AV9" s="86">
        <v>10</v>
      </c>
      <c r="AW9" s="86">
        <v>10</v>
      </c>
      <c r="AX9" s="86">
        <v>10</v>
      </c>
      <c r="AY9" s="86">
        <v>10</v>
      </c>
    </row>
    <row r="10" spans="1:97" s="3" customFormat="1">
      <c r="A10" s="63" t="s">
        <v>4</v>
      </c>
      <c r="B10" s="23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12</v>
      </c>
      <c r="J10" s="23">
        <v>12</v>
      </c>
      <c r="K10" s="23">
        <v>12</v>
      </c>
      <c r="L10" s="23">
        <v>12</v>
      </c>
      <c r="M10" s="23">
        <v>12</v>
      </c>
      <c r="N10" s="23">
        <v>12</v>
      </c>
      <c r="O10" s="23">
        <v>12</v>
      </c>
      <c r="P10" s="23">
        <v>12</v>
      </c>
      <c r="Q10" s="23">
        <v>12</v>
      </c>
      <c r="R10" s="23">
        <v>12</v>
      </c>
      <c r="S10" s="23">
        <v>12</v>
      </c>
      <c r="T10" s="23">
        <v>12</v>
      </c>
      <c r="U10" s="23">
        <v>12</v>
      </c>
      <c r="V10" s="23">
        <v>12</v>
      </c>
      <c r="W10" s="23">
        <v>12</v>
      </c>
      <c r="X10" s="23">
        <v>12</v>
      </c>
      <c r="Y10" s="23">
        <v>12</v>
      </c>
      <c r="Z10" s="23">
        <v>12</v>
      </c>
      <c r="AA10" s="23">
        <v>12</v>
      </c>
      <c r="AB10" s="23">
        <v>12</v>
      </c>
      <c r="AC10" s="23">
        <v>12</v>
      </c>
      <c r="AD10" s="23">
        <v>12</v>
      </c>
      <c r="AE10" s="23">
        <v>12</v>
      </c>
      <c r="AF10" s="23">
        <v>12</v>
      </c>
      <c r="AG10" s="23">
        <v>12</v>
      </c>
      <c r="AH10" s="23">
        <v>12</v>
      </c>
      <c r="AI10" s="23">
        <v>12</v>
      </c>
      <c r="AJ10" s="23">
        <v>12</v>
      </c>
      <c r="AK10" s="23">
        <v>12</v>
      </c>
      <c r="AL10" s="23">
        <v>12</v>
      </c>
      <c r="AM10" s="23">
        <v>12</v>
      </c>
      <c r="AN10" s="23">
        <v>12</v>
      </c>
      <c r="AO10" s="23">
        <v>12</v>
      </c>
      <c r="AP10" s="23">
        <v>12</v>
      </c>
      <c r="AQ10" s="23">
        <v>12</v>
      </c>
      <c r="AR10" s="23">
        <v>12</v>
      </c>
      <c r="AS10" s="23">
        <v>12</v>
      </c>
      <c r="AT10" s="23">
        <v>12</v>
      </c>
      <c r="AU10" s="23">
        <v>12</v>
      </c>
      <c r="AV10" s="23">
        <v>12</v>
      </c>
      <c r="AW10" s="23">
        <v>12</v>
      </c>
      <c r="AX10" s="23">
        <v>12</v>
      </c>
      <c r="AY10" s="23">
        <v>12</v>
      </c>
    </row>
    <row r="11" spans="1:97">
      <c r="A11" s="63" t="s">
        <v>5</v>
      </c>
      <c r="B11" s="23">
        <v>14</v>
      </c>
      <c r="C11" s="23">
        <v>14</v>
      </c>
      <c r="D11" s="23">
        <v>14</v>
      </c>
      <c r="E11" s="23">
        <v>15</v>
      </c>
      <c r="F11" s="23">
        <v>15</v>
      </c>
      <c r="G11" s="23">
        <v>15</v>
      </c>
      <c r="H11" s="23">
        <v>15</v>
      </c>
      <c r="I11" s="23">
        <v>16</v>
      </c>
      <c r="J11" s="152">
        <v>16</v>
      </c>
      <c r="K11" s="152">
        <v>16</v>
      </c>
      <c r="L11" s="152">
        <v>16</v>
      </c>
      <c r="M11" s="23">
        <v>17</v>
      </c>
      <c r="N11" s="152">
        <v>17</v>
      </c>
      <c r="O11" s="152">
        <v>17</v>
      </c>
      <c r="P11" s="152">
        <v>17</v>
      </c>
      <c r="Q11" s="152">
        <v>17</v>
      </c>
      <c r="R11" s="152">
        <v>17</v>
      </c>
      <c r="S11" s="152">
        <v>17</v>
      </c>
      <c r="T11" s="152">
        <v>17</v>
      </c>
      <c r="U11" s="152">
        <v>17</v>
      </c>
      <c r="V11" s="152">
        <v>17</v>
      </c>
      <c r="W11" s="152">
        <v>17</v>
      </c>
      <c r="X11" s="152">
        <v>17</v>
      </c>
      <c r="Y11" s="152">
        <v>17</v>
      </c>
      <c r="Z11" s="152">
        <v>17</v>
      </c>
      <c r="AA11" s="152">
        <v>17</v>
      </c>
      <c r="AB11" s="152">
        <v>17</v>
      </c>
      <c r="AC11" s="152">
        <v>17</v>
      </c>
      <c r="AD11" s="152">
        <v>17</v>
      </c>
      <c r="AE11" s="152">
        <v>17</v>
      </c>
      <c r="AF11" s="152">
        <v>17</v>
      </c>
      <c r="AG11" s="152">
        <v>17</v>
      </c>
      <c r="AH11" s="152">
        <v>17</v>
      </c>
      <c r="AI11" s="152">
        <v>17</v>
      </c>
      <c r="AJ11" s="152">
        <v>17</v>
      </c>
      <c r="AK11" s="152">
        <v>17</v>
      </c>
      <c r="AL11" s="152">
        <v>17</v>
      </c>
      <c r="AM11" s="152">
        <v>17</v>
      </c>
      <c r="AN11" s="152">
        <v>17</v>
      </c>
      <c r="AO11" s="152">
        <v>17</v>
      </c>
      <c r="AP11" s="152">
        <v>17</v>
      </c>
      <c r="AQ11" s="152">
        <v>17</v>
      </c>
      <c r="AR11" s="152">
        <v>17</v>
      </c>
      <c r="AS11" s="152">
        <v>17</v>
      </c>
      <c r="AT11" s="152">
        <v>17</v>
      </c>
      <c r="AU11" s="152">
        <v>17</v>
      </c>
      <c r="AV11" s="152">
        <v>17</v>
      </c>
      <c r="AW11" s="152">
        <v>17</v>
      </c>
      <c r="AX11" s="152">
        <v>17</v>
      </c>
      <c r="AY11" s="152">
        <v>17</v>
      </c>
    </row>
    <row r="12" spans="1:97">
      <c r="A12" s="63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3">
        <v>14</v>
      </c>
      <c r="W12" s="23">
        <v>14</v>
      </c>
      <c r="X12" s="23">
        <v>14</v>
      </c>
      <c r="Y12" s="23">
        <v>14</v>
      </c>
      <c r="Z12" s="23">
        <v>14</v>
      </c>
      <c r="AA12" s="23">
        <v>14</v>
      </c>
      <c r="AB12" s="23">
        <v>14</v>
      </c>
      <c r="AC12" s="23">
        <v>14</v>
      </c>
      <c r="AD12" s="23">
        <v>14</v>
      </c>
      <c r="AE12" s="23">
        <v>14</v>
      </c>
      <c r="AF12" s="23">
        <v>14</v>
      </c>
      <c r="AG12" s="23">
        <v>14</v>
      </c>
      <c r="AH12" s="23">
        <v>14</v>
      </c>
      <c r="AI12" s="23">
        <v>14</v>
      </c>
      <c r="AJ12" s="23">
        <v>14</v>
      </c>
      <c r="AK12" s="23">
        <v>14</v>
      </c>
      <c r="AL12" s="23">
        <v>14</v>
      </c>
      <c r="AM12" s="23">
        <v>14</v>
      </c>
      <c r="AN12" s="23">
        <v>14</v>
      </c>
      <c r="AO12" s="23">
        <v>14</v>
      </c>
      <c r="AP12" s="23">
        <v>14</v>
      </c>
      <c r="AQ12" s="23">
        <v>14</v>
      </c>
      <c r="AR12" s="23">
        <v>14</v>
      </c>
      <c r="AS12" s="23">
        <v>14</v>
      </c>
      <c r="AT12" s="23">
        <v>14</v>
      </c>
      <c r="AU12" s="23">
        <v>14</v>
      </c>
      <c r="AV12" s="23">
        <v>14</v>
      </c>
      <c r="AW12" s="23">
        <v>14</v>
      </c>
      <c r="AX12" s="23">
        <v>14</v>
      </c>
      <c r="AY12" s="23">
        <v>14</v>
      </c>
    </row>
    <row r="13" spans="1:97">
      <c r="A13" s="63" t="s">
        <v>7</v>
      </c>
      <c r="B13" s="23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3">
        <v>14</v>
      </c>
      <c r="K13" s="23">
        <v>14</v>
      </c>
      <c r="L13" s="23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3">
        <v>14</v>
      </c>
      <c r="W13" s="23">
        <v>14</v>
      </c>
      <c r="X13" s="23">
        <v>14</v>
      </c>
      <c r="Y13" s="23">
        <v>14</v>
      </c>
      <c r="Z13" s="23">
        <v>14</v>
      </c>
      <c r="AA13" s="23">
        <v>14</v>
      </c>
      <c r="AB13" s="23">
        <v>14</v>
      </c>
      <c r="AC13" s="23">
        <v>14</v>
      </c>
      <c r="AD13" s="23">
        <v>14</v>
      </c>
      <c r="AE13" s="23">
        <v>14</v>
      </c>
      <c r="AF13" s="23">
        <v>14</v>
      </c>
      <c r="AG13" s="23">
        <v>14</v>
      </c>
      <c r="AH13" s="23">
        <v>14</v>
      </c>
      <c r="AI13" s="23">
        <v>14</v>
      </c>
      <c r="AJ13" s="23">
        <v>14</v>
      </c>
      <c r="AK13" s="23">
        <v>14</v>
      </c>
      <c r="AL13" s="23">
        <v>14</v>
      </c>
      <c r="AM13" s="23">
        <v>14</v>
      </c>
      <c r="AN13" s="23">
        <v>14</v>
      </c>
      <c r="AO13" s="23">
        <v>14</v>
      </c>
      <c r="AP13" s="23">
        <v>14</v>
      </c>
      <c r="AQ13" s="23">
        <v>14</v>
      </c>
      <c r="AR13" s="23">
        <v>14</v>
      </c>
      <c r="AS13" s="23">
        <v>14</v>
      </c>
      <c r="AT13" s="23">
        <v>14</v>
      </c>
      <c r="AU13" s="23">
        <v>14</v>
      </c>
      <c r="AV13" s="23">
        <v>14</v>
      </c>
      <c r="AW13" s="23">
        <v>14</v>
      </c>
      <c r="AX13" s="23">
        <v>14</v>
      </c>
      <c r="AY13" s="23">
        <v>14</v>
      </c>
    </row>
    <row r="14" spans="1:97">
      <c r="A14" s="63" t="s">
        <v>8</v>
      </c>
      <c r="B14" s="23">
        <v>14</v>
      </c>
      <c r="C14" s="23">
        <v>14</v>
      </c>
      <c r="D14" s="23">
        <v>14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3">
        <v>14</v>
      </c>
      <c r="K14" s="23">
        <v>14</v>
      </c>
      <c r="L14" s="23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3">
        <v>14</v>
      </c>
      <c r="W14" s="23">
        <v>14</v>
      </c>
      <c r="X14" s="23">
        <v>14</v>
      </c>
      <c r="Y14" s="23">
        <v>14</v>
      </c>
      <c r="Z14" s="23">
        <v>14</v>
      </c>
      <c r="AA14" s="23">
        <v>14</v>
      </c>
      <c r="AB14" s="23">
        <v>14</v>
      </c>
      <c r="AC14" s="23">
        <v>14</v>
      </c>
      <c r="AD14" s="23">
        <v>14</v>
      </c>
      <c r="AE14" s="23">
        <v>14</v>
      </c>
      <c r="AF14" s="23">
        <v>14</v>
      </c>
      <c r="AG14" s="23">
        <v>14</v>
      </c>
      <c r="AH14" s="23">
        <v>14</v>
      </c>
      <c r="AI14" s="23">
        <v>14</v>
      </c>
      <c r="AJ14" s="23">
        <v>14</v>
      </c>
      <c r="AK14" s="23">
        <v>14</v>
      </c>
      <c r="AL14" s="23">
        <v>14</v>
      </c>
      <c r="AM14" s="23">
        <v>14</v>
      </c>
      <c r="AN14" s="23">
        <v>14</v>
      </c>
      <c r="AO14" s="23">
        <v>14</v>
      </c>
      <c r="AP14" s="23">
        <v>14</v>
      </c>
      <c r="AQ14" s="23">
        <v>14</v>
      </c>
      <c r="AR14" s="23">
        <v>14</v>
      </c>
      <c r="AS14" s="23">
        <v>14</v>
      </c>
      <c r="AT14" s="23">
        <v>14</v>
      </c>
      <c r="AU14" s="23">
        <v>14</v>
      </c>
      <c r="AV14" s="23">
        <v>14</v>
      </c>
      <c r="AW14" s="23">
        <v>14</v>
      </c>
      <c r="AX14" s="23">
        <v>14</v>
      </c>
      <c r="AY14" s="23">
        <v>14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3">
        <f t="shared" ref="B15:AG15" si="33" xml:space="preserve"> IF(B7&lt;=$B$5, 0, B254 - SUM(B230:B237) + A15)</f>
        <v>0</v>
      </c>
      <c r="C15" s="123">
        <f t="shared" si="33"/>
        <v>0</v>
      </c>
      <c r="D15" s="123">
        <f t="shared" si="33"/>
        <v>3</v>
      </c>
      <c r="E15" s="123">
        <f t="shared" si="33"/>
        <v>0</v>
      </c>
      <c r="F15" s="123">
        <f t="shared" si="33"/>
        <v>0</v>
      </c>
      <c r="G15" s="123">
        <f t="shared" si="33"/>
        <v>0</v>
      </c>
      <c r="H15" s="123">
        <f t="shared" si="33"/>
        <v>0</v>
      </c>
      <c r="I15" s="123">
        <f t="shared" si="33"/>
        <v>0</v>
      </c>
      <c r="J15" s="123">
        <f t="shared" si="33"/>
        <v>0</v>
      </c>
      <c r="K15" s="123">
        <f t="shared" si="33"/>
        <v>0</v>
      </c>
      <c r="L15" s="123">
        <f t="shared" si="33"/>
        <v>0</v>
      </c>
      <c r="M15" s="123">
        <f t="shared" si="33"/>
        <v>0</v>
      </c>
      <c r="N15" s="123">
        <f t="shared" si="33"/>
        <v>0</v>
      </c>
      <c r="O15" s="123">
        <f t="shared" si="33"/>
        <v>5</v>
      </c>
      <c r="P15" s="123">
        <f t="shared" si="33"/>
        <v>10</v>
      </c>
      <c r="Q15" s="123">
        <f t="shared" si="33"/>
        <v>15</v>
      </c>
      <c r="R15" s="123">
        <f t="shared" si="33"/>
        <v>20</v>
      </c>
      <c r="S15" s="123">
        <f t="shared" si="33"/>
        <v>25</v>
      </c>
      <c r="T15" s="123">
        <f t="shared" si="33"/>
        <v>30</v>
      </c>
      <c r="U15" s="123">
        <f t="shared" si="33"/>
        <v>35</v>
      </c>
      <c r="V15" s="123">
        <f t="shared" si="33"/>
        <v>40</v>
      </c>
      <c r="W15" s="123">
        <f t="shared" si="33"/>
        <v>45</v>
      </c>
      <c r="X15" s="123">
        <f t="shared" si="33"/>
        <v>50</v>
      </c>
      <c r="Y15" s="123">
        <f t="shared" si="33"/>
        <v>55</v>
      </c>
      <c r="Z15" s="123">
        <f t="shared" si="33"/>
        <v>60</v>
      </c>
      <c r="AA15" s="123">
        <f t="shared" si="33"/>
        <v>65</v>
      </c>
      <c r="AB15" s="123">
        <f t="shared" si="33"/>
        <v>70</v>
      </c>
      <c r="AC15" s="123">
        <f t="shared" si="33"/>
        <v>75</v>
      </c>
      <c r="AD15" s="123">
        <f t="shared" si="33"/>
        <v>80</v>
      </c>
      <c r="AE15" s="123">
        <f t="shared" si="33"/>
        <v>85</v>
      </c>
      <c r="AF15" s="123">
        <f t="shared" si="33"/>
        <v>90</v>
      </c>
      <c r="AG15" s="123">
        <f t="shared" si="33"/>
        <v>95</v>
      </c>
      <c r="AH15" s="123">
        <f t="shared" ref="AH15:AY15" si="34" xml:space="preserve"> IF(AH7&lt;=$B$5, 0, AH254 - SUM(AH230:AH237) + AG15)</f>
        <v>100</v>
      </c>
      <c r="AI15" s="123">
        <f t="shared" si="34"/>
        <v>105</v>
      </c>
      <c r="AJ15" s="123">
        <f t="shared" si="34"/>
        <v>110</v>
      </c>
      <c r="AK15" s="123">
        <f t="shared" si="34"/>
        <v>115</v>
      </c>
      <c r="AL15" s="123">
        <f t="shared" si="34"/>
        <v>120</v>
      </c>
      <c r="AM15" s="123">
        <f t="shared" si="34"/>
        <v>125</v>
      </c>
      <c r="AN15" s="123">
        <f t="shared" si="34"/>
        <v>130</v>
      </c>
      <c r="AO15" s="123">
        <f t="shared" si="34"/>
        <v>135</v>
      </c>
      <c r="AP15" s="123">
        <f t="shared" si="34"/>
        <v>140</v>
      </c>
      <c r="AQ15" s="123">
        <f t="shared" si="34"/>
        <v>145</v>
      </c>
      <c r="AR15" s="123">
        <f t="shared" si="34"/>
        <v>150</v>
      </c>
      <c r="AS15" s="123">
        <f t="shared" si="34"/>
        <v>155</v>
      </c>
      <c r="AT15" s="123">
        <f t="shared" si="34"/>
        <v>160</v>
      </c>
      <c r="AU15" s="123">
        <f t="shared" si="34"/>
        <v>165</v>
      </c>
      <c r="AV15" s="123">
        <f t="shared" si="34"/>
        <v>170</v>
      </c>
      <c r="AW15" s="123">
        <f t="shared" si="34"/>
        <v>175</v>
      </c>
      <c r="AX15" s="123">
        <f t="shared" si="34"/>
        <v>180</v>
      </c>
      <c r="AY15" s="123">
        <f t="shared" si="34"/>
        <v>185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>
        <v>4</v>
      </c>
      <c r="C16" s="20">
        <v>4</v>
      </c>
      <c r="D16" s="20">
        <v>4</v>
      </c>
      <c r="E16" s="20">
        <v>4</v>
      </c>
      <c r="F16" s="20">
        <v>5</v>
      </c>
      <c r="G16" s="20">
        <v>8</v>
      </c>
      <c r="H16" s="20">
        <v>10</v>
      </c>
      <c r="I16" s="20">
        <v>11</v>
      </c>
      <c r="J16" s="20">
        <v>12</v>
      </c>
      <c r="K16" s="20">
        <v>12</v>
      </c>
      <c r="L16" s="20">
        <v>12</v>
      </c>
      <c r="M16" s="20">
        <v>15</v>
      </c>
      <c r="N16" s="20">
        <v>16</v>
      </c>
      <c r="O16" s="20">
        <v>16</v>
      </c>
      <c r="P16" s="20">
        <v>16</v>
      </c>
      <c r="Q16" s="20">
        <v>16</v>
      </c>
      <c r="R16" s="20">
        <v>16</v>
      </c>
      <c r="S16" s="20">
        <v>16</v>
      </c>
      <c r="T16" s="20">
        <v>16</v>
      </c>
      <c r="U16" s="20">
        <v>16</v>
      </c>
      <c r="V16" s="20">
        <v>16</v>
      </c>
      <c r="W16" s="20">
        <v>16</v>
      </c>
      <c r="X16" s="20">
        <v>16</v>
      </c>
      <c r="Y16" s="20">
        <v>16</v>
      </c>
      <c r="Z16" s="20">
        <v>16</v>
      </c>
      <c r="AA16" s="20">
        <v>16</v>
      </c>
      <c r="AB16" s="20">
        <v>16</v>
      </c>
      <c r="AC16" s="20">
        <v>16</v>
      </c>
      <c r="AD16" s="20">
        <v>16</v>
      </c>
      <c r="AE16" s="20">
        <v>16</v>
      </c>
      <c r="AF16" s="20">
        <v>16</v>
      </c>
      <c r="AG16" s="20">
        <v>16</v>
      </c>
      <c r="AH16" s="20">
        <v>16</v>
      </c>
      <c r="AI16" s="20">
        <v>16</v>
      </c>
      <c r="AJ16" s="20">
        <v>16</v>
      </c>
      <c r="AK16" s="20">
        <v>16</v>
      </c>
      <c r="AL16" s="20">
        <v>16</v>
      </c>
      <c r="AM16" s="20">
        <v>16</v>
      </c>
      <c r="AN16" s="20">
        <v>16</v>
      </c>
      <c r="AO16" s="20">
        <v>16</v>
      </c>
      <c r="AP16" s="20">
        <v>16</v>
      </c>
      <c r="AQ16" s="20">
        <v>16</v>
      </c>
      <c r="AR16" s="20">
        <v>16</v>
      </c>
      <c r="AS16" s="20">
        <v>16</v>
      </c>
      <c r="AT16" s="20">
        <v>16</v>
      </c>
      <c r="AU16" s="20">
        <v>16</v>
      </c>
      <c r="AV16" s="20">
        <v>16</v>
      </c>
      <c r="AW16" s="20">
        <v>16</v>
      </c>
      <c r="AX16" s="20">
        <v>16</v>
      </c>
      <c r="AY16" s="20">
        <v>16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>
        <v>0</v>
      </c>
      <c r="C17" s="20">
        <v>4</v>
      </c>
      <c r="D17" s="20">
        <v>5</v>
      </c>
      <c r="E17" s="20">
        <v>5</v>
      </c>
      <c r="F17" s="20">
        <v>6</v>
      </c>
      <c r="G17" s="20">
        <v>8</v>
      </c>
      <c r="H17" s="20">
        <v>8</v>
      </c>
      <c r="I17" s="20">
        <v>11</v>
      </c>
      <c r="J17" s="20">
        <v>12</v>
      </c>
      <c r="K17" s="20">
        <v>12</v>
      </c>
      <c r="L17" s="20">
        <v>12</v>
      </c>
      <c r="M17" s="20">
        <v>12</v>
      </c>
      <c r="N17" s="20">
        <v>16</v>
      </c>
      <c r="O17" s="20">
        <v>16</v>
      </c>
      <c r="P17" s="20">
        <v>16</v>
      </c>
      <c r="Q17" s="20">
        <v>16</v>
      </c>
      <c r="R17" s="20">
        <v>16</v>
      </c>
      <c r="S17" s="20">
        <v>16</v>
      </c>
      <c r="T17" s="20">
        <v>16</v>
      </c>
      <c r="U17" s="20">
        <v>16</v>
      </c>
      <c r="V17" s="20">
        <v>16</v>
      </c>
      <c r="W17" s="20">
        <v>16</v>
      </c>
      <c r="X17" s="20">
        <v>16</v>
      </c>
      <c r="Y17" s="20">
        <v>16</v>
      </c>
      <c r="Z17" s="20">
        <v>16</v>
      </c>
      <c r="AA17" s="20">
        <v>16</v>
      </c>
      <c r="AB17" s="20">
        <v>16</v>
      </c>
      <c r="AC17" s="20">
        <v>16</v>
      </c>
      <c r="AD17" s="20">
        <v>16</v>
      </c>
      <c r="AE17" s="20">
        <v>16</v>
      </c>
      <c r="AF17" s="20">
        <v>16</v>
      </c>
      <c r="AG17" s="20">
        <v>16</v>
      </c>
      <c r="AH17" s="20">
        <v>16</v>
      </c>
      <c r="AI17" s="20">
        <v>16</v>
      </c>
      <c r="AJ17" s="20">
        <v>16</v>
      </c>
      <c r="AK17" s="20">
        <v>16</v>
      </c>
      <c r="AL17" s="20">
        <v>16</v>
      </c>
      <c r="AM17" s="20">
        <v>16</v>
      </c>
      <c r="AN17" s="20">
        <v>16</v>
      </c>
      <c r="AO17" s="20">
        <v>16</v>
      </c>
      <c r="AP17" s="20">
        <v>16</v>
      </c>
      <c r="AQ17" s="20">
        <v>16</v>
      </c>
      <c r="AR17" s="20">
        <v>16</v>
      </c>
      <c r="AS17" s="20">
        <v>16</v>
      </c>
      <c r="AT17" s="20">
        <v>16</v>
      </c>
      <c r="AU17" s="20">
        <v>16</v>
      </c>
      <c r="AV17" s="20">
        <v>16</v>
      </c>
      <c r="AW17" s="20">
        <v>16</v>
      </c>
      <c r="AX17" s="20">
        <v>16</v>
      </c>
      <c r="AY17" s="20">
        <v>16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>
        <v>4</v>
      </c>
      <c r="C18" s="20">
        <v>4</v>
      </c>
      <c r="D18" s="20">
        <v>4</v>
      </c>
      <c r="E18" s="20">
        <v>4</v>
      </c>
      <c r="F18" s="20">
        <v>4</v>
      </c>
      <c r="G18" s="20">
        <v>4</v>
      </c>
      <c r="H18" s="20">
        <v>4</v>
      </c>
      <c r="I18" s="20">
        <v>4</v>
      </c>
      <c r="J18" s="20">
        <v>4</v>
      </c>
      <c r="K18" s="20">
        <v>4</v>
      </c>
      <c r="L18" s="20">
        <v>4</v>
      </c>
      <c r="M18" s="20">
        <v>4</v>
      </c>
      <c r="N18" s="20">
        <v>4</v>
      </c>
      <c r="O18" s="20">
        <v>4</v>
      </c>
      <c r="P18" s="20">
        <v>4</v>
      </c>
      <c r="Q18" s="20">
        <v>4</v>
      </c>
      <c r="R18" s="20">
        <v>4</v>
      </c>
      <c r="S18" s="20">
        <v>4</v>
      </c>
      <c r="T18" s="20">
        <v>4</v>
      </c>
      <c r="U18" s="20">
        <v>4</v>
      </c>
      <c r="V18" s="20">
        <v>4</v>
      </c>
      <c r="W18" s="20">
        <v>4</v>
      </c>
      <c r="X18" s="20">
        <v>4</v>
      </c>
      <c r="Y18" s="20">
        <v>4</v>
      </c>
      <c r="Z18" s="20">
        <v>4</v>
      </c>
      <c r="AA18" s="20">
        <v>4</v>
      </c>
      <c r="AB18" s="20">
        <v>4</v>
      </c>
      <c r="AC18" s="20">
        <v>4</v>
      </c>
      <c r="AD18" s="20">
        <v>4</v>
      </c>
      <c r="AE18" s="20">
        <v>4</v>
      </c>
      <c r="AF18" s="20">
        <v>4</v>
      </c>
      <c r="AG18" s="20">
        <v>4</v>
      </c>
      <c r="AH18" s="20">
        <v>4</v>
      </c>
      <c r="AI18" s="20">
        <v>4</v>
      </c>
      <c r="AJ18" s="20">
        <v>4</v>
      </c>
      <c r="AK18" s="20">
        <v>4</v>
      </c>
      <c r="AL18" s="20">
        <v>4</v>
      </c>
      <c r="AM18" s="20">
        <v>4</v>
      </c>
      <c r="AN18" s="20">
        <v>4</v>
      </c>
      <c r="AO18" s="20">
        <v>4</v>
      </c>
      <c r="AP18" s="20">
        <v>4</v>
      </c>
      <c r="AQ18" s="20">
        <v>4</v>
      </c>
      <c r="AR18" s="20">
        <v>4</v>
      </c>
      <c r="AS18" s="20">
        <v>4</v>
      </c>
      <c r="AT18" s="20">
        <v>4</v>
      </c>
      <c r="AU18" s="20">
        <v>4</v>
      </c>
      <c r="AV18" s="20">
        <v>4</v>
      </c>
      <c r="AW18" s="20">
        <v>4</v>
      </c>
      <c r="AX18" s="20">
        <v>4</v>
      </c>
      <c r="AY18" s="20">
        <v>4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>
        <v>4</v>
      </c>
      <c r="C19" s="20">
        <v>4</v>
      </c>
      <c r="D19" s="20">
        <v>4</v>
      </c>
      <c r="E19" s="20">
        <v>4</v>
      </c>
      <c r="F19" s="20">
        <v>5</v>
      </c>
      <c r="G19" s="20">
        <v>5</v>
      </c>
      <c r="H19" s="20">
        <v>5</v>
      </c>
      <c r="I19" s="20">
        <v>5</v>
      </c>
      <c r="J19" s="20">
        <v>7</v>
      </c>
      <c r="K19" s="20">
        <v>8</v>
      </c>
      <c r="L19" s="20">
        <v>8</v>
      </c>
      <c r="M19" s="20">
        <v>9</v>
      </c>
      <c r="N19" s="20">
        <v>9</v>
      </c>
      <c r="O19" s="20">
        <v>9</v>
      </c>
      <c r="P19" s="20">
        <v>9</v>
      </c>
      <c r="Q19" s="20">
        <v>9</v>
      </c>
      <c r="R19" s="20">
        <v>9</v>
      </c>
      <c r="S19" s="20">
        <v>9</v>
      </c>
      <c r="T19" s="20">
        <v>9</v>
      </c>
      <c r="U19" s="20">
        <v>9</v>
      </c>
      <c r="V19" s="20">
        <v>9</v>
      </c>
      <c r="W19" s="20">
        <v>9</v>
      </c>
      <c r="X19" s="20">
        <v>9</v>
      </c>
      <c r="Y19" s="20">
        <v>9</v>
      </c>
      <c r="Z19" s="20">
        <v>9</v>
      </c>
      <c r="AA19" s="20">
        <v>9</v>
      </c>
      <c r="AB19" s="20">
        <v>9</v>
      </c>
      <c r="AC19" s="20">
        <v>9</v>
      </c>
      <c r="AD19" s="20">
        <v>9</v>
      </c>
      <c r="AE19" s="20">
        <v>9</v>
      </c>
      <c r="AF19" s="20">
        <v>9</v>
      </c>
      <c r="AG19" s="20">
        <v>9</v>
      </c>
      <c r="AH19" s="20">
        <v>9</v>
      </c>
      <c r="AI19" s="20">
        <v>9</v>
      </c>
      <c r="AJ19" s="20">
        <v>9</v>
      </c>
      <c r="AK19" s="20">
        <v>9</v>
      </c>
      <c r="AL19" s="20">
        <v>9</v>
      </c>
      <c r="AM19" s="20">
        <v>9</v>
      </c>
      <c r="AN19" s="20">
        <v>9</v>
      </c>
      <c r="AO19" s="20">
        <v>9</v>
      </c>
      <c r="AP19" s="20">
        <v>9</v>
      </c>
      <c r="AQ19" s="20">
        <v>9</v>
      </c>
      <c r="AR19" s="20">
        <v>9</v>
      </c>
      <c r="AS19" s="20">
        <v>9</v>
      </c>
      <c r="AT19" s="20">
        <v>9</v>
      </c>
      <c r="AU19" s="20">
        <v>9</v>
      </c>
      <c r="AV19" s="20">
        <v>9</v>
      </c>
      <c r="AW19" s="20">
        <v>9</v>
      </c>
      <c r="AX19" s="20">
        <v>9</v>
      </c>
      <c r="AY19" s="20">
        <v>9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>
        <v>4</v>
      </c>
      <c r="C20" s="20">
        <v>5</v>
      </c>
      <c r="D20" s="20">
        <v>6</v>
      </c>
      <c r="E20" s="20">
        <v>7</v>
      </c>
      <c r="F20" s="20">
        <v>8</v>
      </c>
      <c r="G20" s="20">
        <v>8</v>
      </c>
      <c r="H20" s="20">
        <v>8</v>
      </c>
      <c r="I20" s="20">
        <v>8</v>
      </c>
      <c r="J20" s="20">
        <v>8</v>
      </c>
      <c r="K20" s="20">
        <v>8</v>
      </c>
      <c r="L20" s="20">
        <v>10</v>
      </c>
      <c r="M20" s="20">
        <v>10</v>
      </c>
      <c r="N20" s="20">
        <v>10</v>
      </c>
      <c r="O20" s="20">
        <v>10</v>
      </c>
      <c r="P20" s="20">
        <v>10</v>
      </c>
      <c r="Q20" s="20">
        <v>10</v>
      </c>
      <c r="R20" s="20">
        <v>10</v>
      </c>
      <c r="S20" s="20">
        <v>10</v>
      </c>
      <c r="T20" s="20">
        <v>10</v>
      </c>
      <c r="U20" s="20">
        <v>10</v>
      </c>
      <c r="V20" s="20">
        <v>10</v>
      </c>
      <c r="W20" s="20">
        <v>10</v>
      </c>
      <c r="X20" s="20">
        <v>10</v>
      </c>
      <c r="Y20" s="20">
        <v>10</v>
      </c>
      <c r="Z20" s="20">
        <v>10</v>
      </c>
      <c r="AA20" s="20">
        <v>10</v>
      </c>
      <c r="AB20" s="20">
        <v>10</v>
      </c>
      <c r="AC20" s="20">
        <v>10</v>
      </c>
      <c r="AD20" s="20">
        <v>10</v>
      </c>
      <c r="AE20" s="20">
        <v>10</v>
      </c>
      <c r="AF20" s="20">
        <v>10</v>
      </c>
      <c r="AG20" s="20">
        <v>10</v>
      </c>
      <c r="AH20" s="20">
        <v>10</v>
      </c>
      <c r="AI20" s="20">
        <v>10</v>
      </c>
      <c r="AJ20" s="20">
        <v>10</v>
      </c>
      <c r="AK20" s="20">
        <v>10</v>
      </c>
      <c r="AL20" s="20">
        <v>10</v>
      </c>
      <c r="AM20" s="20">
        <v>10</v>
      </c>
      <c r="AN20" s="20">
        <v>10</v>
      </c>
      <c r="AO20" s="20">
        <v>10</v>
      </c>
      <c r="AP20" s="20">
        <v>10</v>
      </c>
      <c r="AQ20" s="20">
        <v>10</v>
      </c>
      <c r="AR20" s="20">
        <v>10</v>
      </c>
      <c r="AS20" s="20">
        <v>10</v>
      </c>
      <c r="AT20" s="20">
        <v>10</v>
      </c>
      <c r="AU20" s="20">
        <v>10</v>
      </c>
      <c r="AV20" s="20">
        <v>10</v>
      </c>
      <c r="AW20" s="20">
        <v>10</v>
      </c>
      <c r="AX20" s="20">
        <v>10</v>
      </c>
      <c r="AY20" s="20">
        <v>10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>
        <v>0</v>
      </c>
      <c r="C21" s="20">
        <v>0</v>
      </c>
      <c r="D21" s="20">
        <v>0</v>
      </c>
      <c r="E21" s="20">
        <v>7</v>
      </c>
      <c r="F21" s="20">
        <v>8</v>
      </c>
      <c r="G21" s="20">
        <v>8</v>
      </c>
      <c r="H21" s="20">
        <v>10</v>
      </c>
      <c r="I21" s="20">
        <v>11</v>
      </c>
      <c r="J21" s="20">
        <v>12</v>
      </c>
      <c r="K21" s="20">
        <v>13</v>
      </c>
      <c r="L21" s="20">
        <v>14</v>
      </c>
      <c r="M21" s="20">
        <v>14</v>
      </c>
      <c r="N21" s="20">
        <v>14</v>
      </c>
      <c r="O21" s="20">
        <v>14</v>
      </c>
      <c r="P21" s="20">
        <v>14</v>
      </c>
      <c r="Q21" s="20">
        <v>14</v>
      </c>
      <c r="R21" s="20">
        <v>14</v>
      </c>
      <c r="S21" s="20">
        <v>14</v>
      </c>
      <c r="T21" s="20">
        <v>14</v>
      </c>
      <c r="U21" s="20">
        <v>14</v>
      </c>
      <c r="V21" s="20">
        <v>14</v>
      </c>
      <c r="W21" s="20">
        <v>14</v>
      </c>
      <c r="X21" s="20">
        <v>14</v>
      </c>
      <c r="Y21" s="20">
        <v>14</v>
      </c>
      <c r="Z21" s="20">
        <v>14</v>
      </c>
      <c r="AA21" s="20">
        <v>14</v>
      </c>
      <c r="AB21" s="20">
        <v>14</v>
      </c>
      <c r="AC21" s="20">
        <v>14</v>
      </c>
      <c r="AD21" s="20">
        <v>14</v>
      </c>
      <c r="AE21" s="20">
        <v>14</v>
      </c>
      <c r="AF21" s="20">
        <v>14</v>
      </c>
      <c r="AG21" s="20">
        <v>14</v>
      </c>
      <c r="AH21" s="20">
        <v>14</v>
      </c>
      <c r="AI21" s="20">
        <v>14</v>
      </c>
      <c r="AJ21" s="20">
        <v>14</v>
      </c>
      <c r="AK21" s="20">
        <v>14</v>
      </c>
      <c r="AL21" s="20">
        <v>14</v>
      </c>
      <c r="AM21" s="20">
        <v>14</v>
      </c>
      <c r="AN21" s="20">
        <v>14</v>
      </c>
      <c r="AO21" s="20">
        <v>14</v>
      </c>
      <c r="AP21" s="20">
        <v>14</v>
      </c>
      <c r="AQ21" s="20">
        <v>14</v>
      </c>
      <c r="AR21" s="20">
        <v>14</v>
      </c>
      <c r="AS21" s="20">
        <v>14</v>
      </c>
      <c r="AT21" s="20">
        <v>14</v>
      </c>
      <c r="AU21" s="20">
        <v>14</v>
      </c>
      <c r="AV21" s="20">
        <v>14</v>
      </c>
      <c r="AW21" s="20">
        <v>14</v>
      </c>
      <c r="AX21" s="20">
        <v>14</v>
      </c>
      <c r="AY21" s="20">
        <v>14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>
        <v>4</v>
      </c>
      <c r="C22" s="20">
        <v>4</v>
      </c>
      <c r="D22" s="20">
        <v>4</v>
      </c>
      <c r="E22" s="20">
        <v>4</v>
      </c>
      <c r="F22" s="20">
        <v>4</v>
      </c>
      <c r="G22" s="20">
        <v>4</v>
      </c>
      <c r="H22" s="20">
        <v>5</v>
      </c>
      <c r="I22" s="20">
        <v>5</v>
      </c>
      <c r="J22" s="20">
        <v>5</v>
      </c>
      <c r="K22" s="20">
        <v>8</v>
      </c>
      <c r="L22" s="20">
        <v>10</v>
      </c>
      <c r="M22" s="20">
        <v>11</v>
      </c>
      <c r="N22" s="20">
        <v>11</v>
      </c>
      <c r="O22" s="20">
        <v>11</v>
      </c>
      <c r="P22" s="20">
        <v>11</v>
      </c>
      <c r="Q22" s="20">
        <v>11</v>
      </c>
      <c r="R22" s="20">
        <v>11</v>
      </c>
      <c r="S22" s="20">
        <v>11</v>
      </c>
      <c r="T22" s="20">
        <v>11</v>
      </c>
      <c r="U22" s="20">
        <v>11</v>
      </c>
      <c r="V22" s="20">
        <v>11</v>
      </c>
      <c r="W22" s="20">
        <v>11</v>
      </c>
      <c r="X22" s="20">
        <v>11</v>
      </c>
      <c r="Y22" s="20">
        <v>11</v>
      </c>
      <c r="Z22" s="20">
        <v>11</v>
      </c>
      <c r="AA22" s="20">
        <v>11</v>
      </c>
      <c r="AB22" s="20">
        <v>11</v>
      </c>
      <c r="AC22" s="20">
        <v>11</v>
      </c>
      <c r="AD22" s="20">
        <v>11</v>
      </c>
      <c r="AE22" s="20">
        <v>11</v>
      </c>
      <c r="AF22" s="20">
        <v>11</v>
      </c>
      <c r="AG22" s="20">
        <v>11</v>
      </c>
      <c r="AH22" s="20">
        <v>11</v>
      </c>
      <c r="AI22" s="20">
        <v>11</v>
      </c>
      <c r="AJ22" s="20">
        <v>11</v>
      </c>
      <c r="AK22" s="20">
        <v>11</v>
      </c>
      <c r="AL22" s="20">
        <v>11</v>
      </c>
      <c r="AM22" s="20">
        <v>11</v>
      </c>
      <c r="AN22" s="20">
        <v>11</v>
      </c>
      <c r="AO22" s="20">
        <v>11</v>
      </c>
      <c r="AP22" s="20">
        <v>11</v>
      </c>
      <c r="AQ22" s="20">
        <v>11</v>
      </c>
      <c r="AR22" s="20">
        <v>11</v>
      </c>
      <c r="AS22" s="20">
        <v>11</v>
      </c>
      <c r="AT22" s="20">
        <v>11</v>
      </c>
      <c r="AU22" s="20">
        <v>11</v>
      </c>
      <c r="AV22" s="20">
        <v>11</v>
      </c>
      <c r="AW22" s="20">
        <v>11</v>
      </c>
      <c r="AX22" s="20">
        <v>11</v>
      </c>
      <c r="AY22" s="20">
        <v>11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4">
        <f xml:space="preserve"> INDEX( Data!$B$89:$AY$104, MATCH( B197, Data!$A$89:$A$104, 0 ), MATCH( B198, Data!$B$88:$AY$88, 0 ) )</f>
        <v>1</v>
      </c>
      <c r="C24" s="124">
        <f xml:space="preserve"> INDEX( Data!$B$89:$AY$104, MATCH( C197, Data!$A$89:$A$104, 0 ), MATCH( C198, Data!$B$88:$AY$88, 0 ) )</f>
        <v>0</v>
      </c>
      <c r="D24" s="124">
        <f xml:space="preserve"> INDEX( Data!$B$89:$AY$104, MATCH( D197, Data!$A$89:$A$104, 0 ), MATCH( D198, Data!$B$88:$AY$88, 0 ) )</f>
        <v>1</v>
      </c>
      <c r="E24" s="124">
        <f xml:space="preserve"> INDEX( Data!$B$89:$AY$104, MATCH( E197, Data!$A$89:$A$104, 0 ), MATCH( E198, Data!$B$88:$AY$88, 0 ) )</f>
        <v>0</v>
      </c>
      <c r="F24" s="124">
        <f xml:space="preserve"> INDEX( Data!$B$89:$AY$104, MATCH( F197, Data!$A$89:$A$104, 0 ), MATCH( F198, Data!$B$88:$AY$88, 0 ) )</f>
        <v>0</v>
      </c>
      <c r="G24" s="124">
        <f xml:space="preserve"> INDEX( Data!$B$89:$AY$104, MATCH( G197, Data!$A$89:$A$104, 0 ), MATCH( G198, Data!$B$88:$AY$88, 0 ) )</f>
        <v>1</v>
      </c>
      <c r="H24" s="124">
        <f xml:space="preserve"> INDEX( Data!$B$89:$AY$104, MATCH( H197, Data!$A$89:$A$104, 0 ), MATCH( H198, Data!$B$88:$AY$88, 0 ) )</f>
        <v>1</v>
      </c>
      <c r="I24" s="124">
        <f xml:space="preserve"> INDEX( Data!$B$89:$AY$104, MATCH( I197, Data!$A$89:$A$104, 0 ), MATCH( I198, Data!$B$88:$AY$88, 0 ) )</f>
        <v>0</v>
      </c>
      <c r="J24" s="124">
        <f xml:space="preserve"> INDEX( Data!$B$89:$AY$104, MATCH( J197, Data!$A$89:$A$104, 0 ), MATCH( J198, Data!$B$88:$AY$88, 0 ) )</f>
        <v>1</v>
      </c>
      <c r="K24" s="124">
        <f xml:space="preserve"> INDEX( Data!$B$89:$AY$104, MATCH( K197, Data!$A$89:$A$104, 0 ), MATCH( K198, Data!$B$88:$AY$88, 0 ) )</f>
        <v>0</v>
      </c>
      <c r="L24" s="124">
        <f xml:space="preserve"> INDEX( Data!$B$89:$AY$104, MATCH( L197, Data!$A$89:$A$104, 0 ), MATCH( L198, Data!$B$88:$AY$88, 0 ) )</f>
        <v>0</v>
      </c>
      <c r="M24" s="124">
        <f xml:space="preserve"> INDEX( Data!$B$89:$AY$104, MATCH( M197, Data!$A$89:$A$104, 0 ), MATCH( M198, Data!$B$88:$AY$88, 0 ) )</f>
        <v>1</v>
      </c>
      <c r="N24" s="124">
        <f xml:space="preserve"> INDEX( Data!$B$89:$AY$104, MATCH( N197, Data!$A$89:$A$104, 0 ), MATCH( N198, Data!$B$88:$AY$88, 0 ) )</f>
        <v>1</v>
      </c>
      <c r="O24" s="124">
        <f xml:space="preserve"> INDEX( Data!$B$89:$AY$104, MATCH( O197, Data!$A$89:$A$104, 0 ), MATCH( O198, Data!$B$88:$AY$88, 0 ) )</f>
        <v>0</v>
      </c>
      <c r="P24" s="124">
        <f xml:space="preserve"> INDEX( Data!$B$89:$AY$104, MATCH( P197, Data!$A$89:$A$104, 0 ), MATCH( P198, Data!$B$88:$AY$88, 0 ) )</f>
        <v>1</v>
      </c>
      <c r="Q24" s="124">
        <f xml:space="preserve"> INDEX( Data!$B$89:$AY$104, MATCH( Q197, Data!$A$89:$A$104, 0 ), MATCH( Q198, Data!$B$88:$AY$88, 0 ) )</f>
        <v>0</v>
      </c>
      <c r="R24" s="124">
        <f xml:space="preserve"> INDEX( Data!$B$89:$AY$104, MATCH( R197, Data!$A$89:$A$104, 0 ), MATCH( R198, Data!$B$88:$AY$88, 0 ) )</f>
        <v>0</v>
      </c>
      <c r="S24" s="124">
        <f xml:space="preserve"> INDEX( Data!$B$89:$AY$104, MATCH( S197, Data!$A$89:$A$104, 0 ), MATCH( S198, Data!$B$88:$AY$88, 0 ) )</f>
        <v>1</v>
      </c>
      <c r="T24" s="124">
        <f xml:space="preserve"> INDEX( Data!$B$89:$AY$104, MATCH( T197, Data!$A$89:$A$104, 0 ), MATCH( T198, Data!$B$88:$AY$88, 0 ) )</f>
        <v>1</v>
      </c>
      <c r="U24" s="124">
        <f xml:space="preserve"> INDEX( Data!$B$89:$AY$104, MATCH( U197, Data!$A$89:$A$104, 0 ), MATCH( U198, Data!$B$88:$AY$88, 0 ) )</f>
        <v>0</v>
      </c>
      <c r="V24" s="124">
        <f xml:space="preserve"> INDEX( Data!$B$89:$AY$104, MATCH( V197, Data!$A$89:$A$104, 0 ), MATCH( V198, Data!$B$88:$AY$88, 0 ) )</f>
        <v>1</v>
      </c>
      <c r="W24" s="124">
        <f xml:space="preserve"> INDEX( Data!$B$89:$AY$104, MATCH( W197, Data!$A$89:$A$104, 0 ), MATCH( W198, Data!$B$88:$AY$88, 0 ) )</f>
        <v>0</v>
      </c>
      <c r="X24" s="124">
        <f xml:space="preserve"> INDEX( Data!$B$89:$AY$104, MATCH( X197, Data!$A$89:$A$104, 0 ), MATCH( X198, Data!$B$88:$AY$88, 0 ) )</f>
        <v>0</v>
      </c>
      <c r="Y24" s="124">
        <f xml:space="preserve"> INDEX( Data!$B$89:$AY$104, MATCH( Y197, Data!$A$89:$A$104, 0 ), MATCH( Y198, Data!$B$88:$AY$88, 0 ) )</f>
        <v>1</v>
      </c>
      <c r="Z24" s="124">
        <f xml:space="preserve"> INDEX( Data!$B$89:$AY$104, MATCH( Z197, Data!$A$89:$A$104, 0 ), MATCH( Z198, Data!$B$88:$AY$88, 0 ) )</f>
        <v>1</v>
      </c>
      <c r="AA24" s="124">
        <f xml:space="preserve"> INDEX( Data!$B$89:$AY$104, MATCH( AA197, Data!$A$89:$A$104, 0 ), MATCH( AA198, Data!$B$88:$AY$88, 0 ) )</f>
        <v>0</v>
      </c>
      <c r="AB24" s="124">
        <f xml:space="preserve"> INDEX( Data!$B$89:$AY$104, MATCH( AB197, Data!$A$89:$A$104, 0 ), MATCH( AB198, Data!$B$88:$AY$88, 0 ) )</f>
        <v>1</v>
      </c>
      <c r="AC24" s="124">
        <f xml:space="preserve"> INDEX( Data!$B$89:$AY$104, MATCH( AC197, Data!$A$89:$A$104, 0 ), MATCH( AC198, Data!$B$88:$AY$88, 0 ) )</f>
        <v>0</v>
      </c>
      <c r="AD24" s="124">
        <f xml:space="preserve"> INDEX( Data!$B$89:$AY$104, MATCH( AD197, Data!$A$89:$A$104, 0 ), MATCH( AD198, Data!$B$88:$AY$88, 0 ) )</f>
        <v>0</v>
      </c>
      <c r="AE24" s="124">
        <f xml:space="preserve"> INDEX( Data!$B$89:$AY$104, MATCH( AE197, Data!$A$89:$A$104, 0 ), MATCH( AE198, Data!$B$88:$AY$88, 0 ) )</f>
        <v>1</v>
      </c>
      <c r="AF24" s="124">
        <f xml:space="preserve"> INDEX( Data!$B$89:$AY$104, MATCH( AF197, Data!$A$89:$A$104, 0 ), MATCH( AF198, Data!$B$88:$AY$88, 0 ) )</f>
        <v>1</v>
      </c>
      <c r="AG24" s="124">
        <f xml:space="preserve"> INDEX( Data!$B$89:$AY$104, MATCH( AG197, Data!$A$89:$A$104, 0 ), MATCH( AG198, Data!$B$88:$AY$88, 0 ) )</f>
        <v>0</v>
      </c>
      <c r="AH24" s="124">
        <f xml:space="preserve"> INDEX( Data!$B$89:$AY$104, MATCH( AH197, Data!$A$89:$A$104, 0 ), MATCH( AH198, Data!$B$88:$AY$88, 0 ) )</f>
        <v>1</v>
      </c>
      <c r="AI24" s="124">
        <f xml:space="preserve"> INDEX( Data!$B$89:$AY$104, MATCH( AI197, Data!$A$89:$A$104, 0 ), MATCH( AI198, Data!$B$88:$AY$88, 0 ) )</f>
        <v>0</v>
      </c>
      <c r="AJ24" s="124">
        <f xml:space="preserve"> INDEX( Data!$B$89:$AY$104, MATCH( AJ197, Data!$A$89:$A$104, 0 ), MATCH( AJ198, Data!$B$88:$AY$88, 0 ) )</f>
        <v>0</v>
      </c>
      <c r="AK24" s="124">
        <f xml:space="preserve"> INDEX( Data!$B$89:$AY$104, MATCH( AK197, Data!$A$89:$A$104, 0 ), MATCH( AK198, Data!$B$88:$AY$88, 0 ) )</f>
        <v>1</v>
      </c>
      <c r="AL24" s="124">
        <f xml:space="preserve"> INDEX( Data!$B$89:$AY$104, MATCH( AL197, Data!$A$89:$A$104, 0 ), MATCH( AL198, Data!$B$88:$AY$88, 0 ) )</f>
        <v>1</v>
      </c>
      <c r="AM24" s="124">
        <f xml:space="preserve"> INDEX( Data!$B$89:$AY$104, MATCH( AM197, Data!$A$89:$A$104, 0 ), MATCH( AM198, Data!$B$88:$AY$88, 0 ) )</f>
        <v>0</v>
      </c>
      <c r="AN24" s="124">
        <f xml:space="preserve"> INDEX( Data!$B$89:$AY$104, MATCH( AN197, Data!$A$89:$A$104, 0 ), MATCH( AN198, Data!$B$88:$AY$88, 0 ) )</f>
        <v>1</v>
      </c>
      <c r="AO24" s="124">
        <f xml:space="preserve"> INDEX( Data!$B$89:$AY$104, MATCH( AO197, Data!$A$89:$A$104, 0 ), MATCH( AO198, Data!$B$88:$AY$88, 0 ) )</f>
        <v>0</v>
      </c>
      <c r="AP24" s="124">
        <f xml:space="preserve"> INDEX( Data!$B$89:$AY$104, MATCH( AP197, Data!$A$89:$A$104, 0 ), MATCH( AP198, Data!$B$88:$AY$88, 0 ) )</f>
        <v>0</v>
      </c>
      <c r="AQ24" s="124">
        <f xml:space="preserve"> INDEX( Data!$B$89:$AY$104, MATCH( AQ197, Data!$A$89:$A$104, 0 ), MATCH( AQ198, Data!$B$88:$AY$88, 0 ) )</f>
        <v>1</v>
      </c>
      <c r="AR24" s="124">
        <f xml:space="preserve"> INDEX( Data!$B$89:$AY$104, MATCH( AR197, Data!$A$89:$A$104, 0 ), MATCH( AR198, Data!$B$88:$AY$88, 0 ) )</f>
        <v>1</v>
      </c>
      <c r="AS24" s="124">
        <f xml:space="preserve"> INDEX( Data!$B$89:$AY$104, MATCH( AS197, Data!$A$89:$A$104, 0 ), MATCH( AS198, Data!$B$88:$AY$88, 0 ) )</f>
        <v>0</v>
      </c>
      <c r="AT24" s="124">
        <f xml:space="preserve"> INDEX( Data!$B$89:$AY$104, MATCH( AT197, Data!$A$89:$A$104, 0 ), MATCH( AT198, Data!$B$88:$AY$88, 0 ) )</f>
        <v>1</v>
      </c>
      <c r="AU24" s="124">
        <f xml:space="preserve"> INDEX( Data!$B$89:$AY$104, MATCH( AU197, Data!$A$89:$A$104, 0 ), MATCH( AU198, Data!$B$88:$AY$88, 0 ) )</f>
        <v>0</v>
      </c>
      <c r="AV24" s="124">
        <f xml:space="preserve"> INDEX( Data!$B$89:$AY$104, MATCH( AV197, Data!$A$89:$A$104, 0 ), MATCH( AV198, Data!$B$88:$AY$88, 0 ) )</f>
        <v>0</v>
      </c>
      <c r="AW24" s="124">
        <f xml:space="preserve"> INDEX( Data!$B$89:$AY$104, MATCH( AW197, Data!$A$89:$A$104, 0 ), MATCH( AW198, Data!$B$88:$AY$88, 0 ) )</f>
        <v>1</v>
      </c>
      <c r="AX24" s="124">
        <f xml:space="preserve"> INDEX( Data!$B$89:$AY$104, MATCH( AX197, Data!$A$89:$A$104, 0 ), MATCH( AX198, Data!$B$88:$AY$88, 0 ) )</f>
        <v>1</v>
      </c>
      <c r="AY24" s="124">
        <f xml:space="preserve"> INDEX( Data!$B$89:$AY$104, MATCH( AY197, Data!$A$89:$A$104, 0 ), MATCH( AY198, Data!$B$88:$AY$88, 0 ) )</f>
        <v>0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4" t="s">
        <v>11</v>
      </c>
      <c r="C25" s="134" t="s">
        <v>136</v>
      </c>
      <c r="D25" s="134" t="s">
        <v>14</v>
      </c>
      <c r="E25" s="134"/>
      <c r="F25" s="134"/>
      <c r="G25" s="134" t="s">
        <v>127</v>
      </c>
      <c r="H25" s="134" t="s">
        <v>128</v>
      </c>
      <c r="I25" s="134"/>
      <c r="J25" s="134" t="s">
        <v>129</v>
      </c>
      <c r="K25" s="134"/>
      <c r="L25" s="134"/>
      <c r="M25" s="134" t="s">
        <v>130</v>
      </c>
      <c r="N25" s="134" t="s">
        <v>131</v>
      </c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4">
        <f xml:space="preserve"> IF(B7=1, 0, INDEX( Data!$B$109:$AY$124, MATCH( B197, Data!$A$109:$A$124, 0 ), MATCH( B198, Data!$B$108:$AY$108, 0 ) ))</f>
        <v>0</v>
      </c>
      <c r="C26" s="124">
        <f xml:space="preserve"> IF(C7=1, 0, INDEX( Data!$B$109:$AY$124, MATCH( C197, Data!$A$109:$A$124, 0 ), MATCH( C198, Data!$B$108:$AY$108, 0 ) ))</f>
        <v>1</v>
      </c>
      <c r="D26" s="124">
        <f xml:space="preserve"> IF(D7=1, 0, INDEX( Data!$B$109:$AY$124, MATCH( D197, Data!$A$109:$A$124, 0 ), MATCH( D198, Data!$B$108:$AY$108, 0 ) ))</f>
        <v>1</v>
      </c>
      <c r="E26" s="124">
        <f xml:space="preserve"> IF(E7=1, 0, INDEX( Data!$B$109:$AY$124, MATCH( E197, Data!$A$109:$A$124, 0 ), MATCH( E198, Data!$B$108:$AY$108, 0 ) ))</f>
        <v>1</v>
      </c>
      <c r="F26" s="124">
        <f xml:space="preserve"> IF(F7=1, 0, INDEX( Data!$B$109:$AY$124, MATCH( F197, Data!$A$109:$A$124, 0 ), MATCH( F198, Data!$B$108:$AY$108, 0 ) ))</f>
        <v>1</v>
      </c>
      <c r="G26" s="124">
        <f xml:space="preserve"> IF(G7=1, 0, INDEX( Data!$B$109:$AY$124, MATCH( G197, Data!$A$109:$A$124, 0 ), MATCH( G198, Data!$B$108:$AY$108, 0 ) ))</f>
        <v>1</v>
      </c>
      <c r="H26" s="124">
        <f xml:space="preserve"> IF(H7=1, 0, INDEX( Data!$B$109:$AY$124, MATCH( H197, Data!$A$109:$A$124, 0 ), MATCH( H198, Data!$B$108:$AY$108, 0 ) ))</f>
        <v>1</v>
      </c>
      <c r="I26" s="124">
        <f xml:space="preserve"> IF(I7=1, 0, INDEX( Data!$B$109:$AY$124, MATCH( I197, Data!$A$109:$A$124, 0 ), MATCH( I198, Data!$B$108:$AY$108, 0 ) ))</f>
        <v>1</v>
      </c>
      <c r="J26" s="124">
        <f xml:space="preserve"> IF(J7=1, 0, INDEX( Data!$B$109:$AY$124, MATCH( J197, Data!$A$109:$A$124, 0 ), MATCH( J198, Data!$B$108:$AY$108, 0 ) ))</f>
        <v>1</v>
      </c>
      <c r="K26" s="124">
        <f xml:space="preserve"> IF(K7=1, 0, INDEX( Data!$B$109:$AY$124, MATCH( K197, Data!$A$109:$A$124, 0 ), MATCH( K198, Data!$B$108:$AY$108, 0 ) ))</f>
        <v>1</v>
      </c>
      <c r="L26" s="124">
        <f xml:space="preserve"> IF(L7=1, 0, INDEX( Data!$B$109:$AY$124, MATCH( L197, Data!$A$109:$A$124, 0 ), MATCH( L198, Data!$B$108:$AY$108, 0 ) ))</f>
        <v>1</v>
      </c>
      <c r="M26" s="124">
        <f xml:space="preserve"> IF(M7=1, 0, INDEX( Data!$B$109:$AY$124, MATCH( M197, Data!$A$109:$A$124, 0 ), MATCH( M198, Data!$B$108:$AY$108, 0 ) ))</f>
        <v>1</v>
      </c>
      <c r="N26" s="124">
        <f xml:space="preserve"> IF(N7=1, 0, INDEX( Data!$B$109:$AY$124, MATCH( N197, Data!$A$109:$A$124, 0 ), MATCH( N198, Data!$B$108:$AY$108, 0 ) ))</f>
        <v>1</v>
      </c>
      <c r="O26" s="124">
        <f xml:space="preserve"> IF(O7=1, 0, INDEX( Data!$B$109:$AY$124, MATCH( O197, Data!$A$109:$A$124, 0 ), MATCH( O198, Data!$B$108:$AY$108, 0 ) ))</f>
        <v>1</v>
      </c>
      <c r="P26" s="124">
        <f xml:space="preserve"> IF(P7=1, 0, INDEX( Data!$B$109:$AY$124, MATCH( P197, Data!$A$109:$A$124, 0 ), MATCH( P198, Data!$B$108:$AY$108, 0 ) ))</f>
        <v>1</v>
      </c>
      <c r="Q26" s="124">
        <f xml:space="preserve"> IF(Q7=1, 0, INDEX( Data!$B$109:$AY$124, MATCH( Q197, Data!$A$109:$A$124, 0 ), MATCH( Q198, Data!$B$108:$AY$108, 0 ) ))</f>
        <v>1</v>
      </c>
      <c r="R26" s="124">
        <f xml:space="preserve"> IF(R7=1, 0, INDEX( Data!$B$109:$AY$124, MATCH( R197, Data!$A$109:$A$124, 0 ), MATCH( R198, Data!$B$108:$AY$108, 0 ) ))</f>
        <v>1</v>
      </c>
      <c r="S26" s="124">
        <f xml:space="preserve"> IF(S7=1, 0, INDEX( Data!$B$109:$AY$124, MATCH( S197, Data!$A$109:$A$124, 0 ), MATCH( S198, Data!$B$108:$AY$108, 0 ) ))</f>
        <v>1</v>
      </c>
      <c r="T26" s="124">
        <f xml:space="preserve"> IF(T7=1, 0, INDEX( Data!$B$109:$AY$124, MATCH( T197, Data!$A$109:$A$124, 0 ), MATCH( T198, Data!$B$108:$AY$108, 0 ) ))</f>
        <v>1</v>
      </c>
      <c r="U26" s="124">
        <f xml:space="preserve"> IF(U7=1, 0, INDEX( Data!$B$109:$AY$124, MATCH( U197, Data!$A$109:$A$124, 0 ), MATCH( U198, Data!$B$108:$AY$108, 0 ) ))</f>
        <v>1</v>
      </c>
      <c r="V26" s="124">
        <f xml:space="preserve"> IF(V7=1, 0, INDEX( Data!$B$109:$AY$124, MATCH( V197, Data!$A$109:$A$124, 0 ), MATCH( V198, Data!$B$108:$AY$108, 0 ) ))</f>
        <v>1</v>
      </c>
      <c r="W26" s="124">
        <f xml:space="preserve"> IF(W7=1, 0, INDEX( Data!$B$109:$AY$124, MATCH( W197, Data!$A$109:$A$124, 0 ), MATCH( W198, Data!$B$108:$AY$108, 0 ) ))</f>
        <v>1</v>
      </c>
      <c r="X26" s="124">
        <f xml:space="preserve"> IF(X7=1, 0, INDEX( Data!$B$109:$AY$124, MATCH( X197, Data!$A$109:$A$124, 0 ), MATCH( X198, Data!$B$108:$AY$108, 0 ) ))</f>
        <v>1</v>
      </c>
      <c r="Y26" s="124">
        <f xml:space="preserve"> IF(Y7=1, 0, INDEX( Data!$B$109:$AY$124, MATCH( Y197, Data!$A$109:$A$124, 0 ), MATCH( Y198, Data!$B$108:$AY$108, 0 ) ))</f>
        <v>1</v>
      </c>
      <c r="Z26" s="124">
        <f xml:space="preserve"> IF(Z7=1, 0, INDEX( Data!$B$109:$AY$124, MATCH( Z197, Data!$A$109:$A$124, 0 ), MATCH( Z198, Data!$B$108:$AY$108, 0 ) ))</f>
        <v>1</v>
      </c>
      <c r="AA26" s="124">
        <f xml:space="preserve"> IF(AA7=1, 0, INDEX( Data!$B$109:$AY$124, MATCH( AA197, Data!$A$109:$A$124, 0 ), MATCH( AA198, Data!$B$108:$AY$108, 0 ) ))</f>
        <v>1</v>
      </c>
      <c r="AB26" s="124">
        <f xml:space="preserve"> IF(AB7=1, 0, INDEX( Data!$B$109:$AY$124, MATCH( AB197, Data!$A$109:$A$124, 0 ), MATCH( AB198, Data!$B$108:$AY$108, 0 ) ))</f>
        <v>1</v>
      </c>
      <c r="AC26" s="124">
        <f xml:space="preserve"> IF(AC7=1, 0, INDEX( Data!$B$109:$AY$124, MATCH( AC197, Data!$A$109:$A$124, 0 ), MATCH( AC198, Data!$B$108:$AY$108, 0 ) ))</f>
        <v>1</v>
      </c>
      <c r="AD26" s="124">
        <f xml:space="preserve"> IF(AD7=1, 0, INDEX( Data!$B$109:$AY$124, MATCH( AD197, Data!$A$109:$A$124, 0 ), MATCH( AD198, Data!$B$108:$AY$108, 0 ) ))</f>
        <v>1</v>
      </c>
      <c r="AE26" s="124">
        <f xml:space="preserve"> IF(AE7=1, 0, INDEX( Data!$B$109:$AY$124, MATCH( AE197, Data!$A$109:$A$124, 0 ), MATCH( AE198, Data!$B$108:$AY$108, 0 ) ))</f>
        <v>1</v>
      </c>
      <c r="AF26" s="124">
        <f xml:space="preserve"> IF(AF7=1, 0, INDEX( Data!$B$109:$AY$124, MATCH( AF197, Data!$A$109:$A$124, 0 ), MATCH( AF198, Data!$B$108:$AY$108, 0 ) ))</f>
        <v>1</v>
      </c>
      <c r="AG26" s="124">
        <f xml:space="preserve"> IF(AG7=1, 0, INDEX( Data!$B$109:$AY$124, MATCH( AG197, Data!$A$109:$A$124, 0 ), MATCH( AG198, Data!$B$108:$AY$108, 0 ) ))</f>
        <v>1</v>
      </c>
      <c r="AH26" s="124">
        <f xml:space="preserve"> IF(AH7=1, 0, INDEX( Data!$B$109:$AY$124, MATCH( AH197, Data!$A$109:$A$124, 0 ), MATCH( AH198, Data!$B$108:$AY$108, 0 ) ))</f>
        <v>1</v>
      </c>
      <c r="AI26" s="124">
        <f xml:space="preserve"> IF(AI7=1, 0, INDEX( Data!$B$109:$AY$124, MATCH( AI197, Data!$A$109:$A$124, 0 ), MATCH( AI198, Data!$B$108:$AY$108, 0 ) ))</f>
        <v>1</v>
      </c>
      <c r="AJ26" s="124">
        <f xml:space="preserve"> IF(AJ7=1, 0, INDEX( Data!$B$109:$AY$124, MATCH( AJ197, Data!$A$109:$A$124, 0 ), MATCH( AJ198, Data!$B$108:$AY$108, 0 ) ))</f>
        <v>1</v>
      </c>
      <c r="AK26" s="124">
        <f xml:space="preserve"> IF(AK7=1, 0, INDEX( Data!$B$109:$AY$124, MATCH( AK197, Data!$A$109:$A$124, 0 ), MATCH( AK198, Data!$B$108:$AY$108, 0 ) ))</f>
        <v>1</v>
      </c>
      <c r="AL26" s="124">
        <f xml:space="preserve"> IF(AL7=1, 0, INDEX( Data!$B$109:$AY$124, MATCH( AL197, Data!$A$109:$A$124, 0 ), MATCH( AL198, Data!$B$108:$AY$108, 0 ) ))</f>
        <v>1</v>
      </c>
      <c r="AM26" s="124">
        <f xml:space="preserve"> IF(AM7=1, 0, INDEX( Data!$B$109:$AY$124, MATCH( AM197, Data!$A$109:$A$124, 0 ), MATCH( AM198, Data!$B$108:$AY$108, 0 ) ))</f>
        <v>1</v>
      </c>
      <c r="AN26" s="124">
        <f xml:space="preserve"> IF(AN7=1, 0, INDEX( Data!$B$109:$AY$124, MATCH( AN197, Data!$A$109:$A$124, 0 ), MATCH( AN198, Data!$B$108:$AY$108, 0 ) ))</f>
        <v>1</v>
      </c>
      <c r="AO26" s="124">
        <f xml:space="preserve"> IF(AO7=1, 0, INDEX( Data!$B$109:$AY$124, MATCH( AO197, Data!$A$109:$A$124, 0 ), MATCH( AO198, Data!$B$108:$AY$108, 0 ) ))</f>
        <v>1</v>
      </c>
      <c r="AP26" s="124">
        <f xml:space="preserve"> IF(AP7=1, 0, INDEX( Data!$B$109:$AY$124, MATCH( AP197, Data!$A$109:$A$124, 0 ), MATCH( AP198, Data!$B$108:$AY$108, 0 ) ))</f>
        <v>1</v>
      </c>
      <c r="AQ26" s="124">
        <f xml:space="preserve"> IF(AQ7=1, 0, INDEX( Data!$B$109:$AY$124, MATCH( AQ197, Data!$A$109:$A$124, 0 ), MATCH( AQ198, Data!$B$108:$AY$108, 0 ) ))</f>
        <v>1</v>
      </c>
      <c r="AR26" s="124">
        <f xml:space="preserve"> IF(AR7=1, 0, INDEX( Data!$B$109:$AY$124, MATCH( AR197, Data!$A$109:$A$124, 0 ), MATCH( AR198, Data!$B$108:$AY$108, 0 ) ))</f>
        <v>1</v>
      </c>
      <c r="AS26" s="124">
        <f xml:space="preserve"> IF(AS7=1, 0, INDEX( Data!$B$109:$AY$124, MATCH( AS197, Data!$A$109:$A$124, 0 ), MATCH( AS198, Data!$B$108:$AY$108, 0 ) ))</f>
        <v>1</v>
      </c>
      <c r="AT26" s="124">
        <f xml:space="preserve"> IF(AT7=1, 0, INDEX( Data!$B$109:$AY$124, MATCH( AT197, Data!$A$109:$A$124, 0 ), MATCH( AT198, Data!$B$108:$AY$108, 0 ) ))</f>
        <v>1</v>
      </c>
      <c r="AU26" s="124">
        <f xml:space="preserve"> IF(AU7=1, 0, INDEX( Data!$B$109:$AY$124, MATCH( AU197, Data!$A$109:$A$124, 0 ), MATCH( AU198, Data!$B$108:$AY$108, 0 ) ))</f>
        <v>1</v>
      </c>
      <c r="AV26" s="124">
        <f xml:space="preserve"> IF(AV7=1, 0, INDEX( Data!$B$109:$AY$124, MATCH( AV197, Data!$A$109:$A$124, 0 ), MATCH( AV198, Data!$B$108:$AY$108, 0 ) ))</f>
        <v>1</v>
      </c>
      <c r="AW26" s="124">
        <f xml:space="preserve"> IF(AW7=1, 0, INDEX( Data!$B$109:$AY$124, MATCH( AW197, Data!$A$109:$A$124, 0 ), MATCH( AW198, Data!$B$108:$AY$108, 0 ) ))</f>
        <v>1</v>
      </c>
      <c r="AX26" s="124">
        <f xml:space="preserve"> IF(AX7=1, 0, INDEX( Data!$B$109:$AY$124, MATCH( AX197, Data!$A$109:$A$124, 0 ), MATCH( AX198, Data!$B$108:$AY$108, 0 ) ))</f>
        <v>1</v>
      </c>
      <c r="AY26" s="124">
        <f xml:space="preserve"> IF(AY7=1, 0, INDEX( Data!$B$109:$AY$124, MATCH( AY197, Data!$A$109:$A$124, 0 ), MATCH( AY198, Data!$B$108:$AY$108, 0 ) ))</f>
        <v>1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2"/>
      <c r="B27" s="142"/>
      <c r="C27" s="142" t="s">
        <v>120</v>
      </c>
      <c r="D27" s="142" t="s">
        <v>121</v>
      </c>
      <c r="E27" s="142" t="s">
        <v>75</v>
      </c>
      <c r="F27" s="142" t="s">
        <v>122</v>
      </c>
      <c r="G27" s="142" t="s">
        <v>123</v>
      </c>
      <c r="H27" s="142" t="s">
        <v>124</v>
      </c>
      <c r="I27" s="142" t="s">
        <v>72</v>
      </c>
      <c r="J27" s="142" t="s">
        <v>73</v>
      </c>
      <c r="K27" s="142" t="s">
        <v>125</v>
      </c>
      <c r="L27" s="142" t="s">
        <v>74</v>
      </c>
      <c r="M27" s="142" t="s">
        <v>126</v>
      </c>
      <c r="N27" s="142" t="s">
        <v>76</v>
      </c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9" customFormat="1" ht="17.649999999999999">
      <c r="A28" s="14" t="s">
        <v>159</v>
      </c>
      <c r="B28" s="160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2"/>
    </row>
    <row r="29" spans="1:97" s="19" customFormat="1">
      <c r="A29" s="167" t="s">
        <v>2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</row>
    <row r="30" spans="1:97" s="18" customFormat="1">
      <c r="A30" s="63" t="s">
        <v>4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</row>
    <row r="31" spans="1:97" s="102" customFormat="1">
      <c r="A31" s="63" t="s">
        <v>5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</row>
    <row r="32" spans="1:97">
      <c r="A32" s="63" t="s">
        <v>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97">
      <c r="A33" s="63" t="s">
        <v>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97">
      <c r="A34" s="63" t="s">
        <v>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97" s="18" customFormat="1">
      <c r="K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9" spans="1:97" ht="16.149999999999999" thickBot="1"/>
    <row r="40" spans="1:97" s="18" customFormat="1" ht="24" thickTop="1" thickBot="1">
      <c r="A40" s="165" t="s">
        <v>160</v>
      </c>
      <c r="B40" s="139"/>
      <c r="C40" s="139"/>
      <c r="D40" s="139"/>
      <c r="E40" s="139"/>
      <c r="F40" s="139"/>
      <c r="G40" s="139"/>
      <c r="H40" s="139"/>
      <c r="I40" s="139"/>
      <c r="J40" s="139"/>
      <c r="K40" s="140"/>
      <c r="L40" s="139"/>
      <c r="M40" s="139"/>
      <c r="N40" s="139"/>
      <c r="O40" s="139"/>
      <c r="P40" s="139"/>
      <c r="Q40" s="139"/>
      <c r="R40" s="139"/>
      <c r="S40" s="139"/>
      <c r="T40" s="139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</row>
    <row r="41" spans="1:97" s="18" customFormat="1" ht="16.149999999999999" thickTop="1">
      <c r="K41" s="137"/>
    </row>
    <row r="42" spans="1:97" s="18" customFormat="1" ht="18">
      <c r="A42" s="81" t="s">
        <v>65</v>
      </c>
      <c r="B42" s="82">
        <f t="shared" ref="B42:AG42" si="35" xml:space="preserve"> B201 + B7 * B250 + B95* B7</f>
        <v>10</v>
      </c>
      <c r="C42" s="82">
        <f t="shared" si="35"/>
        <v>22</v>
      </c>
      <c r="D42" s="82">
        <f t="shared" si="35"/>
        <v>33</v>
      </c>
      <c r="E42" s="82">
        <f t="shared" si="35"/>
        <v>44</v>
      </c>
      <c r="F42" s="82">
        <f t="shared" si="35"/>
        <v>55</v>
      </c>
      <c r="G42" s="82">
        <f t="shared" si="35"/>
        <v>66</v>
      </c>
      <c r="H42" s="82">
        <f t="shared" si="35"/>
        <v>77</v>
      </c>
      <c r="I42" s="82">
        <f t="shared" si="35"/>
        <v>96</v>
      </c>
      <c r="J42" s="91">
        <f t="shared" si="35"/>
        <v>108</v>
      </c>
      <c r="K42" s="77">
        <f t="shared" si="35"/>
        <v>120</v>
      </c>
      <c r="L42" s="126">
        <f t="shared" si="35"/>
        <v>132</v>
      </c>
      <c r="M42" s="82">
        <f t="shared" si="35"/>
        <v>144</v>
      </c>
      <c r="N42" s="82">
        <f t="shared" si="35"/>
        <v>156</v>
      </c>
      <c r="O42" s="82">
        <f t="shared" si="35"/>
        <v>168</v>
      </c>
      <c r="P42" s="82">
        <f t="shared" si="35"/>
        <v>180</v>
      </c>
      <c r="Q42" s="82">
        <f t="shared" si="35"/>
        <v>192</v>
      </c>
      <c r="R42" s="82">
        <f t="shared" si="35"/>
        <v>204</v>
      </c>
      <c r="S42" s="82">
        <f t="shared" si="35"/>
        <v>216</v>
      </c>
      <c r="T42" s="82">
        <f t="shared" si="35"/>
        <v>228</v>
      </c>
      <c r="U42" s="82">
        <f t="shared" si="35"/>
        <v>240</v>
      </c>
      <c r="V42" s="82">
        <f t="shared" si="35"/>
        <v>252</v>
      </c>
      <c r="W42" s="82">
        <f t="shared" si="35"/>
        <v>264</v>
      </c>
      <c r="X42" s="82">
        <f t="shared" si="35"/>
        <v>276</v>
      </c>
      <c r="Y42" s="82">
        <f t="shared" si="35"/>
        <v>288</v>
      </c>
      <c r="Z42" s="82">
        <f t="shared" si="35"/>
        <v>300</v>
      </c>
      <c r="AA42" s="82">
        <f t="shared" si="35"/>
        <v>312</v>
      </c>
      <c r="AB42" s="82">
        <f t="shared" si="35"/>
        <v>324</v>
      </c>
      <c r="AC42" s="82">
        <f t="shared" si="35"/>
        <v>336</v>
      </c>
      <c r="AD42" s="82">
        <f t="shared" si="35"/>
        <v>348</v>
      </c>
      <c r="AE42" s="82">
        <f t="shared" si="35"/>
        <v>360</v>
      </c>
      <c r="AF42" s="82">
        <f t="shared" si="35"/>
        <v>372</v>
      </c>
      <c r="AG42" s="82">
        <f t="shared" si="35"/>
        <v>384</v>
      </c>
      <c r="AH42" s="82">
        <f t="shared" ref="AH42:AY42" si="36" xml:space="preserve"> AH201 + AH7 * AH250 + AH95* AH7</f>
        <v>396</v>
      </c>
      <c r="AI42" s="82">
        <f t="shared" si="36"/>
        <v>408</v>
      </c>
      <c r="AJ42" s="82">
        <f t="shared" si="36"/>
        <v>420</v>
      </c>
      <c r="AK42" s="82">
        <f t="shared" si="36"/>
        <v>432</v>
      </c>
      <c r="AL42" s="82">
        <f t="shared" si="36"/>
        <v>444</v>
      </c>
      <c r="AM42" s="82">
        <f t="shared" si="36"/>
        <v>456</v>
      </c>
      <c r="AN42" s="82">
        <f t="shared" si="36"/>
        <v>468</v>
      </c>
      <c r="AO42" s="82">
        <f t="shared" si="36"/>
        <v>480</v>
      </c>
      <c r="AP42" s="82">
        <f t="shared" si="36"/>
        <v>492</v>
      </c>
      <c r="AQ42" s="82">
        <f t="shared" si="36"/>
        <v>504</v>
      </c>
      <c r="AR42" s="82">
        <f t="shared" si="36"/>
        <v>516</v>
      </c>
      <c r="AS42" s="82">
        <f t="shared" si="36"/>
        <v>528</v>
      </c>
      <c r="AT42" s="82">
        <f t="shared" si="36"/>
        <v>540</v>
      </c>
      <c r="AU42" s="82">
        <f t="shared" si="36"/>
        <v>552</v>
      </c>
      <c r="AV42" s="82">
        <f t="shared" si="36"/>
        <v>564</v>
      </c>
      <c r="AW42" s="82">
        <f t="shared" si="36"/>
        <v>576</v>
      </c>
      <c r="AX42" s="82">
        <f t="shared" si="36"/>
        <v>588</v>
      </c>
      <c r="AY42" s="82">
        <f t="shared" si="36"/>
        <v>600</v>
      </c>
    </row>
    <row r="43" spans="1:97" s="3" customFormat="1" ht="18">
      <c r="A43" s="76" t="s">
        <v>90</v>
      </c>
      <c r="B43" s="77">
        <f t="shared" ref="B43:AG43" si="37" xml:space="preserve"> B205 + IF(B205&lt;&gt;0,(B252+B253)*B198,0)</f>
        <v>50</v>
      </c>
      <c r="C43" s="77">
        <f t="shared" si="37"/>
        <v>60</v>
      </c>
      <c r="D43" s="77">
        <f t="shared" si="37"/>
        <v>70</v>
      </c>
      <c r="E43" s="77">
        <f t="shared" si="37"/>
        <v>80</v>
      </c>
      <c r="F43" s="77">
        <f t="shared" si="37"/>
        <v>90</v>
      </c>
      <c r="G43" s="77">
        <f t="shared" si="37"/>
        <v>100</v>
      </c>
      <c r="H43" s="77">
        <f t="shared" si="37"/>
        <v>110</v>
      </c>
      <c r="I43" s="77">
        <f t="shared" si="37"/>
        <v>120</v>
      </c>
      <c r="J43" s="94">
        <f t="shared" si="37"/>
        <v>130</v>
      </c>
      <c r="K43" s="77">
        <f t="shared" si="37"/>
        <v>140</v>
      </c>
      <c r="L43" s="129">
        <f t="shared" si="37"/>
        <v>150</v>
      </c>
      <c r="M43" s="77">
        <f t="shared" si="37"/>
        <v>160</v>
      </c>
      <c r="N43" s="77">
        <f t="shared" si="37"/>
        <v>170</v>
      </c>
      <c r="O43" s="77">
        <f t="shared" si="37"/>
        <v>180</v>
      </c>
      <c r="P43" s="77">
        <f t="shared" si="37"/>
        <v>190</v>
      </c>
      <c r="Q43" s="77">
        <f t="shared" si="37"/>
        <v>200</v>
      </c>
      <c r="R43" s="77">
        <f t="shared" si="37"/>
        <v>210</v>
      </c>
      <c r="S43" s="77">
        <f t="shared" si="37"/>
        <v>220</v>
      </c>
      <c r="T43" s="77">
        <f t="shared" si="37"/>
        <v>230</v>
      </c>
      <c r="U43" s="77">
        <f t="shared" si="37"/>
        <v>240</v>
      </c>
      <c r="V43" s="77">
        <f t="shared" si="37"/>
        <v>250</v>
      </c>
      <c r="W43" s="77">
        <f t="shared" si="37"/>
        <v>260</v>
      </c>
      <c r="X43" s="77">
        <f t="shared" si="37"/>
        <v>270</v>
      </c>
      <c r="Y43" s="77">
        <f t="shared" si="37"/>
        <v>280</v>
      </c>
      <c r="Z43" s="77">
        <f t="shared" si="37"/>
        <v>290</v>
      </c>
      <c r="AA43" s="77">
        <f t="shared" si="37"/>
        <v>300</v>
      </c>
      <c r="AB43" s="77">
        <f t="shared" si="37"/>
        <v>310</v>
      </c>
      <c r="AC43" s="77">
        <f t="shared" si="37"/>
        <v>320</v>
      </c>
      <c r="AD43" s="77">
        <f t="shared" si="37"/>
        <v>330</v>
      </c>
      <c r="AE43" s="77">
        <f t="shared" si="37"/>
        <v>340</v>
      </c>
      <c r="AF43" s="77">
        <f t="shared" si="37"/>
        <v>350</v>
      </c>
      <c r="AG43" s="77">
        <f t="shared" si="37"/>
        <v>360</v>
      </c>
      <c r="AH43" s="77">
        <f t="shared" ref="AH43:AY43" si="38" xml:space="preserve"> AH205 + IF(AH205&lt;&gt;0,(AH252+AH253)*AH198,0)</f>
        <v>370</v>
      </c>
      <c r="AI43" s="77">
        <f t="shared" si="38"/>
        <v>380</v>
      </c>
      <c r="AJ43" s="77">
        <f t="shared" si="38"/>
        <v>390</v>
      </c>
      <c r="AK43" s="77">
        <f t="shared" si="38"/>
        <v>400</v>
      </c>
      <c r="AL43" s="77">
        <f t="shared" si="38"/>
        <v>410</v>
      </c>
      <c r="AM43" s="77">
        <f t="shared" si="38"/>
        <v>420</v>
      </c>
      <c r="AN43" s="77">
        <f t="shared" si="38"/>
        <v>430</v>
      </c>
      <c r="AO43" s="77">
        <f t="shared" si="38"/>
        <v>440</v>
      </c>
      <c r="AP43" s="77">
        <f t="shared" si="38"/>
        <v>450</v>
      </c>
      <c r="AQ43" s="77">
        <f t="shared" si="38"/>
        <v>460</v>
      </c>
      <c r="AR43" s="77">
        <f t="shared" si="38"/>
        <v>470</v>
      </c>
      <c r="AS43" s="77">
        <f t="shared" si="38"/>
        <v>480</v>
      </c>
      <c r="AT43" s="77">
        <f t="shared" si="38"/>
        <v>490</v>
      </c>
      <c r="AU43" s="77">
        <f t="shared" si="38"/>
        <v>500</v>
      </c>
      <c r="AV43" s="77">
        <f t="shared" si="38"/>
        <v>510</v>
      </c>
      <c r="AW43" s="77">
        <f t="shared" si="38"/>
        <v>520</v>
      </c>
      <c r="AX43" s="77">
        <f t="shared" si="38"/>
        <v>530</v>
      </c>
      <c r="AY43" s="77">
        <f t="shared" si="38"/>
        <v>540</v>
      </c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</row>
    <row r="44" spans="1:97" s="18" customFormat="1"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</row>
    <row r="45" spans="1:97">
      <c r="A45" s="83" t="s">
        <v>88</v>
      </c>
      <c r="B45" s="9"/>
      <c r="C45" s="9"/>
      <c r="D45" s="9"/>
      <c r="E45" s="9"/>
      <c r="F45" s="9"/>
      <c r="G45" s="9"/>
      <c r="H45" s="9"/>
      <c r="I45" s="9"/>
      <c r="J45" s="46"/>
      <c r="K45" s="9"/>
      <c r="L45" s="48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</row>
    <row r="46" spans="1:97">
      <c r="A46" s="70" t="s">
        <v>77</v>
      </c>
      <c r="B46" s="84">
        <f t="shared" ref="B46:AG46" si="39" xml:space="preserve"> MIN((B240/B42),1)</f>
        <v>1</v>
      </c>
      <c r="C46" s="84">
        <f t="shared" si="39"/>
        <v>0.5</v>
      </c>
      <c r="D46" s="84">
        <f t="shared" si="39"/>
        <v>0.36363636363636365</v>
      </c>
      <c r="E46" s="84">
        <f t="shared" si="39"/>
        <v>0.29545454545454547</v>
      </c>
      <c r="F46" s="84">
        <f t="shared" si="39"/>
        <v>0.25454545454545452</v>
      </c>
      <c r="G46" s="84">
        <f t="shared" si="39"/>
        <v>0.22727272727272727</v>
      </c>
      <c r="H46" s="84">
        <f t="shared" si="39"/>
        <v>0.20779220779220781</v>
      </c>
      <c r="I46" s="84">
        <f t="shared" si="39"/>
        <v>0.17708333333333334</v>
      </c>
      <c r="J46" s="92">
        <f t="shared" si="39"/>
        <v>0.16666666666666666</v>
      </c>
      <c r="K46" s="84">
        <f t="shared" si="39"/>
        <v>0.15833333333333333</v>
      </c>
      <c r="L46" s="127">
        <f t="shared" si="39"/>
        <v>0.15151515151515152</v>
      </c>
      <c r="M46" s="84">
        <f t="shared" si="39"/>
        <v>0.14583333333333334</v>
      </c>
      <c r="N46" s="84">
        <f t="shared" si="39"/>
        <v>0.14102564102564102</v>
      </c>
      <c r="O46" s="84">
        <f t="shared" si="39"/>
        <v>0.13690476190476192</v>
      </c>
      <c r="P46" s="84">
        <f t="shared" si="39"/>
        <v>0.13333333333333333</v>
      </c>
      <c r="Q46" s="84">
        <f t="shared" si="39"/>
        <v>0.13020833333333334</v>
      </c>
      <c r="R46" s="84">
        <f t="shared" si="39"/>
        <v>0.12745098039215685</v>
      </c>
      <c r="S46" s="84">
        <f t="shared" si="39"/>
        <v>0.125</v>
      </c>
      <c r="T46" s="84">
        <f t="shared" si="39"/>
        <v>0.12280701754385964</v>
      </c>
      <c r="U46" s="84">
        <f t="shared" si="39"/>
        <v>0.12083333333333333</v>
      </c>
      <c r="V46" s="84">
        <f t="shared" si="39"/>
        <v>0.11904761904761904</v>
      </c>
      <c r="W46" s="84">
        <f t="shared" si="39"/>
        <v>0.11742424242424243</v>
      </c>
      <c r="X46" s="84">
        <f t="shared" si="39"/>
        <v>0.11594202898550725</v>
      </c>
      <c r="Y46" s="84">
        <f t="shared" si="39"/>
        <v>0.11458333333333333</v>
      </c>
      <c r="Z46" s="84">
        <f t="shared" si="39"/>
        <v>0.11333333333333333</v>
      </c>
      <c r="AA46" s="84">
        <f t="shared" si="39"/>
        <v>0.11217948717948718</v>
      </c>
      <c r="AB46" s="84">
        <f t="shared" si="39"/>
        <v>0.1111111111111111</v>
      </c>
      <c r="AC46" s="84">
        <f t="shared" si="39"/>
        <v>0.11011904761904762</v>
      </c>
      <c r="AD46" s="84">
        <f t="shared" si="39"/>
        <v>0.10919540229885058</v>
      </c>
      <c r="AE46" s="84">
        <f t="shared" si="39"/>
        <v>0.10833333333333334</v>
      </c>
      <c r="AF46" s="84">
        <f t="shared" si="39"/>
        <v>0.10752688172043011</v>
      </c>
      <c r="AG46" s="84">
        <f t="shared" si="39"/>
        <v>0.10677083333333333</v>
      </c>
      <c r="AH46" s="84">
        <f t="shared" ref="AH46:AY46" si="40" xml:space="preserve"> MIN((AH240/AH42),1)</f>
        <v>0.10606060606060606</v>
      </c>
      <c r="AI46" s="84">
        <f t="shared" si="40"/>
        <v>0.1053921568627451</v>
      </c>
      <c r="AJ46" s="84">
        <f t="shared" si="40"/>
        <v>0.10476190476190476</v>
      </c>
      <c r="AK46" s="84">
        <f t="shared" si="40"/>
        <v>0.10416666666666667</v>
      </c>
      <c r="AL46" s="84">
        <f t="shared" si="40"/>
        <v>0.1036036036036036</v>
      </c>
      <c r="AM46" s="84">
        <f t="shared" si="40"/>
        <v>0.10307017543859649</v>
      </c>
      <c r="AN46" s="84">
        <f t="shared" si="40"/>
        <v>0.10256410256410256</v>
      </c>
      <c r="AO46" s="84">
        <f t="shared" si="40"/>
        <v>0.10208333333333333</v>
      </c>
      <c r="AP46" s="84">
        <f t="shared" si="40"/>
        <v>0.1016260162601626</v>
      </c>
      <c r="AQ46" s="84">
        <f t="shared" si="40"/>
        <v>0.10119047619047619</v>
      </c>
      <c r="AR46" s="84">
        <f t="shared" si="40"/>
        <v>0.10077519379844961</v>
      </c>
      <c r="AS46" s="84">
        <f t="shared" si="40"/>
        <v>0.10037878787878787</v>
      </c>
      <c r="AT46" s="84">
        <f t="shared" si="40"/>
        <v>0.1</v>
      </c>
      <c r="AU46" s="84">
        <f t="shared" si="40"/>
        <v>9.9637681159420288E-2</v>
      </c>
      <c r="AV46" s="84">
        <f t="shared" si="40"/>
        <v>9.9290780141843976E-2</v>
      </c>
      <c r="AW46" s="84">
        <f t="shared" si="40"/>
        <v>9.8958333333333329E-2</v>
      </c>
      <c r="AX46" s="84">
        <f t="shared" si="40"/>
        <v>9.8639455782312924E-2</v>
      </c>
      <c r="AY46" s="84">
        <f t="shared" si="40"/>
        <v>9.8333333333333328E-2</v>
      </c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</row>
    <row r="47" spans="1:97">
      <c r="A47" s="70" t="s">
        <v>78</v>
      </c>
      <c r="B47" s="84">
        <f t="shared" ref="B47:AG47" si="41" xml:space="preserve"> MIN(B241/B42,1)</f>
        <v>1</v>
      </c>
      <c r="C47" s="84">
        <f t="shared" si="41"/>
        <v>0.72727272727272729</v>
      </c>
      <c r="D47" s="84">
        <f t="shared" si="41"/>
        <v>0.51515151515151514</v>
      </c>
      <c r="E47" s="84">
        <f t="shared" si="41"/>
        <v>0.40909090909090912</v>
      </c>
      <c r="F47" s="84">
        <f t="shared" si="41"/>
        <v>0.34545454545454546</v>
      </c>
      <c r="G47" s="84">
        <f t="shared" si="41"/>
        <v>0.30303030303030304</v>
      </c>
      <c r="H47" s="84">
        <f t="shared" si="41"/>
        <v>0.27272727272727271</v>
      </c>
      <c r="I47" s="84">
        <f t="shared" si="41"/>
        <v>0.22916666666666666</v>
      </c>
      <c r="J47" s="92">
        <f t="shared" si="41"/>
        <v>0.21296296296296297</v>
      </c>
      <c r="K47" s="84">
        <f t="shared" si="41"/>
        <v>0.2</v>
      </c>
      <c r="L47" s="127">
        <f t="shared" si="41"/>
        <v>0.18939393939393939</v>
      </c>
      <c r="M47" s="84">
        <f t="shared" si="41"/>
        <v>0.18055555555555555</v>
      </c>
      <c r="N47" s="84">
        <f t="shared" si="41"/>
        <v>0.17307692307692307</v>
      </c>
      <c r="O47" s="84">
        <f t="shared" si="41"/>
        <v>0.16666666666666666</v>
      </c>
      <c r="P47" s="84">
        <f t="shared" si="41"/>
        <v>0.16111111111111112</v>
      </c>
      <c r="Q47" s="84">
        <f t="shared" si="41"/>
        <v>0.15625</v>
      </c>
      <c r="R47" s="84">
        <f t="shared" si="41"/>
        <v>0.15196078431372548</v>
      </c>
      <c r="S47" s="84">
        <f t="shared" si="41"/>
        <v>0.14814814814814814</v>
      </c>
      <c r="T47" s="84">
        <f t="shared" si="41"/>
        <v>0.14473684210526316</v>
      </c>
      <c r="U47" s="84">
        <f t="shared" si="41"/>
        <v>0.14166666666666666</v>
      </c>
      <c r="V47" s="84">
        <f t="shared" si="41"/>
        <v>0.1388888888888889</v>
      </c>
      <c r="W47" s="84">
        <f t="shared" si="41"/>
        <v>0.13636363636363635</v>
      </c>
      <c r="X47" s="84">
        <f t="shared" si="41"/>
        <v>0.13405797101449277</v>
      </c>
      <c r="Y47" s="84">
        <f t="shared" si="41"/>
        <v>0.13194444444444445</v>
      </c>
      <c r="Z47" s="84">
        <f t="shared" si="41"/>
        <v>0.13</v>
      </c>
      <c r="AA47" s="84">
        <f t="shared" si="41"/>
        <v>0.12820512820512819</v>
      </c>
      <c r="AB47" s="84">
        <f t="shared" si="41"/>
        <v>0.12654320987654322</v>
      </c>
      <c r="AC47" s="84">
        <f t="shared" si="41"/>
        <v>0.125</v>
      </c>
      <c r="AD47" s="84">
        <f t="shared" si="41"/>
        <v>0.1235632183908046</v>
      </c>
      <c r="AE47" s="84">
        <f t="shared" si="41"/>
        <v>0.12222222222222222</v>
      </c>
      <c r="AF47" s="84">
        <f t="shared" si="41"/>
        <v>0.12096774193548387</v>
      </c>
      <c r="AG47" s="84">
        <f t="shared" si="41"/>
        <v>0.11979166666666667</v>
      </c>
      <c r="AH47" s="84">
        <f t="shared" ref="AH47:AY47" si="42" xml:space="preserve"> MIN(AH241/AH42,1)</f>
        <v>0.11868686868686869</v>
      </c>
      <c r="AI47" s="84">
        <f t="shared" si="42"/>
        <v>0.11764705882352941</v>
      </c>
      <c r="AJ47" s="84">
        <f t="shared" si="42"/>
        <v>0.11666666666666667</v>
      </c>
      <c r="AK47" s="84">
        <f t="shared" si="42"/>
        <v>0.11574074074074074</v>
      </c>
      <c r="AL47" s="84">
        <f t="shared" si="42"/>
        <v>0.11486486486486487</v>
      </c>
      <c r="AM47" s="84">
        <f t="shared" si="42"/>
        <v>0.11403508771929824</v>
      </c>
      <c r="AN47" s="84">
        <f t="shared" si="42"/>
        <v>0.11324786324786325</v>
      </c>
      <c r="AO47" s="84">
        <f t="shared" si="42"/>
        <v>0.1125</v>
      </c>
      <c r="AP47" s="84">
        <f t="shared" si="42"/>
        <v>0.11178861788617886</v>
      </c>
      <c r="AQ47" s="84">
        <f t="shared" si="42"/>
        <v>0.1111111111111111</v>
      </c>
      <c r="AR47" s="84">
        <f t="shared" si="42"/>
        <v>0.11046511627906977</v>
      </c>
      <c r="AS47" s="84">
        <f t="shared" si="42"/>
        <v>0.10984848484848485</v>
      </c>
      <c r="AT47" s="84">
        <f t="shared" si="42"/>
        <v>0.10925925925925926</v>
      </c>
      <c r="AU47" s="84">
        <f t="shared" si="42"/>
        <v>0.10869565217391304</v>
      </c>
      <c r="AV47" s="84">
        <f t="shared" si="42"/>
        <v>0.10815602836879433</v>
      </c>
      <c r="AW47" s="84">
        <f t="shared" si="42"/>
        <v>0.1076388888888889</v>
      </c>
      <c r="AX47" s="84">
        <f t="shared" si="42"/>
        <v>0.10714285714285714</v>
      </c>
      <c r="AY47" s="84">
        <f t="shared" si="42"/>
        <v>0.10666666666666667</v>
      </c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1:97">
      <c r="A48" s="70" t="s">
        <v>79</v>
      </c>
      <c r="B48" s="85">
        <f t="shared" ref="B48:AG48" si="43" xml:space="preserve"> MIN(B242/B42,1)</f>
        <v>1</v>
      </c>
      <c r="C48" s="85">
        <f t="shared" si="43"/>
        <v>0.63636363636363635</v>
      </c>
      <c r="D48" s="85">
        <f t="shared" si="43"/>
        <v>0.42424242424242425</v>
      </c>
      <c r="E48" s="85">
        <f t="shared" si="43"/>
        <v>0.31818181818181818</v>
      </c>
      <c r="F48" s="85">
        <f t="shared" si="43"/>
        <v>0.25454545454545452</v>
      </c>
      <c r="G48" s="85">
        <f t="shared" si="43"/>
        <v>0.21212121212121213</v>
      </c>
      <c r="H48" s="85">
        <f t="shared" si="43"/>
        <v>0.18181818181818182</v>
      </c>
      <c r="I48" s="85">
        <f t="shared" si="43"/>
        <v>0.14583333333333334</v>
      </c>
      <c r="J48" s="93">
        <f t="shared" si="43"/>
        <v>0.12962962962962962</v>
      </c>
      <c r="K48" s="85">
        <f t="shared" si="43"/>
        <v>0.11666666666666667</v>
      </c>
      <c r="L48" s="128">
        <f t="shared" si="43"/>
        <v>0.10606060606060606</v>
      </c>
      <c r="M48" s="85">
        <f t="shared" si="43"/>
        <v>9.7222222222222224E-2</v>
      </c>
      <c r="N48" s="85">
        <f t="shared" si="43"/>
        <v>8.9743589743589744E-2</v>
      </c>
      <c r="O48" s="85">
        <f t="shared" si="43"/>
        <v>8.3333333333333329E-2</v>
      </c>
      <c r="P48" s="85">
        <f t="shared" si="43"/>
        <v>7.7777777777777779E-2</v>
      </c>
      <c r="Q48" s="85">
        <f t="shared" si="43"/>
        <v>7.2916666666666671E-2</v>
      </c>
      <c r="R48" s="85">
        <f t="shared" si="43"/>
        <v>6.8627450980392163E-2</v>
      </c>
      <c r="S48" s="85">
        <f t="shared" si="43"/>
        <v>6.4814814814814811E-2</v>
      </c>
      <c r="T48" s="85">
        <f t="shared" si="43"/>
        <v>6.1403508771929821E-2</v>
      </c>
      <c r="U48" s="85">
        <f t="shared" si="43"/>
        <v>5.8333333333333334E-2</v>
      </c>
      <c r="V48" s="85">
        <f t="shared" si="43"/>
        <v>5.5555555555555552E-2</v>
      </c>
      <c r="W48" s="85">
        <f t="shared" si="43"/>
        <v>5.3030303030303032E-2</v>
      </c>
      <c r="X48" s="85">
        <f t="shared" si="43"/>
        <v>5.0724637681159424E-2</v>
      </c>
      <c r="Y48" s="85">
        <f t="shared" si="43"/>
        <v>4.8611111111111112E-2</v>
      </c>
      <c r="Z48" s="85">
        <f t="shared" si="43"/>
        <v>4.6666666666666669E-2</v>
      </c>
      <c r="AA48" s="85">
        <f t="shared" si="43"/>
        <v>4.4871794871794872E-2</v>
      </c>
      <c r="AB48" s="85">
        <f t="shared" si="43"/>
        <v>4.3209876543209874E-2</v>
      </c>
      <c r="AC48" s="85">
        <f t="shared" si="43"/>
        <v>4.1666666666666664E-2</v>
      </c>
      <c r="AD48" s="85">
        <f t="shared" si="43"/>
        <v>4.0229885057471264E-2</v>
      </c>
      <c r="AE48" s="85">
        <f t="shared" si="43"/>
        <v>3.888888888888889E-2</v>
      </c>
      <c r="AF48" s="85">
        <f t="shared" si="43"/>
        <v>3.7634408602150539E-2</v>
      </c>
      <c r="AG48" s="85">
        <f t="shared" si="43"/>
        <v>3.6458333333333336E-2</v>
      </c>
      <c r="AH48" s="85">
        <f t="shared" ref="AH48:AY48" si="44" xml:space="preserve"> MIN(AH242/AH42,1)</f>
        <v>3.5353535353535352E-2</v>
      </c>
      <c r="AI48" s="85">
        <f t="shared" si="44"/>
        <v>3.4313725490196081E-2</v>
      </c>
      <c r="AJ48" s="85">
        <f t="shared" si="44"/>
        <v>3.3333333333333333E-2</v>
      </c>
      <c r="AK48" s="85">
        <f t="shared" si="44"/>
        <v>3.2407407407407406E-2</v>
      </c>
      <c r="AL48" s="85">
        <f t="shared" si="44"/>
        <v>3.1531531531531529E-2</v>
      </c>
      <c r="AM48" s="85">
        <f t="shared" si="44"/>
        <v>3.0701754385964911E-2</v>
      </c>
      <c r="AN48" s="85">
        <f t="shared" si="44"/>
        <v>2.9914529914529916E-2</v>
      </c>
      <c r="AO48" s="85">
        <f t="shared" si="44"/>
        <v>2.9166666666666667E-2</v>
      </c>
      <c r="AP48" s="85">
        <f t="shared" si="44"/>
        <v>2.8455284552845527E-2</v>
      </c>
      <c r="AQ48" s="85">
        <f t="shared" si="44"/>
        <v>2.7777777777777776E-2</v>
      </c>
      <c r="AR48" s="85">
        <f t="shared" si="44"/>
        <v>2.7131782945736434E-2</v>
      </c>
      <c r="AS48" s="85">
        <f t="shared" si="44"/>
        <v>2.6515151515151516E-2</v>
      </c>
      <c r="AT48" s="85">
        <f t="shared" si="44"/>
        <v>2.5925925925925925E-2</v>
      </c>
      <c r="AU48" s="85">
        <f t="shared" si="44"/>
        <v>2.5362318840579712E-2</v>
      </c>
      <c r="AV48" s="85">
        <f t="shared" si="44"/>
        <v>2.4822695035460994E-2</v>
      </c>
      <c r="AW48" s="85">
        <f t="shared" si="44"/>
        <v>2.4305555555555556E-2</v>
      </c>
      <c r="AX48" s="85">
        <f t="shared" si="44"/>
        <v>2.3809523809523808E-2</v>
      </c>
      <c r="AY48" s="85">
        <f t="shared" si="44"/>
        <v>2.3333333333333334E-2</v>
      </c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</row>
    <row r="49" spans="1:97">
      <c r="A49" s="70" t="s">
        <v>80</v>
      </c>
      <c r="B49" s="85">
        <f t="shared" ref="B49:AG49" si="45" xml:space="preserve"> MIN(1,B243/B42)</f>
        <v>1</v>
      </c>
      <c r="C49" s="85">
        <f t="shared" si="45"/>
        <v>1</v>
      </c>
      <c r="D49" s="85">
        <f t="shared" si="45"/>
        <v>0.78787878787878785</v>
      </c>
      <c r="E49" s="85">
        <f t="shared" si="45"/>
        <v>0.59090909090909094</v>
      </c>
      <c r="F49" s="85">
        <f t="shared" si="45"/>
        <v>0.47272727272727272</v>
      </c>
      <c r="G49" s="85">
        <f t="shared" si="45"/>
        <v>0.39393939393939392</v>
      </c>
      <c r="H49" s="85">
        <f t="shared" si="45"/>
        <v>0.33766233766233766</v>
      </c>
      <c r="I49" s="85">
        <f t="shared" si="45"/>
        <v>0.27083333333333331</v>
      </c>
      <c r="J49" s="93">
        <f t="shared" si="45"/>
        <v>0.24074074074074073</v>
      </c>
      <c r="K49" s="85">
        <f t="shared" si="45"/>
        <v>0.21666666666666667</v>
      </c>
      <c r="L49" s="128">
        <f t="shared" si="45"/>
        <v>0.19696969696969696</v>
      </c>
      <c r="M49" s="85">
        <f t="shared" si="45"/>
        <v>0.18055555555555555</v>
      </c>
      <c r="N49" s="85">
        <f t="shared" si="45"/>
        <v>0.16666666666666666</v>
      </c>
      <c r="O49" s="85">
        <f t="shared" si="45"/>
        <v>0.15476190476190477</v>
      </c>
      <c r="P49" s="85">
        <f t="shared" si="45"/>
        <v>0.14444444444444443</v>
      </c>
      <c r="Q49" s="85">
        <f t="shared" si="45"/>
        <v>0.13541666666666666</v>
      </c>
      <c r="R49" s="85">
        <f t="shared" si="45"/>
        <v>0.12745098039215685</v>
      </c>
      <c r="S49" s="85">
        <f t="shared" si="45"/>
        <v>0.12037037037037036</v>
      </c>
      <c r="T49" s="85">
        <f t="shared" si="45"/>
        <v>0.11403508771929824</v>
      </c>
      <c r="U49" s="85">
        <f t="shared" si="45"/>
        <v>0.10833333333333334</v>
      </c>
      <c r="V49" s="85">
        <f t="shared" si="45"/>
        <v>0.10317460317460317</v>
      </c>
      <c r="W49" s="85">
        <f t="shared" si="45"/>
        <v>9.8484848484848481E-2</v>
      </c>
      <c r="X49" s="85">
        <f t="shared" si="45"/>
        <v>9.420289855072464E-2</v>
      </c>
      <c r="Y49" s="85">
        <f t="shared" si="45"/>
        <v>9.0277777777777776E-2</v>
      </c>
      <c r="Z49" s="85">
        <f t="shared" si="45"/>
        <v>8.666666666666667E-2</v>
      </c>
      <c r="AA49" s="85">
        <f t="shared" si="45"/>
        <v>8.3333333333333329E-2</v>
      </c>
      <c r="AB49" s="85">
        <f t="shared" si="45"/>
        <v>8.0246913580246909E-2</v>
      </c>
      <c r="AC49" s="85">
        <f t="shared" si="45"/>
        <v>7.7380952380952384E-2</v>
      </c>
      <c r="AD49" s="85">
        <f t="shared" si="45"/>
        <v>7.4712643678160925E-2</v>
      </c>
      <c r="AE49" s="85">
        <f t="shared" si="45"/>
        <v>7.2222222222222215E-2</v>
      </c>
      <c r="AF49" s="85">
        <f t="shared" si="45"/>
        <v>6.9892473118279563E-2</v>
      </c>
      <c r="AG49" s="85">
        <f t="shared" si="45"/>
        <v>6.7708333333333329E-2</v>
      </c>
      <c r="AH49" s="85">
        <f t="shared" ref="AH49:AY49" si="46" xml:space="preserve"> MIN(1,AH243/AH42)</f>
        <v>6.5656565656565663E-2</v>
      </c>
      <c r="AI49" s="85">
        <f t="shared" si="46"/>
        <v>6.3725490196078427E-2</v>
      </c>
      <c r="AJ49" s="85">
        <f t="shared" si="46"/>
        <v>6.1904761904761907E-2</v>
      </c>
      <c r="AK49" s="85">
        <f t="shared" si="46"/>
        <v>6.0185185185185182E-2</v>
      </c>
      <c r="AL49" s="85">
        <f t="shared" si="46"/>
        <v>5.8558558558558557E-2</v>
      </c>
      <c r="AM49" s="85">
        <f t="shared" si="46"/>
        <v>5.701754385964912E-2</v>
      </c>
      <c r="AN49" s="85">
        <f t="shared" si="46"/>
        <v>5.5555555555555552E-2</v>
      </c>
      <c r="AO49" s="85">
        <f t="shared" si="46"/>
        <v>5.4166666666666669E-2</v>
      </c>
      <c r="AP49" s="85">
        <f t="shared" si="46"/>
        <v>5.2845528455284556E-2</v>
      </c>
      <c r="AQ49" s="85">
        <f t="shared" si="46"/>
        <v>5.1587301587301584E-2</v>
      </c>
      <c r="AR49" s="85">
        <f t="shared" si="46"/>
        <v>5.0387596899224806E-2</v>
      </c>
      <c r="AS49" s="85">
        <f t="shared" si="46"/>
        <v>4.924242424242424E-2</v>
      </c>
      <c r="AT49" s="85">
        <f t="shared" si="46"/>
        <v>4.8148148148148148E-2</v>
      </c>
      <c r="AU49" s="85">
        <f t="shared" si="46"/>
        <v>4.710144927536232E-2</v>
      </c>
      <c r="AV49" s="85">
        <f t="shared" si="46"/>
        <v>4.6099290780141841E-2</v>
      </c>
      <c r="AW49" s="85">
        <f t="shared" si="46"/>
        <v>4.5138888888888888E-2</v>
      </c>
      <c r="AX49" s="85">
        <f t="shared" si="46"/>
        <v>4.4217687074829932E-2</v>
      </c>
      <c r="AY49" s="85">
        <f t="shared" si="46"/>
        <v>4.3333333333333335E-2</v>
      </c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</row>
    <row r="50" spans="1:97" s="18" customFormat="1">
      <c r="A50" s="70" t="s">
        <v>81</v>
      </c>
      <c r="B50" s="85">
        <f t="shared" ref="B50:AG50" si="47" xml:space="preserve"> MIN(1,B244/B42)</f>
        <v>1</v>
      </c>
      <c r="C50" s="85">
        <f t="shared" si="47"/>
        <v>1</v>
      </c>
      <c r="D50" s="85">
        <f t="shared" si="47"/>
        <v>1</v>
      </c>
      <c r="E50" s="85">
        <f t="shared" si="47"/>
        <v>0.86363636363636365</v>
      </c>
      <c r="F50" s="85">
        <f t="shared" si="47"/>
        <v>0.69090909090909092</v>
      </c>
      <c r="G50" s="85">
        <f t="shared" si="47"/>
        <v>0.5757575757575758</v>
      </c>
      <c r="H50" s="85">
        <f t="shared" si="47"/>
        <v>0.4935064935064935</v>
      </c>
      <c r="I50" s="85">
        <f t="shared" si="47"/>
        <v>0.39583333333333331</v>
      </c>
      <c r="J50" s="93">
        <f t="shared" si="47"/>
        <v>0.35185185185185186</v>
      </c>
      <c r="K50" s="85">
        <f t="shared" si="47"/>
        <v>0.31666666666666665</v>
      </c>
      <c r="L50" s="128">
        <f t="shared" si="47"/>
        <v>0.2878787878787879</v>
      </c>
      <c r="M50" s="85">
        <f t="shared" si="47"/>
        <v>0.2638888888888889</v>
      </c>
      <c r="N50" s="85">
        <f t="shared" si="47"/>
        <v>0.24358974358974358</v>
      </c>
      <c r="O50" s="85">
        <f t="shared" si="47"/>
        <v>0.22619047619047619</v>
      </c>
      <c r="P50" s="85">
        <f t="shared" si="47"/>
        <v>0.21111111111111111</v>
      </c>
      <c r="Q50" s="85">
        <f t="shared" si="47"/>
        <v>0.19791666666666666</v>
      </c>
      <c r="R50" s="85">
        <f t="shared" si="47"/>
        <v>0.18627450980392157</v>
      </c>
      <c r="S50" s="85">
        <f t="shared" si="47"/>
        <v>0.17592592592592593</v>
      </c>
      <c r="T50" s="85">
        <f t="shared" si="47"/>
        <v>0.16666666666666666</v>
      </c>
      <c r="U50" s="85">
        <f t="shared" si="47"/>
        <v>0.15833333333333333</v>
      </c>
      <c r="V50" s="85">
        <f t="shared" si="47"/>
        <v>0.15079365079365079</v>
      </c>
      <c r="W50" s="85">
        <f t="shared" si="47"/>
        <v>0.14393939393939395</v>
      </c>
      <c r="X50" s="85">
        <f t="shared" si="47"/>
        <v>0.13768115942028986</v>
      </c>
      <c r="Y50" s="85">
        <f t="shared" si="47"/>
        <v>0.13194444444444445</v>
      </c>
      <c r="Z50" s="85">
        <f t="shared" si="47"/>
        <v>0.12666666666666668</v>
      </c>
      <c r="AA50" s="85">
        <f t="shared" si="47"/>
        <v>0.12179487179487179</v>
      </c>
      <c r="AB50" s="85">
        <f t="shared" si="47"/>
        <v>0.11728395061728394</v>
      </c>
      <c r="AC50" s="85">
        <f t="shared" si="47"/>
        <v>0.1130952380952381</v>
      </c>
      <c r="AD50" s="85">
        <f t="shared" si="47"/>
        <v>0.10919540229885058</v>
      </c>
      <c r="AE50" s="85">
        <f t="shared" si="47"/>
        <v>0.10555555555555556</v>
      </c>
      <c r="AF50" s="85">
        <f t="shared" si="47"/>
        <v>0.10215053763440861</v>
      </c>
      <c r="AG50" s="85">
        <f t="shared" si="47"/>
        <v>9.8958333333333329E-2</v>
      </c>
      <c r="AH50" s="85">
        <f t="shared" ref="AH50:AY50" si="48" xml:space="preserve"> MIN(1,AH244/AH42)</f>
        <v>9.5959595959595953E-2</v>
      </c>
      <c r="AI50" s="85">
        <f t="shared" si="48"/>
        <v>9.3137254901960786E-2</v>
      </c>
      <c r="AJ50" s="85">
        <f t="shared" si="48"/>
        <v>9.0476190476190474E-2</v>
      </c>
      <c r="AK50" s="85">
        <f t="shared" si="48"/>
        <v>8.7962962962962965E-2</v>
      </c>
      <c r="AL50" s="85">
        <f t="shared" si="48"/>
        <v>8.5585585585585586E-2</v>
      </c>
      <c r="AM50" s="85">
        <f t="shared" si="48"/>
        <v>8.3333333333333329E-2</v>
      </c>
      <c r="AN50" s="85">
        <f t="shared" si="48"/>
        <v>8.11965811965812E-2</v>
      </c>
      <c r="AO50" s="85">
        <f t="shared" si="48"/>
        <v>7.9166666666666663E-2</v>
      </c>
      <c r="AP50" s="85">
        <f t="shared" si="48"/>
        <v>7.7235772357723581E-2</v>
      </c>
      <c r="AQ50" s="85">
        <f t="shared" si="48"/>
        <v>7.5396825396825393E-2</v>
      </c>
      <c r="AR50" s="85">
        <f t="shared" si="48"/>
        <v>7.3643410852713184E-2</v>
      </c>
      <c r="AS50" s="85">
        <f t="shared" si="48"/>
        <v>7.1969696969696975E-2</v>
      </c>
      <c r="AT50" s="85">
        <f t="shared" si="48"/>
        <v>7.0370370370370375E-2</v>
      </c>
      <c r="AU50" s="85">
        <f t="shared" si="48"/>
        <v>6.8840579710144928E-2</v>
      </c>
      <c r="AV50" s="85">
        <f t="shared" si="48"/>
        <v>6.7375886524822695E-2</v>
      </c>
      <c r="AW50" s="85">
        <f t="shared" si="48"/>
        <v>6.5972222222222224E-2</v>
      </c>
      <c r="AX50" s="85">
        <f t="shared" si="48"/>
        <v>6.4625850340136057E-2</v>
      </c>
      <c r="AY50" s="85">
        <f t="shared" si="48"/>
        <v>6.3333333333333339E-2</v>
      </c>
    </row>
    <row r="51" spans="1:97" s="18" customFormat="1">
      <c r="K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</row>
    <row r="52" spans="1:97" s="18" customFormat="1" ht="18">
      <c r="A52" s="166" t="s">
        <v>162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</row>
    <row r="53" spans="1:97">
      <c r="A53" s="168" t="s">
        <v>2</v>
      </c>
      <c r="B53" s="8">
        <f t="shared" ref="B53:AG53" si="49" xml:space="preserve"> B9 + B208</f>
        <v>10</v>
      </c>
      <c r="C53" s="8">
        <f t="shared" si="49"/>
        <v>10</v>
      </c>
      <c r="D53" s="8">
        <f t="shared" si="49"/>
        <v>10</v>
      </c>
      <c r="E53" s="8">
        <f t="shared" si="49"/>
        <v>10</v>
      </c>
      <c r="F53" s="8">
        <f t="shared" si="49"/>
        <v>10</v>
      </c>
      <c r="G53" s="8">
        <f t="shared" si="49"/>
        <v>10</v>
      </c>
      <c r="H53" s="8">
        <f t="shared" si="49"/>
        <v>10</v>
      </c>
      <c r="I53" s="8">
        <f t="shared" si="49"/>
        <v>10</v>
      </c>
      <c r="J53" s="8">
        <f t="shared" si="49"/>
        <v>10</v>
      </c>
      <c r="K53" s="8">
        <f t="shared" si="49"/>
        <v>10</v>
      </c>
      <c r="L53" s="8">
        <f t="shared" si="49"/>
        <v>10</v>
      </c>
      <c r="M53" s="8">
        <f t="shared" si="49"/>
        <v>10</v>
      </c>
      <c r="N53" s="8">
        <f t="shared" si="49"/>
        <v>10</v>
      </c>
      <c r="O53" s="8">
        <f t="shared" si="49"/>
        <v>10</v>
      </c>
      <c r="P53" s="8">
        <f t="shared" si="49"/>
        <v>10</v>
      </c>
      <c r="Q53" s="8">
        <f t="shared" si="49"/>
        <v>10</v>
      </c>
      <c r="R53" s="8">
        <f t="shared" si="49"/>
        <v>10</v>
      </c>
      <c r="S53" s="8">
        <f t="shared" si="49"/>
        <v>10</v>
      </c>
      <c r="T53" s="8">
        <f t="shared" si="49"/>
        <v>10</v>
      </c>
      <c r="U53" s="8">
        <f t="shared" si="49"/>
        <v>10</v>
      </c>
      <c r="V53" s="8">
        <f t="shared" si="49"/>
        <v>10</v>
      </c>
      <c r="W53" s="8">
        <f t="shared" si="49"/>
        <v>10</v>
      </c>
      <c r="X53" s="8">
        <f t="shared" si="49"/>
        <v>10</v>
      </c>
      <c r="Y53" s="8">
        <f t="shared" si="49"/>
        <v>10</v>
      </c>
      <c r="Z53" s="8">
        <f t="shared" si="49"/>
        <v>10</v>
      </c>
      <c r="AA53" s="8">
        <f t="shared" si="49"/>
        <v>10</v>
      </c>
      <c r="AB53" s="8">
        <f t="shared" si="49"/>
        <v>10</v>
      </c>
      <c r="AC53" s="8">
        <f t="shared" si="49"/>
        <v>10</v>
      </c>
      <c r="AD53" s="8">
        <f t="shared" si="49"/>
        <v>10</v>
      </c>
      <c r="AE53" s="8">
        <f t="shared" si="49"/>
        <v>10</v>
      </c>
      <c r="AF53" s="8">
        <f t="shared" si="49"/>
        <v>10</v>
      </c>
      <c r="AG53" s="8">
        <f t="shared" si="49"/>
        <v>10</v>
      </c>
      <c r="AH53" s="8">
        <f t="shared" ref="AH53:AY53" si="50" xml:space="preserve"> AH9 + AH208</f>
        <v>10</v>
      </c>
      <c r="AI53" s="8">
        <f t="shared" si="50"/>
        <v>10</v>
      </c>
      <c r="AJ53" s="8">
        <f t="shared" si="50"/>
        <v>10</v>
      </c>
      <c r="AK53" s="8">
        <f t="shared" si="50"/>
        <v>10</v>
      </c>
      <c r="AL53" s="8">
        <f t="shared" si="50"/>
        <v>10</v>
      </c>
      <c r="AM53" s="8">
        <f t="shared" si="50"/>
        <v>10</v>
      </c>
      <c r="AN53" s="8">
        <f t="shared" si="50"/>
        <v>10</v>
      </c>
      <c r="AO53" s="8">
        <f t="shared" si="50"/>
        <v>10</v>
      </c>
      <c r="AP53" s="8">
        <f t="shared" si="50"/>
        <v>10</v>
      </c>
      <c r="AQ53" s="8">
        <f t="shared" si="50"/>
        <v>10</v>
      </c>
      <c r="AR53" s="8">
        <f t="shared" si="50"/>
        <v>10</v>
      </c>
      <c r="AS53" s="8">
        <f t="shared" si="50"/>
        <v>10</v>
      </c>
      <c r="AT53" s="8">
        <f t="shared" si="50"/>
        <v>10</v>
      </c>
      <c r="AU53" s="8">
        <f t="shared" si="50"/>
        <v>10</v>
      </c>
      <c r="AV53" s="8">
        <f t="shared" si="50"/>
        <v>10</v>
      </c>
      <c r="AW53" s="8">
        <f t="shared" si="50"/>
        <v>10</v>
      </c>
      <c r="AX53" s="8">
        <f t="shared" si="50"/>
        <v>10</v>
      </c>
      <c r="AY53" s="8">
        <f t="shared" si="50"/>
        <v>10</v>
      </c>
    </row>
    <row r="54" spans="1:97">
      <c r="A54" s="169" t="s">
        <v>4</v>
      </c>
      <c r="B54" s="8">
        <f t="shared" ref="B54:AG54" si="51" xml:space="preserve"> B10 + B209</f>
        <v>12</v>
      </c>
      <c r="C54" s="8">
        <f t="shared" si="51"/>
        <v>12</v>
      </c>
      <c r="D54" s="8">
        <f t="shared" si="51"/>
        <v>12</v>
      </c>
      <c r="E54" s="8">
        <f t="shared" si="51"/>
        <v>12</v>
      </c>
      <c r="F54" s="8">
        <f t="shared" si="51"/>
        <v>12</v>
      </c>
      <c r="G54" s="8">
        <f t="shared" si="51"/>
        <v>12</v>
      </c>
      <c r="H54" s="8">
        <f t="shared" si="51"/>
        <v>12</v>
      </c>
      <c r="I54" s="8">
        <f t="shared" si="51"/>
        <v>12</v>
      </c>
      <c r="J54" s="8">
        <f t="shared" si="51"/>
        <v>12</v>
      </c>
      <c r="K54" s="8">
        <f t="shared" si="51"/>
        <v>12</v>
      </c>
      <c r="L54" s="8">
        <f t="shared" si="51"/>
        <v>12</v>
      </c>
      <c r="M54" s="8">
        <f t="shared" si="51"/>
        <v>12</v>
      </c>
      <c r="N54" s="8">
        <f t="shared" si="51"/>
        <v>12</v>
      </c>
      <c r="O54" s="8">
        <f t="shared" si="51"/>
        <v>12</v>
      </c>
      <c r="P54" s="8">
        <f t="shared" si="51"/>
        <v>12</v>
      </c>
      <c r="Q54" s="8">
        <f t="shared" si="51"/>
        <v>12</v>
      </c>
      <c r="R54" s="8">
        <f t="shared" si="51"/>
        <v>12</v>
      </c>
      <c r="S54" s="8">
        <f t="shared" si="51"/>
        <v>12</v>
      </c>
      <c r="T54" s="8">
        <f t="shared" si="51"/>
        <v>12</v>
      </c>
      <c r="U54" s="8">
        <f t="shared" si="51"/>
        <v>12</v>
      </c>
      <c r="V54" s="8">
        <f t="shared" si="51"/>
        <v>12</v>
      </c>
      <c r="W54" s="8">
        <f t="shared" si="51"/>
        <v>12</v>
      </c>
      <c r="X54" s="8">
        <f t="shared" si="51"/>
        <v>12</v>
      </c>
      <c r="Y54" s="8">
        <f t="shared" si="51"/>
        <v>12</v>
      </c>
      <c r="Z54" s="8">
        <f t="shared" si="51"/>
        <v>12</v>
      </c>
      <c r="AA54" s="8">
        <f t="shared" si="51"/>
        <v>12</v>
      </c>
      <c r="AB54" s="8">
        <f t="shared" si="51"/>
        <v>12</v>
      </c>
      <c r="AC54" s="8">
        <f t="shared" si="51"/>
        <v>12</v>
      </c>
      <c r="AD54" s="8">
        <f t="shared" si="51"/>
        <v>12</v>
      </c>
      <c r="AE54" s="8">
        <f t="shared" si="51"/>
        <v>12</v>
      </c>
      <c r="AF54" s="8">
        <f t="shared" si="51"/>
        <v>12</v>
      </c>
      <c r="AG54" s="8">
        <f t="shared" si="51"/>
        <v>12</v>
      </c>
      <c r="AH54" s="8">
        <f t="shared" ref="AH54:AY54" si="52" xml:space="preserve"> AH10 + AH209</f>
        <v>12</v>
      </c>
      <c r="AI54" s="8">
        <f t="shared" si="52"/>
        <v>12</v>
      </c>
      <c r="AJ54" s="8">
        <f t="shared" si="52"/>
        <v>12</v>
      </c>
      <c r="AK54" s="8">
        <f t="shared" si="52"/>
        <v>12</v>
      </c>
      <c r="AL54" s="8">
        <f t="shared" si="52"/>
        <v>12</v>
      </c>
      <c r="AM54" s="8">
        <f t="shared" si="52"/>
        <v>12</v>
      </c>
      <c r="AN54" s="8">
        <f t="shared" si="52"/>
        <v>12</v>
      </c>
      <c r="AO54" s="8">
        <f t="shared" si="52"/>
        <v>12</v>
      </c>
      <c r="AP54" s="8">
        <f t="shared" si="52"/>
        <v>12</v>
      </c>
      <c r="AQ54" s="8">
        <f t="shared" si="52"/>
        <v>12</v>
      </c>
      <c r="AR54" s="8">
        <f t="shared" si="52"/>
        <v>12</v>
      </c>
      <c r="AS54" s="8">
        <f t="shared" si="52"/>
        <v>12</v>
      </c>
      <c r="AT54" s="8">
        <f t="shared" si="52"/>
        <v>12</v>
      </c>
      <c r="AU54" s="8">
        <f t="shared" si="52"/>
        <v>12</v>
      </c>
      <c r="AV54" s="8">
        <f t="shared" si="52"/>
        <v>12</v>
      </c>
      <c r="AW54" s="8">
        <f t="shared" si="52"/>
        <v>12</v>
      </c>
      <c r="AX54" s="8">
        <f t="shared" si="52"/>
        <v>12</v>
      </c>
      <c r="AY54" s="8">
        <f t="shared" si="52"/>
        <v>12</v>
      </c>
    </row>
    <row r="55" spans="1:97">
      <c r="A55" s="169" t="s">
        <v>5</v>
      </c>
      <c r="B55" s="8">
        <f t="shared" ref="B55:AG55" si="53" xml:space="preserve"> B11 + B210</f>
        <v>14</v>
      </c>
      <c r="C55" s="8">
        <f t="shared" si="53"/>
        <v>14</v>
      </c>
      <c r="D55" s="8">
        <f t="shared" si="53"/>
        <v>14</v>
      </c>
      <c r="E55" s="8">
        <f t="shared" si="53"/>
        <v>15</v>
      </c>
      <c r="F55" s="8">
        <f t="shared" si="53"/>
        <v>15</v>
      </c>
      <c r="G55" s="8">
        <f t="shared" si="53"/>
        <v>15</v>
      </c>
      <c r="H55" s="8">
        <f t="shared" si="53"/>
        <v>15</v>
      </c>
      <c r="I55" s="8">
        <f t="shared" si="53"/>
        <v>16</v>
      </c>
      <c r="J55" s="8">
        <f t="shared" si="53"/>
        <v>16</v>
      </c>
      <c r="K55" s="8">
        <f t="shared" si="53"/>
        <v>16</v>
      </c>
      <c r="L55" s="8">
        <f t="shared" si="53"/>
        <v>16</v>
      </c>
      <c r="M55" s="8">
        <f t="shared" si="53"/>
        <v>17</v>
      </c>
      <c r="N55" s="8">
        <f t="shared" si="53"/>
        <v>17</v>
      </c>
      <c r="O55" s="8">
        <f t="shared" si="53"/>
        <v>17</v>
      </c>
      <c r="P55" s="8">
        <f t="shared" si="53"/>
        <v>17</v>
      </c>
      <c r="Q55" s="8">
        <f t="shared" si="53"/>
        <v>17</v>
      </c>
      <c r="R55" s="8">
        <f t="shared" si="53"/>
        <v>17</v>
      </c>
      <c r="S55" s="8">
        <f t="shared" si="53"/>
        <v>17</v>
      </c>
      <c r="T55" s="8">
        <f t="shared" si="53"/>
        <v>17</v>
      </c>
      <c r="U55" s="8">
        <f t="shared" si="53"/>
        <v>17</v>
      </c>
      <c r="V55" s="8">
        <f t="shared" si="53"/>
        <v>17</v>
      </c>
      <c r="W55" s="8">
        <f t="shared" si="53"/>
        <v>17</v>
      </c>
      <c r="X55" s="8">
        <f t="shared" si="53"/>
        <v>17</v>
      </c>
      <c r="Y55" s="8">
        <f t="shared" si="53"/>
        <v>17</v>
      </c>
      <c r="Z55" s="8">
        <f t="shared" si="53"/>
        <v>17</v>
      </c>
      <c r="AA55" s="8">
        <f t="shared" si="53"/>
        <v>17</v>
      </c>
      <c r="AB55" s="8">
        <f t="shared" si="53"/>
        <v>17</v>
      </c>
      <c r="AC55" s="8">
        <f t="shared" si="53"/>
        <v>17</v>
      </c>
      <c r="AD55" s="8">
        <f t="shared" si="53"/>
        <v>17</v>
      </c>
      <c r="AE55" s="8">
        <f t="shared" si="53"/>
        <v>17</v>
      </c>
      <c r="AF55" s="8">
        <f t="shared" si="53"/>
        <v>17</v>
      </c>
      <c r="AG55" s="8">
        <f t="shared" si="53"/>
        <v>17</v>
      </c>
      <c r="AH55" s="8">
        <f t="shared" ref="AH55:AY55" si="54" xml:space="preserve"> AH11 + AH210</f>
        <v>17</v>
      </c>
      <c r="AI55" s="8">
        <f t="shared" si="54"/>
        <v>17</v>
      </c>
      <c r="AJ55" s="8">
        <f t="shared" si="54"/>
        <v>17</v>
      </c>
      <c r="AK55" s="8">
        <f t="shared" si="54"/>
        <v>17</v>
      </c>
      <c r="AL55" s="8">
        <f t="shared" si="54"/>
        <v>17</v>
      </c>
      <c r="AM55" s="8">
        <f t="shared" si="54"/>
        <v>17</v>
      </c>
      <c r="AN55" s="8">
        <f t="shared" si="54"/>
        <v>17</v>
      </c>
      <c r="AO55" s="8">
        <f t="shared" si="54"/>
        <v>17</v>
      </c>
      <c r="AP55" s="8">
        <f t="shared" si="54"/>
        <v>17</v>
      </c>
      <c r="AQ55" s="8">
        <f t="shared" si="54"/>
        <v>17</v>
      </c>
      <c r="AR55" s="8">
        <f t="shared" si="54"/>
        <v>17</v>
      </c>
      <c r="AS55" s="8">
        <f t="shared" si="54"/>
        <v>17</v>
      </c>
      <c r="AT55" s="8">
        <f t="shared" si="54"/>
        <v>17</v>
      </c>
      <c r="AU55" s="8">
        <f t="shared" si="54"/>
        <v>17</v>
      </c>
      <c r="AV55" s="8">
        <f t="shared" si="54"/>
        <v>17</v>
      </c>
      <c r="AW55" s="8">
        <f t="shared" si="54"/>
        <v>17</v>
      </c>
      <c r="AX55" s="8">
        <f t="shared" si="54"/>
        <v>17</v>
      </c>
      <c r="AY55" s="8">
        <f t="shared" si="54"/>
        <v>17</v>
      </c>
    </row>
    <row r="56" spans="1:97">
      <c r="A56" s="169" t="s">
        <v>6</v>
      </c>
      <c r="B56" s="8">
        <f t="shared" ref="B56:AG56" si="55" xml:space="preserve"> B12 + B211</f>
        <v>14</v>
      </c>
      <c r="C56" s="8">
        <f t="shared" si="55"/>
        <v>14</v>
      </c>
      <c r="D56" s="8">
        <f t="shared" si="55"/>
        <v>14</v>
      </c>
      <c r="E56" s="8">
        <f t="shared" si="55"/>
        <v>14</v>
      </c>
      <c r="F56" s="8">
        <f t="shared" si="55"/>
        <v>14</v>
      </c>
      <c r="G56" s="8">
        <f t="shared" si="55"/>
        <v>14</v>
      </c>
      <c r="H56" s="8">
        <f t="shared" si="55"/>
        <v>14</v>
      </c>
      <c r="I56" s="8">
        <f t="shared" si="55"/>
        <v>14</v>
      </c>
      <c r="J56" s="8">
        <f t="shared" si="55"/>
        <v>14</v>
      </c>
      <c r="K56" s="8">
        <f t="shared" si="55"/>
        <v>14</v>
      </c>
      <c r="L56" s="8">
        <f t="shared" si="55"/>
        <v>14</v>
      </c>
      <c r="M56" s="8">
        <f t="shared" si="55"/>
        <v>14</v>
      </c>
      <c r="N56" s="8">
        <f t="shared" si="55"/>
        <v>14</v>
      </c>
      <c r="O56" s="8">
        <f t="shared" si="55"/>
        <v>14</v>
      </c>
      <c r="P56" s="8">
        <f t="shared" si="55"/>
        <v>14</v>
      </c>
      <c r="Q56" s="8">
        <f t="shared" si="55"/>
        <v>14</v>
      </c>
      <c r="R56" s="8">
        <f t="shared" si="55"/>
        <v>14</v>
      </c>
      <c r="S56" s="8">
        <f t="shared" si="55"/>
        <v>14</v>
      </c>
      <c r="T56" s="8">
        <f t="shared" si="55"/>
        <v>14</v>
      </c>
      <c r="U56" s="8">
        <f t="shared" si="55"/>
        <v>14</v>
      </c>
      <c r="V56" s="8">
        <f t="shared" si="55"/>
        <v>14</v>
      </c>
      <c r="W56" s="8">
        <f t="shared" si="55"/>
        <v>14</v>
      </c>
      <c r="X56" s="8">
        <f t="shared" si="55"/>
        <v>14</v>
      </c>
      <c r="Y56" s="8">
        <f t="shared" si="55"/>
        <v>14</v>
      </c>
      <c r="Z56" s="8">
        <f t="shared" si="55"/>
        <v>14</v>
      </c>
      <c r="AA56" s="8">
        <f t="shared" si="55"/>
        <v>14</v>
      </c>
      <c r="AB56" s="8">
        <f t="shared" si="55"/>
        <v>14</v>
      </c>
      <c r="AC56" s="8">
        <f t="shared" si="55"/>
        <v>14</v>
      </c>
      <c r="AD56" s="8">
        <f t="shared" si="55"/>
        <v>14</v>
      </c>
      <c r="AE56" s="8">
        <f t="shared" si="55"/>
        <v>14</v>
      </c>
      <c r="AF56" s="8">
        <f t="shared" si="55"/>
        <v>14</v>
      </c>
      <c r="AG56" s="8">
        <f t="shared" si="55"/>
        <v>14</v>
      </c>
      <c r="AH56" s="8">
        <f t="shared" ref="AH56:AY56" si="56" xml:space="preserve"> AH12 + AH211</f>
        <v>14</v>
      </c>
      <c r="AI56" s="8">
        <f t="shared" si="56"/>
        <v>14</v>
      </c>
      <c r="AJ56" s="8">
        <f t="shared" si="56"/>
        <v>14</v>
      </c>
      <c r="AK56" s="8">
        <f t="shared" si="56"/>
        <v>14</v>
      </c>
      <c r="AL56" s="8">
        <f t="shared" si="56"/>
        <v>14</v>
      </c>
      <c r="AM56" s="8">
        <f t="shared" si="56"/>
        <v>14</v>
      </c>
      <c r="AN56" s="8">
        <f t="shared" si="56"/>
        <v>14</v>
      </c>
      <c r="AO56" s="8">
        <f t="shared" si="56"/>
        <v>14</v>
      </c>
      <c r="AP56" s="8">
        <f t="shared" si="56"/>
        <v>14</v>
      </c>
      <c r="AQ56" s="8">
        <f t="shared" si="56"/>
        <v>14</v>
      </c>
      <c r="AR56" s="8">
        <f t="shared" si="56"/>
        <v>14</v>
      </c>
      <c r="AS56" s="8">
        <f t="shared" si="56"/>
        <v>14</v>
      </c>
      <c r="AT56" s="8">
        <f t="shared" si="56"/>
        <v>14</v>
      </c>
      <c r="AU56" s="8">
        <f t="shared" si="56"/>
        <v>14</v>
      </c>
      <c r="AV56" s="8">
        <f t="shared" si="56"/>
        <v>14</v>
      </c>
      <c r="AW56" s="8">
        <f t="shared" si="56"/>
        <v>14</v>
      </c>
      <c r="AX56" s="8">
        <f t="shared" si="56"/>
        <v>14</v>
      </c>
      <c r="AY56" s="8">
        <f t="shared" si="56"/>
        <v>14</v>
      </c>
    </row>
    <row r="57" spans="1:97">
      <c r="A57" s="169" t="s">
        <v>7</v>
      </c>
      <c r="B57" s="8">
        <f t="shared" ref="B57:AG57" si="57" xml:space="preserve"> B13 + B212</f>
        <v>14</v>
      </c>
      <c r="C57" s="8">
        <f t="shared" si="57"/>
        <v>14</v>
      </c>
      <c r="D57" s="8">
        <f t="shared" si="57"/>
        <v>14</v>
      </c>
      <c r="E57" s="8">
        <f t="shared" si="57"/>
        <v>14</v>
      </c>
      <c r="F57" s="8">
        <f t="shared" si="57"/>
        <v>14</v>
      </c>
      <c r="G57" s="8">
        <f t="shared" si="57"/>
        <v>14</v>
      </c>
      <c r="H57" s="8">
        <f t="shared" si="57"/>
        <v>14</v>
      </c>
      <c r="I57" s="8">
        <f t="shared" si="57"/>
        <v>14</v>
      </c>
      <c r="J57" s="8">
        <f t="shared" si="57"/>
        <v>14</v>
      </c>
      <c r="K57" s="8">
        <f t="shared" si="57"/>
        <v>14</v>
      </c>
      <c r="L57" s="8">
        <f t="shared" si="57"/>
        <v>14</v>
      </c>
      <c r="M57" s="8">
        <f t="shared" si="57"/>
        <v>14</v>
      </c>
      <c r="N57" s="8">
        <f t="shared" si="57"/>
        <v>14</v>
      </c>
      <c r="O57" s="8">
        <f t="shared" si="57"/>
        <v>14</v>
      </c>
      <c r="P57" s="8">
        <f t="shared" si="57"/>
        <v>14</v>
      </c>
      <c r="Q57" s="8">
        <f t="shared" si="57"/>
        <v>14</v>
      </c>
      <c r="R57" s="8">
        <f t="shared" si="57"/>
        <v>14</v>
      </c>
      <c r="S57" s="8">
        <f t="shared" si="57"/>
        <v>14</v>
      </c>
      <c r="T57" s="8">
        <f t="shared" si="57"/>
        <v>14</v>
      </c>
      <c r="U57" s="8">
        <f t="shared" si="57"/>
        <v>14</v>
      </c>
      <c r="V57" s="8">
        <f t="shared" si="57"/>
        <v>14</v>
      </c>
      <c r="W57" s="8">
        <f t="shared" si="57"/>
        <v>14</v>
      </c>
      <c r="X57" s="8">
        <f t="shared" si="57"/>
        <v>14</v>
      </c>
      <c r="Y57" s="8">
        <f t="shared" si="57"/>
        <v>14</v>
      </c>
      <c r="Z57" s="8">
        <f t="shared" si="57"/>
        <v>14</v>
      </c>
      <c r="AA57" s="8">
        <f t="shared" si="57"/>
        <v>14</v>
      </c>
      <c r="AB57" s="8">
        <f t="shared" si="57"/>
        <v>14</v>
      </c>
      <c r="AC57" s="8">
        <f t="shared" si="57"/>
        <v>14</v>
      </c>
      <c r="AD57" s="8">
        <f t="shared" si="57"/>
        <v>14</v>
      </c>
      <c r="AE57" s="8">
        <f t="shared" si="57"/>
        <v>14</v>
      </c>
      <c r="AF57" s="8">
        <f t="shared" si="57"/>
        <v>14</v>
      </c>
      <c r="AG57" s="8">
        <f t="shared" si="57"/>
        <v>14</v>
      </c>
      <c r="AH57" s="8">
        <f t="shared" ref="AH57:AY57" si="58" xml:space="preserve"> AH13 + AH212</f>
        <v>14</v>
      </c>
      <c r="AI57" s="8">
        <f t="shared" si="58"/>
        <v>14</v>
      </c>
      <c r="AJ57" s="8">
        <f t="shared" si="58"/>
        <v>14</v>
      </c>
      <c r="AK57" s="8">
        <f t="shared" si="58"/>
        <v>14</v>
      </c>
      <c r="AL57" s="8">
        <f t="shared" si="58"/>
        <v>14</v>
      </c>
      <c r="AM57" s="8">
        <f t="shared" si="58"/>
        <v>14</v>
      </c>
      <c r="AN57" s="8">
        <f t="shared" si="58"/>
        <v>14</v>
      </c>
      <c r="AO57" s="8">
        <f t="shared" si="58"/>
        <v>14</v>
      </c>
      <c r="AP57" s="8">
        <f t="shared" si="58"/>
        <v>14</v>
      </c>
      <c r="AQ57" s="8">
        <f t="shared" si="58"/>
        <v>14</v>
      </c>
      <c r="AR57" s="8">
        <f t="shared" si="58"/>
        <v>14</v>
      </c>
      <c r="AS57" s="8">
        <f t="shared" si="58"/>
        <v>14</v>
      </c>
      <c r="AT57" s="8">
        <f t="shared" si="58"/>
        <v>14</v>
      </c>
      <c r="AU57" s="8">
        <f t="shared" si="58"/>
        <v>14</v>
      </c>
      <c r="AV57" s="8">
        <f t="shared" si="58"/>
        <v>14</v>
      </c>
      <c r="AW57" s="8">
        <f t="shared" si="58"/>
        <v>14</v>
      </c>
      <c r="AX57" s="8">
        <f t="shared" si="58"/>
        <v>14</v>
      </c>
      <c r="AY57" s="8">
        <f t="shared" si="58"/>
        <v>14</v>
      </c>
    </row>
    <row r="58" spans="1:97">
      <c r="A58" s="169" t="s">
        <v>8</v>
      </c>
      <c r="B58" s="8">
        <f t="shared" ref="B58:AG58" si="59" xml:space="preserve"> B14 + B213</f>
        <v>14</v>
      </c>
      <c r="C58" s="8">
        <f t="shared" si="59"/>
        <v>14</v>
      </c>
      <c r="D58" s="8">
        <f t="shared" si="59"/>
        <v>14</v>
      </c>
      <c r="E58" s="8">
        <f t="shared" si="59"/>
        <v>14</v>
      </c>
      <c r="F58" s="8">
        <f t="shared" si="59"/>
        <v>14</v>
      </c>
      <c r="G58" s="8">
        <f t="shared" si="59"/>
        <v>14</v>
      </c>
      <c r="H58" s="8">
        <f t="shared" si="59"/>
        <v>14</v>
      </c>
      <c r="I58" s="8">
        <f t="shared" si="59"/>
        <v>14</v>
      </c>
      <c r="J58" s="8">
        <f t="shared" si="59"/>
        <v>14</v>
      </c>
      <c r="K58" s="8">
        <f t="shared" si="59"/>
        <v>14</v>
      </c>
      <c r="L58" s="8">
        <f t="shared" si="59"/>
        <v>14</v>
      </c>
      <c r="M58" s="8">
        <f t="shared" si="59"/>
        <v>14</v>
      </c>
      <c r="N58" s="8">
        <f t="shared" si="59"/>
        <v>14</v>
      </c>
      <c r="O58" s="8">
        <f t="shared" si="59"/>
        <v>14</v>
      </c>
      <c r="P58" s="8">
        <f t="shared" si="59"/>
        <v>14</v>
      </c>
      <c r="Q58" s="8">
        <f t="shared" si="59"/>
        <v>14</v>
      </c>
      <c r="R58" s="8">
        <f t="shared" si="59"/>
        <v>14</v>
      </c>
      <c r="S58" s="8">
        <f t="shared" si="59"/>
        <v>14</v>
      </c>
      <c r="T58" s="8">
        <f t="shared" si="59"/>
        <v>14</v>
      </c>
      <c r="U58" s="8">
        <f t="shared" si="59"/>
        <v>14</v>
      </c>
      <c r="V58" s="8">
        <f t="shared" si="59"/>
        <v>14</v>
      </c>
      <c r="W58" s="8">
        <f t="shared" si="59"/>
        <v>14</v>
      </c>
      <c r="X58" s="8">
        <f t="shared" si="59"/>
        <v>14</v>
      </c>
      <c r="Y58" s="8">
        <f t="shared" si="59"/>
        <v>14</v>
      </c>
      <c r="Z58" s="8">
        <f t="shared" si="59"/>
        <v>14</v>
      </c>
      <c r="AA58" s="8">
        <f t="shared" si="59"/>
        <v>14</v>
      </c>
      <c r="AB58" s="8">
        <f t="shared" si="59"/>
        <v>14</v>
      </c>
      <c r="AC58" s="8">
        <f t="shared" si="59"/>
        <v>14</v>
      </c>
      <c r="AD58" s="8">
        <f t="shared" si="59"/>
        <v>14</v>
      </c>
      <c r="AE58" s="8">
        <f t="shared" si="59"/>
        <v>14</v>
      </c>
      <c r="AF58" s="8">
        <f t="shared" si="59"/>
        <v>14</v>
      </c>
      <c r="AG58" s="8">
        <f t="shared" si="59"/>
        <v>14</v>
      </c>
      <c r="AH58" s="8">
        <f t="shared" ref="AH58:AY58" si="60" xml:space="preserve"> AH14 + AH213</f>
        <v>14</v>
      </c>
      <c r="AI58" s="8">
        <f t="shared" si="60"/>
        <v>14</v>
      </c>
      <c r="AJ58" s="8">
        <f t="shared" si="60"/>
        <v>14</v>
      </c>
      <c r="AK58" s="8">
        <f t="shared" si="60"/>
        <v>14</v>
      </c>
      <c r="AL58" s="8">
        <f t="shared" si="60"/>
        <v>14</v>
      </c>
      <c r="AM58" s="8">
        <f t="shared" si="60"/>
        <v>14</v>
      </c>
      <c r="AN58" s="8">
        <f t="shared" si="60"/>
        <v>14</v>
      </c>
      <c r="AO58" s="8">
        <f t="shared" si="60"/>
        <v>14</v>
      </c>
      <c r="AP58" s="8">
        <f t="shared" si="60"/>
        <v>14</v>
      </c>
      <c r="AQ58" s="8">
        <f t="shared" si="60"/>
        <v>14</v>
      </c>
      <c r="AR58" s="8">
        <f t="shared" si="60"/>
        <v>14</v>
      </c>
      <c r="AS58" s="8">
        <f t="shared" si="60"/>
        <v>14</v>
      </c>
      <c r="AT58" s="8">
        <f t="shared" si="60"/>
        <v>14</v>
      </c>
      <c r="AU58" s="8">
        <f t="shared" si="60"/>
        <v>14</v>
      </c>
      <c r="AV58" s="8">
        <f t="shared" si="60"/>
        <v>14</v>
      </c>
      <c r="AW58" s="8">
        <f t="shared" si="60"/>
        <v>14</v>
      </c>
      <c r="AX58" s="8">
        <f t="shared" si="60"/>
        <v>14</v>
      </c>
      <c r="AY58" s="8">
        <f t="shared" si="60"/>
        <v>14</v>
      </c>
    </row>
    <row r="60" spans="1:97" s="18" customFormat="1" ht="18">
      <c r="A60" s="99" t="s">
        <v>106</v>
      </c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</row>
    <row r="61" spans="1:97" s="18" customFormat="1">
      <c r="A61" s="62" t="s">
        <v>10</v>
      </c>
      <c r="B61" s="8">
        <f t="shared" ref="B61:AG61" si="61" xml:space="preserve"> B16 + B251</f>
        <v>6</v>
      </c>
      <c r="C61" s="8">
        <f t="shared" si="61"/>
        <v>6</v>
      </c>
      <c r="D61" s="8">
        <f t="shared" si="61"/>
        <v>6</v>
      </c>
      <c r="E61" s="8">
        <f t="shared" si="61"/>
        <v>6</v>
      </c>
      <c r="F61" s="8">
        <f t="shared" si="61"/>
        <v>7</v>
      </c>
      <c r="G61" s="8">
        <f t="shared" si="61"/>
        <v>10</v>
      </c>
      <c r="H61" s="8">
        <f t="shared" si="61"/>
        <v>12</v>
      </c>
      <c r="I61" s="8">
        <f t="shared" si="61"/>
        <v>13</v>
      </c>
      <c r="J61" s="8">
        <f t="shared" si="61"/>
        <v>14</v>
      </c>
      <c r="K61" s="8">
        <f t="shared" si="61"/>
        <v>14</v>
      </c>
      <c r="L61" s="8">
        <f t="shared" si="61"/>
        <v>14</v>
      </c>
      <c r="M61" s="8">
        <f t="shared" si="61"/>
        <v>17</v>
      </c>
      <c r="N61" s="8">
        <f t="shared" si="61"/>
        <v>18</v>
      </c>
      <c r="O61" s="8">
        <f t="shared" si="61"/>
        <v>18</v>
      </c>
      <c r="P61" s="8">
        <f t="shared" si="61"/>
        <v>18</v>
      </c>
      <c r="Q61" s="8">
        <f t="shared" si="61"/>
        <v>18</v>
      </c>
      <c r="R61" s="8">
        <f t="shared" si="61"/>
        <v>18</v>
      </c>
      <c r="S61" s="8">
        <f t="shared" si="61"/>
        <v>18</v>
      </c>
      <c r="T61" s="8">
        <f t="shared" si="61"/>
        <v>18</v>
      </c>
      <c r="U61" s="8">
        <f t="shared" si="61"/>
        <v>18</v>
      </c>
      <c r="V61" s="8">
        <f t="shared" si="61"/>
        <v>18</v>
      </c>
      <c r="W61" s="8">
        <f t="shared" si="61"/>
        <v>18</v>
      </c>
      <c r="X61" s="8">
        <f t="shared" si="61"/>
        <v>18</v>
      </c>
      <c r="Y61" s="8">
        <f t="shared" si="61"/>
        <v>18</v>
      </c>
      <c r="Z61" s="8">
        <f t="shared" si="61"/>
        <v>18</v>
      </c>
      <c r="AA61" s="8">
        <f t="shared" si="61"/>
        <v>18</v>
      </c>
      <c r="AB61" s="8">
        <f t="shared" si="61"/>
        <v>18</v>
      </c>
      <c r="AC61" s="8">
        <f t="shared" si="61"/>
        <v>18</v>
      </c>
      <c r="AD61" s="8">
        <f t="shared" si="61"/>
        <v>18</v>
      </c>
      <c r="AE61" s="8">
        <f t="shared" si="61"/>
        <v>18</v>
      </c>
      <c r="AF61" s="8">
        <f t="shared" si="61"/>
        <v>18</v>
      </c>
      <c r="AG61" s="8">
        <f t="shared" si="61"/>
        <v>18</v>
      </c>
      <c r="AH61" s="8">
        <f t="shared" ref="AH61:AY61" si="62" xml:space="preserve"> AH16 + AH251</f>
        <v>18</v>
      </c>
      <c r="AI61" s="8">
        <f t="shared" si="62"/>
        <v>18</v>
      </c>
      <c r="AJ61" s="8">
        <f t="shared" si="62"/>
        <v>18</v>
      </c>
      <c r="AK61" s="8">
        <f t="shared" si="62"/>
        <v>18</v>
      </c>
      <c r="AL61" s="8">
        <f t="shared" si="62"/>
        <v>18</v>
      </c>
      <c r="AM61" s="8">
        <f t="shared" si="62"/>
        <v>18</v>
      </c>
      <c r="AN61" s="8">
        <f t="shared" si="62"/>
        <v>18</v>
      </c>
      <c r="AO61" s="8">
        <f t="shared" si="62"/>
        <v>18</v>
      </c>
      <c r="AP61" s="8">
        <f t="shared" si="62"/>
        <v>18</v>
      </c>
      <c r="AQ61" s="8">
        <f t="shared" si="62"/>
        <v>18</v>
      </c>
      <c r="AR61" s="8">
        <f t="shared" si="62"/>
        <v>18</v>
      </c>
      <c r="AS61" s="8">
        <f t="shared" si="62"/>
        <v>18</v>
      </c>
      <c r="AT61" s="8">
        <f t="shared" si="62"/>
        <v>18</v>
      </c>
      <c r="AU61" s="8">
        <f t="shared" si="62"/>
        <v>18</v>
      </c>
      <c r="AV61" s="8">
        <f t="shared" si="62"/>
        <v>18</v>
      </c>
      <c r="AW61" s="8">
        <f t="shared" si="62"/>
        <v>18</v>
      </c>
      <c r="AX61" s="8">
        <f t="shared" si="62"/>
        <v>18</v>
      </c>
      <c r="AY61" s="8">
        <f t="shared" si="62"/>
        <v>18</v>
      </c>
    </row>
    <row r="62" spans="1:97" s="18" customFormat="1">
      <c r="A62" s="63" t="s">
        <v>11</v>
      </c>
      <c r="B62" s="8">
        <f t="shared" ref="B62:AG62" si="63" xml:space="preserve"> B17 + B251</f>
        <v>2</v>
      </c>
      <c r="C62" s="8">
        <f t="shared" si="63"/>
        <v>6</v>
      </c>
      <c r="D62" s="8">
        <f t="shared" si="63"/>
        <v>7</v>
      </c>
      <c r="E62" s="8">
        <f t="shared" si="63"/>
        <v>7</v>
      </c>
      <c r="F62" s="8">
        <f t="shared" si="63"/>
        <v>8</v>
      </c>
      <c r="G62" s="8">
        <f t="shared" si="63"/>
        <v>10</v>
      </c>
      <c r="H62" s="8">
        <f t="shared" si="63"/>
        <v>10</v>
      </c>
      <c r="I62" s="8">
        <f t="shared" si="63"/>
        <v>13</v>
      </c>
      <c r="J62" s="8">
        <f t="shared" si="63"/>
        <v>14</v>
      </c>
      <c r="K62" s="8">
        <f t="shared" si="63"/>
        <v>14</v>
      </c>
      <c r="L62" s="8">
        <f t="shared" si="63"/>
        <v>14</v>
      </c>
      <c r="M62" s="8">
        <f t="shared" si="63"/>
        <v>14</v>
      </c>
      <c r="N62" s="8">
        <f t="shared" si="63"/>
        <v>18</v>
      </c>
      <c r="O62" s="8">
        <f t="shared" si="63"/>
        <v>18</v>
      </c>
      <c r="P62" s="8">
        <f t="shared" si="63"/>
        <v>18</v>
      </c>
      <c r="Q62" s="8">
        <f t="shared" si="63"/>
        <v>18</v>
      </c>
      <c r="R62" s="8">
        <f t="shared" si="63"/>
        <v>18</v>
      </c>
      <c r="S62" s="8">
        <f t="shared" si="63"/>
        <v>18</v>
      </c>
      <c r="T62" s="8">
        <f t="shared" si="63"/>
        <v>18</v>
      </c>
      <c r="U62" s="8">
        <f t="shared" si="63"/>
        <v>18</v>
      </c>
      <c r="V62" s="8">
        <f t="shared" si="63"/>
        <v>18</v>
      </c>
      <c r="W62" s="8">
        <f t="shared" si="63"/>
        <v>18</v>
      </c>
      <c r="X62" s="8">
        <f t="shared" si="63"/>
        <v>18</v>
      </c>
      <c r="Y62" s="8">
        <f t="shared" si="63"/>
        <v>18</v>
      </c>
      <c r="Z62" s="8">
        <f t="shared" si="63"/>
        <v>18</v>
      </c>
      <c r="AA62" s="8">
        <f t="shared" si="63"/>
        <v>18</v>
      </c>
      <c r="AB62" s="8">
        <f t="shared" si="63"/>
        <v>18</v>
      </c>
      <c r="AC62" s="8">
        <f t="shared" si="63"/>
        <v>18</v>
      </c>
      <c r="AD62" s="8">
        <f t="shared" si="63"/>
        <v>18</v>
      </c>
      <c r="AE62" s="8">
        <f t="shared" si="63"/>
        <v>18</v>
      </c>
      <c r="AF62" s="8">
        <f t="shared" si="63"/>
        <v>18</v>
      </c>
      <c r="AG62" s="8">
        <f t="shared" si="63"/>
        <v>18</v>
      </c>
      <c r="AH62" s="8">
        <f t="shared" ref="AH62:AY62" si="64" xml:space="preserve"> AH17 + AH251</f>
        <v>18</v>
      </c>
      <c r="AI62" s="8">
        <f t="shared" si="64"/>
        <v>18</v>
      </c>
      <c r="AJ62" s="8">
        <f t="shared" si="64"/>
        <v>18</v>
      </c>
      <c r="AK62" s="8">
        <f t="shared" si="64"/>
        <v>18</v>
      </c>
      <c r="AL62" s="8">
        <f t="shared" si="64"/>
        <v>18</v>
      </c>
      <c r="AM62" s="8">
        <f t="shared" si="64"/>
        <v>18</v>
      </c>
      <c r="AN62" s="8">
        <f t="shared" si="64"/>
        <v>18</v>
      </c>
      <c r="AO62" s="8">
        <f t="shared" si="64"/>
        <v>18</v>
      </c>
      <c r="AP62" s="8">
        <f t="shared" si="64"/>
        <v>18</v>
      </c>
      <c r="AQ62" s="8">
        <f t="shared" si="64"/>
        <v>18</v>
      </c>
      <c r="AR62" s="8">
        <f t="shared" si="64"/>
        <v>18</v>
      </c>
      <c r="AS62" s="8">
        <f t="shared" si="64"/>
        <v>18</v>
      </c>
      <c r="AT62" s="8">
        <f t="shared" si="64"/>
        <v>18</v>
      </c>
      <c r="AU62" s="8">
        <f t="shared" si="64"/>
        <v>18</v>
      </c>
      <c r="AV62" s="8">
        <f t="shared" si="64"/>
        <v>18</v>
      </c>
      <c r="AW62" s="8">
        <f t="shared" si="64"/>
        <v>18</v>
      </c>
      <c r="AX62" s="8">
        <f t="shared" si="64"/>
        <v>18</v>
      </c>
      <c r="AY62" s="8">
        <f t="shared" si="64"/>
        <v>18</v>
      </c>
    </row>
    <row r="63" spans="1:97">
      <c r="A63" s="63" t="s">
        <v>12</v>
      </c>
      <c r="B63" s="8">
        <f t="shared" ref="B63:AG63" si="65" xml:space="preserve"> B18 + B249</f>
        <v>5</v>
      </c>
      <c r="C63" s="8">
        <f t="shared" si="65"/>
        <v>5</v>
      </c>
      <c r="D63" s="8">
        <f t="shared" si="65"/>
        <v>5</v>
      </c>
      <c r="E63" s="8">
        <f t="shared" si="65"/>
        <v>5</v>
      </c>
      <c r="F63" s="8">
        <f t="shared" si="65"/>
        <v>5</v>
      </c>
      <c r="G63" s="8">
        <f t="shared" si="65"/>
        <v>5</v>
      </c>
      <c r="H63" s="8">
        <f t="shared" si="65"/>
        <v>5</v>
      </c>
      <c r="I63" s="8">
        <f t="shared" si="65"/>
        <v>5</v>
      </c>
      <c r="J63" s="8">
        <f t="shared" si="65"/>
        <v>5</v>
      </c>
      <c r="K63" s="8">
        <f t="shared" si="65"/>
        <v>5</v>
      </c>
      <c r="L63" s="8">
        <f t="shared" si="65"/>
        <v>5</v>
      </c>
      <c r="M63" s="8">
        <f t="shared" si="65"/>
        <v>5</v>
      </c>
      <c r="N63" s="8">
        <f t="shared" si="65"/>
        <v>5</v>
      </c>
      <c r="O63" s="8">
        <f t="shared" si="65"/>
        <v>5</v>
      </c>
      <c r="P63" s="8">
        <f t="shared" si="65"/>
        <v>5</v>
      </c>
      <c r="Q63" s="8">
        <f t="shared" si="65"/>
        <v>5</v>
      </c>
      <c r="R63" s="8">
        <f t="shared" si="65"/>
        <v>5</v>
      </c>
      <c r="S63" s="8">
        <f t="shared" si="65"/>
        <v>5</v>
      </c>
      <c r="T63" s="8">
        <f t="shared" si="65"/>
        <v>5</v>
      </c>
      <c r="U63" s="8">
        <f t="shared" si="65"/>
        <v>5</v>
      </c>
      <c r="V63" s="8">
        <f t="shared" si="65"/>
        <v>5</v>
      </c>
      <c r="W63" s="8">
        <f t="shared" si="65"/>
        <v>5</v>
      </c>
      <c r="X63" s="8">
        <f t="shared" si="65"/>
        <v>5</v>
      </c>
      <c r="Y63" s="8">
        <f t="shared" si="65"/>
        <v>5</v>
      </c>
      <c r="Z63" s="8">
        <f t="shared" si="65"/>
        <v>5</v>
      </c>
      <c r="AA63" s="8">
        <f t="shared" si="65"/>
        <v>5</v>
      </c>
      <c r="AB63" s="8">
        <f t="shared" si="65"/>
        <v>5</v>
      </c>
      <c r="AC63" s="8">
        <f t="shared" si="65"/>
        <v>5</v>
      </c>
      <c r="AD63" s="8">
        <f t="shared" si="65"/>
        <v>5</v>
      </c>
      <c r="AE63" s="8">
        <f t="shared" si="65"/>
        <v>5</v>
      </c>
      <c r="AF63" s="8">
        <f t="shared" si="65"/>
        <v>5</v>
      </c>
      <c r="AG63" s="8">
        <f t="shared" si="65"/>
        <v>5</v>
      </c>
      <c r="AH63" s="8">
        <f t="shared" ref="AH63:AY63" si="66" xml:space="preserve"> AH18 + AH249</f>
        <v>5</v>
      </c>
      <c r="AI63" s="8">
        <f t="shared" si="66"/>
        <v>5</v>
      </c>
      <c r="AJ63" s="8">
        <f t="shared" si="66"/>
        <v>5</v>
      </c>
      <c r="AK63" s="8">
        <f t="shared" si="66"/>
        <v>5</v>
      </c>
      <c r="AL63" s="8">
        <f t="shared" si="66"/>
        <v>5</v>
      </c>
      <c r="AM63" s="8">
        <f t="shared" si="66"/>
        <v>5</v>
      </c>
      <c r="AN63" s="8">
        <f t="shared" si="66"/>
        <v>5</v>
      </c>
      <c r="AO63" s="8">
        <f t="shared" si="66"/>
        <v>5</v>
      </c>
      <c r="AP63" s="8">
        <f t="shared" si="66"/>
        <v>5</v>
      </c>
      <c r="AQ63" s="8">
        <f t="shared" si="66"/>
        <v>5</v>
      </c>
      <c r="AR63" s="8">
        <f t="shared" si="66"/>
        <v>5</v>
      </c>
      <c r="AS63" s="8">
        <f t="shared" si="66"/>
        <v>5</v>
      </c>
      <c r="AT63" s="8">
        <f t="shared" si="66"/>
        <v>5</v>
      </c>
      <c r="AU63" s="8">
        <f t="shared" si="66"/>
        <v>5</v>
      </c>
      <c r="AV63" s="8">
        <f t="shared" si="66"/>
        <v>5</v>
      </c>
      <c r="AW63" s="8">
        <f t="shared" si="66"/>
        <v>5</v>
      </c>
      <c r="AX63" s="8">
        <f t="shared" si="66"/>
        <v>5</v>
      </c>
      <c r="AY63" s="8">
        <f t="shared" si="66"/>
        <v>5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 s="18" customFormat="1">
      <c r="A64" s="63" t="s">
        <v>13</v>
      </c>
      <c r="B64" s="8">
        <f t="shared" ref="B64:AG64" si="67" xml:space="preserve"> B19 + B252 + B96</f>
        <v>6</v>
      </c>
      <c r="C64" s="8">
        <f t="shared" si="67"/>
        <v>6</v>
      </c>
      <c r="D64" s="8">
        <f t="shared" si="67"/>
        <v>6</v>
      </c>
      <c r="E64" s="8">
        <f t="shared" si="67"/>
        <v>6</v>
      </c>
      <c r="F64" s="8">
        <f t="shared" si="67"/>
        <v>7</v>
      </c>
      <c r="G64" s="8">
        <f t="shared" si="67"/>
        <v>7</v>
      </c>
      <c r="H64" s="8">
        <f t="shared" si="67"/>
        <v>7</v>
      </c>
      <c r="I64" s="8">
        <f t="shared" si="67"/>
        <v>7</v>
      </c>
      <c r="J64" s="8">
        <f t="shared" si="67"/>
        <v>9</v>
      </c>
      <c r="K64" s="8">
        <f t="shared" si="67"/>
        <v>10</v>
      </c>
      <c r="L64" s="8">
        <f t="shared" si="67"/>
        <v>10</v>
      </c>
      <c r="M64" s="8">
        <f t="shared" si="67"/>
        <v>11</v>
      </c>
      <c r="N64" s="8">
        <f t="shared" si="67"/>
        <v>11</v>
      </c>
      <c r="O64" s="8">
        <f t="shared" si="67"/>
        <v>11</v>
      </c>
      <c r="P64" s="8">
        <f t="shared" si="67"/>
        <v>11</v>
      </c>
      <c r="Q64" s="8">
        <f t="shared" si="67"/>
        <v>11</v>
      </c>
      <c r="R64" s="8">
        <f t="shared" si="67"/>
        <v>11</v>
      </c>
      <c r="S64" s="8">
        <f t="shared" si="67"/>
        <v>11</v>
      </c>
      <c r="T64" s="8">
        <f t="shared" si="67"/>
        <v>11</v>
      </c>
      <c r="U64" s="8">
        <f t="shared" si="67"/>
        <v>11</v>
      </c>
      <c r="V64" s="8">
        <f t="shared" si="67"/>
        <v>11</v>
      </c>
      <c r="W64" s="8">
        <f t="shared" si="67"/>
        <v>11</v>
      </c>
      <c r="X64" s="8">
        <f t="shared" si="67"/>
        <v>11</v>
      </c>
      <c r="Y64" s="8">
        <f t="shared" si="67"/>
        <v>11</v>
      </c>
      <c r="Z64" s="8">
        <f t="shared" si="67"/>
        <v>11</v>
      </c>
      <c r="AA64" s="8">
        <f t="shared" si="67"/>
        <v>11</v>
      </c>
      <c r="AB64" s="8">
        <f t="shared" si="67"/>
        <v>11</v>
      </c>
      <c r="AC64" s="8">
        <f t="shared" si="67"/>
        <v>11</v>
      </c>
      <c r="AD64" s="8">
        <f t="shared" si="67"/>
        <v>11</v>
      </c>
      <c r="AE64" s="8">
        <f t="shared" si="67"/>
        <v>11</v>
      </c>
      <c r="AF64" s="8">
        <f t="shared" si="67"/>
        <v>11</v>
      </c>
      <c r="AG64" s="8">
        <f t="shared" si="67"/>
        <v>11</v>
      </c>
      <c r="AH64" s="8">
        <f t="shared" ref="AH64:AY64" si="68" xml:space="preserve"> AH19 + AH252 + AH96</f>
        <v>11</v>
      </c>
      <c r="AI64" s="8">
        <f t="shared" si="68"/>
        <v>11</v>
      </c>
      <c r="AJ64" s="8">
        <f t="shared" si="68"/>
        <v>11</v>
      </c>
      <c r="AK64" s="8">
        <f t="shared" si="68"/>
        <v>11</v>
      </c>
      <c r="AL64" s="8">
        <f t="shared" si="68"/>
        <v>11</v>
      </c>
      <c r="AM64" s="8">
        <f t="shared" si="68"/>
        <v>11</v>
      </c>
      <c r="AN64" s="8">
        <f t="shared" si="68"/>
        <v>11</v>
      </c>
      <c r="AO64" s="8">
        <f t="shared" si="68"/>
        <v>11</v>
      </c>
      <c r="AP64" s="8">
        <f t="shared" si="68"/>
        <v>11</v>
      </c>
      <c r="AQ64" s="8">
        <f t="shared" si="68"/>
        <v>11</v>
      </c>
      <c r="AR64" s="8">
        <f t="shared" si="68"/>
        <v>11</v>
      </c>
      <c r="AS64" s="8">
        <f t="shared" si="68"/>
        <v>11</v>
      </c>
      <c r="AT64" s="8">
        <f t="shared" si="68"/>
        <v>11</v>
      </c>
      <c r="AU64" s="8">
        <f t="shared" si="68"/>
        <v>11</v>
      </c>
      <c r="AV64" s="8">
        <f t="shared" si="68"/>
        <v>11</v>
      </c>
      <c r="AW64" s="8">
        <f t="shared" si="68"/>
        <v>11</v>
      </c>
      <c r="AX64" s="8">
        <f t="shared" si="68"/>
        <v>11</v>
      </c>
      <c r="AY64" s="8">
        <f t="shared" si="68"/>
        <v>11</v>
      </c>
    </row>
    <row r="65" spans="1:97" s="29" customFormat="1">
      <c r="A65" s="63" t="s">
        <v>22</v>
      </c>
      <c r="B65" s="8">
        <f t="shared" ref="B65:AG65" si="69" xml:space="preserve"> B20 + B253 + B96</f>
        <v>6</v>
      </c>
      <c r="C65" s="8">
        <f t="shared" si="69"/>
        <v>7</v>
      </c>
      <c r="D65" s="8">
        <f t="shared" si="69"/>
        <v>8</v>
      </c>
      <c r="E65" s="8">
        <f t="shared" si="69"/>
        <v>9</v>
      </c>
      <c r="F65" s="8">
        <f t="shared" si="69"/>
        <v>10</v>
      </c>
      <c r="G65" s="8">
        <f t="shared" si="69"/>
        <v>10</v>
      </c>
      <c r="H65" s="8">
        <f t="shared" si="69"/>
        <v>10</v>
      </c>
      <c r="I65" s="8">
        <f t="shared" si="69"/>
        <v>10</v>
      </c>
      <c r="J65" s="8">
        <f t="shared" si="69"/>
        <v>10</v>
      </c>
      <c r="K65" s="8">
        <f t="shared" si="69"/>
        <v>10</v>
      </c>
      <c r="L65" s="8">
        <f t="shared" si="69"/>
        <v>12</v>
      </c>
      <c r="M65" s="8">
        <f t="shared" si="69"/>
        <v>12</v>
      </c>
      <c r="N65" s="8">
        <f t="shared" si="69"/>
        <v>12</v>
      </c>
      <c r="O65" s="8">
        <f t="shared" si="69"/>
        <v>12</v>
      </c>
      <c r="P65" s="8">
        <f t="shared" si="69"/>
        <v>12</v>
      </c>
      <c r="Q65" s="8">
        <f t="shared" si="69"/>
        <v>12</v>
      </c>
      <c r="R65" s="8">
        <f t="shared" si="69"/>
        <v>12</v>
      </c>
      <c r="S65" s="8">
        <f t="shared" si="69"/>
        <v>12</v>
      </c>
      <c r="T65" s="8">
        <f t="shared" si="69"/>
        <v>12</v>
      </c>
      <c r="U65" s="8">
        <f t="shared" si="69"/>
        <v>12</v>
      </c>
      <c r="V65" s="8">
        <f t="shared" si="69"/>
        <v>12</v>
      </c>
      <c r="W65" s="8">
        <f t="shared" si="69"/>
        <v>12</v>
      </c>
      <c r="X65" s="8">
        <f t="shared" si="69"/>
        <v>12</v>
      </c>
      <c r="Y65" s="8">
        <f t="shared" si="69"/>
        <v>12</v>
      </c>
      <c r="Z65" s="8">
        <f t="shared" si="69"/>
        <v>12</v>
      </c>
      <c r="AA65" s="8">
        <f t="shared" si="69"/>
        <v>12</v>
      </c>
      <c r="AB65" s="8">
        <f t="shared" si="69"/>
        <v>12</v>
      </c>
      <c r="AC65" s="8">
        <f t="shared" si="69"/>
        <v>12</v>
      </c>
      <c r="AD65" s="8">
        <f t="shared" si="69"/>
        <v>12</v>
      </c>
      <c r="AE65" s="8">
        <f t="shared" si="69"/>
        <v>12</v>
      </c>
      <c r="AF65" s="8">
        <f t="shared" si="69"/>
        <v>12</v>
      </c>
      <c r="AG65" s="8">
        <f t="shared" si="69"/>
        <v>12</v>
      </c>
      <c r="AH65" s="8">
        <f t="shared" ref="AH65:AY65" si="70" xml:space="preserve"> AH20 + AH253 + AH96</f>
        <v>12</v>
      </c>
      <c r="AI65" s="8">
        <f t="shared" si="70"/>
        <v>12</v>
      </c>
      <c r="AJ65" s="8">
        <f t="shared" si="70"/>
        <v>12</v>
      </c>
      <c r="AK65" s="8">
        <f t="shared" si="70"/>
        <v>12</v>
      </c>
      <c r="AL65" s="8">
        <f t="shared" si="70"/>
        <v>12</v>
      </c>
      <c r="AM65" s="8">
        <f t="shared" si="70"/>
        <v>12</v>
      </c>
      <c r="AN65" s="8">
        <f t="shared" si="70"/>
        <v>12</v>
      </c>
      <c r="AO65" s="8">
        <f t="shared" si="70"/>
        <v>12</v>
      </c>
      <c r="AP65" s="8">
        <f t="shared" si="70"/>
        <v>12</v>
      </c>
      <c r="AQ65" s="8">
        <f t="shared" si="70"/>
        <v>12</v>
      </c>
      <c r="AR65" s="8">
        <f t="shared" si="70"/>
        <v>12</v>
      </c>
      <c r="AS65" s="8">
        <f t="shared" si="70"/>
        <v>12</v>
      </c>
      <c r="AT65" s="8">
        <f t="shared" si="70"/>
        <v>12</v>
      </c>
      <c r="AU65" s="8">
        <f t="shared" si="70"/>
        <v>12</v>
      </c>
      <c r="AV65" s="8">
        <f t="shared" si="70"/>
        <v>12</v>
      </c>
      <c r="AW65" s="8">
        <f t="shared" si="70"/>
        <v>12</v>
      </c>
      <c r="AX65" s="8">
        <f t="shared" si="70"/>
        <v>12</v>
      </c>
      <c r="AY65" s="8">
        <f t="shared" si="70"/>
        <v>12</v>
      </c>
    </row>
    <row r="66" spans="1:97" s="29" customFormat="1">
      <c r="A66" s="63" t="s">
        <v>14</v>
      </c>
      <c r="B66" s="8">
        <f t="shared" ref="B66:AG66" si="71" xml:space="preserve"> B21 + B251</f>
        <v>2</v>
      </c>
      <c r="C66" s="8">
        <f t="shared" si="71"/>
        <v>2</v>
      </c>
      <c r="D66" s="8">
        <f t="shared" si="71"/>
        <v>2</v>
      </c>
      <c r="E66" s="8">
        <f t="shared" si="71"/>
        <v>9</v>
      </c>
      <c r="F66" s="8">
        <f t="shared" si="71"/>
        <v>10</v>
      </c>
      <c r="G66" s="8">
        <f t="shared" si="71"/>
        <v>10</v>
      </c>
      <c r="H66" s="8">
        <f t="shared" si="71"/>
        <v>12</v>
      </c>
      <c r="I66" s="8">
        <f t="shared" si="71"/>
        <v>13</v>
      </c>
      <c r="J66" s="8">
        <f t="shared" si="71"/>
        <v>14</v>
      </c>
      <c r="K66" s="8">
        <f t="shared" si="71"/>
        <v>15</v>
      </c>
      <c r="L66" s="8">
        <f t="shared" si="71"/>
        <v>16</v>
      </c>
      <c r="M66" s="8">
        <f t="shared" si="71"/>
        <v>16</v>
      </c>
      <c r="N66" s="8">
        <f t="shared" si="71"/>
        <v>16</v>
      </c>
      <c r="O66" s="8">
        <f t="shared" si="71"/>
        <v>16</v>
      </c>
      <c r="P66" s="8">
        <f t="shared" si="71"/>
        <v>16</v>
      </c>
      <c r="Q66" s="8">
        <f t="shared" si="71"/>
        <v>16</v>
      </c>
      <c r="R66" s="8">
        <f t="shared" si="71"/>
        <v>16</v>
      </c>
      <c r="S66" s="8">
        <f t="shared" si="71"/>
        <v>16</v>
      </c>
      <c r="T66" s="8">
        <f t="shared" si="71"/>
        <v>16</v>
      </c>
      <c r="U66" s="8">
        <f t="shared" si="71"/>
        <v>16</v>
      </c>
      <c r="V66" s="8">
        <f t="shared" si="71"/>
        <v>16</v>
      </c>
      <c r="W66" s="8">
        <f t="shared" si="71"/>
        <v>16</v>
      </c>
      <c r="X66" s="8">
        <f t="shared" si="71"/>
        <v>16</v>
      </c>
      <c r="Y66" s="8">
        <f t="shared" si="71"/>
        <v>16</v>
      </c>
      <c r="Z66" s="8">
        <f t="shared" si="71"/>
        <v>16</v>
      </c>
      <c r="AA66" s="8">
        <f t="shared" si="71"/>
        <v>16</v>
      </c>
      <c r="AB66" s="8">
        <f t="shared" si="71"/>
        <v>16</v>
      </c>
      <c r="AC66" s="8">
        <f t="shared" si="71"/>
        <v>16</v>
      </c>
      <c r="AD66" s="8">
        <f t="shared" si="71"/>
        <v>16</v>
      </c>
      <c r="AE66" s="8">
        <f t="shared" si="71"/>
        <v>16</v>
      </c>
      <c r="AF66" s="8">
        <f t="shared" si="71"/>
        <v>16</v>
      </c>
      <c r="AG66" s="8">
        <f t="shared" si="71"/>
        <v>16</v>
      </c>
      <c r="AH66" s="8">
        <f t="shared" ref="AH66:AY66" si="72" xml:space="preserve"> AH21 + AH251</f>
        <v>16</v>
      </c>
      <c r="AI66" s="8">
        <f t="shared" si="72"/>
        <v>16</v>
      </c>
      <c r="AJ66" s="8">
        <f t="shared" si="72"/>
        <v>16</v>
      </c>
      <c r="AK66" s="8">
        <f t="shared" si="72"/>
        <v>16</v>
      </c>
      <c r="AL66" s="8">
        <f t="shared" si="72"/>
        <v>16</v>
      </c>
      <c r="AM66" s="8">
        <f t="shared" si="72"/>
        <v>16</v>
      </c>
      <c r="AN66" s="8">
        <f t="shared" si="72"/>
        <v>16</v>
      </c>
      <c r="AO66" s="8">
        <f t="shared" si="72"/>
        <v>16</v>
      </c>
      <c r="AP66" s="8">
        <f t="shared" si="72"/>
        <v>16</v>
      </c>
      <c r="AQ66" s="8">
        <f t="shared" si="72"/>
        <v>16</v>
      </c>
      <c r="AR66" s="8">
        <f t="shared" si="72"/>
        <v>16</v>
      </c>
      <c r="AS66" s="8">
        <f t="shared" si="72"/>
        <v>16</v>
      </c>
      <c r="AT66" s="8">
        <f t="shared" si="72"/>
        <v>16</v>
      </c>
      <c r="AU66" s="8">
        <f t="shared" si="72"/>
        <v>16</v>
      </c>
      <c r="AV66" s="8">
        <f t="shared" si="72"/>
        <v>16</v>
      </c>
      <c r="AW66" s="8">
        <f t="shared" si="72"/>
        <v>16</v>
      </c>
      <c r="AX66" s="8">
        <f t="shared" si="72"/>
        <v>16</v>
      </c>
      <c r="AY66" s="8">
        <f t="shared" si="72"/>
        <v>16</v>
      </c>
    </row>
    <row r="67" spans="1:97" s="29" customFormat="1">
      <c r="A67" s="63" t="s">
        <v>15</v>
      </c>
      <c r="B67" s="8">
        <f t="shared" ref="B67:AG67" si="73" xml:space="preserve"> B22 + B252</f>
        <v>6</v>
      </c>
      <c r="C67" s="8">
        <f t="shared" si="73"/>
        <v>6</v>
      </c>
      <c r="D67" s="8">
        <f t="shared" si="73"/>
        <v>6</v>
      </c>
      <c r="E67" s="8">
        <f t="shared" si="73"/>
        <v>6</v>
      </c>
      <c r="F67" s="8">
        <f t="shared" si="73"/>
        <v>6</v>
      </c>
      <c r="G67" s="8">
        <f t="shared" si="73"/>
        <v>6</v>
      </c>
      <c r="H67" s="8">
        <f t="shared" si="73"/>
        <v>7</v>
      </c>
      <c r="I67" s="8">
        <f t="shared" si="73"/>
        <v>7</v>
      </c>
      <c r="J67" s="8">
        <f t="shared" si="73"/>
        <v>7</v>
      </c>
      <c r="K67" s="8">
        <f t="shared" si="73"/>
        <v>10</v>
      </c>
      <c r="L67" s="8">
        <f t="shared" si="73"/>
        <v>12</v>
      </c>
      <c r="M67" s="8">
        <f t="shared" si="73"/>
        <v>13</v>
      </c>
      <c r="N67" s="8">
        <f t="shared" si="73"/>
        <v>13</v>
      </c>
      <c r="O67" s="8">
        <f t="shared" si="73"/>
        <v>13</v>
      </c>
      <c r="P67" s="8">
        <f t="shared" si="73"/>
        <v>13</v>
      </c>
      <c r="Q67" s="8">
        <f t="shared" si="73"/>
        <v>13</v>
      </c>
      <c r="R67" s="8">
        <f t="shared" si="73"/>
        <v>13</v>
      </c>
      <c r="S67" s="8">
        <f t="shared" si="73"/>
        <v>13</v>
      </c>
      <c r="T67" s="8">
        <f t="shared" si="73"/>
        <v>13</v>
      </c>
      <c r="U67" s="8">
        <f t="shared" si="73"/>
        <v>13</v>
      </c>
      <c r="V67" s="8">
        <f t="shared" si="73"/>
        <v>13</v>
      </c>
      <c r="W67" s="8">
        <f t="shared" si="73"/>
        <v>13</v>
      </c>
      <c r="X67" s="8">
        <f t="shared" si="73"/>
        <v>13</v>
      </c>
      <c r="Y67" s="8">
        <f t="shared" si="73"/>
        <v>13</v>
      </c>
      <c r="Z67" s="8">
        <f t="shared" si="73"/>
        <v>13</v>
      </c>
      <c r="AA67" s="8">
        <f t="shared" si="73"/>
        <v>13</v>
      </c>
      <c r="AB67" s="8">
        <f t="shared" si="73"/>
        <v>13</v>
      </c>
      <c r="AC67" s="8">
        <f t="shared" si="73"/>
        <v>13</v>
      </c>
      <c r="AD67" s="8">
        <f t="shared" si="73"/>
        <v>13</v>
      </c>
      <c r="AE67" s="8">
        <f t="shared" si="73"/>
        <v>13</v>
      </c>
      <c r="AF67" s="8">
        <f t="shared" si="73"/>
        <v>13</v>
      </c>
      <c r="AG67" s="8">
        <f t="shared" si="73"/>
        <v>13</v>
      </c>
      <c r="AH67" s="8">
        <f t="shared" ref="AH67:AY67" si="74" xml:space="preserve"> AH22 + AH252</f>
        <v>13</v>
      </c>
      <c r="AI67" s="8">
        <f t="shared" si="74"/>
        <v>13</v>
      </c>
      <c r="AJ67" s="8">
        <f t="shared" si="74"/>
        <v>13</v>
      </c>
      <c r="AK67" s="8">
        <f t="shared" si="74"/>
        <v>13</v>
      </c>
      <c r="AL67" s="8">
        <f t="shared" si="74"/>
        <v>13</v>
      </c>
      <c r="AM67" s="8">
        <f t="shared" si="74"/>
        <v>13</v>
      </c>
      <c r="AN67" s="8">
        <f t="shared" si="74"/>
        <v>13</v>
      </c>
      <c r="AO67" s="8">
        <f t="shared" si="74"/>
        <v>13</v>
      </c>
      <c r="AP67" s="8">
        <f t="shared" si="74"/>
        <v>13</v>
      </c>
      <c r="AQ67" s="8">
        <f t="shared" si="74"/>
        <v>13</v>
      </c>
      <c r="AR67" s="8">
        <f t="shared" si="74"/>
        <v>13</v>
      </c>
      <c r="AS67" s="8">
        <f t="shared" si="74"/>
        <v>13</v>
      </c>
      <c r="AT67" s="8">
        <f t="shared" si="74"/>
        <v>13</v>
      </c>
      <c r="AU67" s="8">
        <f t="shared" si="74"/>
        <v>13</v>
      </c>
      <c r="AV67" s="8">
        <f t="shared" si="74"/>
        <v>13</v>
      </c>
      <c r="AW67" s="8">
        <f t="shared" si="74"/>
        <v>13</v>
      </c>
      <c r="AX67" s="8">
        <f t="shared" si="74"/>
        <v>13</v>
      </c>
      <c r="AY67" s="8">
        <f t="shared" si="74"/>
        <v>13</v>
      </c>
    </row>
    <row r="68" spans="1:97" s="29" customFormat="1">
      <c r="A68" s="63" t="s">
        <v>16</v>
      </c>
      <c r="B68" s="8">
        <f t="shared" ref="B68:AG68" si="75" xml:space="preserve"> B23 + B252 + B96</f>
        <v>2</v>
      </c>
      <c r="C68" s="8">
        <f t="shared" si="75"/>
        <v>2</v>
      </c>
      <c r="D68" s="8">
        <f t="shared" si="75"/>
        <v>2</v>
      </c>
      <c r="E68" s="8">
        <f t="shared" si="75"/>
        <v>2</v>
      </c>
      <c r="F68" s="8">
        <f t="shared" si="75"/>
        <v>2</v>
      </c>
      <c r="G68" s="8">
        <f t="shared" si="75"/>
        <v>2</v>
      </c>
      <c r="H68" s="8">
        <f t="shared" si="75"/>
        <v>2</v>
      </c>
      <c r="I68" s="8">
        <f t="shared" si="75"/>
        <v>2</v>
      </c>
      <c r="J68" s="8">
        <f t="shared" si="75"/>
        <v>2</v>
      </c>
      <c r="K68" s="8">
        <f t="shared" si="75"/>
        <v>2</v>
      </c>
      <c r="L68" s="8">
        <f t="shared" si="75"/>
        <v>2</v>
      </c>
      <c r="M68" s="8">
        <f t="shared" si="75"/>
        <v>2</v>
      </c>
      <c r="N68" s="8">
        <f t="shared" si="75"/>
        <v>2</v>
      </c>
      <c r="O68" s="8">
        <f t="shared" si="75"/>
        <v>2</v>
      </c>
      <c r="P68" s="8">
        <f t="shared" si="75"/>
        <v>2</v>
      </c>
      <c r="Q68" s="8">
        <f t="shared" si="75"/>
        <v>2</v>
      </c>
      <c r="R68" s="8">
        <f t="shared" si="75"/>
        <v>2</v>
      </c>
      <c r="S68" s="8">
        <f t="shared" si="75"/>
        <v>2</v>
      </c>
      <c r="T68" s="8">
        <f t="shared" si="75"/>
        <v>2</v>
      </c>
      <c r="U68" s="8">
        <f t="shared" si="75"/>
        <v>2</v>
      </c>
      <c r="V68" s="8">
        <f t="shared" si="75"/>
        <v>2</v>
      </c>
      <c r="W68" s="8">
        <f t="shared" si="75"/>
        <v>2</v>
      </c>
      <c r="X68" s="8">
        <f t="shared" si="75"/>
        <v>2</v>
      </c>
      <c r="Y68" s="8">
        <f t="shared" si="75"/>
        <v>2</v>
      </c>
      <c r="Z68" s="8">
        <f t="shared" si="75"/>
        <v>2</v>
      </c>
      <c r="AA68" s="8">
        <f t="shared" si="75"/>
        <v>2</v>
      </c>
      <c r="AB68" s="8">
        <f t="shared" si="75"/>
        <v>2</v>
      </c>
      <c r="AC68" s="8">
        <f t="shared" si="75"/>
        <v>2</v>
      </c>
      <c r="AD68" s="8">
        <f t="shared" si="75"/>
        <v>2</v>
      </c>
      <c r="AE68" s="8">
        <f t="shared" si="75"/>
        <v>2</v>
      </c>
      <c r="AF68" s="8">
        <f t="shared" si="75"/>
        <v>2</v>
      </c>
      <c r="AG68" s="8">
        <f t="shared" si="75"/>
        <v>2</v>
      </c>
      <c r="AH68" s="8">
        <f t="shared" ref="AH68:AY68" si="76" xml:space="preserve"> AH23 + AH252 + AH96</f>
        <v>2</v>
      </c>
      <c r="AI68" s="8">
        <f t="shared" si="76"/>
        <v>2</v>
      </c>
      <c r="AJ68" s="8">
        <f t="shared" si="76"/>
        <v>2</v>
      </c>
      <c r="AK68" s="8">
        <f t="shared" si="76"/>
        <v>2</v>
      </c>
      <c r="AL68" s="8">
        <f t="shared" si="76"/>
        <v>2</v>
      </c>
      <c r="AM68" s="8">
        <f t="shared" si="76"/>
        <v>2</v>
      </c>
      <c r="AN68" s="8">
        <f t="shared" si="76"/>
        <v>2</v>
      </c>
      <c r="AO68" s="8">
        <f t="shared" si="76"/>
        <v>2</v>
      </c>
      <c r="AP68" s="8">
        <f t="shared" si="76"/>
        <v>2</v>
      </c>
      <c r="AQ68" s="8">
        <f t="shared" si="76"/>
        <v>2</v>
      </c>
      <c r="AR68" s="8">
        <f t="shared" si="76"/>
        <v>2</v>
      </c>
      <c r="AS68" s="8">
        <f t="shared" si="76"/>
        <v>2</v>
      </c>
      <c r="AT68" s="8">
        <f t="shared" si="76"/>
        <v>2</v>
      </c>
      <c r="AU68" s="8">
        <f t="shared" si="76"/>
        <v>2</v>
      </c>
      <c r="AV68" s="8">
        <f t="shared" si="76"/>
        <v>2</v>
      </c>
      <c r="AW68" s="8">
        <f t="shared" si="76"/>
        <v>2</v>
      </c>
      <c r="AX68" s="8">
        <f t="shared" si="76"/>
        <v>2</v>
      </c>
      <c r="AY68" s="8">
        <f t="shared" si="76"/>
        <v>2</v>
      </c>
    </row>
    <row r="70" spans="1:97" ht="17.649999999999999">
      <c r="A70" s="22" t="s">
        <v>34</v>
      </c>
      <c r="B70" s="15">
        <f t="shared" ref="B70:AG70" si="77" xml:space="preserve"> INT(B269/4)</f>
        <v>1</v>
      </c>
      <c r="C70" s="15">
        <f t="shared" si="77"/>
        <v>1</v>
      </c>
      <c r="D70" s="15">
        <f t="shared" si="77"/>
        <v>1</v>
      </c>
      <c r="E70" s="15">
        <f t="shared" si="77"/>
        <v>1</v>
      </c>
      <c r="F70" s="15">
        <f t="shared" si="77"/>
        <v>1</v>
      </c>
      <c r="G70" s="15">
        <f t="shared" si="77"/>
        <v>2</v>
      </c>
      <c r="H70" s="15">
        <f t="shared" si="77"/>
        <v>3</v>
      </c>
      <c r="I70" s="15">
        <f t="shared" si="77"/>
        <v>3</v>
      </c>
      <c r="J70" s="25">
        <f t="shared" si="77"/>
        <v>3</v>
      </c>
      <c r="K70" s="15">
        <f t="shared" si="77"/>
        <v>3</v>
      </c>
      <c r="L70" s="131">
        <f t="shared" si="77"/>
        <v>3</v>
      </c>
      <c r="M70" s="15">
        <f t="shared" si="77"/>
        <v>4</v>
      </c>
      <c r="N70" s="15">
        <f t="shared" si="77"/>
        <v>4</v>
      </c>
      <c r="O70" s="15">
        <f t="shared" si="77"/>
        <v>4</v>
      </c>
      <c r="P70" s="15">
        <f t="shared" si="77"/>
        <v>4</v>
      </c>
      <c r="Q70" s="15">
        <f t="shared" si="77"/>
        <v>4</v>
      </c>
      <c r="R70" s="15">
        <f t="shared" si="77"/>
        <v>4</v>
      </c>
      <c r="S70" s="15">
        <f t="shared" si="77"/>
        <v>4</v>
      </c>
      <c r="T70" s="15">
        <f t="shared" si="77"/>
        <v>4</v>
      </c>
      <c r="U70" s="15">
        <f t="shared" si="77"/>
        <v>4</v>
      </c>
      <c r="V70" s="15">
        <f t="shared" si="77"/>
        <v>4</v>
      </c>
      <c r="W70" s="15">
        <f t="shared" si="77"/>
        <v>4</v>
      </c>
      <c r="X70" s="15">
        <f t="shared" si="77"/>
        <v>4</v>
      </c>
      <c r="Y70" s="15">
        <f t="shared" si="77"/>
        <v>4</v>
      </c>
      <c r="Z70" s="15">
        <f t="shared" si="77"/>
        <v>4</v>
      </c>
      <c r="AA70" s="15">
        <f t="shared" si="77"/>
        <v>4</v>
      </c>
      <c r="AB70" s="15">
        <f t="shared" si="77"/>
        <v>4</v>
      </c>
      <c r="AC70" s="15">
        <f t="shared" si="77"/>
        <v>4</v>
      </c>
      <c r="AD70" s="15">
        <f t="shared" si="77"/>
        <v>4</v>
      </c>
      <c r="AE70" s="15">
        <f t="shared" si="77"/>
        <v>4</v>
      </c>
      <c r="AF70" s="15">
        <f t="shared" si="77"/>
        <v>4</v>
      </c>
      <c r="AG70" s="15">
        <f t="shared" si="77"/>
        <v>4</v>
      </c>
      <c r="AH70" s="15">
        <f t="shared" ref="AH70:AY70" si="78" xml:space="preserve"> INT(AH269/4)</f>
        <v>4</v>
      </c>
      <c r="AI70" s="15">
        <f t="shared" si="78"/>
        <v>4</v>
      </c>
      <c r="AJ70" s="15">
        <f t="shared" si="78"/>
        <v>4</v>
      </c>
      <c r="AK70" s="15">
        <f t="shared" si="78"/>
        <v>4</v>
      </c>
      <c r="AL70" s="15">
        <f t="shared" si="78"/>
        <v>4</v>
      </c>
      <c r="AM70" s="15">
        <f t="shared" si="78"/>
        <v>4</v>
      </c>
      <c r="AN70" s="15">
        <f t="shared" si="78"/>
        <v>4</v>
      </c>
      <c r="AO70" s="15">
        <f t="shared" si="78"/>
        <v>4</v>
      </c>
      <c r="AP70" s="15">
        <f t="shared" si="78"/>
        <v>4</v>
      </c>
      <c r="AQ70" s="15">
        <f t="shared" si="78"/>
        <v>4</v>
      </c>
      <c r="AR70" s="15">
        <f t="shared" si="78"/>
        <v>4</v>
      </c>
      <c r="AS70" s="15">
        <f t="shared" si="78"/>
        <v>4</v>
      </c>
      <c r="AT70" s="15">
        <f t="shared" si="78"/>
        <v>4</v>
      </c>
      <c r="AU70" s="15">
        <f t="shared" si="78"/>
        <v>4</v>
      </c>
      <c r="AV70" s="15">
        <f t="shared" si="78"/>
        <v>4</v>
      </c>
      <c r="AW70" s="15">
        <f t="shared" si="78"/>
        <v>4</v>
      </c>
      <c r="AX70" s="15">
        <f t="shared" si="78"/>
        <v>4</v>
      </c>
      <c r="AY70" s="15">
        <f t="shared" si="78"/>
        <v>4</v>
      </c>
    </row>
    <row r="71" spans="1:97" ht="17.649999999999999">
      <c r="A71" s="22" t="s">
        <v>31</v>
      </c>
      <c r="B71" s="15">
        <f t="shared" ref="B71:AG71" si="79" xml:space="preserve"> INT(B273/4)</f>
        <v>0</v>
      </c>
      <c r="C71" s="15">
        <f t="shared" si="79"/>
        <v>0</v>
      </c>
      <c r="D71" s="15">
        <f t="shared" si="79"/>
        <v>0</v>
      </c>
      <c r="E71" s="15">
        <f t="shared" si="79"/>
        <v>2</v>
      </c>
      <c r="F71" s="15">
        <f t="shared" si="79"/>
        <v>2</v>
      </c>
      <c r="G71" s="15">
        <f t="shared" si="79"/>
        <v>2</v>
      </c>
      <c r="H71" s="15">
        <f t="shared" si="79"/>
        <v>3</v>
      </c>
      <c r="I71" s="15">
        <f t="shared" si="79"/>
        <v>3</v>
      </c>
      <c r="J71" s="25">
        <f t="shared" si="79"/>
        <v>3</v>
      </c>
      <c r="K71" s="15">
        <f t="shared" si="79"/>
        <v>3</v>
      </c>
      <c r="L71" s="131">
        <f t="shared" si="79"/>
        <v>4</v>
      </c>
      <c r="M71" s="15">
        <f t="shared" si="79"/>
        <v>4</v>
      </c>
      <c r="N71" s="15">
        <f t="shared" si="79"/>
        <v>4</v>
      </c>
      <c r="O71" s="15">
        <f t="shared" si="79"/>
        <v>4</v>
      </c>
      <c r="P71" s="15">
        <f t="shared" si="79"/>
        <v>4</v>
      </c>
      <c r="Q71" s="15">
        <f t="shared" si="79"/>
        <v>4</v>
      </c>
      <c r="R71" s="15">
        <f t="shared" si="79"/>
        <v>4</v>
      </c>
      <c r="S71" s="15">
        <f t="shared" si="79"/>
        <v>4</v>
      </c>
      <c r="T71" s="15">
        <f t="shared" si="79"/>
        <v>4</v>
      </c>
      <c r="U71" s="15">
        <f t="shared" si="79"/>
        <v>4</v>
      </c>
      <c r="V71" s="15">
        <f t="shared" si="79"/>
        <v>4</v>
      </c>
      <c r="W71" s="15">
        <f t="shared" si="79"/>
        <v>4</v>
      </c>
      <c r="X71" s="15">
        <f t="shared" si="79"/>
        <v>4</v>
      </c>
      <c r="Y71" s="15">
        <f t="shared" si="79"/>
        <v>4</v>
      </c>
      <c r="Z71" s="15">
        <f t="shared" si="79"/>
        <v>4</v>
      </c>
      <c r="AA71" s="15">
        <f t="shared" si="79"/>
        <v>4</v>
      </c>
      <c r="AB71" s="15">
        <f t="shared" si="79"/>
        <v>4</v>
      </c>
      <c r="AC71" s="15">
        <f t="shared" si="79"/>
        <v>4</v>
      </c>
      <c r="AD71" s="15">
        <f t="shared" si="79"/>
        <v>4</v>
      </c>
      <c r="AE71" s="15">
        <f t="shared" si="79"/>
        <v>4</v>
      </c>
      <c r="AF71" s="15">
        <f t="shared" si="79"/>
        <v>4</v>
      </c>
      <c r="AG71" s="15">
        <f t="shared" si="79"/>
        <v>4</v>
      </c>
      <c r="AH71" s="15">
        <f t="shared" ref="AH71:AY71" si="80" xml:space="preserve"> INT(AH273/4)</f>
        <v>4</v>
      </c>
      <c r="AI71" s="15">
        <f t="shared" si="80"/>
        <v>4</v>
      </c>
      <c r="AJ71" s="15">
        <f t="shared" si="80"/>
        <v>4</v>
      </c>
      <c r="AK71" s="15">
        <f t="shared" si="80"/>
        <v>4</v>
      </c>
      <c r="AL71" s="15">
        <f t="shared" si="80"/>
        <v>4</v>
      </c>
      <c r="AM71" s="15">
        <f t="shared" si="80"/>
        <v>4</v>
      </c>
      <c r="AN71" s="15">
        <f t="shared" si="80"/>
        <v>4</v>
      </c>
      <c r="AO71" s="15">
        <f t="shared" si="80"/>
        <v>4</v>
      </c>
      <c r="AP71" s="15">
        <f t="shared" si="80"/>
        <v>4</v>
      </c>
      <c r="AQ71" s="15">
        <f t="shared" si="80"/>
        <v>4</v>
      </c>
      <c r="AR71" s="15">
        <f t="shared" si="80"/>
        <v>4</v>
      </c>
      <c r="AS71" s="15">
        <f t="shared" si="80"/>
        <v>4</v>
      </c>
      <c r="AT71" s="15">
        <f t="shared" si="80"/>
        <v>4</v>
      </c>
      <c r="AU71" s="15">
        <f t="shared" si="80"/>
        <v>4</v>
      </c>
      <c r="AV71" s="15">
        <f t="shared" si="80"/>
        <v>4</v>
      </c>
      <c r="AW71" s="15">
        <f t="shared" si="80"/>
        <v>4</v>
      </c>
      <c r="AX71" s="15">
        <f t="shared" si="80"/>
        <v>4</v>
      </c>
      <c r="AY71" s="15">
        <f t="shared" si="80"/>
        <v>4</v>
      </c>
    </row>
    <row r="73" spans="1:97" s="13" customFormat="1" ht="17.649999999999999">
      <c r="A73" s="22" t="s">
        <v>164</v>
      </c>
    </row>
    <row r="74" spans="1:97" ht="17.649999999999999">
      <c r="A74" s="67" t="s">
        <v>26</v>
      </c>
      <c r="B74" s="170">
        <f t="shared" ref="B74:AG74" si="81" xml:space="preserve"> 40 + IF(B277 &gt; 0.25,10,0) + IF(B277 &gt; 0.5,25,0) + IF(B277 &gt; 0.75,25,0)</f>
        <v>100</v>
      </c>
      <c r="C74" s="170">
        <f t="shared" si="81"/>
        <v>100</v>
      </c>
      <c r="D74" s="170">
        <f t="shared" si="81"/>
        <v>100</v>
      </c>
      <c r="E74" s="170">
        <f t="shared" si="81"/>
        <v>100</v>
      </c>
      <c r="F74" s="170">
        <f t="shared" si="81"/>
        <v>100</v>
      </c>
      <c r="G74" s="170">
        <f t="shared" si="81"/>
        <v>100</v>
      </c>
      <c r="H74" s="170">
        <f t="shared" si="81"/>
        <v>100</v>
      </c>
      <c r="I74" s="170">
        <f t="shared" si="81"/>
        <v>100</v>
      </c>
      <c r="J74" s="171">
        <f t="shared" si="81"/>
        <v>100</v>
      </c>
      <c r="K74" s="170">
        <f t="shared" si="81"/>
        <v>75</v>
      </c>
      <c r="L74" s="172">
        <f t="shared" si="81"/>
        <v>100</v>
      </c>
      <c r="M74" s="170">
        <f t="shared" si="81"/>
        <v>100</v>
      </c>
      <c r="N74" s="170">
        <f t="shared" si="81"/>
        <v>75</v>
      </c>
      <c r="O74" s="170">
        <f t="shared" si="81"/>
        <v>75</v>
      </c>
      <c r="P74" s="170">
        <f t="shared" si="81"/>
        <v>75</v>
      </c>
      <c r="Q74" s="170">
        <f t="shared" si="81"/>
        <v>75</v>
      </c>
      <c r="R74" s="170">
        <f t="shared" si="81"/>
        <v>75</v>
      </c>
      <c r="S74" s="170">
        <f t="shared" si="81"/>
        <v>75</v>
      </c>
      <c r="T74" s="170">
        <f t="shared" si="81"/>
        <v>75</v>
      </c>
      <c r="U74" s="170">
        <f t="shared" si="81"/>
        <v>75</v>
      </c>
      <c r="V74" s="170">
        <f t="shared" si="81"/>
        <v>50</v>
      </c>
      <c r="W74" s="170">
        <f t="shared" si="81"/>
        <v>50</v>
      </c>
      <c r="X74" s="170">
        <f t="shared" si="81"/>
        <v>50</v>
      </c>
      <c r="Y74" s="170">
        <f t="shared" si="81"/>
        <v>50</v>
      </c>
      <c r="Z74" s="170">
        <f t="shared" si="81"/>
        <v>50</v>
      </c>
      <c r="AA74" s="170">
        <f t="shared" si="81"/>
        <v>50</v>
      </c>
      <c r="AB74" s="170">
        <f t="shared" si="81"/>
        <v>50</v>
      </c>
      <c r="AC74" s="170">
        <f t="shared" si="81"/>
        <v>50</v>
      </c>
      <c r="AD74" s="170">
        <f t="shared" si="81"/>
        <v>50</v>
      </c>
      <c r="AE74" s="170">
        <f t="shared" si="81"/>
        <v>50</v>
      </c>
      <c r="AF74" s="170">
        <f t="shared" si="81"/>
        <v>50</v>
      </c>
      <c r="AG74" s="170">
        <f t="shared" si="81"/>
        <v>50</v>
      </c>
      <c r="AH74" s="170">
        <f t="shared" ref="AH74:AY74" si="82" xml:space="preserve"> 40 + IF(AH277 &gt; 0.25,10,0) + IF(AH277 &gt; 0.5,25,0) + IF(AH277 &gt; 0.75,25,0)</f>
        <v>50</v>
      </c>
      <c r="AI74" s="170">
        <f t="shared" si="82"/>
        <v>50</v>
      </c>
      <c r="AJ74" s="170">
        <f t="shared" si="82"/>
        <v>50</v>
      </c>
      <c r="AK74" s="170">
        <f t="shared" si="82"/>
        <v>50</v>
      </c>
      <c r="AL74" s="170">
        <f t="shared" si="82"/>
        <v>50</v>
      </c>
      <c r="AM74" s="170">
        <f t="shared" si="82"/>
        <v>50</v>
      </c>
      <c r="AN74" s="170">
        <f t="shared" si="82"/>
        <v>50</v>
      </c>
      <c r="AO74" s="170">
        <f t="shared" si="82"/>
        <v>50</v>
      </c>
      <c r="AP74" s="170">
        <f t="shared" si="82"/>
        <v>50</v>
      </c>
      <c r="AQ74" s="170">
        <f t="shared" si="82"/>
        <v>50</v>
      </c>
      <c r="AR74" s="170">
        <f t="shared" si="82"/>
        <v>50</v>
      </c>
      <c r="AS74" s="170">
        <f t="shared" si="82"/>
        <v>50</v>
      </c>
      <c r="AT74" s="170">
        <f t="shared" si="82"/>
        <v>50</v>
      </c>
      <c r="AU74" s="170">
        <f t="shared" si="82"/>
        <v>50</v>
      </c>
      <c r="AV74" s="170">
        <f t="shared" si="82"/>
        <v>40</v>
      </c>
      <c r="AW74" s="170">
        <f t="shared" si="82"/>
        <v>40</v>
      </c>
      <c r="AX74" s="170">
        <f t="shared" si="82"/>
        <v>40</v>
      </c>
      <c r="AY74" s="170">
        <f t="shared" si="82"/>
        <v>40</v>
      </c>
    </row>
    <row r="75" spans="1:97" ht="17.649999999999999">
      <c r="A75" s="22" t="s">
        <v>27</v>
      </c>
      <c r="B75" s="40">
        <f t="shared" ref="B75:AG75" si="83" xml:space="preserve"> IF(B$277 &gt; 0.25,25,0) + IF(B$277 &gt; 0.5,25,0) + IF(B$277 &gt; 0.75,25,0) + IF(B$277 &gt; 1,25,0)</f>
        <v>75</v>
      </c>
      <c r="C75" s="40">
        <f t="shared" si="83"/>
        <v>75</v>
      </c>
      <c r="D75" s="40">
        <f t="shared" si="83"/>
        <v>100</v>
      </c>
      <c r="E75" s="40">
        <f t="shared" si="83"/>
        <v>100</v>
      </c>
      <c r="F75" s="40">
        <f t="shared" si="83"/>
        <v>100</v>
      </c>
      <c r="G75" s="40">
        <f t="shared" si="83"/>
        <v>75</v>
      </c>
      <c r="H75" s="40">
        <f t="shared" si="83"/>
        <v>75</v>
      </c>
      <c r="I75" s="40">
        <f t="shared" si="83"/>
        <v>75</v>
      </c>
      <c r="J75" s="96">
        <f t="shared" si="83"/>
        <v>75</v>
      </c>
      <c r="K75" s="40">
        <f t="shared" si="83"/>
        <v>50</v>
      </c>
      <c r="L75" s="132">
        <f t="shared" si="83"/>
        <v>75</v>
      </c>
      <c r="M75" s="40">
        <f t="shared" si="83"/>
        <v>75</v>
      </c>
      <c r="N75" s="40">
        <f t="shared" si="83"/>
        <v>50</v>
      </c>
      <c r="O75" s="40">
        <f t="shared" si="83"/>
        <v>50</v>
      </c>
      <c r="P75" s="40">
        <f t="shared" si="83"/>
        <v>50</v>
      </c>
      <c r="Q75" s="40">
        <f t="shared" si="83"/>
        <v>50</v>
      </c>
      <c r="R75" s="40">
        <f t="shared" si="83"/>
        <v>50</v>
      </c>
      <c r="S75" s="40">
        <f t="shared" si="83"/>
        <v>50</v>
      </c>
      <c r="T75" s="40">
        <f t="shared" si="83"/>
        <v>50</v>
      </c>
      <c r="U75" s="40">
        <f t="shared" si="83"/>
        <v>50</v>
      </c>
      <c r="V75" s="40">
        <f t="shared" si="83"/>
        <v>25</v>
      </c>
      <c r="W75" s="40">
        <f t="shared" si="83"/>
        <v>25</v>
      </c>
      <c r="X75" s="40">
        <f t="shared" si="83"/>
        <v>25</v>
      </c>
      <c r="Y75" s="40">
        <f t="shared" si="83"/>
        <v>25</v>
      </c>
      <c r="Z75" s="40">
        <f t="shared" si="83"/>
        <v>25</v>
      </c>
      <c r="AA75" s="40">
        <f t="shared" si="83"/>
        <v>25</v>
      </c>
      <c r="AB75" s="40">
        <f t="shared" si="83"/>
        <v>25</v>
      </c>
      <c r="AC75" s="40">
        <f t="shared" si="83"/>
        <v>25</v>
      </c>
      <c r="AD75" s="40">
        <f t="shared" si="83"/>
        <v>25</v>
      </c>
      <c r="AE75" s="40">
        <f t="shared" si="83"/>
        <v>25</v>
      </c>
      <c r="AF75" s="40">
        <f t="shared" si="83"/>
        <v>25</v>
      </c>
      <c r="AG75" s="40">
        <f t="shared" si="83"/>
        <v>25</v>
      </c>
      <c r="AH75" s="40">
        <f t="shared" ref="AH75:AY75" si="84" xml:space="preserve"> IF(AH$277 &gt; 0.25,25,0) + IF(AH$277 &gt; 0.5,25,0) + IF(AH$277 &gt; 0.75,25,0) + IF(AH$277 &gt; 1,25,0)</f>
        <v>25</v>
      </c>
      <c r="AI75" s="40">
        <f t="shared" si="84"/>
        <v>25</v>
      </c>
      <c r="AJ75" s="40">
        <f t="shared" si="84"/>
        <v>25</v>
      </c>
      <c r="AK75" s="40">
        <f t="shared" si="84"/>
        <v>25</v>
      </c>
      <c r="AL75" s="40">
        <f t="shared" si="84"/>
        <v>25</v>
      </c>
      <c r="AM75" s="40">
        <f t="shared" si="84"/>
        <v>25</v>
      </c>
      <c r="AN75" s="40">
        <f t="shared" si="84"/>
        <v>25</v>
      </c>
      <c r="AO75" s="40">
        <f t="shared" si="84"/>
        <v>25</v>
      </c>
      <c r="AP75" s="40">
        <f t="shared" si="84"/>
        <v>25</v>
      </c>
      <c r="AQ75" s="40">
        <f t="shared" si="84"/>
        <v>25</v>
      </c>
      <c r="AR75" s="40">
        <f t="shared" si="84"/>
        <v>25</v>
      </c>
      <c r="AS75" s="40">
        <f t="shared" si="84"/>
        <v>25</v>
      </c>
      <c r="AT75" s="40">
        <f t="shared" si="84"/>
        <v>25</v>
      </c>
      <c r="AU75" s="40">
        <f t="shared" si="84"/>
        <v>25</v>
      </c>
      <c r="AV75" s="40">
        <f t="shared" si="84"/>
        <v>0</v>
      </c>
      <c r="AW75" s="40">
        <f t="shared" si="84"/>
        <v>0</v>
      </c>
      <c r="AX75" s="40">
        <f t="shared" si="84"/>
        <v>0</v>
      </c>
      <c r="AY75" s="40">
        <f t="shared" si="84"/>
        <v>0</v>
      </c>
    </row>
    <row r="76" spans="1:97" ht="17.649999999999999">
      <c r="A76" s="22" t="s">
        <v>28</v>
      </c>
      <c r="B76" s="40">
        <f t="shared" ref="B76:AG76" si="85" xml:space="preserve"> IF(B$277 &gt; 0.5,25,0) + IF(B$277 &gt; 0.75,50,0) + IF(B$277 &gt; 1,25,0)</f>
        <v>75</v>
      </c>
      <c r="C76" s="40">
        <f t="shared" si="85"/>
        <v>75</v>
      </c>
      <c r="D76" s="40">
        <f t="shared" si="85"/>
        <v>100</v>
      </c>
      <c r="E76" s="40">
        <f t="shared" si="85"/>
        <v>100</v>
      </c>
      <c r="F76" s="40">
        <f t="shared" si="85"/>
        <v>100</v>
      </c>
      <c r="G76" s="40">
        <f t="shared" si="85"/>
        <v>75</v>
      </c>
      <c r="H76" s="40">
        <f t="shared" si="85"/>
        <v>75</v>
      </c>
      <c r="I76" s="40">
        <f t="shared" si="85"/>
        <v>75</v>
      </c>
      <c r="J76" s="96">
        <f t="shared" si="85"/>
        <v>75</v>
      </c>
      <c r="K76" s="40">
        <f t="shared" si="85"/>
        <v>25</v>
      </c>
      <c r="L76" s="132">
        <f t="shared" si="85"/>
        <v>75</v>
      </c>
      <c r="M76" s="40">
        <f t="shared" si="85"/>
        <v>75</v>
      </c>
      <c r="N76" s="40">
        <f t="shared" si="85"/>
        <v>25</v>
      </c>
      <c r="O76" s="40">
        <f t="shared" si="85"/>
        <v>25</v>
      </c>
      <c r="P76" s="40">
        <f t="shared" si="85"/>
        <v>25</v>
      </c>
      <c r="Q76" s="40">
        <f t="shared" si="85"/>
        <v>25</v>
      </c>
      <c r="R76" s="40">
        <f t="shared" si="85"/>
        <v>25</v>
      </c>
      <c r="S76" s="40">
        <f t="shared" si="85"/>
        <v>25</v>
      </c>
      <c r="T76" s="40">
        <f t="shared" si="85"/>
        <v>25</v>
      </c>
      <c r="U76" s="40">
        <f t="shared" si="85"/>
        <v>25</v>
      </c>
      <c r="V76" s="40">
        <f t="shared" si="85"/>
        <v>0</v>
      </c>
      <c r="W76" s="40">
        <f t="shared" si="85"/>
        <v>0</v>
      </c>
      <c r="X76" s="40">
        <f t="shared" si="85"/>
        <v>0</v>
      </c>
      <c r="Y76" s="40">
        <f t="shared" si="85"/>
        <v>0</v>
      </c>
      <c r="Z76" s="40">
        <f t="shared" si="85"/>
        <v>0</v>
      </c>
      <c r="AA76" s="40">
        <f t="shared" si="85"/>
        <v>0</v>
      </c>
      <c r="AB76" s="40">
        <f t="shared" si="85"/>
        <v>0</v>
      </c>
      <c r="AC76" s="40">
        <f t="shared" si="85"/>
        <v>0</v>
      </c>
      <c r="AD76" s="40">
        <f t="shared" si="85"/>
        <v>0</v>
      </c>
      <c r="AE76" s="40">
        <f t="shared" si="85"/>
        <v>0</v>
      </c>
      <c r="AF76" s="40">
        <f t="shared" si="85"/>
        <v>0</v>
      </c>
      <c r="AG76" s="40">
        <f t="shared" si="85"/>
        <v>0</v>
      </c>
      <c r="AH76" s="40">
        <f t="shared" ref="AH76:AY76" si="86" xml:space="preserve"> IF(AH$277 &gt; 0.5,25,0) + IF(AH$277 &gt; 0.75,50,0) + IF(AH$277 &gt; 1,25,0)</f>
        <v>0</v>
      </c>
      <c r="AI76" s="40">
        <f t="shared" si="86"/>
        <v>0</v>
      </c>
      <c r="AJ76" s="40">
        <f t="shared" si="86"/>
        <v>0</v>
      </c>
      <c r="AK76" s="40">
        <f t="shared" si="86"/>
        <v>0</v>
      </c>
      <c r="AL76" s="40">
        <f t="shared" si="86"/>
        <v>0</v>
      </c>
      <c r="AM76" s="40">
        <f t="shared" si="86"/>
        <v>0</v>
      </c>
      <c r="AN76" s="40">
        <f t="shared" si="86"/>
        <v>0</v>
      </c>
      <c r="AO76" s="40">
        <f t="shared" si="86"/>
        <v>0</v>
      </c>
      <c r="AP76" s="40">
        <f t="shared" si="86"/>
        <v>0</v>
      </c>
      <c r="AQ76" s="40">
        <f t="shared" si="86"/>
        <v>0</v>
      </c>
      <c r="AR76" s="40">
        <f t="shared" si="86"/>
        <v>0</v>
      </c>
      <c r="AS76" s="40">
        <f t="shared" si="86"/>
        <v>0</v>
      </c>
      <c r="AT76" s="40">
        <f t="shared" si="86"/>
        <v>0</v>
      </c>
      <c r="AU76" s="40">
        <f t="shared" si="86"/>
        <v>0</v>
      </c>
      <c r="AV76" s="40">
        <f t="shared" si="86"/>
        <v>0</v>
      </c>
      <c r="AW76" s="40">
        <f t="shared" si="86"/>
        <v>0</v>
      </c>
      <c r="AX76" s="40">
        <f t="shared" si="86"/>
        <v>0</v>
      </c>
      <c r="AY76" s="40">
        <f t="shared" si="86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29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</row>
    <row r="82" spans="1:51" ht="21">
      <c r="A82" s="109" t="s">
        <v>100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</row>
    <row r="83" spans="1:51">
      <c r="A83" s="44" t="s">
        <v>44</v>
      </c>
      <c r="B83" s="8">
        <f t="shared" ref="B83:J83" si="87" xml:space="preserve"> B250 + INT(2+ B$7/2)</f>
        <v>4</v>
      </c>
      <c r="C83" s="8">
        <f t="shared" si="87"/>
        <v>5</v>
      </c>
      <c r="D83" s="8">
        <f t="shared" si="87"/>
        <v>5</v>
      </c>
      <c r="E83" s="8">
        <f t="shared" si="87"/>
        <v>6</v>
      </c>
      <c r="F83" s="8">
        <f t="shared" si="87"/>
        <v>6</v>
      </c>
      <c r="G83" s="8">
        <f t="shared" si="87"/>
        <v>7</v>
      </c>
      <c r="H83" s="8">
        <f t="shared" si="87"/>
        <v>7</v>
      </c>
      <c r="I83" s="8">
        <f t="shared" si="87"/>
        <v>9</v>
      </c>
      <c r="J83" s="26">
        <f t="shared" si="87"/>
        <v>9</v>
      </c>
      <c r="K83" s="8">
        <f t="shared" ref="K83:AY83" si="88" xml:space="preserve"> J250 + INT(2+ $J$7/2) + INT(2+ (K$7 - $J$7)/2)</f>
        <v>11</v>
      </c>
      <c r="L83" s="28">
        <f t="shared" si="88"/>
        <v>12</v>
      </c>
      <c r="M83" s="8">
        <f t="shared" si="88"/>
        <v>12</v>
      </c>
      <c r="N83" s="8">
        <f t="shared" si="88"/>
        <v>13</v>
      </c>
      <c r="O83" s="8">
        <f t="shared" si="88"/>
        <v>13</v>
      </c>
      <c r="P83" s="8">
        <f t="shared" si="88"/>
        <v>14</v>
      </c>
      <c r="Q83" s="8">
        <f t="shared" si="88"/>
        <v>14</v>
      </c>
      <c r="R83" s="8">
        <f t="shared" si="88"/>
        <v>15</v>
      </c>
      <c r="S83" s="8">
        <f t="shared" si="88"/>
        <v>15</v>
      </c>
      <c r="T83" s="8">
        <f t="shared" si="88"/>
        <v>16</v>
      </c>
      <c r="U83" s="8">
        <f t="shared" si="88"/>
        <v>16</v>
      </c>
      <c r="V83" s="8">
        <f t="shared" si="88"/>
        <v>17</v>
      </c>
      <c r="W83" s="8">
        <f t="shared" si="88"/>
        <v>17</v>
      </c>
      <c r="X83" s="8">
        <f t="shared" si="88"/>
        <v>18</v>
      </c>
      <c r="Y83" s="8">
        <f t="shared" si="88"/>
        <v>18</v>
      </c>
      <c r="Z83" s="8">
        <f t="shared" si="88"/>
        <v>19</v>
      </c>
      <c r="AA83" s="8">
        <f t="shared" si="88"/>
        <v>19</v>
      </c>
      <c r="AB83" s="8">
        <f t="shared" si="88"/>
        <v>20</v>
      </c>
      <c r="AC83" s="8">
        <f t="shared" si="88"/>
        <v>20</v>
      </c>
      <c r="AD83" s="8">
        <f t="shared" si="88"/>
        <v>21</v>
      </c>
      <c r="AE83" s="8">
        <f t="shared" si="88"/>
        <v>21</v>
      </c>
      <c r="AF83" s="8">
        <f t="shared" si="88"/>
        <v>22</v>
      </c>
      <c r="AG83" s="8">
        <f t="shared" si="88"/>
        <v>22</v>
      </c>
      <c r="AH83" s="8">
        <f t="shared" si="88"/>
        <v>23</v>
      </c>
      <c r="AI83" s="8">
        <f t="shared" si="88"/>
        <v>23</v>
      </c>
      <c r="AJ83" s="8">
        <f t="shared" si="88"/>
        <v>24</v>
      </c>
      <c r="AK83" s="8">
        <f t="shared" si="88"/>
        <v>24</v>
      </c>
      <c r="AL83" s="8">
        <f t="shared" si="88"/>
        <v>25</v>
      </c>
      <c r="AM83" s="8">
        <f t="shared" si="88"/>
        <v>25</v>
      </c>
      <c r="AN83" s="8">
        <f t="shared" si="88"/>
        <v>26</v>
      </c>
      <c r="AO83" s="8">
        <f t="shared" si="88"/>
        <v>26</v>
      </c>
      <c r="AP83" s="8">
        <f t="shared" si="88"/>
        <v>27</v>
      </c>
      <c r="AQ83" s="8">
        <f t="shared" si="88"/>
        <v>27</v>
      </c>
      <c r="AR83" s="8">
        <f t="shared" si="88"/>
        <v>28</v>
      </c>
      <c r="AS83" s="8">
        <f t="shared" si="88"/>
        <v>28</v>
      </c>
      <c r="AT83" s="8">
        <f t="shared" si="88"/>
        <v>29</v>
      </c>
      <c r="AU83" s="8">
        <f t="shared" si="88"/>
        <v>29</v>
      </c>
      <c r="AV83" s="8">
        <f t="shared" si="88"/>
        <v>30</v>
      </c>
      <c r="AW83" s="8">
        <f t="shared" si="88"/>
        <v>30</v>
      </c>
      <c r="AX83" s="8">
        <f t="shared" si="88"/>
        <v>31</v>
      </c>
      <c r="AY83" s="8">
        <f t="shared" si="88"/>
        <v>31</v>
      </c>
    </row>
    <row r="84" spans="1:51">
      <c r="A84" s="44" t="s">
        <v>45</v>
      </c>
      <c r="B84" s="8">
        <f t="shared" ref="B84:J84" si="89" xml:space="preserve"> B249 + INT(2+ B$7/2)</f>
        <v>3</v>
      </c>
      <c r="C84" s="8">
        <f t="shared" si="89"/>
        <v>4</v>
      </c>
      <c r="D84" s="8">
        <f t="shared" si="89"/>
        <v>4</v>
      </c>
      <c r="E84" s="8">
        <f t="shared" si="89"/>
        <v>5</v>
      </c>
      <c r="F84" s="8">
        <f t="shared" si="89"/>
        <v>5</v>
      </c>
      <c r="G84" s="8">
        <f t="shared" si="89"/>
        <v>6</v>
      </c>
      <c r="H84" s="8">
        <f t="shared" si="89"/>
        <v>6</v>
      </c>
      <c r="I84" s="8">
        <f t="shared" si="89"/>
        <v>7</v>
      </c>
      <c r="J84" s="26">
        <f t="shared" si="89"/>
        <v>7</v>
      </c>
      <c r="K84" s="8">
        <f t="shared" ref="K84:AY84" si="90" xml:space="preserve"> J249 + INT(2+ $J$7/2) +  INT(2+ (K$7 - $J$7)/2)</f>
        <v>9</v>
      </c>
      <c r="L84" s="28">
        <f t="shared" si="90"/>
        <v>10</v>
      </c>
      <c r="M84" s="8">
        <f t="shared" si="90"/>
        <v>10</v>
      </c>
      <c r="N84" s="8">
        <f t="shared" si="90"/>
        <v>11</v>
      </c>
      <c r="O84" s="8">
        <f t="shared" si="90"/>
        <v>11</v>
      </c>
      <c r="P84" s="8">
        <f t="shared" si="90"/>
        <v>12</v>
      </c>
      <c r="Q84" s="8">
        <f t="shared" si="90"/>
        <v>12</v>
      </c>
      <c r="R84" s="8">
        <f t="shared" si="90"/>
        <v>13</v>
      </c>
      <c r="S84" s="8">
        <f t="shared" si="90"/>
        <v>13</v>
      </c>
      <c r="T84" s="8">
        <f t="shared" si="90"/>
        <v>14</v>
      </c>
      <c r="U84" s="8">
        <f t="shared" si="90"/>
        <v>14</v>
      </c>
      <c r="V84" s="8">
        <f t="shared" si="90"/>
        <v>15</v>
      </c>
      <c r="W84" s="8">
        <f t="shared" si="90"/>
        <v>15</v>
      </c>
      <c r="X84" s="8">
        <f t="shared" si="90"/>
        <v>16</v>
      </c>
      <c r="Y84" s="8">
        <f t="shared" si="90"/>
        <v>16</v>
      </c>
      <c r="Z84" s="8">
        <f t="shared" si="90"/>
        <v>17</v>
      </c>
      <c r="AA84" s="8">
        <f t="shared" si="90"/>
        <v>17</v>
      </c>
      <c r="AB84" s="8">
        <f t="shared" si="90"/>
        <v>18</v>
      </c>
      <c r="AC84" s="8">
        <f t="shared" si="90"/>
        <v>18</v>
      </c>
      <c r="AD84" s="8">
        <f t="shared" si="90"/>
        <v>19</v>
      </c>
      <c r="AE84" s="8">
        <f t="shared" si="90"/>
        <v>19</v>
      </c>
      <c r="AF84" s="8">
        <f t="shared" si="90"/>
        <v>20</v>
      </c>
      <c r="AG84" s="8">
        <f t="shared" si="90"/>
        <v>20</v>
      </c>
      <c r="AH84" s="8">
        <f t="shared" si="90"/>
        <v>21</v>
      </c>
      <c r="AI84" s="8">
        <f t="shared" si="90"/>
        <v>21</v>
      </c>
      <c r="AJ84" s="8">
        <f t="shared" si="90"/>
        <v>22</v>
      </c>
      <c r="AK84" s="8">
        <f t="shared" si="90"/>
        <v>22</v>
      </c>
      <c r="AL84" s="8">
        <f t="shared" si="90"/>
        <v>23</v>
      </c>
      <c r="AM84" s="8">
        <f t="shared" si="90"/>
        <v>23</v>
      </c>
      <c r="AN84" s="8">
        <f t="shared" si="90"/>
        <v>24</v>
      </c>
      <c r="AO84" s="8">
        <f t="shared" si="90"/>
        <v>24</v>
      </c>
      <c r="AP84" s="8">
        <f t="shared" si="90"/>
        <v>25</v>
      </c>
      <c r="AQ84" s="8">
        <f t="shared" si="90"/>
        <v>25</v>
      </c>
      <c r="AR84" s="8">
        <f t="shared" si="90"/>
        <v>26</v>
      </c>
      <c r="AS84" s="8">
        <f t="shared" si="90"/>
        <v>26</v>
      </c>
      <c r="AT84" s="8">
        <f t="shared" si="90"/>
        <v>27</v>
      </c>
      <c r="AU84" s="8">
        <f t="shared" si="90"/>
        <v>27</v>
      </c>
      <c r="AV84" s="8">
        <f t="shared" si="90"/>
        <v>28</v>
      </c>
      <c r="AW84" s="8">
        <f t="shared" si="90"/>
        <v>28</v>
      </c>
      <c r="AX84" s="8">
        <f t="shared" si="90"/>
        <v>29</v>
      </c>
      <c r="AY84" s="8">
        <f t="shared" si="90"/>
        <v>29</v>
      </c>
    </row>
    <row r="85" spans="1:51">
      <c r="A85" s="44" t="s">
        <v>46</v>
      </c>
      <c r="B85" s="8">
        <f t="shared" ref="B85:J85" si="91" xml:space="preserve"> B252 + INT(2+ B$7/2)</f>
        <v>4</v>
      </c>
      <c r="C85" s="8">
        <f t="shared" si="91"/>
        <v>5</v>
      </c>
      <c r="D85" s="8">
        <f t="shared" si="91"/>
        <v>5</v>
      </c>
      <c r="E85" s="8">
        <f t="shared" si="91"/>
        <v>6</v>
      </c>
      <c r="F85" s="8">
        <f t="shared" si="91"/>
        <v>6</v>
      </c>
      <c r="G85" s="8">
        <f t="shared" si="91"/>
        <v>7</v>
      </c>
      <c r="H85" s="8">
        <f t="shared" si="91"/>
        <v>7</v>
      </c>
      <c r="I85" s="8">
        <f t="shared" si="91"/>
        <v>8</v>
      </c>
      <c r="J85" s="26">
        <f t="shared" si="91"/>
        <v>8</v>
      </c>
      <c r="K85" s="8">
        <f t="shared" ref="K85:AY85" si="92">J252+INT(2+$J$7/2) +  INT( (K$7 - $J$7)*2/5 + 4/3)</f>
        <v>9</v>
      </c>
      <c r="L85" s="28">
        <f t="shared" si="92"/>
        <v>10</v>
      </c>
      <c r="M85" s="8">
        <f t="shared" si="92"/>
        <v>10</v>
      </c>
      <c r="N85" s="8">
        <f t="shared" si="92"/>
        <v>10</v>
      </c>
      <c r="O85" s="8">
        <f t="shared" si="92"/>
        <v>11</v>
      </c>
      <c r="P85" s="8">
        <f t="shared" si="92"/>
        <v>11</v>
      </c>
      <c r="Q85" s="8">
        <f t="shared" si="92"/>
        <v>12</v>
      </c>
      <c r="R85" s="8">
        <f t="shared" si="92"/>
        <v>12</v>
      </c>
      <c r="S85" s="8">
        <f t="shared" si="92"/>
        <v>12</v>
      </c>
      <c r="T85" s="8">
        <f t="shared" si="92"/>
        <v>13</v>
      </c>
      <c r="U85" s="8">
        <f t="shared" si="92"/>
        <v>13</v>
      </c>
      <c r="V85" s="8">
        <f t="shared" si="92"/>
        <v>14</v>
      </c>
      <c r="W85" s="8">
        <f t="shared" si="92"/>
        <v>14</v>
      </c>
      <c r="X85" s="8">
        <f t="shared" si="92"/>
        <v>14</v>
      </c>
      <c r="Y85" s="8">
        <f t="shared" si="92"/>
        <v>15</v>
      </c>
      <c r="Z85" s="8">
        <f t="shared" si="92"/>
        <v>15</v>
      </c>
      <c r="AA85" s="8">
        <f t="shared" si="92"/>
        <v>16</v>
      </c>
      <c r="AB85" s="8">
        <f t="shared" si="92"/>
        <v>16</v>
      </c>
      <c r="AC85" s="8">
        <f t="shared" si="92"/>
        <v>16</v>
      </c>
      <c r="AD85" s="8">
        <f t="shared" si="92"/>
        <v>17</v>
      </c>
      <c r="AE85" s="8">
        <f t="shared" si="92"/>
        <v>17</v>
      </c>
      <c r="AF85" s="8">
        <f t="shared" si="92"/>
        <v>18</v>
      </c>
      <c r="AG85" s="8">
        <f t="shared" si="92"/>
        <v>18</v>
      </c>
      <c r="AH85" s="8">
        <f t="shared" si="92"/>
        <v>18</v>
      </c>
      <c r="AI85" s="8">
        <f t="shared" si="92"/>
        <v>19</v>
      </c>
      <c r="AJ85" s="8">
        <f t="shared" si="92"/>
        <v>19</v>
      </c>
      <c r="AK85" s="8">
        <f t="shared" si="92"/>
        <v>20</v>
      </c>
      <c r="AL85" s="8">
        <f t="shared" si="92"/>
        <v>20</v>
      </c>
      <c r="AM85" s="8">
        <f t="shared" si="92"/>
        <v>20</v>
      </c>
      <c r="AN85" s="8">
        <f t="shared" si="92"/>
        <v>21</v>
      </c>
      <c r="AO85" s="8">
        <f t="shared" si="92"/>
        <v>21</v>
      </c>
      <c r="AP85" s="8">
        <f t="shared" si="92"/>
        <v>22</v>
      </c>
      <c r="AQ85" s="8">
        <f t="shared" si="92"/>
        <v>22</v>
      </c>
      <c r="AR85" s="8">
        <f t="shared" si="92"/>
        <v>22</v>
      </c>
      <c r="AS85" s="8">
        <f t="shared" si="92"/>
        <v>23</v>
      </c>
      <c r="AT85" s="8">
        <f t="shared" si="92"/>
        <v>23</v>
      </c>
      <c r="AU85" s="8">
        <f t="shared" si="92"/>
        <v>24</v>
      </c>
      <c r="AV85" s="8">
        <f t="shared" si="92"/>
        <v>24</v>
      </c>
      <c r="AW85" s="8">
        <f t="shared" si="92"/>
        <v>24</v>
      </c>
      <c r="AX85" s="8">
        <f t="shared" si="92"/>
        <v>25</v>
      </c>
      <c r="AY85" s="8">
        <f t="shared" si="92"/>
        <v>25</v>
      </c>
    </row>
    <row r="92" spans="1:51" ht="23.25">
      <c r="A92" s="103" t="s">
        <v>62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35"/>
      <c r="L92" s="113"/>
      <c r="M92" s="113"/>
      <c r="N92" s="113"/>
      <c r="O92" s="113"/>
      <c r="P92" s="113"/>
      <c r="Q92" s="113"/>
      <c r="R92" s="113"/>
      <c r="S92" s="113"/>
      <c r="T92" s="113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</row>
    <row r="93" spans="1:51">
      <c r="A93" s="8" t="s">
        <v>61</v>
      </c>
      <c r="B93" s="8">
        <v>0</v>
      </c>
      <c r="C93" s="8">
        <v>0</v>
      </c>
      <c r="D93" s="8">
        <v>1</v>
      </c>
      <c r="E93" s="8">
        <v>1</v>
      </c>
      <c r="F93" s="8">
        <v>1</v>
      </c>
      <c r="G93" s="8">
        <v>1</v>
      </c>
      <c r="H93" s="8">
        <v>1</v>
      </c>
      <c r="I93" s="8">
        <v>1</v>
      </c>
      <c r="J93" s="26">
        <v>1</v>
      </c>
      <c r="K93" s="8">
        <v>1</v>
      </c>
      <c r="L93" s="28">
        <v>1</v>
      </c>
      <c r="M93" s="8">
        <v>1</v>
      </c>
      <c r="N93" s="8">
        <v>1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1</v>
      </c>
      <c r="W93" s="8">
        <v>1</v>
      </c>
      <c r="X93" s="8">
        <v>1</v>
      </c>
      <c r="Y93" s="8">
        <v>1</v>
      </c>
      <c r="Z93" s="8">
        <v>1</v>
      </c>
      <c r="AA93" s="8">
        <v>1</v>
      </c>
      <c r="AB93" s="8">
        <v>1</v>
      </c>
      <c r="AC93" s="8">
        <v>1</v>
      </c>
      <c r="AD93" s="8">
        <v>1</v>
      </c>
      <c r="AE93" s="8">
        <v>1</v>
      </c>
      <c r="AF93" s="8">
        <v>1</v>
      </c>
      <c r="AG93" s="8">
        <v>1</v>
      </c>
      <c r="AH93" s="8">
        <v>1</v>
      </c>
      <c r="AI93" s="8">
        <v>1</v>
      </c>
      <c r="AJ93" s="8">
        <v>1</v>
      </c>
      <c r="AK93" s="8">
        <v>1</v>
      </c>
      <c r="AL93" s="8">
        <v>1</v>
      </c>
      <c r="AM93" s="8">
        <v>1</v>
      </c>
      <c r="AN93" s="8">
        <v>1</v>
      </c>
      <c r="AO93" s="8">
        <v>1</v>
      </c>
      <c r="AP93" s="8">
        <v>1</v>
      </c>
      <c r="AQ93" s="8">
        <v>1</v>
      </c>
      <c r="AR93" s="8">
        <v>1</v>
      </c>
      <c r="AS93" s="8">
        <v>1</v>
      </c>
      <c r="AT93" s="8">
        <v>1</v>
      </c>
      <c r="AU93" s="8">
        <v>1</v>
      </c>
      <c r="AV93" s="8">
        <v>1</v>
      </c>
      <c r="AW93" s="8">
        <v>1</v>
      </c>
      <c r="AX93" s="8">
        <v>1</v>
      </c>
      <c r="AY93" s="8">
        <v>1</v>
      </c>
    </row>
    <row r="94" spans="1:51">
      <c r="A94" s="8" t="s">
        <v>71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26">
        <v>0</v>
      </c>
      <c r="K94" s="8">
        <v>0</v>
      </c>
      <c r="L94" s="2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</row>
    <row r="95" spans="1:51">
      <c r="A95" s="8" t="s">
        <v>86</v>
      </c>
      <c r="B95" s="8">
        <v>0</v>
      </c>
      <c r="C95" s="8">
        <f xml:space="preserve"> B95 + IF(ISNUMBER(SEARCH(C25,"Tough")),1,0)</f>
        <v>1</v>
      </c>
      <c r="D95" s="8">
        <f t="shared" ref="D95:AY95" si="93" xml:space="preserve"> C95 + IF(D25="Tough",1,0) +  IF(D25="Tough++",1,0)</f>
        <v>1</v>
      </c>
      <c r="E95" s="8">
        <f t="shared" si="93"/>
        <v>1</v>
      </c>
      <c r="F95" s="8">
        <f t="shared" si="93"/>
        <v>1</v>
      </c>
      <c r="G95" s="8">
        <f t="shared" si="93"/>
        <v>1</v>
      </c>
      <c r="H95" s="8">
        <f t="shared" si="93"/>
        <v>1</v>
      </c>
      <c r="I95" s="8">
        <f t="shared" si="93"/>
        <v>1</v>
      </c>
      <c r="J95" s="26">
        <f t="shared" si="93"/>
        <v>1</v>
      </c>
      <c r="K95" s="8">
        <f t="shared" si="93"/>
        <v>1</v>
      </c>
      <c r="L95" s="28">
        <f t="shared" si="93"/>
        <v>1</v>
      </c>
      <c r="M95" s="8">
        <f t="shared" si="93"/>
        <v>1</v>
      </c>
      <c r="N95" s="8">
        <f t="shared" si="93"/>
        <v>1</v>
      </c>
      <c r="O95" s="8">
        <f t="shared" si="93"/>
        <v>1</v>
      </c>
      <c r="P95" s="8">
        <f t="shared" si="93"/>
        <v>1</v>
      </c>
      <c r="Q95" s="8">
        <f t="shared" si="93"/>
        <v>1</v>
      </c>
      <c r="R95" s="8">
        <f t="shared" si="93"/>
        <v>1</v>
      </c>
      <c r="S95" s="8">
        <f t="shared" si="93"/>
        <v>1</v>
      </c>
      <c r="T95" s="8">
        <f t="shared" si="93"/>
        <v>1</v>
      </c>
      <c r="U95" s="8">
        <f t="shared" si="93"/>
        <v>1</v>
      </c>
      <c r="V95" s="8">
        <f t="shared" si="93"/>
        <v>1</v>
      </c>
      <c r="W95" s="8">
        <f t="shared" si="93"/>
        <v>1</v>
      </c>
      <c r="X95" s="8">
        <f t="shared" si="93"/>
        <v>1</v>
      </c>
      <c r="Y95" s="8">
        <f t="shared" si="93"/>
        <v>1</v>
      </c>
      <c r="Z95" s="8">
        <f t="shared" si="93"/>
        <v>1</v>
      </c>
      <c r="AA95" s="8">
        <f t="shared" si="93"/>
        <v>1</v>
      </c>
      <c r="AB95" s="8">
        <f t="shared" si="93"/>
        <v>1</v>
      </c>
      <c r="AC95" s="8">
        <f t="shared" si="93"/>
        <v>1</v>
      </c>
      <c r="AD95" s="8">
        <f t="shared" si="93"/>
        <v>1</v>
      </c>
      <c r="AE95" s="8">
        <f t="shared" si="93"/>
        <v>1</v>
      </c>
      <c r="AF95" s="8">
        <f t="shared" si="93"/>
        <v>1</v>
      </c>
      <c r="AG95" s="8">
        <f t="shared" si="93"/>
        <v>1</v>
      </c>
      <c r="AH95" s="8">
        <f t="shared" si="93"/>
        <v>1</v>
      </c>
      <c r="AI95" s="8">
        <f t="shared" si="93"/>
        <v>1</v>
      </c>
      <c r="AJ95" s="8">
        <f t="shared" si="93"/>
        <v>1</v>
      </c>
      <c r="AK95" s="8">
        <f t="shared" si="93"/>
        <v>1</v>
      </c>
      <c r="AL95" s="8">
        <f t="shared" si="93"/>
        <v>1</v>
      </c>
      <c r="AM95" s="8">
        <f t="shared" si="93"/>
        <v>1</v>
      </c>
      <c r="AN95" s="8">
        <f t="shared" si="93"/>
        <v>1</v>
      </c>
      <c r="AO95" s="8">
        <f t="shared" si="93"/>
        <v>1</v>
      </c>
      <c r="AP95" s="8">
        <f t="shared" si="93"/>
        <v>1</v>
      </c>
      <c r="AQ95" s="8">
        <f t="shared" si="93"/>
        <v>1</v>
      </c>
      <c r="AR95" s="8">
        <f t="shared" si="93"/>
        <v>1</v>
      </c>
      <c r="AS95" s="8">
        <f t="shared" si="93"/>
        <v>1</v>
      </c>
      <c r="AT95" s="8">
        <f t="shared" si="93"/>
        <v>1</v>
      </c>
      <c r="AU95" s="8">
        <f t="shared" si="93"/>
        <v>1</v>
      </c>
      <c r="AV95" s="8">
        <f t="shared" si="93"/>
        <v>1</v>
      </c>
      <c r="AW95" s="8">
        <f t="shared" si="93"/>
        <v>1</v>
      </c>
      <c r="AX95" s="8">
        <f t="shared" si="93"/>
        <v>1</v>
      </c>
      <c r="AY95" s="8">
        <f t="shared" si="93"/>
        <v>1</v>
      </c>
    </row>
    <row r="96" spans="1:51">
      <c r="A96" s="23" t="s">
        <v>109</v>
      </c>
      <c r="B96" s="8">
        <f xml:space="preserve"> IF(B25="Empathy",1,0)</f>
        <v>0</v>
      </c>
      <c r="C96" s="8">
        <f t="shared" ref="C96:AH96" si="94" xml:space="preserve"> B96 + IF(C25="Empathy",1,0)</f>
        <v>0</v>
      </c>
      <c r="D96" s="8">
        <f t="shared" si="94"/>
        <v>0</v>
      </c>
      <c r="E96" s="8">
        <f t="shared" si="94"/>
        <v>0</v>
      </c>
      <c r="F96" s="8">
        <f t="shared" si="94"/>
        <v>0</v>
      </c>
      <c r="G96" s="8">
        <f t="shared" si="94"/>
        <v>0</v>
      </c>
      <c r="H96" s="8">
        <f t="shared" si="94"/>
        <v>0</v>
      </c>
      <c r="I96" s="8">
        <f t="shared" si="94"/>
        <v>0</v>
      </c>
      <c r="J96" s="8">
        <f t="shared" si="94"/>
        <v>0</v>
      </c>
      <c r="K96" s="8">
        <f t="shared" si="94"/>
        <v>0</v>
      </c>
      <c r="L96" s="8">
        <f t="shared" si="94"/>
        <v>0</v>
      </c>
      <c r="M96" s="8">
        <f t="shared" si="94"/>
        <v>0</v>
      </c>
      <c r="N96" s="8">
        <f t="shared" si="94"/>
        <v>0</v>
      </c>
      <c r="O96" s="8">
        <f t="shared" si="94"/>
        <v>0</v>
      </c>
      <c r="P96" s="8">
        <f t="shared" si="94"/>
        <v>0</v>
      </c>
      <c r="Q96" s="8">
        <f t="shared" si="94"/>
        <v>0</v>
      </c>
      <c r="R96" s="8">
        <f t="shared" si="94"/>
        <v>0</v>
      </c>
      <c r="S96" s="8">
        <f t="shared" si="94"/>
        <v>0</v>
      </c>
      <c r="T96" s="8">
        <f t="shared" si="94"/>
        <v>0</v>
      </c>
      <c r="U96" s="8">
        <f t="shared" si="94"/>
        <v>0</v>
      </c>
      <c r="V96" s="8">
        <f t="shared" si="94"/>
        <v>0</v>
      </c>
      <c r="W96" s="8">
        <f t="shared" si="94"/>
        <v>0</v>
      </c>
      <c r="X96" s="8">
        <f t="shared" si="94"/>
        <v>0</v>
      </c>
      <c r="Y96" s="8">
        <f t="shared" si="94"/>
        <v>0</v>
      </c>
      <c r="Z96" s="8">
        <f t="shared" si="94"/>
        <v>0</v>
      </c>
      <c r="AA96" s="8">
        <f t="shared" si="94"/>
        <v>0</v>
      </c>
      <c r="AB96" s="8">
        <f t="shared" si="94"/>
        <v>0</v>
      </c>
      <c r="AC96" s="8">
        <f t="shared" si="94"/>
        <v>0</v>
      </c>
      <c r="AD96" s="8">
        <f t="shared" si="94"/>
        <v>0</v>
      </c>
      <c r="AE96" s="8">
        <f t="shared" si="94"/>
        <v>0</v>
      </c>
      <c r="AF96" s="8">
        <f t="shared" si="94"/>
        <v>0</v>
      </c>
      <c r="AG96" s="8">
        <f t="shared" si="94"/>
        <v>0</v>
      </c>
      <c r="AH96" s="8">
        <f t="shared" si="94"/>
        <v>0</v>
      </c>
      <c r="AI96" s="8">
        <f t="shared" ref="AI96:AY96" si="95" xml:space="preserve"> AH96 + IF(AI25="Empathy",1,0)</f>
        <v>0</v>
      </c>
      <c r="AJ96" s="8">
        <f t="shared" si="95"/>
        <v>0</v>
      </c>
      <c r="AK96" s="8">
        <f t="shared" si="95"/>
        <v>0</v>
      </c>
      <c r="AL96" s="8">
        <f t="shared" si="95"/>
        <v>0</v>
      </c>
      <c r="AM96" s="8">
        <f t="shared" si="95"/>
        <v>0</v>
      </c>
      <c r="AN96" s="8">
        <f t="shared" si="95"/>
        <v>0</v>
      </c>
      <c r="AO96" s="8">
        <f t="shared" si="95"/>
        <v>0</v>
      </c>
      <c r="AP96" s="8">
        <f t="shared" si="95"/>
        <v>0</v>
      </c>
      <c r="AQ96" s="8">
        <f t="shared" si="95"/>
        <v>0</v>
      </c>
      <c r="AR96" s="8">
        <f t="shared" si="95"/>
        <v>0</v>
      </c>
      <c r="AS96" s="8">
        <f t="shared" si="95"/>
        <v>0</v>
      </c>
      <c r="AT96" s="8">
        <f t="shared" si="95"/>
        <v>0</v>
      </c>
      <c r="AU96" s="8">
        <f t="shared" si="95"/>
        <v>0</v>
      </c>
      <c r="AV96" s="8">
        <f t="shared" si="95"/>
        <v>0</v>
      </c>
      <c r="AW96" s="8">
        <f t="shared" si="95"/>
        <v>0</v>
      </c>
      <c r="AX96" s="8">
        <f t="shared" si="95"/>
        <v>0</v>
      </c>
      <c r="AY96" s="8">
        <f t="shared" si="95"/>
        <v>0</v>
      </c>
    </row>
    <row r="97" spans="1:51" ht="18">
      <c r="A97" s="99" t="s">
        <v>98</v>
      </c>
      <c r="B97" s="100"/>
      <c r="C97" s="100"/>
      <c r="D97" s="100"/>
      <c r="E97" s="100"/>
      <c r="F97" s="100"/>
      <c r="G97" s="100"/>
      <c r="H97" s="100"/>
      <c r="I97" s="100"/>
      <c r="J97" s="100"/>
      <c r="K97" s="136"/>
      <c r="L97" s="100"/>
      <c r="M97" s="100"/>
      <c r="N97" s="100"/>
      <c r="O97" s="100"/>
      <c r="P97" s="100"/>
      <c r="Q97" s="100"/>
      <c r="R97" s="100"/>
      <c r="S97" s="100"/>
      <c r="T97" s="100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</row>
    <row r="98" spans="1:51">
      <c r="A98" s="62" t="s">
        <v>10</v>
      </c>
      <c r="B98" s="69">
        <f>IF(A98=1,1,IF(A$25=$A98,1,IF(INDEX(Data!$B$128:$I$143,MATCH(B$197,Data!$A$128:$A$143,0),MATCH($A98,Data!$B$127:$I$127,0))=1,1,IF(INDEX(Data!$B$128:$I$143,MATCH(B$197,Data!$A$128:$A$143,0),MATCH($A98,Data!$B$127:$I$127,0))=0,2,0))))</f>
        <v>1</v>
      </c>
      <c r="C98" s="69">
        <f>IF(B98=1,1,IF(B$25=$A98,1,IF(INDEX(Data!$B$128:$I$143,MATCH(C$197,Data!$A$128:$A$143,0),MATCH($A98,Data!$B$127:$I$127,0))=1,1,IF(INDEX(Data!$B$128:$I$143,MATCH(C$197,Data!$A$128:$A$143,0),MATCH($A98,Data!$B$127:$I$127,0))=0,2,0))))</f>
        <v>1</v>
      </c>
      <c r="D98" s="69">
        <f>IF(C98=1,1,IF(C$25=$A98,1,IF(INDEX(Data!$B$128:$I$143,MATCH(D$197,Data!$A$128:$A$143,0),MATCH($A98,Data!$B$127:$I$127,0))=1,1,IF(INDEX(Data!$B$128:$I$143,MATCH(D$197,Data!$A$128:$A$143,0),MATCH($A98,Data!$B$127:$I$127,0))=0,2,0))))</f>
        <v>1</v>
      </c>
      <c r="E98" s="69">
        <f>IF(D98=1,1,IF(D$25=$A98,1,IF(INDEX(Data!$B$128:$I$143,MATCH(E$197,Data!$A$128:$A$143,0),MATCH($A98,Data!$B$127:$I$127,0))=1,1,IF(INDEX(Data!$B$128:$I$143,MATCH(E$197,Data!$A$128:$A$143,0),MATCH($A98,Data!$B$127:$I$127,0))=0,2,0))))</f>
        <v>1</v>
      </c>
      <c r="F98" s="69">
        <f>IF(E98=1,1,IF(E$25=$A98,1,IF(INDEX(Data!$B$128:$I$143,MATCH(F$197,Data!$A$128:$A$143,0),MATCH($A98,Data!$B$127:$I$127,0))=1,1,IF(INDEX(Data!$B$128:$I$143,MATCH(F$197,Data!$A$128:$A$143,0),MATCH($A98,Data!$B$127:$I$127,0))=0,2,0))))</f>
        <v>1</v>
      </c>
      <c r="G98" s="69">
        <f>IF(F98=1,1,IF(F$25=$A98,1,IF(INDEX(Data!$B$128:$I$143,MATCH(G$197,Data!$A$128:$A$143,0),MATCH($A98,Data!$B$127:$I$127,0))=1,1,IF(INDEX(Data!$B$128:$I$143,MATCH(G$197,Data!$A$128:$A$143,0),MATCH($A98,Data!$B$127:$I$127,0))=0,2,0))))</f>
        <v>1</v>
      </c>
      <c r="H98" s="69">
        <f>IF(G98=1,1,IF(G$25=$A98,1,IF(INDEX(Data!$B$128:$I$143,MATCH(H$197,Data!$A$128:$A$143,0),MATCH($A98,Data!$B$127:$I$127,0))=1,1,IF(INDEX(Data!$B$128:$I$143,MATCH(H$197,Data!$A$128:$A$143,0),MATCH($A98,Data!$B$127:$I$127,0))=0,2,0))))</f>
        <v>1</v>
      </c>
      <c r="I98" s="69">
        <f>IF(H98=1,1,IF(H$25=$A98,1,IF(INDEX(Data!$B$128:$I$143,MATCH(I$197,Data!$A$128:$A$143,0),MATCH($A98,Data!$B$127:$I$127,0))=1,1,IF(INDEX(Data!$B$128:$I$143,MATCH(I$197,Data!$A$128:$A$143,0),MATCH($A98,Data!$B$127:$I$127,0))=0,2,0))))</f>
        <v>1</v>
      </c>
      <c r="J98" s="69">
        <f>IF(I98=1,1,IF(I$25=$A98,1,IF(INDEX(Data!$B$128:$I$143,MATCH(J$197,Data!$A$128:$A$143,0),MATCH($A98,Data!$B$127:$I$127,0))=1,1,IF(INDEX(Data!$B$128:$I$143,MATCH(J$197,Data!$A$128:$A$143,0),MATCH($A98,Data!$B$127:$I$127,0))=0,2,0))))</f>
        <v>1</v>
      </c>
      <c r="K98" s="69">
        <f>IF(J98=1,1,IF(J$25=$A98,1,IF(INDEX(Data!$B$128:$I$143,MATCH(K$197,Data!$A$128:$A$143,0),MATCH($A98,Data!$B$127:$I$127,0))=1,1,IF(INDEX(Data!$B$128:$I$143,MATCH(K$197,Data!$A$128:$A$143,0),MATCH($A98,Data!$B$127:$I$127,0))=0,2,0))))</f>
        <v>1</v>
      </c>
      <c r="L98" s="69">
        <f>IF(K98=1,1,IF(K$25=$A98,1,IF(INDEX(Data!$B$128:$I$143,MATCH(L$197,Data!$A$128:$A$143,0),MATCH($A98,Data!$B$127:$I$127,0))=1,1,IF(INDEX(Data!$B$128:$I$143,MATCH(L$197,Data!$A$128:$A$143,0),MATCH($A98,Data!$B$127:$I$127,0))=0,2,0))))</f>
        <v>1</v>
      </c>
      <c r="M98" s="69">
        <f>IF(L98=1,1,IF(L$25=$A98,1,IF(INDEX(Data!$B$128:$I$143,MATCH(M$197,Data!$A$128:$A$143,0),MATCH($A98,Data!$B$127:$I$127,0))=1,1,IF(INDEX(Data!$B$128:$I$143,MATCH(M$197,Data!$A$128:$A$143,0),MATCH($A98,Data!$B$127:$I$127,0))=0,2,0))))</f>
        <v>1</v>
      </c>
      <c r="N98" s="69">
        <f>IF(M98=1,1,IF(M$25=$A98,1,IF(INDEX(Data!$B$128:$I$143,MATCH(N$197,Data!$A$128:$A$143,0),MATCH($A98,Data!$B$127:$I$127,0))=1,1,IF(INDEX(Data!$B$128:$I$143,MATCH(N$197,Data!$A$128:$A$143,0),MATCH($A98,Data!$B$127:$I$127,0))=0,2,0))))</f>
        <v>1</v>
      </c>
      <c r="O98" s="69">
        <f>IF(N98=1,1,IF(N$25=$A98,1,IF(INDEX(Data!$B$128:$I$143,MATCH(O$197,Data!$A$128:$A$143,0),MATCH($A98,Data!$B$127:$I$127,0))=1,1,IF(INDEX(Data!$B$128:$I$143,MATCH(O$197,Data!$A$128:$A$143,0),MATCH($A98,Data!$B$127:$I$127,0))=0,2,0))))</f>
        <v>1</v>
      </c>
      <c r="P98" s="69">
        <f>IF(O98=1,1,IF(O$25=$A98,1,IF(INDEX(Data!$B$128:$I$143,MATCH(P$197,Data!$A$128:$A$143,0),MATCH($A98,Data!$B$127:$I$127,0))=1,1,IF(INDEX(Data!$B$128:$I$143,MATCH(P$197,Data!$A$128:$A$143,0),MATCH($A98,Data!$B$127:$I$127,0))=0,2,0))))</f>
        <v>1</v>
      </c>
      <c r="Q98" s="69">
        <f>IF(P98=1,1,IF(P$25=$A98,1,IF(INDEX(Data!$B$128:$I$143,MATCH(Q$197,Data!$A$128:$A$143,0),MATCH($A98,Data!$B$127:$I$127,0))=1,1,IF(INDEX(Data!$B$128:$I$143,MATCH(Q$197,Data!$A$128:$A$143,0),MATCH($A98,Data!$B$127:$I$127,0))=0,2,0))))</f>
        <v>1</v>
      </c>
      <c r="R98" s="69">
        <f>IF(Q98=1,1,IF(Q$25=$A98,1,IF(INDEX(Data!$B$128:$I$143,MATCH(R$197,Data!$A$128:$A$143,0),MATCH($A98,Data!$B$127:$I$127,0))=1,1,IF(INDEX(Data!$B$128:$I$143,MATCH(R$197,Data!$A$128:$A$143,0),MATCH($A98,Data!$B$127:$I$127,0))=0,2,0))))</f>
        <v>1</v>
      </c>
      <c r="S98" s="69">
        <f>IF(R98=1,1,IF(R$25=$A98,1,IF(INDEX(Data!$B$128:$I$143,MATCH(S$197,Data!$A$128:$A$143,0),MATCH($A98,Data!$B$127:$I$127,0))=1,1,IF(INDEX(Data!$B$128:$I$143,MATCH(S$197,Data!$A$128:$A$143,0),MATCH($A98,Data!$B$127:$I$127,0))=0,2,0))))</f>
        <v>1</v>
      </c>
      <c r="T98" s="69">
        <f>IF(S98=1,1,IF(S$25=$A98,1,IF(INDEX(Data!$B$128:$I$143,MATCH(T$197,Data!$A$128:$A$143,0),MATCH($A98,Data!$B$127:$I$127,0))=1,1,IF(INDEX(Data!$B$128:$I$143,MATCH(T$197,Data!$A$128:$A$143,0),MATCH($A98,Data!$B$127:$I$127,0))=0,2,0))))</f>
        <v>1</v>
      </c>
      <c r="U98" s="69">
        <f>IF(T98=1,1,IF(T$25=$A98,1,IF(INDEX(Data!$B$128:$I$143,MATCH(U$197,Data!$A$128:$A$143,0),MATCH($A98,Data!$B$127:$I$127,0))=1,1,IF(INDEX(Data!$B$128:$I$143,MATCH(U$197,Data!$A$128:$A$143,0),MATCH($A98,Data!$B$127:$I$127,0))=0,2,0))))</f>
        <v>1</v>
      </c>
      <c r="V98" s="69">
        <f>IF(U98=1,1,IF(U$25=$A98,1,IF(INDEX(Data!$B$128:$I$143,MATCH(V$197,Data!$A$128:$A$143,0),MATCH($A98,Data!$B$127:$I$127,0))=1,1,IF(INDEX(Data!$B$128:$I$143,MATCH(V$197,Data!$A$128:$A$143,0),MATCH($A98,Data!$B$127:$I$127,0))=0,2,0))))</f>
        <v>1</v>
      </c>
      <c r="W98" s="69">
        <f>IF(V98=1,1,IF(V$25=$A98,1,IF(INDEX(Data!$B$128:$I$143,MATCH(W$197,Data!$A$128:$A$143,0),MATCH($A98,Data!$B$127:$I$127,0))=1,1,IF(INDEX(Data!$B$128:$I$143,MATCH(W$197,Data!$A$128:$A$143,0),MATCH($A98,Data!$B$127:$I$127,0))=0,2,0))))</f>
        <v>1</v>
      </c>
      <c r="X98" s="69">
        <f>IF(W98=1,1,IF(W$25=$A98,1,IF(INDEX(Data!$B$128:$I$143,MATCH(X$197,Data!$A$128:$A$143,0),MATCH($A98,Data!$B$127:$I$127,0))=1,1,IF(INDEX(Data!$B$128:$I$143,MATCH(X$197,Data!$A$128:$A$143,0),MATCH($A98,Data!$B$127:$I$127,0))=0,2,0))))</f>
        <v>1</v>
      </c>
      <c r="Y98" s="69">
        <f>IF(X98=1,1,IF(X$25=$A98,1,IF(INDEX(Data!$B$128:$I$143,MATCH(Y$197,Data!$A$128:$A$143,0),MATCH($A98,Data!$B$127:$I$127,0))=1,1,IF(INDEX(Data!$B$128:$I$143,MATCH(Y$197,Data!$A$128:$A$143,0),MATCH($A98,Data!$B$127:$I$127,0))=0,2,0))))</f>
        <v>1</v>
      </c>
      <c r="Z98" s="69">
        <f>IF(Y98=1,1,IF(Y$25=$A98,1,IF(INDEX(Data!$B$128:$I$143,MATCH(Z$197,Data!$A$128:$A$143,0),MATCH($A98,Data!$B$127:$I$127,0))=1,1,IF(INDEX(Data!$B$128:$I$143,MATCH(Z$197,Data!$A$128:$A$143,0),MATCH($A98,Data!$B$127:$I$127,0))=0,2,0))))</f>
        <v>1</v>
      </c>
      <c r="AA98" s="69">
        <f>IF(Z98=1,1,IF(Z$25=$A98,1,IF(INDEX(Data!$B$128:$I$143,MATCH(AA$197,Data!$A$128:$A$143,0),MATCH($A98,Data!$B$127:$I$127,0))=1,1,IF(INDEX(Data!$B$128:$I$143,MATCH(AA$197,Data!$A$128:$A$143,0),MATCH($A98,Data!$B$127:$I$127,0))=0,2,0))))</f>
        <v>1</v>
      </c>
      <c r="AB98" s="69">
        <f>IF(AA98=1,1,IF(AA$25=$A98,1,IF(INDEX(Data!$B$128:$I$143,MATCH(AB$197,Data!$A$128:$A$143,0),MATCH($A98,Data!$B$127:$I$127,0))=1,1,IF(INDEX(Data!$B$128:$I$143,MATCH(AB$197,Data!$A$128:$A$143,0),MATCH($A98,Data!$B$127:$I$127,0))=0,2,0))))</f>
        <v>1</v>
      </c>
      <c r="AC98" s="69">
        <f>IF(AB98=1,1,IF(AB$25=$A98,1,IF(INDEX(Data!$B$128:$I$143,MATCH(AC$197,Data!$A$128:$A$143,0),MATCH($A98,Data!$B$127:$I$127,0))=1,1,IF(INDEX(Data!$B$128:$I$143,MATCH(AC$197,Data!$A$128:$A$143,0),MATCH($A98,Data!$B$127:$I$127,0))=0,2,0))))</f>
        <v>1</v>
      </c>
      <c r="AD98" s="69">
        <f>IF(AC98=1,1,IF(AC$25=$A98,1,IF(INDEX(Data!$B$128:$I$143,MATCH(AD$197,Data!$A$128:$A$143,0),MATCH($A98,Data!$B$127:$I$127,0))=1,1,IF(INDEX(Data!$B$128:$I$143,MATCH(AD$197,Data!$A$128:$A$143,0),MATCH($A98,Data!$B$127:$I$127,0))=0,2,0))))</f>
        <v>1</v>
      </c>
      <c r="AE98" s="69">
        <f>IF(AD98=1,1,IF(AD$25=$A98,1,IF(INDEX(Data!$B$128:$I$143,MATCH(AE$197,Data!$A$128:$A$143,0),MATCH($A98,Data!$B$127:$I$127,0))=1,1,IF(INDEX(Data!$B$128:$I$143,MATCH(AE$197,Data!$A$128:$A$143,0),MATCH($A98,Data!$B$127:$I$127,0))=0,2,0))))</f>
        <v>1</v>
      </c>
      <c r="AF98" s="69">
        <f>IF(AE98=1,1,IF(AE$25=$A98,1,IF(INDEX(Data!$B$128:$I$143,MATCH(AF$197,Data!$A$128:$A$143,0),MATCH($A98,Data!$B$127:$I$127,0))=1,1,IF(INDEX(Data!$B$128:$I$143,MATCH(AF$197,Data!$A$128:$A$143,0),MATCH($A98,Data!$B$127:$I$127,0))=0,2,0))))</f>
        <v>1</v>
      </c>
      <c r="AG98" s="69">
        <f>IF(AF98=1,1,IF(AF$25=$A98,1,IF(INDEX(Data!$B$128:$I$143,MATCH(AG$197,Data!$A$128:$A$143,0),MATCH($A98,Data!$B$127:$I$127,0))=1,1,IF(INDEX(Data!$B$128:$I$143,MATCH(AG$197,Data!$A$128:$A$143,0),MATCH($A98,Data!$B$127:$I$127,0))=0,2,0))))</f>
        <v>1</v>
      </c>
      <c r="AH98" s="69">
        <f>IF(AG98=1,1,IF(AG$25=$A98,1,IF(INDEX(Data!$B$128:$I$143,MATCH(AH$197,Data!$A$128:$A$143,0),MATCH($A98,Data!$B$127:$I$127,0))=1,1,IF(INDEX(Data!$B$128:$I$143,MATCH(AH$197,Data!$A$128:$A$143,0),MATCH($A98,Data!$B$127:$I$127,0))=0,2,0))))</f>
        <v>1</v>
      </c>
      <c r="AI98" s="69">
        <f>IF(AH98=1,1,IF(AH$25=$A98,1,IF(INDEX(Data!$B$128:$I$143,MATCH(AI$197,Data!$A$128:$A$143,0),MATCH($A98,Data!$B$127:$I$127,0))=1,1,IF(INDEX(Data!$B$128:$I$143,MATCH(AI$197,Data!$A$128:$A$143,0),MATCH($A98,Data!$B$127:$I$127,0))=0,2,0))))</f>
        <v>1</v>
      </c>
      <c r="AJ98" s="69">
        <f>IF(AI98=1,1,IF(AI$25=$A98,1,IF(INDEX(Data!$B$128:$I$143,MATCH(AJ$197,Data!$A$128:$A$143,0),MATCH($A98,Data!$B$127:$I$127,0))=1,1,IF(INDEX(Data!$B$128:$I$143,MATCH(AJ$197,Data!$A$128:$A$143,0),MATCH($A98,Data!$B$127:$I$127,0))=0,2,0))))</f>
        <v>1</v>
      </c>
      <c r="AK98" s="69">
        <f>IF(AJ98=1,1,IF(AJ$25=$A98,1,IF(INDEX(Data!$B$128:$I$143,MATCH(AK$197,Data!$A$128:$A$143,0),MATCH($A98,Data!$B$127:$I$127,0))=1,1,IF(INDEX(Data!$B$128:$I$143,MATCH(AK$197,Data!$A$128:$A$143,0),MATCH($A98,Data!$B$127:$I$127,0))=0,2,0))))</f>
        <v>1</v>
      </c>
      <c r="AL98" s="69">
        <f>IF(AK98=1,1,IF(AK$25=$A98,1,IF(INDEX(Data!$B$128:$I$143,MATCH(AL$197,Data!$A$128:$A$143,0),MATCH($A98,Data!$B$127:$I$127,0))=1,1,IF(INDEX(Data!$B$128:$I$143,MATCH(AL$197,Data!$A$128:$A$143,0),MATCH($A98,Data!$B$127:$I$127,0))=0,2,0))))</f>
        <v>1</v>
      </c>
      <c r="AM98" s="69">
        <f>IF(AL98=1,1,IF(AL$25=$A98,1,IF(INDEX(Data!$B$128:$I$143,MATCH(AM$197,Data!$A$128:$A$143,0),MATCH($A98,Data!$B$127:$I$127,0))=1,1,IF(INDEX(Data!$B$128:$I$143,MATCH(AM$197,Data!$A$128:$A$143,0),MATCH($A98,Data!$B$127:$I$127,0))=0,2,0))))</f>
        <v>1</v>
      </c>
      <c r="AN98" s="69">
        <f>IF(AM98=1,1,IF(AM$25=$A98,1,IF(INDEX(Data!$B$128:$I$143,MATCH(AN$197,Data!$A$128:$A$143,0),MATCH($A98,Data!$B$127:$I$127,0))=1,1,IF(INDEX(Data!$B$128:$I$143,MATCH(AN$197,Data!$A$128:$A$143,0),MATCH($A98,Data!$B$127:$I$127,0))=0,2,0))))</f>
        <v>1</v>
      </c>
      <c r="AO98" s="69">
        <f>IF(AN98=1,1,IF(AN$25=$A98,1,IF(INDEX(Data!$B$128:$I$143,MATCH(AO$197,Data!$A$128:$A$143,0),MATCH($A98,Data!$B$127:$I$127,0))=1,1,IF(INDEX(Data!$B$128:$I$143,MATCH(AO$197,Data!$A$128:$A$143,0),MATCH($A98,Data!$B$127:$I$127,0))=0,2,0))))</f>
        <v>1</v>
      </c>
      <c r="AP98" s="69">
        <f>IF(AO98=1,1,IF(AO$25=$A98,1,IF(INDEX(Data!$B$128:$I$143,MATCH(AP$197,Data!$A$128:$A$143,0),MATCH($A98,Data!$B$127:$I$127,0))=1,1,IF(INDEX(Data!$B$128:$I$143,MATCH(AP$197,Data!$A$128:$A$143,0),MATCH($A98,Data!$B$127:$I$127,0))=0,2,0))))</f>
        <v>1</v>
      </c>
      <c r="AQ98" s="69">
        <f>IF(AP98=1,1,IF(AP$25=$A98,1,IF(INDEX(Data!$B$128:$I$143,MATCH(AQ$197,Data!$A$128:$A$143,0),MATCH($A98,Data!$B$127:$I$127,0))=1,1,IF(INDEX(Data!$B$128:$I$143,MATCH(AQ$197,Data!$A$128:$A$143,0),MATCH($A98,Data!$B$127:$I$127,0))=0,2,0))))</f>
        <v>1</v>
      </c>
      <c r="AR98" s="69">
        <f>IF(AQ98=1,1,IF(AQ$25=$A98,1,IF(INDEX(Data!$B$128:$I$143,MATCH(AR$197,Data!$A$128:$A$143,0),MATCH($A98,Data!$B$127:$I$127,0))=1,1,IF(INDEX(Data!$B$128:$I$143,MATCH(AR$197,Data!$A$128:$A$143,0),MATCH($A98,Data!$B$127:$I$127,0))=0,2,0))))</f>
        <v>1</v>
      </c>
      <c r="AS98" s="69">
        <f>IF(AR98=1,1,IF(AR$25=$A98,1,IF(INDEX(Data!$B$128:$I$143,MATCH(AS$197,Data!$A$128:$A$143,0),MATCH($A98,Data!$B$127:$I$127,0))=1,1,IF(INDEX(Data!$B$128:$I$143,MATCH(AS$197,Data!$A$128:$A$143,0),MATCH($A98,Data!$B$127:$I$127,0))=0,2,0))))</f>
        <v>1</v>
      </c>
      <c r="AT98" s="69">
        <f>IF(AS98=1,1,IF(AS$25=$A98,1,IF(INDEX(Data!$B$128:$I$143,MATCH(AT$197,Data!$A$128:$A$143,0),MATCH($A98,Data!$B$127:$I$127,0))=1,1,IF(INDEX(Data!$B$128:$I$143,MATCH(AT$197,Data!$A$128:$A$143,0),MATCH($A98,Data!$B$127:$I$127,0))=0,2,0))))</f>
        <v>1</v>
      </c>
      <c r="AU98" s="69">
        <f>IF(AT98=1,1,IF(AT$25=$A98,1,IF(INDEX(Data!$B$128:$I$143,MATCH(AU$197,Data!$A$128:$A$143,0),MATCH($A98,Data!$B$127:$I$127,0))=1,1,IF(INDEX(Data!$B$128:$I$143,MATCH(AU$197,Data!$A$128:$A$143,0),MATCH($A98,Data!$B$127:$I$127,0))=0,2,0))))</f>
        <v>1</v>
      </c>
      <c r="AV98" s="69">
        <f>IF(AU98=1,1,IF(AU$25=$A98,1,IF(INDEX(Data!$B$128:$I$143,MATCH(AV$197,Data!$A$128:$A$143,0),MATCH($A98,Data!$B$127:$I$127,0))=1,1,IF(INDEX(Data!$B$128:$I$143,MATCH(AV$197,Data!$A$128:$A$143,0),MATCH($A98,Data!$B$127:$I$127,0))=0,2,0))))</f>
        <v>1</v>
      </c>
      <c r="AW98" s="69">
        <f>IF(AV98=1,1,IF(AV$25=$A98,1,IF(INDEX(Data!$B$128:$I$143,MATCH(AW$197,Data!$A$128:$A$143,0),MATCH($A98,Data!$B$127:$I$127,0))=1,1,IF(INDEX(Data!$B$128:$I$143,MATCH(AW$197,Data!$A$128:$A$143,0),MATCH($A98,Data!$B$127:$I$127,0))=0,2,0))))</f>
        <v>1</v>
      </c>
      <c r="AX98" s="69">
        <f>IF(AW98=1,1,IF(AW$25=$A98,1,IF(INDEX(Data!$B$128:$I$143,MATCH(AX$197,Data!$A$128:$A$143,0),MATCH($A98,Data!$B$127:$I$127,0))=1,1,IF(INDEX(Data!$B$128:$I$143,MATCH(AX$197,Data!$A$128:$A$143,0),MATCH($A98,Data!$B$127:$I$127,0))=0,2,0))))</f>
        <v>1</v>
      </c>
      <c r="AY98" s="69">
        <f>IF(AX98=1,1,IF(AX$25=$A98,1,IF(INDEX(Data!$B$128:$I$143,MATCH(AY$197,Data!$A$128:$A$143,0),MATCH($A98,Data!$B$127:$I$127,0))=1,1,IF(INDEX(Data!$B$128:$I$143,MATCH(AY$197,Data!$A$128:$A$143,0),MATCH($A98,Data!$B$127:$I$127,0))=0,2,0))))</f>
        <v>1</v>
      </c>
    </row>
    <row r="99" spans="1:51">
      <c r="A99" s="63" t="s">
        <v>11</v>
      </c>
      <c r="B99" s="69">
        <f>IF(A99=1,1,IF(A$25=$A99,1,IF(INDEX(Data!$B$128:$I$143,MATCH(B$197,Data!$A$128:$A$143,0),MATCH($A99,Data!$B$127:$I$127,0))=1,1,IF(INDEX(Data!$B$128:$I$143,MATCH(B$197,Data!$A$128:$A$143,0),MATCH($A99,Data!$B$127:$I$127,0))=0,2,0))))</f>
        <v>2</v>
      </c>
      <c r="C99" s="69">
        <f>IF(B99=1,1,IF(B$25=$A99,1,IF(INDEX(Data!$B$128:$I$143,MATCH(C$197,Data!$A$128:$A$143,0),MATCH($A99,Data!$B$127:$I$127,0))=1,1,IF(INDEX(Data!$B$128:$I$143,MATCH(C$197,Data!$A$128:$A$143,0),MATCH($A99,Data!$B$127:$I$127,0))=0,2,0))))</f>
        <v>1</v>
      </c>
      <c r="D99" s="69">
        <f>IF(C99=1,1,IF(C$25=$A99,1,IF(INDEX(Data!$B$128:$I$143,MATCH(D$197,Data!$A$128:$A$143,0),MATCH($A99,Data!$B$127:$I$127,0))=1,1,IF(INDEX(Data!$B$128:$I$143,MATCH(D$197,Data!$A$128:$A$143,0),MATCH($A99,Data!$B$127:$I$127,0))=0,2,0))))</f>
        <v>1</v>
      </c>
      <c r="E99" s="69">
        <f>IF(D99=1,1,IF(D$25=$A99,1,IF(INDEX(Data!$B$128:$I$143,MATCH(E$197,Data!$A$128:$A$143,0),MATCH($A99,Data!$B$127:$I$127,0))=1,1,IF(INDEX(Data!$B$128:$I$143,MATCH(E$197,Data!$A$128:$A$143,0),MATCH($A99,Data!$B$127:$I$127,0))=0,2,0))))</f>
        <v>1</v>
      </c>
      <c r="F99" s="69">
        <f>IF(E99=1,1,IF(E$25=$A99,1,IF(INDEX(Data!$B$128:$I$143,MATCH(F$197,Data!$A$128:$A$143,0),MATCH($A99,Data!$B$127:$I$127,0))=1,1,IF(INDEX(Data!$B$128:$I$143,MATCH(F$197,Data!$A$128:$A$143,0),MATCH($A99,Data!$B$127:$I$127,0))=0,2,0))))</f>
        <v>1</v>
      </c>
      <c r="G99" s="69">
        <f>IF(F99=1,1,IF(F$25=$A99,1,IF(INDEX(Data!$B$128:$I$143,MATCH(G$197,Data!$A$128:$A$143,0),MATCH($A99,Data!$B$127:$I$127,0))=1,1,IF(INDEX(Data!$B$128:$I$143,MATCH(G$197,Data!$A$128:$A$143,0),MATCH($A99,Data!$B$127:$I$127,0))=0,2,0))))</f>
        <v>1</v>
      </c>
      <c r="H99" s="69">
        <f>IF(G99=1,1,IF(G$25=$A99,1,IF(INDEX(Data!$B$128:$I$143,MATCH(H$197,Data!$A$128:$A$143,0),MATCH($A99,Data!$B$127:$I$127,0))=1,1,IF(INDEX(Data!$B$128:$I$143,MATCH(H$197,Data!$A$128:$A$143,0),MATCH($A99,Data!$B$127:$I$127,0))=0,2,0))))</f>
        <v>1</v>
      </c>
      <c r="I99" s="69">
        <f>IF(H99=1,1,IF(H$25=$A99,1,IF(INDEX(Data!$B$128:$I$143,MATCH(I$197,Data!$A$128:$A$143,0),MATCH($A99,Data!$B$127:$I$127,0))=1,1,IF(INDEX(Data!$B$128:$I$143,MATCH(I$197,Data!$A$128:$A$143,0),MATCH($A99,Data!$B$127:$I$127,0))=0,2,0))))</f>
        <v>1</v>
      </c>
      <c r="J99" s="69">
        <f>IF(I99=1,1,IF(I$25=$A99,1,IF(INDEX(Data!$B$128:$I$143,MATCH(J$197,Data!$A$128:$A$143,0),MATCH($A99,Data!$B$127:$I$127,0))=1,1,IF(INDEX(Data!$B$128:$I$143,MATCH(J$197,Data!$A$128:$A$143,0),MATCH($A99,Data!$B$127:$I$127,0))=0,2,0))))</f>
        <v>1</v>
      </c>
      <c r="K99" s="69">
        <f>IF(J99=1,1,IF(J$25=$A99,1,IF(INDEX(Data!$B$128:$I$143,MATCH(K$197,Data!$A$128:$A$143,0),MATCH($A99,Data!$B$127:$I$127,0))=1,1,IF(INDEX(Data!$B$128:$I$143,MATCH(K$197,Data!$A$128:$A$143,0),MATCH($A99,Data!$B$127:$I$127,0))=0,2,0))))</f>
        <v>1</v>
      </c>
      <c r="L99" s="69">
        <f>IF(K99=1,1,IF(K$25=$A99,1,IF(INDEX(Data!$B$128:$I$143,MATCH(L$197,Data!$A$128:$A$143,0),MATCH($A99,Data!$B$127:$I$127,0))=1,1,IF(INDEX(Data!$B$128:$I$143,MATCH(L$197,Data!$A$128:$A$143,0),MATCH($A99,Data!$B$127:$I$127,0))=0,2,0))))</f>
        <v>1</v>
      </c>
      <c r="M99" s="69">
        <f>IF(L99=1,1,IF(L$25=$A99,1,IF(INDEX(Data!$B$128:$I$143,MATCH(M$197,Data!$A$128:$A$143,0),MATCH($A99,Data!$B$127:$I$127,0))=1,1,IF(INDEX(Data!$B$128:$I$143,MATCH(M$197,Data!$A$128:$A$143,0),MATCH($A99,Data!$B$127:$I$127,0))=0,2,0))))</f>
        <v>1</v>
      </c>
      <c r="N99" s="69">
        <f>IF(M99=1,1,IF(M$25=$A99,1,IF(INDEX(Data!$B$128:$I$143,MATCH(N$197,Data!$A$128:$A$143,0),MATCH($A99,Data!$B$127:$I$127,0))=1,1,IF(INDEX(Data!$B$128:$I$143,MATCH(N$197,Data!$A$128:$A$143,0),MATCH($A99,Data!$B$127:$I$127,0))=0,2,0))))</f>
        <v>1</v>
      </c>
      <c r="O99" s="69">
        <f>IF(N99=1,1,IF(N$25=$A99,1,IF(INDEX(Data!$B$128:$I$143,MATCH(O$197,Data!$A$128:$A$143,0),MATCH($A99,Data!$B$127:$I$127,0))=1,1,IF(INDEX(Data!$B$128:$I$143,MATCH(O$197,Data!$A$128:$A$143,0),MATCH($A99,Data!$B$127:$I$127,0))=0,2,0))))</f>
        <v>1</v>
      </c>
      <c r="P99" s="69">
        <f>IF(O99=1,1,IF(O$25=$A99,1,IF(INDEX(Data!$B$128:$I$143,MATCH(P$197,Data!$A$128:$A$143,0),MATCH($A99,Data!$B$127:$I$127,0))=1,1,IF(INDEX(Data!$B$128:$I$143,MATCH(P$197,Data!$A$128:$A$143,0),MATCH($A99,Data!$B$127:$I$127,0))=0,2,0))))</f>
        <v>1</v>
      </c>
      <c r="Q99" s="69">
        <f>IF(P99=1,1,IF(P$25=$A99,1,IF(INDEX(Data!$B$128:$I$143,MATCH(Q$197,Data!$A$128:$A$143,0),MATCH($A99,Data!$B$127:$I$127,0))=1,1,IF(INDEX(Data!$B$128:$I$143,MATCH(Q$197,Data!$A$128:$A$143,0),MATCH($A99,Data!$B$127:$I$127,0))=0,2,0))))</f>
        <v>1</v>
      </c>
      <c r="R99" s="69">
        <f>IF(Q99=1,1,IF(Q$25=$A99,1,IF(INDEX(Data!$B$128:$I$143,MATCH(R$197,Data!$A$128:$A$143,0),MATCH($A99,Data!$B$127:$I$127,0))=1,1,IF(INDEX(Data!$B$128:$I$143,MATCH(R$197,Data!$A$128:$A$143,0),MATCH($A99,Data!$B$127:$I$127,0))=0,2,0))))</f>
        <v>1</v>
      </c>
      <c r="S99" s="69">
        <f>IF(R99=1,1,IF(R$25=$A99,1,IF(INDEX(Data!$B$128:$I$143,MATCH(S$197,Data!$A$128:$A$143,0),MATCH($A99,Data!$B$127:$I$127,0))=1,1,IF(INDEX(Data!$B$128:$I$143,MATCH(S$197,Data!$A$128:$A$143,0),MATCH($A99,Data!$B$127:$I$127,0))=0,2,0))))</f>
        <v>1</v>
      </c>
      <c r="T99" s="69">
        <f>IF(S99=1,1,IF(S$25=$A99,1,IF(INDEX(Data!$B$128:$I$143,MATCH(T$197,Data!$A$128:$A$143,0),MATCH($A99,Data!$B$127:$I$127,0))=1,1,IF(INDEX(Data!$B$128:$I$143,MATCH(T$197,Data!$A$128:$A$143,0),MATCH($A99,Data!$B$127:$I$127,0))=0,2,0))))</f>
        <v>1</v>
      </c>
      <c r="U99" s="69">
        <f>IF(T99=1,1,IF(T$25=$A99,1,IF(INDEX(Data!$B$128:$I$143,MATCH(U$197,Data!$A$128:$A$143,0),MATCH($A99,Data!$B$127:$I$127,0))=1,1,IF(INDEX(Data!$B$128:$I$143,MATCH(U$197,Data!$A$128:$A$143,0),MATCH($A99,Data!$B$127:$I$127,0))=0,2,0))))</f>
        <v>1</v>
      </c>
      <c r="V99" s="69">
        <f>IF(U99=1,1,IF(U$25=$A99,1,IF(INDEX(Data!$B$128:$I$143,MATCH(V$197,Data!$A$128:$A$143,0),MATCH($A99,Data!$B$127:$I$127,0))=1,1,IF(INDEX(Data!$B$128:$I$143,MATCH(V$197,Data!$A$128:$A$143,0),MATCH($A99,Data!$B$127:$I$127,0))=0,2,0))))</f>
        <v>1</v>
      </c>
      <c r="W99" s="69">
        <f>IF(V99=1,1,IF(V$25=$A99,1,IF(INDEX(Data!$B$128:$I$143,MATCH(W$197,Data!$A$128:$A$143,0),MATCH($A99,Data!$B$127:$I$127,0))=1,1,IF(INDEX(Data!$B$128:$I$143,MATCH(W$197,Data!$A$128:$A$143,0),MATCH($A99,Data!$B$127:$I$127,0))=0,2,0))))</f>
        <v>1</v>
      </c>
      <c r="X99" s="69">
        <f>IF(W99=1,1,IF(W$25=$A99,1,IF(INDEX(Data!$B$128:$I$143,MATCH(X$197,Data!$A$128:$A$143,0),MATCH($A99,Data!$B$127:$I$127,0))=1,1,IF(INDEX(Data!$B$128:$I$143,MATCH(X$197,Data!$A$128:$A$143,0),MATCH($A99,Data!$B$127:$I$127,0))=0,2,0))))</f>
        <v>1</v>
      </c>
      <c r="Y99" s="69">
        <f>IF(X99=1,1,IF(X$25=$A99,1,IF(INDEX(Data!$B$128:$I$143,MATCH(Y$197,Data!$A$128:$A$143,0),MATCH($A99,Data!$B$127:$I$127,0))=1,1,IF(INDEX(Data!$B$128:$I$143,MATCH(Y$197,Data!$A$128:$A$143,0),MATCH($A99,Data!$B$127:$I$127,0))=0,2,0))))</f>
        <v>1</v>
      </c>
      <c r="Z99" s="69">
        <f>IF(Y99=1,1,IF(Y$25=$A99,1,IF(INDEX(Data!$B$128:$I$143,MATCH(Z$197,Data!$A$128:$A$143,0),MATCH($A99,Data!$B$127:$I$127,0))=1,1,IF(INDEX(Data!$B$128:$I$143,MATCH(Z$197,Data!$A$128:$A$143,0),MATCH($A99,Data!$B$127:$I$127,0))=0,2,0))))</f>
        <v>1</v>
      </c>
      <c r="AA99" s="69">
        <f>IF(Z99=1,1,IF(Z$25=$A99,1,IF(INDEX(Data!$B$128:$I$143,MATCH(AA$197,Data!$A$128:$A$143,0),MATCH($A99,Data!$B$127:$I$127,0))=1,1,IF(INDEX(Data!$B$128:$I$143,MATCH(AA$197,Data!$A$128:$A$143,0),MATCH($A99,Data!$B$127:$I$127,0))=0,2,0))))</f>
        <v>1</v>
      </c>
      <c r="AB99" s="69">
        <f>IF(AA99=1,1,IF(AA$25=$A99,1,IF(INDEX(Data!$B$128:$I$143,MATCH(AB$197,Data!$A$128:$A$143,0),MATCH($A99,Data!$B$127:$I$127,0))=1,1,IF(INDEX(Data!$B$128:$I$143,MATCH(AB$197,Data!$A$128:$A$143,0),MATCH($A99,Data!$B$127:$I$127,0))=0,2,0))))</f>
        <v>1</v>
      </c>
      <c r="AC99" s="69">
        <f>IF(AB99=1,1,IF(AB$25=$A99,1,IF(INDEX(Data!$B$128:$I$143,MATCH(AC$197,Data!$A$128:$A$143,0),MATCH($A99,Data!$B$127:$I$127,0))=1,1,IF(INDEX(Data!$B$128:$I$143,MATCH(AC$197,Data!$A$128:$A$143,0),MATCH($A99,Data!$B$127:$I$127,0))=0,2,0))))</f>
        <v>1</v>
      </c>
      <c r="AD99" s="69">
        <f>IF(AC99=1,1,IF(AC$25=$A99,1,IF(INDEX(Data!$B$128:$I$143,MATCH(AD$197,Data!$A$128:$A$143,0),MATCH($A99,Data!$B$127:$I$127,0))=1,1,IF(INDEX(Data!$B$128:$I$143,MATCH(AD$197,Data!$A$128:$A$143,0),MATCH($A99,Data!$B$127:$I$127,0))=0,2,0))))</f>
        <v>1</v>
      </c>
      <c r="AE99" s="69">
        <f>IF(AD99=1,1,IF(AD$25=$A99,1,IF(INDEX(Data!$B$128:$I$143,MATCH(AE$197,Data!$A$128:$A$143,0),MATCH($A99,Data!$B$127:$I$127,0))=1,1,IF(INDEX(Data!$B$128:$I$143,MATCH(AE$197,Data!$A$128:$A$143,0),MATCH($A99,Data!$B$127:$I$127,0))=0,2,0))))</f>
        <v>1</v>
      </c>
      <c r="AF99" s="69">
        <f>IF(AE99=1,1,IF(AE$25=$A99,1,IF(INDEX(Data!$B$128:$I$143,MATCH(AF$197,Data!$A$128:$A$143,0),MATCH($A99,Data!$B$127:$I$127,0))=1,1,IF(INDEX(Data!$B$128:$I$143,MATCH(AF$197,Data!$A$128:$A$143,0),MATCH($A99,Data!$B$127:$I$127,0))=0,2,0))))</f>
        <v>1</v>
      </c>
      <c r="AG99" s="69">
        <f>IF(AF99=1,1,IF(AF$25=$A99,1,IF(INDEX(Data!$B$128:$I$143,MATCH(AG$197,Data!$A$128:$A$143,0),MATCH($A99,Data!$B$127:$I$127,0))=1,1,IF(INDEX(Data!$B$128:$I$143,MATCH(AG$197,Data!$A$128:$A$143,0),MATCH($A99,Data!$B$127:$I$127,0))=0,2,0))))</f>
        <v>1</v>
      </c>
      <c r="AH99" s="69">
        <f>IF(AG99=1,1,IF(AG$25=$A99,1,IF(INDEX(Data!$B$128:$I$143,MATCH(AH$197,Data!$A$128:$A$143,0),MATCH($A99,Data!$B$127:$I$127,0))=1,1,IF(INDEX(Data!$B$128:$I$143,MATCH(AH$197,Data!$A$128:$A$143,0),MATCH($A99,Data!$B$127:$I$127,0))=0,2,0))))</f>
        <v>1</v>
      </c>
      <c r="AI99" s="69">
        <f>IF(AH99=1,1,IF(AH$25=$A99,1,IF(INDEX(Data!$B$128:$I$143,MATCH(AI$197,Data!$A$128:$A$143,0),MATCH($A99,Data!$B$127:$I$127,0))=1,1,IF(INDEX(Data!$B$128:$I$143,MATCH(AI$197,Data!$A$128:$A$143,0),MATCH($A99,Data!$B$127:$I$127,0))=0,2,0))))</f>
        <v>1</v>
      </c>
      <c r="AJ99" s="69">
        <f>IF(AI99=1,1,IF(AI$25=$A99,1,IF(INDEX(Data!$B$128:$I$143,MATCH(AJ$197,Data!$A$128:$A$143,0),MATCH($A99,Data!$B$127:$I$127,0))=1,1,IF(INDEX(Data!$B$128:$I$143,MATCH(AJ$197,Data!$A$128:$A$143,0),MATCH($A99,Data!$B$127:$I$127,0))=0,2,0))))</f>
        <v>1</v>
      </c>
      <c r="AK99" s="69">
        <f>IF(AJ99=1,1,IF(AJ$25=$A99,1,IF(INDEX(Data!$B$128:$I$143,MATCH(AK$197,Data!$A$128:$A$143,0),MATCH($A99,Data!$B$127:$I$127,0))=1,1,IF(INDEX(Data!$B$128:$I$143,MATCH(AK$197,Data!$A$128:$A$143,0),MATCH($A99,Data!$B$127:$I$127,0))=0,2,0))))</f>
        <v>1</v>
      </c>
      <c r="AL99" s="69">
        <f>IF(AK99=1,1,IF(AK$25=$A99,1,IF(INDEX(Data!$B$128:$I$143,MATCH(AL$197,Data!$A$128:$A$143,0),MATCH($A99,Data!$B$127:$I$127,0))=1,1,IF(INDEX(Data!$B$128:$I$143,MATCH(AL$197,Data!$A$128:$A$143,0),MATCH($A99,Data!$B$127:$I$127,0))=0,2,0))))</f>
        <v>1</v>
      </c>
      <c r="AM99" s="69">
        <f>IF(AL99=1,1,IF(AL$25=$A99,1,IF(INDEX(Data!$B$128:$I$143,MATCH(AM$197,Data!$A$128:$A$143,0),MATCH($A99,Data!$B$127:$I$127,0))=1,1,IF(INDEX(Data!$B$128:$I$143,MATCH(AM$197,Data!$A$128:$A$143,0),MATCH($A99,Data!$B$127:$I$127,0))=0,2,0))))</f>
        <v>1</v>
      </c>
      <c r="AN99" s="69">
        <f>IF(AM99=1,1,IF(AM$25=$A99,1,IF(INDEX(Data!$B$128:$I$143,MATCH(AN$197,Data!$A$128:$A$143,0),MATCH($A99,Data!$B$127:$I$127,0))=1,1,IF(INDEX(Data!$B$128:$I$143,MATCH(AN$197,Data!$A$128:$A$143,0),MATCH($A99,Data!$B$127:$I$127,0))=0,2,0))))</f>
        <v>1</v>
      </c>
      <c r="AO99" s="69">
        <f>IF(AN99=1,1,IF(AN$25=$A99,1,IF(INDEX(Data!$B$128:$I$143,MATCH(AO$197,Data!$A$128:$A$143,0),MATCH($A99,Data!$B$127:$I$127,0))=1,1,IF(INDEX(Data!$B$128:$I$143,MATCH(AO$197,Data!$A$128:$A$143,0),MATCH($A99,Data!$B$127:$I$127,0))=0,2,0))))</f>
        <v>1</v>
      </c>
      <c r="AP99" s="69">
        <f>IF(AO99=1,1,IF(AO$25=$A99,1,IF(INDEX(Data!$B$128:$I$143,MATCH(AP$197,Data!$A$128:$A$143,0),MATCH($A99,Data!$B$127:$I$127,0))=1,1,IF(INDEX(Data!$B$128:$I$143,MATCH(AP$197,Data!$A$128:$A$143,0),MATCH($A99,Data!$B$127:$I$127,0))=0,2,0))))</f>
        <v>1</v>
      </c>
      <c r="AQ99" s="69">
        <f>IF(AP99=1,1,IF(AP$25=$A99,1,IF(INDEX(Data!$B$128:$I$143,MATCH(AQ$197,Data!$A$128:$A$143,0),MATCH($A99,Data!$B$127:$I$127,0))=1,1,IF(INDEX(Data!$B$128:$I$143,MATCH(AQ$197,Data!$A$128:$A$143,0),MATCH($A99,Data!$B$127:$I$127,0))=0,2,0))))</f>
        <v>1</v>
      </c>
      <c r="AR99" s="69">
        <f>IF(AQ99=1,1,IF(AQ$25=$A99,1,IF(INDEX(Data!$B$128:$I$143,MATCH(AR$197,Data!$A$128:$A$143,0),MATCH($A99,Data!$B$127:$I$127,0))=1,1,IF(INDEX(Data!$B$128:$I$143,MATCH(AR$197,Data!$A$128:$A$143,0),MATCH($A99,Data!$B$127:$I$127,0))=0,2,0))))</f>
        <v>1</v>
      </c>
      <c r="AS99" s="69">
        <f>IF(AR99=1,1,IF(AR$25=$A99,1,IF(INDEX(Data!$B$128:$I$143,MATCH(AS$197,Data!$A$128:$A$143,0),MATCH($A99,Data!$B$127:$I$127,0))=1,1,IF(INDEX(Data!$B$128:$I$143,MATCH(AS$197,Data!$A$128:$A$143,0),MATCH($A99,Data!$B$127:$I$127,0))=0,2,0))))</f>
        <v>1</v>
      </c>
      <c r="AT99" s="69">
        <f>IF(AS99=1,1,IF(AS$25=$A99,1,IF(INDEX(Data!$B$128:$I$143,MATCH(AT$197,Data!$A$128:$A$143,0),MATCH($A99,Data!$B$127:$I$127,0))=1,1,IF(INDEX(Data!$B$128:$I$143,MATCH(AT$197,Data!$A$128:$A$143,0),MATCH($A99,Data!$B$127:$I$127,0))=0,2,0))))</f>
        <v>1</v>
      </c>
      <c r="AU99" s="69">
        <f>IF(AT99=1,1,IF(AT$25=$A99,1,IF(INDEX(Data!$B$128:$I$143,MATCH(AU$197,Data!$A$128:$A$143,0),MATCH($A99,Data!$B$127:$I$127,0))=1,1,IF(INDEX(Data!$B$128:$I$143,MATCH(AU$197,Data!$A$128:$A$143,0),MATCH($A99,Data!$B$127:$I$127,0))=0,2,0))))</f>
        <v>1</v>
      </c>
      <c r="AV99" s="69">
        <f>IF(AU99=1,1,IF(AU$25=$A99,1,IF(INDEX(Data!$B$128:$I$143,MATCH(AV$197,Data!$A$128:$A$143,0),MATCH($A99,Data!$B$127:$I$127,0))=1,1,IF(INDEX(Data!$B$128:$I$143,MATCH(AV$197,Data!$A$128:$A$143,0),MATCH($A99,Data!$B$127:$I$127,0))=0,2,0))))</f>
        <v>1</v>
      </c>
      <c r="AW99" s="69">
        <f>IF(AV99=1,1,IF(AV$25=$A99,1,IF(INDEX(Data!$B$128:$I$143,MATCH(AW$197,Data!$A$128:$A$143,0),MATCH($A99,Data!$B$127:$I$127,0))=1,1,IF(INDEX(Data!$B$128:$I$143,MATCH(AW$197,Data!$A$128:$A$143,0),MATCH($A99,Data!$B$127:$I$127,0))=0,2,0))))</f>
        <v>1</v>
      </c>
      <c r="AX99" s="69">
        <f>IF(AW99=1,1,IF(AW$25=$A99,1,IF(INDEX(Data!$B$128:$I$143,MATCH(AX$197,Data!$A$128:$A$143,0),MATCH($A99,Data!$B$127:$I$127,0))=1,1,IF(INDEX(Data!$B$128:$I$143,MATCH(AX$197,Data!$A$128:$A$143,0),MATCH($A99,Data!$B$127:$I$127,0))=0,2,0))))</f>
        <v>1</v>
      </c>
      <c r="AY99" s="69">
        <f>IF(AX99=1,1,IF(AX$25=$A99,1,IF(INDEX(Data!$B$128:$I$143,MATCH(AY$197,Data!$A$128:$A$143,0),MATCH($A99,Data!$B$127:$I$127,0))=1,1,IF(INDEX(Data!$B$128:$I$143,MATCH(AY$197,Data!$A$128:$A$143,0),MATCH($A99,Data!$B$127:$I$127,0))=0,2,0))))</f>
        <v>1</v>
      </c>
    </row>
    <row r="100" spans="1:51">
      <c r="A100" s="63" t="s">
        <v>12</v>
      </c>
      <c r="B100" s="69">
        <f>IF(A100=1,1,IF(A$25=$A100,1,IF(INDEX(Data!$B$128:$I$143,MATCH(B$197,Data!$A$128:$A$143,0),MATCH($A100,Data!$B$127:$I$127,0))=1,1,IF(INDEX(Data!$B$128:$I$143,MATCH(B$197,Data!$A$128:$A$143,0),MATCH($A100,Data!$B$127:$I$127,0))=0,2,0))))</f>
        <v>1</v>
      </c>
      <c r="C100" s="69">
        <f>IF(B100=1,1,IF(B$25=$A100,1,IF(INDEX(Data!$B$128:$I$143,MATCH(C$197,Data!$A$128:$A$143,0),MATCH($A100,Data!$B$127:$I$127,0))=1,1,IF(INDEX(Data!$B$128:$I$143,MATCH(C$197,Data!$A$128:$A$143,0),MATCH($A100,Data!$B$127:$I$127,0))=0,2,0))))</f>
        <v>1</v>
      </c>
      <c r="D100" s="69">
        <f>IF(C100=1,1,IF(C$25=$A100,1,IF(INDEX(Data!$B$128:$I$143,MATCH(D$197,Data!$A$128:$A$143,0),MATCH($A100,Data!$B$127:$I$127,0))=1,1,IF(INDEX(Data!$B$128:$I$143,MATCH(D$197,Data!$A$128:$A$143,0),MATCH($A100,Data!$B$127:$I$127,0))=0,2,0))))</f>
        <v>1</v>
      </c>
      <c r="E100" s="69">
        <f>IF(D100=1,1,IF(D$25=$A100,1,IF(INDEX(Data!$B$128:$I$143,MATCH(E$197,Data!$A$128:$A$143,0),MATCH($A100,Data!$B$127:$I$127,0))=1,1,IF(INDEX(Data!$B$128:$I$143,MATCH(E$197,Data!$A$128:$A$143,0),MATCH($A100,Data!$B$127:$I$127,0))=0,2,0))))</f>
        <v>1</v>
      </c>
      <c r="F100" s="69">
        <f>IF(E100=1,1,IF(E$25=$A100,1,IF(INDEX(Data!$B$128:$I$143,MATCH(F$197,Data!$A$128:$A$143,0),MATCH($A100,Data!$B$127:$I$127,0))=1,1,IF(INDEX(Data!$B$128:$I$143,MATCH(F$197,Data!$A$128:$A$143,0),MATCH($A100,Data!$B$127:$I$127,0))=0,2,0))))</f>
        <v>1</v>
      </c>
      <c r="G100" s="69">
        <f>IF(F100=1,1,IF(F$25=$A100,1,IF(INDEX(Data!$B$128:$I$143,MATCH(G$197,Data!$A$128:$A$143,0),MATCH($A100,Data!$B$127:$I$127,0))=1,1,IF(INDEX(Data!$B$128:$I$143,MATCH(G$197,Data!$A$128:$A$143,0),MATCH($A100,Data!$B$127:$I$127,0))=0,2,0))))</f>
        <v>1</v>
      </c>
      <c r="H100" s="69">
        <f>IF(G100=1,1,IF(G$25=$A100,1,IF(INDEX(Data!$B$128:$I$143,MATCH(H$197,Data!$A$128:$A$143,0),MATCH($A100,Data!$B$127:$I$127,0))=1,1,IF(INDEX(Data!$B$128:$I$143,MATCH(H$197,Data!$A$128:$A$143,0),MATCH($A100,Data!$B$127:$I$127,0))=0,2,0))))</f>
        <v>1</v>
      </c>
      <c r="I100" s="69">
        <f>IF(H100=1,1,IF(H$25=$A100,1,IF(INDEX(Data!$B$128:$I$143,MATCH(I$197,Data!$A$128:$A$143,0),MATCH($A100,Data!$B$127:$I$127,0))=1,1,IF(INDEX(Data!$B$128:$I$143,MATCH(I$197,Data!$A$128:$A$143,0),MATCH($A100,Data!$B$127:$I$127,0))=0,2,0))))</f>
        <v>1</v>
      </c>
      <c r="J100" s="69">
        <f>IF(I100=1,1,IF(I$25=$A100,1,IF(INDEX(Data!$B$128:$I$143,MATCH(J$197,Data!$A$128:$A$143,0),MATCH($A100,Data!$B$127:$I$127,0))=1,1,IF(INDEX(Data!$B$128:$I$143,MATCH(J$197,Data!$A$128:$A$143,0),MATCH($A100,Data!$B$127:$I$127,0))=0,2,0))))</f>
        <v>1</v>
      </c>
      <c r="K100" s="69">
        <f>IF(J100=1,1,IF(J$25=$A100,1,IF(INDEX(Data!$B$128:$I$143,MATCH(K$197,Data!$A$128:$A$143,0),MATCH($A100,Data!$B$127:$I$127,0))=1,1,IF(INDEX(Data!$B$128:$I$143,MATCH(K$197,Data!$A$128:$A$143,0),MATCH($A100,Data!$B$127:$I$127,0))=0,2,0))))</f>
        <v>1</v>
      </c>
      <c r="L100" s="69">
        <f>IF(K100=1,1,IF(K$25=$A100,1,IF(INDEX(Data!$B$128:$I$143,MATCH(L$197,Data!$A$128:$A$143,0),MATCH($A100,Data!$B$127:$I$127,0))=1,1,IF(INDEX(Data!$B$128:$I$143,MATCH(L$197,Data!$A$128:$A$143,0),MATCH($A100,Data!$B$127:$I$127,0))=0,2,0))))</f>
        <v>1</v>
      </c>
      <c r="M100" s="69">
        <f>IF(L100=1,1,IF(L$25=$A100,1,IF(INDEX(Data!$B$128:$I$143,MATCH(M$197,Data!$A$128:$A$143,0),MATCH($A100,Data!$B$127:$I$127,0))=1,1,IF(INDEX(Data!$B$128:$I$143,MATCH(M$197,Data!$A$128:$A$143,0),MATCH($A100,Data!$B$127:$I$127,0))=0,2,0))))</f>
        <v>1</v>
      </c>
      <c r="N100" s="69">
        <f>IF(M100=1,1,IF(M$25=$A100,1,IF(INDEX(Data!$B$128:$I$143,MATCH(N$197,Data!$A$128:$A$143,0),MATCH($A100,Data!$B$127:$I$127,0))=1,1,IF(INDEX(Data!$B$128:$I$143,MATCH(N$197,Data!$A$128:$A$143,0),MATCH($A100,Data!$B$127:$I$127,0))=0,2,0))))</f>
        <v>1</v>
      </c>
      <c r="O100" s="69">
        <f>IF(N100=1,1,IF(N$25=$A100,1,IF(INDEX(Data!$B$128:$I$143,MATCH(O$197,Data!$A$128:$A$143,0),MATCH($A100,Data!$B$127:$I$127,0))=1,1,IF(INDEX(Data!$B$128:$I$143,MATCH(O$197,Data!$A$128:$A$143,0),MATCH($A100,Data!$B$127:$I$127,0))=0,2,0))))</f>
        <v>1</v>
      </c>
      <c r="P100" s="69">
        <f>IF(O100=1,1,IF(O$25=$A100,1,IF(INDEX(Data!$B$128:$I$143,MATCH(P$197,Data!$A$128:$A$143,0),MATCH($A100,Data!$B$127:$I$127,0))=1,1,IF(INDEX(Data!$B$128:$I$143,MATCH(P$197,Data!$A$128:$A$143,0),MATCH($A100,Data!$B$127:$I$127,0))=0,2,0))))</f>
        <v>1</v>
      </c>
      <c r="Q100" s="69">
        <f>IF(P100=1,1,IF(P$25=$A100,1,IF(INDEX(Data!$B$128:$I$143,MATCH(Q$197,Data!$A$128:$A$143,0),MATCH($A100,Data!$B$127:$I$127,0))=1,1,IF(INDEX(Data!$B$128:$I$143,MATCH(Q$197,Data!$A$128:$A$143,0),MATCH($A100,Data!$B$127:$I$127,0))=0,2,0))))</f>
        <v>1</v>
      </c>
      <c r="R100" s="69">
        <f>IF(Q100=1,1,IF(Q$25=$A100,1,IF(INDEX(Data!$B$128:$I$143,MATCH(R$197,Data!$A$128:$A$143,0),MATCH($A100,Data!$B$127:$I$127,0))=1,1,IF(INDEX(Data!$B$128:$I$143,MATCH(R$197,Data!$A$128:$A$143,0),MATCH($A100,Data!$B$127:$I$127,0))=0,2,0))))</f>
        <v>1</v>
      </c>
      <c r="S100" s="69">
        <f>IF(R100=1,1,IF(R$25=$A100,1,IF(INDEX(Data!$B$128:$I$143,MATCH(S$197,Data!$A$128:$A$143,0),MATCH($A100,Data!$B$127:$I$127,0))=1,1,IF(INDEX(Data!$B$128:$I$143,MATCH(S$197,Data!$A$128:$A$143,0),MATCH($A100,Data!$B$127:$I$127,0))=0,2,0))))</f>
        <v>1</v>
      </c>
      <c r="T100" s="69">
        <f>IF(S100=1,1,IF(S$25=$A100,1,IF(INDEX(Data!$B$128:$I$143,MATCH(T$197,Data!$A$128:$A$143,0),MATCH($A100,Data!$B$127:$I$127,0))=1,1,IF(INDEX(Data!$B$128:$I$143,MATCH(T$197,Data!$A$128:$A$143,0),MATCH($A100,Data!$B$127:$I$127,0))=0,2,0))))</f>
        <v>1</v>
      </c>
      <c r="U100" s="69">
        <f>IF(T100=1,1,IF(T$25=$A100,1,IF(INDEX(Data!$B$128:$I$143,MATCH(U$197,Data!$A$128:$A$143,0),MATCH($A100,Data!$B$127:$I$127,0))=1,1,IF(INDEX(Data!$B$128:$I$143,MATCH(U$197,Data!$A$128:$A$143,0),MATCH($A100,Data!$B$127:$I$127,0))=0,2,0))))</f>
        <v>1</v>
      </c>
      <c r="V100" s="69">
        <f>IF(U100=1,1,IF(U$25=$A100,1,IF(INDEX(Data!$B$128:$I$143,MATCH(V$197,Data!$A$128:$A$143,0),MATCH($A100,Data!$B$127:$I$127,0))=1,1,IF(INDEX(Data!$B$128:$I$143,MATCH(V$197,Data!$A$128:$A$143,0),MATCH($A100,Data!$B$127:$I$127,0))=0,2,0))))</f>
        <v>1</v>
      </c>
      <c r="W100" s="69">
        <f>IF(V100=1,1,IF(V$25=$A100,1,IF(INDEX(Data!$B$128:$I$143,MATCH(W$197,Data!$A$128:$A$143,0),MATCH($A100,Data!$B$127:$I$127,0))=1,1,IF(INDEX(Data!$B$128:$I$143,MATCH(W$197,Data!$A$128:$A$143,0),MATCH($A100,Data!$B$127:$I$127,0))=0,2,0))))</f>
        <v>1</v>
      </c>
      <c r="X100" s="69">
        <f>IF(W100=1,1,IF(W$25=$A100,1,IF(INDEX(Data!$B$128:$I$143,MATCH(X$197,Data!$A$128:$A$143,0),MATCH($A100,Data!$B$127:$I$127,0))=1,1,IF(INDEX(Data!$B$128:$I$143,MATCH(X$197,Data!$A$128:$A$143,0),MATCH($A100,Data!$B$127:$I$127,0))=0,2,0))))</f>
        <v>1</v>
      </c>
      <c r="Y100" s="69">
        <f>IF(X100=1,1,IF(X$25=$A100,1,IF(INDEX(Data!$B$128:$I$143,MATCH(Y$197,Data!$A$128:$A$143,0),MATCH($A100,Data!$B$127:$I$127,0))=1,1,IF(INDEX(Data!$B$128:$I$143,MATCH(Y$197,Data!$A$128:$A$143,0),MATCH($A100,Data!$B$127:$I$127,0))=0,2,0))))</f>
        <v>1</v>
      </c>
      <c r="Z100" s="69">
        <f>IF(Y100=1,1,IF(Y$25=$A100,1,IF(INDEX(Data!$B$128:$I$143,MATCH(Z$197,Data!$A$128:$A$143,0),MATCH($A100,Data!$B$127:$I$127,0))=1,1,IF(INDEX(Data!$B$128:$I$143,MATCH(Z$197,Data!$A$128:$A$143,0),MATCH($A100,Data!$B$127:$I$127,0))=0,2,0))))</f>
        <v>1</v>
      </c>
      <c r="AA100" s="69">
        <f>IF(Z100=1,1,IF(Z$25=$A100,1,IF(INDEX(Data!$B$128:$I$143,MATCH(AA$197,Data!$A$128:$A$143,0),MATCH($A100,Data!$B$127:$I$127,0))=1,1,IF(INDEX(Data!$B$128:$I$143,MATCH(AA$197,Data!$A$128:$A$143,0),MATCH($A100,Data!$B$127:$I$127,0))=0,2,0))))</f>
        <v>1</v>
      </c>
      <c r="AB100" s="69">
        <f>IF(AA100=1,1,IF(AA$25=$A100,1,IF(INDEX(Data!$B$128:$I$143,MATCH(AB$197,Data!$A$128:$A$143,0),MATCH($A100,Data!$B$127:$I$127,0))=1,1,IF(INDEX(Data!$B$128:$I$143,MATCH(AB$197,Data!$A$128:$A$143,0),MATCH($A100,Data!$B$127:$I$127,0))=0,2,0))))</f>
        <v>1</v>
      </c>
      <c r="AC100" s="69">
        <f>IF(AB100=1,1,IF(AB$25=$A100,1,IF(INDEX(Data!$B$128:$I$143,MATCH(AC$197,Data!$A$128:$A$143,0),MATCH($A100,Data!$B$127:$I$127,0))=1,1,IF(INDEX(Data!$B$128:$I$143,MATCH(AC$197,Data!$A$128:$A$143,0),MATCH($A100,Data!$B$127:$I$127,0))=0,2,0))))</f>
        <v>1</v>
      </c>
      <c r="AD100" s="69">
        <f>IF(AC100=1,1,IF(AC$25=$A100,1,IF(INDEX(Data!$B$128:$I$143,MATCH(AD$197,Data!$A$128:$A$143,0),MATCH($A100,Data!$B$127:$I$127,0))=1,1,IF(INDEX(Data!$B$128:$I$143,MATCH(AD$197,Data!$A$128:$A$143,0),MATCH($A100,Data!$B$127:$I$127,0))=0,2,0))))</f>
        <v>1</v>
      </c>
      <c r="AE100" s="69">
        <f>IF(AD100=1,1,IF(AD$25=$A100,1,IF(INDEX(Data!$B$128:$I$143,MATCH(AE$197,Data!$A$128:$A$143,0),MATCH($A100,Data!$B$127:$I$127,0))=1,1,IF(INDEX(Data!$B$128:$I$143,MATCH(AE$197,Data!$A$128:$A$143,0),MATCH($A100,Data!$B$127:$I$127,0))=0,2,0))))</f>
        <v>1</v>
      </c>
      <c r="AF100" s="69">
        <f>IF(AE100=1,1,IF(AE$25=$A100,1,IF(INDEX(Data!$B$128:$I$143,MATCH(AF$197,Data!$A$128:$A$143,0),MATCH($A100,Data!$B$127:$I$127,0))=1,1,IF(INDEX(Data!$B$128:$I$143,MATCH(AF$197,Data!$A$128:$A$143,0),MATCH($A100,Data!$B$127:$I$127,0))=0,2,0))))</f>
        <v>1</v>
      </c>
      <c r="AG100" s="69">
        <f>IF(AF100=1,1,IF(AF$25=$A100,1,IF(INDEX(Data!$B$128:$I$143,MATCH(AG$197,Data!$A$128:$A$143,0),MATCH($A100,Data!$B$127:$I$127,0))=1,1,IF(INDEX(Data!$B$128:$I$143,MATCH(AG$197,Data!$A$128:$A$143,0),MATCH($A100,Data!$B$127:$I$127,0))=0,2,0))))</f>
        <v>1</v>
      </c>
      <c r="AH100" s="69">
        <f>IF(AG100=1,1,IF(AG$25=$A100,1,IF(INDEX(Data!$B$128:$I$143,MATCH(AH$197,Data!$A$128:$A$143,0),MATCH($A100,Data!$B$127:$I$127,0))=1,1,IF(INDEX(Data!$B$128:$I$143,MATCH(AH$197,Data!$A$128:$A$143,0),MATCH($A100,Data!$B$127:$I$127,0))=0,2,0))))</f>
        <v>1</v>
      </c>
      <c r="AI100" s="69">
        <f>IF(AH100=1,1,IF(AH$25=$A100,1,IF(INDEX(Data!$B$128:$I$143,MATCH(AI$197,Data!$A$128:$A$143,0),MATCH($A100,Data!$B$127:$I$127,0))=1,1,IF(INDEX(Data!$B$128:$I$143,MATCH(AI$197,Data!$A$128:$A$143,0),MATCH($A100,Data!$B$127:$I$127,0))=0,2,0))))</f>
        <v>1</v>
      </c>
      <c r="AJ100" s="69">
        <f>IF(AI100=1,1,IF(AI$25=$A100,1,IF(INDEX(Data!$B$128:$I$143,MATCH(AJ$197,Data!$A$128:$A$143,0),MATCH($A100,Data!$B$127:$I$127,0))=1,1,IF(INDEX(Data!$B$128:$I$143,MATCH(AJ$197,Data!$A$128:$A$143,0),MATCH($A100,Data!$B$127:$I$127,0))=0,2,0))))</f>
        <v>1</v>
      </c>
      <c r="AK100" s="69">
        <f>IF(AJ100=1,1,IF(AJ$25=$A100,1,IF(INDEX(Data!$B$128:$I$143,MATCH(AK$197,Data!$A$128:$A$143,0),MATCH($A100,Data!$B$127:$I$127,0))=1,1,IF(INDEX(Data!$B$128:$I$143,MATCH(AK$197,Data!$A$128:$A$143,0),MATCH($A100,Data!$B$127:$I$127,0))=0,2,0))))</f>
        <v>1</v>
      </c>
      <c r="AL100" s="69">
        <f>IF(AK100=1,1,IF(AK$25=$A100,1,IF(INDEX(Data!$B$128:$I$143,MATCH(AL$197,Data!$A$128:$A$143,0),MATCH($A100,Data!$B$127:$I$127,0))=1,1,IF(INDEX(Data!$B$128:$I$143,MATCH(AL$197,Data!$A$128:$A$143,0),MATCH($A100,Data!$B$127:$I$127,0))=0,2,0))))</f>
        <v>1</v>
      </c>
      <c r="AM100" s="69">
        <f>IF(AL100=1,1,IF(AL$25=$A100,1,IF(INDEX(Data!$B$128:$I$143,MATCH(AM$197,Data!$A$128:$A$143,0),MATCH($A100,Data!$B$127:$I$127,0))=1,1,IF(INDEX(Data!$B$128:$I$143,MATCH(AM$197,Data!$A$128:$A$143,0),MATCH($A100,Data!$B$127:$I$127,0))=0,2,0))))</f>
        <v>1</v>
      </c>
      <c r="AN100" s="69">
        <f>IF(AM100=1,1,IF(AM$25=$A100,1,IF(INDEX(Data!$B$128:$I$143,MATCH(AN$197,Data!$A$128:$A$143,0),MATCH($A100,Data!$B$127:$I$127,0))=1,1,IF(INDEX(Data!$B$128:$I$143,MATCH(AN$197,Data!$A$128:$A$143,0),MATCH($A100,Data!$B$127:$I$127,0))=0,2,0))))</f>
        <v>1</v>
      </c>
      <c r="AO100" s="69">
        <f>IF(AN100=1,1,IF(AN$25=$A100,1,IF(INDEX(Data!$B$128:$I$143,MATCH(AO$197,Data!$A$128:$A$143,0),MATCH($A100,Data!$B$127:$I$127,0))=1,1,IF(INDEX(Data!$B$128:$I$143,MATCH(AO$197,Data!$A$128:$A$143,0),MATCH($A100,Data!$B$127:$I$127,0))=0,2,0))))</f>
        <v>1</v>
      </c>
      <c r="AP100" s="69">
        <f>IF(AO100=1,1,IF(AO$25=$A100,1,IF(INDEX(Data!$B$128:$I$143,MATCH(AP$197,Data!$A$128:$A$143,0),MATCH($A100,Data!$B$127:$I$127,0))=1,1,IF(INDEX(Data!$B$128:$I$143,MATCH(AP$197,Data!$A$128:$A$143,0),MATCH($A100,Data!$B$127:$I$127,0))=0,2,0))))</f>
        <v>1</v>
      </c>
      <c r="AQ100" s="69">
        <f>IF(AP100=1,1,IF(AP$25=$A100,1,IF(INDEX(Data!$B$128:$I$143,MATCH(AQ$197,Data!$A$128:$A$143,0),MATCH($A100,Data!$B$127:$I$127,0))=1,1,IF(INDEX(Data!$B$128:$I$143,MATCH(AQ$197,Data!$A$128:$A$143,0),MATCH($A100,Data!$B$127:$I$127,0))=0,2,0))))</f>
        <v>1</v>
      </c>
      <c r="AR100" s="69">
        <f>IF(AQ100=1,1,IF(AQ$25=$A100,1,IF(INDEX(Data!$B$128:$I$143,MATCH(AR$197,Data!$A$128:$A$143,0),MATCH($A100,Data!$B$127:$I$127,0))=1,1,IF(INDEX(Data!$B$128:$I$143,MATCH(AR$197,Data!$A$128:$A$143,0),MATCH($A100,Data!$B$127:$I$127,0))=0,2,0))))</f>
        <v>1</v>
      </c>
      <c r="AS100" s="69">
        <f>IF(AR100=1,1,IF(AR$25=$A100,1,IF(INDEX(Data!$B$128:$I$143,MATCH(AS$197,Data!$A$128:$A$143,0),MATCH($A100,Data!$B$127:$I$127,0))=1,1,IF(INDEX(Data!$B$128:$I$143,MATCH(AS$197,Data!$A$128:$A$143,0),MATCH($A100,Data!$B$127:$I$127,0))=0,2,0))))</f>
        <v>1</v>
      </c>
      <c r="AT100" s="69">
        <f>IF(AS100=1,1,IF(AS$25=$A100,1,IF(INDEX(Data!$B$128:$I$143,MATCH(AT$197,Data!$A$128:$A$143,0),MATCH($A100,Data!$B$127:$I$127,0))=1,1,IF(INDEX(Data!$B$128:$I$143,MATCH(AT$197,Data!$A$128:$A$143,0),MATCH($A100,Data!$B$127:$I$127,0))=0,2,0))))</f>
        <v>1</v>
      </c>
      <c r="AU100" s="69">
        <f>IF(AT100=1,1,IF(AT$25=$A100,1,IF(INDEX(Data!$B$128:$I$143,MATCH(AU$197,Data!$A$128:$A$143,0),MATCH($A100,Data!$B$127:$I$127,0))=1,1,IF(INDEX(Data!$B$128:$I$143,MATCH(AU$197,Data!$A$128:$A$143,0),MATCH($A100,Data!$B$127:$I$127,0))=0,2,0))))</f>
        <v>1</v>
      </c>
      <c r="AV100" s="69">
        <f>IF(AU100=1,1,IF(AU$25=$A100,1,IF(INDEX(Data!$B$128:$I$143,MATCH(AV$197,Data!$A$128:$A$143,0),MATCH($A100,Data!$B$127:$I$127,0))=1,1,IF(INDEX(Data!$B$128:$I$143,MATCH(AV$197,Data!$A$128:$A$143,0),MATCH($A100,Data!$B$127:$I$127,0))=0,2,0))))</f>
        <v>1</v>
      </c>
      <c r="AW100" s="69">
        <f>IF(AV100=1,1,IF(AV$25=$A100,1,IF(INDEX(Data!$B$128:$I$143,MATCH(AW$197,Data!$A$128:$A$143,0),MATCH($A100,Data!$B$127:$I$127,0))=1,1,IF(INDEX(Data!$B$128:$I$143,MATCH(AW$197,Data!$A$128:$A$143,0),MATCH($A100,Data!$B$127:$I$127,0))=0,2,0))))</f>
        <v>1</v>
      </c>
      <c r="AX100" s="69">
        <f>IF(AW100=1,1,IF(AW$25=$A100,1,IF(INDEX(Data!$B$128:$I$143,MATCH(AX$197,Data!$A$128:$A$143,0),MATCH($A100,Data!$B$127:$I$127,0))=1,1,IF(INDEX(Data!$B$128:$I$143,MATCH(AX$197,Data!$A$128:$A$143,0),MATCH($A100,Data!$B$127:$I$127,0))=0,2,0))))</f>
        <v>1</v>
      </c>
      <c r="AY100" s="69">
        <f>IF(AX100=1,1,IF(AX$25=$A100,1,IF(INDEX(Data!$B$128:$I$143,MATCH(AY$197,Data!$A$128:$A$143,0),MATCH($A100,Data!$B$127:$I$127,0))=1,1,IF(INDEX(Data!$B$128:$I$143,MATCH(AY$197,Data!$A$128:$A$143,0),MATCH($A100,Data!$B$127:$I$127,0))=0,2,0))))</f>
        <v>1</v>
      </c>
    </row>
    <row r="101" spans="1:51">
      <c r="A101" s="63" t="s">
        <v>13</v>
      </c>
      <c r="B101" s="69">
        <f>IF(A101=1,1,IF(A$25=$A101,1,IF(INDEX(Data!$B$128:$I$143,MATCH(B$197,Data!$A$128:$A$143,0),MATCH($A101,Data!$B$127:$I$127,0))=1,1,IF(INDEX(Data!$B$128:$I$143,MATCH(B$197,Data!$A$128:$A$143,0),MATCH($A101,Data!$B$127:$I$127,0))=0,2,0))))</f>
        <v>1</v>
      </c>
      <c r="C101" s="69">
        <f>IF(B101=1,1,IF(B$25=$A101,1,IF(INDEX(Data!$B$128:$I$143,MATCH(C$197,Data!$A$128:$A$143,0),MATCH($A101,Data!$B$127:$I$127,0))=1,1,IF(INDEX(Data!$B$128:$I$143,MATCH(C$197,Data!$A$128:$A$143,0),MATCH($A101,Data!$B$127:$I$127,0))=0,2,0))))</f>
        <v>1</v>
      </c>
      <c r="D101" s="69">
        <f>IF(C101=1,1,IF(C$25=$A101,1,IF(INDEX(Data!$B$128:$I$143,MATCH(D$197,Data!$A$128:$A$143,0),MATCH($A101,Data!$B$127:$I$127,0))=1,1,IF(INDEX(Data!$B$128:$I$143,MATCH(D$197,Data!$A$128:$A$143,0),MATCH($A101,Data!$B$127:$I$127,0))=0,2,0))))</f>
        <v>1</v>
      </c>
      <c r="E101" s="69">
        <f>IF(D101=1,1,IF(D$25=$A101,1,IF(INDEX(Data!$B$128:$I$143,MATCH(E$197,Data!$A$128:$A$143,0),MATCH($A101,Data!$B$127:$I$127,0))=1,1,IF(INDEX(Data!$B$128:$I$143,MATCH(E$197,Data!$A$128:$A$143,0),MATCH($A101,Data!$B$127:$I$127,0))=0,2,0))))</f>
        <v>1</v>
      </c>
      <c r="F101" s="69">
        <f>IF(E101=1,1,IF(E$25=$A101,1,IF(INDEX(Data!$B$128:$I$143,MATCH(F$197,Data!$A$128:$A$143,0),MATCH($A101,Data!$B$127:$I$127,0))=1,1,IF(INDEX(Data!$B$128:$I$143,MATCH(F$197,Data!$A$128:$A$143,0),MATCH($A101,Data!$B$127:$I$127,0))=0,2,0))))</f>
        <v>1</v>
      </c>
      <c r="G101" s="69">
        <f>IF(F101=1,1,IF(F$25=$A101,1,IF(INDEX(Data!$B$128:$I$143,MATCH(G$197,Data!$A$128:$A$143,0),MATCH($A101,Data!$B$127:$I$127,0))=1,1,IF(INDEX(Data!$B$128:$I$143,MATCH(G$197,Data!$A$128:$A$143,0),MATCH($A101,Data!$B$127:$I$127,0))=0,2,0))))</f>
        <v>1</v>
      </c>
      <c r="H101" s="69">
        <f>IF(G101=1,1,IF(G$25=$A101,1,IF(INDEX(Data!$B$128:$I$143,MATCH(H$197,Data!$A$128:$A$143,0),MATCH($A101,Data!$B$127:$I$127,0))=1,1,IF(INDEX(Data!$B$128:$I$143,MATCH(H$197,Data!$A$128:$A$143,0),MATCH($A101,Data!$B$127:$I$127,0))=0,2,0))))</f>
        <v>1</v>
      </c>
      <c r="I101" s="69">
        <f>IF(H101=1,1,IF(H$25=$A101,1,IF(INDEX(Data!$B$128:$I$143,MATCH(I$197,Data!$A$128:$A$143,0),MATCH($A101,Data!$B$127:$I$127,0))=1,1,IF(INDEX(Data!$B$128:$I$143,MATCH(I$197,Data!$A$128:$A$143,0),MATCH($A101,Data!$B$127:$I$127,0))=0,2,0))))</f>
        <v>1</v>
      </c>
      <c r="J101" s="69">
        <f>IF(I101=1,1,IF(I$25=$A101,1,IF(INDEX(Data!$B$128:$I$143,MATCH(J$197,Data!$A$128:$A$143,0),MATCH($A101,Data!$B$127:$I$127,0))=1,1,IF(INDEX(Data!$B$128:$I$143,MATCH(J$197,Data!$A$128:$A$143,0),MATCH($A101,Data!$B$127:$I$127,0))=0,2,0))))</f>
        <v>1</v>
      </c>
      <c r="K101" s="69">
        <f>IF(J101=1,1,IF(J$25=$A101,1,IF(INDEX(Data!$B$128:$I$143,MATCH(K$197,Data!$A$128:$A$143,0),MATCH($A101,Data!$B$127:$I$127,0))=1,1,IF(INDEX(Data!$B$128:$I$143,MATCH(K$197,Data!$A$128:$A$143,0),MATCH($A101,Data!$B$127:$I$127,0))=0,2,0))))</f>
        <v>1</v>
      </c>
      <c r="L101" s="69">
        <f>IF(K101=1,1,IF(K$25=$A101,1,IF(INDEX(Data!$B$128:$I$143,MATCH(L$197,Data!$A$128:$A$143,0),MATCH($A101,Data!$B$127:$I$127,0))=1,1,IF(INDEX(Data!$B$128:$I$143,MATCH(L$197,Data!$A$128:$A$143,0),MATCH($A101,Data!$B$127:$I$127,0))=0,2,0))))</f>
        <v>1</v>
      </c>
      <c r="M101" s="69">
        <f>IF(L101=1,1,IF(L$25=$A101,1,IF(INDEX(Data!$B$128:$I$143,MATCH(M$197,Data!$A$128:$A$143,0),MATCH($A101,Data!$B$127:$I$127,0))=1,1,IF(INDEX(Data!$B$128:$I$143,MATCH(M$197,Data!$A$128:$A$143,0),MATCH($A101,Data!$B$127:$I$127,0))=0,2,0))))</f>
        <v>1</v>
      </c>
      <c r="N101" s="69">
        <f>IF(M101=1,1,IF(M$25=$A101,1,IF(INDEX(Data!$B$128:$I$143,MATCH(N$197,Data!$A$128:$A$143,0),MATCH($A101,Data!$B$127:$I$127,0))=1,1,IF(INDEX(Data!$B$128:$I$143,MATCH(N$197,Data!$A$128:$A$143,0),MATCH($A101,Data!$B$127:$I$127,0))=0,2,0))))</f>
        <v>1</v>
      </c>
      <c r="O101" s="69">
        <f>IF(N101=1,1,IF(N$25=$A101,1,IF(INDEX(Data!$B$128:$I$143,MATCH(O$197,Data!$A$128:$A$143,0),MATCH($A101,Data!$B$127:$I$127,0))=1,1,IF(INDEX(Data!$B$128:$I$143,MATCH(O$197,Data!$A$128:$A$143,0),MATCH($A101,Data!$B$127:$I$127,0))=0,2,0))))</f>
        <v>1</v>
      </c>
      <c r="P101" s="69">
        <f>IF(O101=1,1,IF(O$25=$A101,1,IF(INDEX(Data!$B$128:$I$143,MATCH(P$197,Data!$A$128:$A$143,0),MATCH($A101,Data!$B$127:$I$127,0))=1,1,IF(INDEX(Data!$B$128:$I$143,MATCH(P$197,Data!$A$128:$A$143,0),MATCH($A101,Data!$B$127:$I$127,0))=0,2,0))))</f>
        <v>1</v>
      </c>
      <c r="Q101" s="69">
        <f>IF(P101=1,1,IF(P$25=$A101,1,IF(INDEX(Data!$B$128:$I$143,MATCH(Q$197,Data!$A$128:$A$143,0),MATCH($A101,Data!$B$127:$I$127,0))=1,1,IF(INDEX(Data!$B$128:$I$143,MATCH(Q$197,Data!$A$128:$A$143,0),MATCH($A101,Data!$B$127:$I$127,0))=0,2,0))))</f>
        <v>1</v>
      </c>
      <c r="R101" s="69">
        <f>IF(Q101=1,1,IF(Q$25=$A101,1,IF(INDEX(Data!$B$128:$I$143,MATCH(R$197,Data!$A$128:$A$143,0),MATCH($A101,Data!$B$127:$I$127,0))=1,1,IF(INDEX(Data!$B$128:$I$143,MATCH(R$197,Data!$A$128:$A$143,0),MATCH($A101,Data!$B$127:$I$127,0))=0,2,0))))</f>
        <v>1</v>
      </c>
      <c r="S101" s="69">
        <f>IF(R101=1,1,IF(R$25=$A101,1,IF(INDEX(Data!$B$128:$I$143,MATCH(S$197,Data!$A$128:$A$143,0),MATCH($A101,Data!$B$127:$I$127,0))=1,1,IF(INDEX(Data!$B$128:$I$143,MATCH(S$197,Data!$A$128:$A$143,0),MATCH($A101,Data!$B$127:$I$127,0))=0,2,0))))</f>
        <v>1</v>
      </c>
      <c r="T101" s="69">
        <f>IF(S101=1,1,IF(S$25=$A101,1,IF(INDEX(Data!$B$128:$I$143,MATCH(T$197,Data!$A$128:$A$143,0),MATCH($A101,Data!$B$127:$I$127,0))=1,1,IF(INDEX(Data!$B$128:$I$143,MATCH(T$197,Data!$A$128:$A$143,0),MATCH($A101,Data!$B$127:$I$127,0))=0,2,0))))</f>
        <v>1</v>
      </c>
      <c r="U101" s="69">
        <f>IF(T101=1,1,IF(T$25=$A101,1,IF(INDEX(Data!$B$128:$I$143,MATCH(U$197,Data!$A$128:$A$143,0),MATCH($A101,Data!$B$127:$I$127,0))=1,1,IF(INDEX(Data!$B$128:$I$143,MATCH(U$197,Data!$A$128:$A$143,0),MATCH($A101,Data!$B$127:$I$127,0))=0,2,0))))</f>
        <v>1</v>
      </c>
      <c r="V101" s="69">
        <f>IF(U101=1,1,IF(U$25=$A101,1,IF(INDEX(Data!$B$128:$I$143,MATCH(V$197,Data!$A$128:$A$143,0),MATCH($A101,Data!$B$127:$I$127,0))=1,1,IF(INDEX(Data!$B$128:$I$143,MATCH(V$197,Data!$A$128:$A$143,0),MATCH($A101,Data!$B$127:$I$127,0))=0,2,0))))</f>
        <v>1</v>
      </c>
      <c r="W101" s="69">
        <f>IF(V101=1,1,IF(V$25=$A101,1,IF(INDEX(Data!$B$128:$I$143,MATCH(W$197,Data!$A$128:$A$143,0),MATCH($A101,Data!$B$127:$I$127,0))=1,1,IF(INDEX(Data!$B$128:$I$143,MATCH(W$197,Data!$A$128:$A$143,0),MATCH($A101,Data!$B$127:$I$127,0))=0,2,0))))</f>
        <v>1</v>
      </c>
      <c r="X101" s="69">
        <f>IF(W101=1,1,IF(W$25=$A101,1,IF(INDEX(Data!$B$128:$I$143,MATCH(X$197,Data!$A$128:$A$143,0),MATCH($A101,Data!$B$127:$I$127,0))=1,1,IF(INDEX(Data!$B$128:$I$143,MATCH(X$197,Data!$A$128:$A$143,0),MATCH($A101,Data!$B$127:$I$127,0))=0,2,0))))</f>
        <v>1</v>
      </c>
      <c r="Y101" s="69">
        <f>IF(X101=1,1,IF(X$25=$A101,1,IF(INDEX(Data!$B$128:$I$143,MATCH(Y$197,Data!$A$128:$A$143,0),MATCH($A101,Data!$B$127:$I$127,0))=1,1,IF(INDEX(Data!$B$128:$I$143,MATCH(Y$197,Data!$A$128:$A$143,0),MATCH($A101,Data!$B$127:$I$127,0))=0,2,0))))</f>
        <v>1</v>
      </c>
      <c r="Z101" s="69">
        <f>IF(Y101=1,1,IF(Y$25=$A101,1,IF(INDEX(Data!$B$128:$I$143,MATCH(Z$197,Data!$A$128:$A$143,0),MATCH($A101,Data!$B$127:$I$127,0))=1,1,IF(INDEX(Data!$B$128:$I$143,MATCH(Z$197,Data!$A$128:$A$143,0),MATCH($A101,Data!$B$127:$I$127,0))=0,2,0))))</f>
        <v>1</v>
      </c>
      <c r="AA101" s="69">
        <f>IF(Z101=1,1,IF(Z$25=$A101,1,IF(INDEX(Data!$B$128:$I$143,MATCH(AA$197,Data!$A$128:$A$143,0),MATCH($A101,Data!$B$127:$I$127,0))=1,1,IF(INDEX(Data!$B$128:$I$143,MATCH(AA$197,Data!$A$128:$A$143,0),MATCH($A101,Data!$B$127:$I$127,0))=0,2,0))))</f>
        <v>1</v>
      </c>
      <c r="AB101" s="69">
        <f>IF(AA101=1,1,IF(AA$25=$A101,1,IF(INDEX(Data!$B$128:$I$143,MATCH(AB$197,Data!$A$128:$A$143,0),MATCH($A101,Data!$B$127:$I$127,0))=1,1,IF(INDEX(Data!$B$128:$I$143,MATCH(AB$197,Data!$A$128:$A$143,0),MATCH($A101,Data!$B$127:$I$127,0))=0,2,0))))</f>
        <v>1</v>
      </c>
      <c r="AC101" s="69">
        <f>IF(AB101=1,1,IF(AB$25=$A101,1,IF(INDEX(Data!$B$128:$I$143,MATCH(AC$197,Data!$A$128:$A$143,0),MATCH($A101,Data!$B$127:$I$127,0))=1,1,IF(INDEX(Data!$B$128:$I$143,MATCH(AC$197,Data!$A$128:$A$143,0),MATCH($A101,Data!$B$127:$I$127,0))=0,2,0))))</f>
        <v>1</v>
      </c>
      <c r="AD101" s="69">
        <f>IF(AC101=1,1,IF(AC$25=$A101,1,IF(INDEX(Data!$B$128:$I$143,MATCH(AD$197,Data!$A$128:$A$143,0),MATCH($A101,Data!$B$127:$I$127,0))=1,1,IF(INDEX(Data!$B$128:$I$143,MATCH(AD$197,Data!$A$128:$A$143,0),MATCH($A101,Data!$B$127:$I$127,0))=0,2,0))))</f>
        <v>1</v>
      </c>
      <c r="AE101" s="69">
        <f>IF(AD101=1,1,IF(AD$25=$A101,1,IF(INDEX(Data!$B$128:$I$143,MATCH(AE$197,Data!$A$128:$A$143,0),MATCH($A101,Data!$B$127:$I$127,0))=1,1,IF(INDEX(Data!$B$128:$I$143,MATCH(AE$197,Data!$A$128:$A$143,0),MATCH($A101,Data!$B$127:$I$127,0))=0,2,0))))</f>
        <v>1</v>
      </c>
      <c r="AF101" s="69">
        <f>IF(AE101=1,1,IF(AE$25=$A101,1,IF(INDEX(Data!$B$128:$I$143,MATCH(AF$197,Data!$A$128:$A$143,0),MATCH($A101,Data!$B$127:$I$127,0))=1,1,IF(INDEX(Data!$B$128:$I$143,MATCH(AF$197,Data!$A$128:$A$143,0),MATCH($A101,Data!$B$127:$I$127,0))=0,2,0))))</f>
        <v>1</v>
      </c>
      <c r="AG101" s="69">
        <f>IF(AF101=1,1,IF(AF$25=$A101,1,IF(INDEX(Data!$B$128:$I$143,MATCH(AG$197,Data!$A$128:$A$143,0),MATCH($A101,Data!$B$127:$I$127,0))=1,1,IF(INDEX(Data!$B$128:$I$143,MATCH(AG$197,Data!$A$128:$A$143,0),MATCH($A101,Data!$B$127:$I$127,0))=0,2,0))))</f>
        <v>1</v>
      </c>
      <c r="AH101" s="69">
        <f>IF(AG101=1,1,IF(AG$25=$A101,1,IF(INDEX(Data!$B$128:$I$143,MATCH(AH$197,Data!$A$128:$A$143,0),MATCH($A101,Data!$B$127:$I$127,0))=1,1,IF(INDEX(Data!$B$128:$I$143,MATCH(AH$197,Data!$A$128:$A$143,0),MATCH($A101,Data!$B$127:$I$127,0))=0,2,0))))</f>
        <v>1</v>
      </c>
      <c r="AI101" s="69">
        <f>IF(AH101=1,1,IF(AH$25=$A101,1,IF(INDEX(Data!$B$128:$I$143,MATCH(AI$197,Data!$A$128:$A$143,0),MATCH($A101,Data!$B$127:$I$127,0))=1,1,IF(INDEX(Data!$B$128:$I$143,MATCH(AI$197,Data!$A$128:$A$143,0),MATCH($A101,Data!$B$127:$I$127,0))=0,2,0))))</f>
        <v>1</v>
      </c>
      <c r="AJ101" s="69">
        <f>IF(AI101=1,1,IF(AI$25=$A101,1,IF(INDEX(Data!$B$128:$I$143,MATCH(AJ$197,Data!$A$128:$A$143,0),MATCH($A101,Data!$B$127:$I$127,0))=1,1,IF(INDEX(Data!$B$128:$I$143,MATCH(AJ$197,Data!$A$128:$A$143,0),MATCH($A101,Data!$B$127:$I$127,0))=0,2,0))))</f>
        <v>1</v>
      </c>
      <c r="AK101" s="69">
        <f>IF(AJ101=1,1,IF(AJ$25=$A101,1,IF(INDEX(Data!$B$128:$I$143,MATCH(AK$197,Data!$A$128:$A$143,0),MATCH($A101,Data!$B$127:$I$127,0))=1,1,IF(INDEX(Data!$B$128:$I$143,MATCH(AK$197,Data!$A$128:$A$143,0),MATCH($A101,Data!$B$127:$I$127,0))=0,2,0))))</f>
        <v>1</v>
      </c>
      <c r="AL101" s="69">
        <f>IF(AK101=1,1,IF(AK$25=$A101,1,IF(INDEX(Data!$B$128:$I$143,MATCH(AL$197,Data!$A$128:$A$143,0),MATCH($A101,Data!$B$127:$I$127,0))=1,1,IF(INDEX(Data!$B$128:$I$143,MATCH(AL$197,Data!$A$128:$A$143,0),MATCH($A101,Data!$B$127:$I$127,0))=0,2,0))))</f>
        <v>1</v>
      </c>
      <c r="AM101" s="69">
        <f>IF(AL101=1,1,IF(AL$25=$A101,1,IF(INDEX(Data!$B$128:$I$143,MATCH(AM$197,Data!$A$128:$A$143,0),MATCH($A101,Data!$B$127:$I$127,0))=1,1,IF(INDEX(Data!$B$128:$I$143,MATCH(AM$197,Data!$A$128:$A$143,0),MATCH($A101,Data!$B$127:$I$127,0))=0,2,0))))</f>
        <v>1</v>
      </c>
      <c r="AN101" s="69">
        <f>IF(AM101=1,1,IF(AM$25=$A101,1,IF(INDEX(Data!$B$128:$I$143,MATCH(AN$197,Data!$A$128:$A$143,0),MATCH($A101,Data!$B$127:$I$127,0))=1,1,IF(INDEX(Data!$B$128:$I$143,MATCH(AN$197,Data!$A$128:$A$143,0),MATCH($A101,Data!$B$127:$I$127,0))=0,2,0))))</f>
        <v>1</v>
      </c>
      <c r="AO101" s="69">
        <f>IF(AN101=1,1,IF(AN$25=$A101,1,IF(INDEX(Data!$B$128:$I$143,MATCH(AO$197,Data!$A$128:$A$143,0),MATCH($A101,Data!$B$127:$I$127,0))=1,1,IF(INDEX(Data!$B$128:$I$143,MATCH(AO$197,Data!$A$128:$A$143,0),MATCH($A101,Data!$B$127:$I$127,0))=0,2,0))))</f>
        <v>1</v>
      </c>
      <c r="AP101" s="69">
        <f>IF(AO101=1,1,IF(AO$25=$A101,1,IF(INDEX(Data!$B$128:$I$143,MATCH(AP$197,Data!$A$128:$A$143,0),MATCH($A101,Data!$B$127:$I$127,0))=1,1,IF(INDEX(Data!$B$128:$I$143,MATCH(AP$197,Data!$A$128:$A$143,0),MATCH($A101,Data!$B$127:$I$127,0))=0,2,0))))</f>
        <v>1</v>
      </c>
      <c r="AQ101" s="69">
        <f>IF(AP101=1,1,IF(AP$25=$A101,1,IF(INDEX(Data!$B$128:$I$143,MATCH(AQ$197,Data!$A$128:$A$143,0),MATCH($A101,Data!$B$127:$I$127,0))=1,1,IF(INDEX(Data!$B$128:$I$143,MATCH(AQ$197,Data!$A$128:$A$143,0),MATCH($A101,Data!$B$127:$I$127,0))=0,2,0))))</f>
        <v>1</v>
      </c>
      <c r="AR101" s="69">
        <f>IF(AQ101=1,1,IF(AQ$25=$A101,1,IF(INDEX(Data!$B$128:$I$143,MATCH(AR$197,Data!$A$128:$A$143,0),MATCH($A101,Data!$B$127:$I$127,0))=1,1,IF(INDEX(Data!$B$128:$I$143,MATCH(AR$197,Data!$A$128:$A$143,0),MATCH($A101,Data!$B$127:$I$127,0))=0,2,0))))</f>
        <v>1</v>
      </c>
      <c r="AS101" s="69">
        <f>IF(AR101=1,1,IF(AR$25=$A101,1,IF(INDEX(Data!$B$128:$I$143,MATCH(AS$197,Data!$A$128:$A$143,0),MATCH($A101,Data!$B$127:$I$127,0))=1,1,IF(INDEX(Data!$B$128:$I$143,MATCH(AS$197,Data!$A$128:$A$143,0),MATCH($A101,Data!$B$127:$I$127,0))=0,2,0))))</f>
        <v>1</v>
      </c>
      <c r="AT101" s="69">
        <f>IF(AS101=1,1,IF(AS$25=$A101,1,IF(INDEX(Data!$B$128:$I$143,MATCH(AT$197,Data!$A$128:$A$143,0),MATCH($A101,Data!$B$127:$I$127,0))=1,1,IF(INDEX(Data!$B$128:$I$143,MATCH(AT$197,Data!$A$128:$A$143,0),MATCH($A101,Data!$B$127:$I$127,0))=0,2,0))))</f>
        <v>1</v>
      </c>
      <c r="AU101" s="69">
        <f>IF(AT101=1,1,IF(AT$25=$A101,1,IF(INDEX(Data!$B$128:$I$143,MATCH(AU$197,Data!$A$128:$A$143,0),MATCH($A101,Data!$B$127:$I$127,0))=1,1,IF(INDEX(Data!$B$128:$I$143,MATCH(AU$197,Data!$A$128:$A$143,0),MATCH($A101,Data!$B$127:$I$127,0))=0,2,0))))</f>
        <v>1</v>
      </c>
      <c r="AV101" s="69">
        <f>IF(AU101=1,1,IF(AU$25=$A101,1,IF(INDEX(Data!$B$128:$I$143,MATCH(AV$197,Data!$A$128:$A$143,0),MATCH($A101,Data!$B$127:$I$127,0))=1,1,IF(INDEX(Data!$B$128:$I$143,MATCH(AV$197,Data!$A$128:$A$143,0),MATCH($A101,Data!$B$127:$I$127,0))=0,2,0))))</f>
        <v>1</v>
      </c>
      <c r="AW101" s="69">
        <f>IF(AV101=1,1,IF(AV$25=$A101,1,IF(INDEX(Data!$B$128:$I$143,MATCH(AW$197,Data!$A$128:$A$143,0),MATCH($A101,Data!$B$127:$I$127,0))=1,1,IF(INDEX(Data!$B$128:$I$143,MATCH(AW$197,Data!$A$128:$A$143,0),MATCH($A101,Data!$B$127:$I$127,0))=0,2,0))))</f>
        <v>1</v>
      </c>
      <c r="AX101" s="69">
        <f>IF(AW101=1,1,IF(AW$25=$A101,1,IF(INDEX(Data!$B$128:$I$143,MATCH(AX$197,Data!$A$128:$A$143,0),MATCH($A101,Data!$B$127:$I$127,0))=1,1,IF(INDEX(Data!$B$128:$I$143,MATCH(AX$197,Data!$A$128:$A$143,0),MATCH($A101,Data!$B$127:$I$127,0))=0,2,0))))</f>
        <v>1</v>
      </c>
      <c r="AY101" s="69">
        <f>IF(AX101=1,1,IF(AX$25=$A101,1,IF(INDEX(Data!$B$128:$I$143,MATCH(AY$197,Data!$A$128:$A$143,0),MATCH($A101,Data!$B$127:$I$127,0))=1,1,IF(INDEX(Data!$B$128:$I$143,MATCH(AY$197,Data!$A$128:$A$143,0),MATCH($A101,Data!$B$127:$I$127,0))=0,2,0))))</f>
        <v>1</v>
      </c>
    </row>
    <row r="102" spans="1:51">
      <c r="A102" s="63" t="s">
        <v>22</v>
      </c>
      <c r="B102" s="69">
        <f>IF(A102=1,1,IF(A$25=$A102,1,IF(INDEX(Data!$B$128:$I$143,MATCH(B$197,Data!$A$128:$A$143,0),MATCH($A102,Data!$B$127:$I$127,0))=1,1,IF(INDEX(Data!$B$128:$I$143,MATCH(B$197,Data!$A$128:$A$143,0),MATCH($A102,Data!$B$127:$I$127,0))=0,2,0))))</f>
        <v>1</v>
      </c>
      <c r="C102" s="69">
        <f>IF(B102=1,1,IF(B$25=$A102,1,IF(INDEX(Data!$B$128:$I$143,MATCH(C$197,Data!$A$128:$A$143,0),MATCH($A102,Data!$B$127:$I$127,0))=1,1,IF(INDEX(Data!$B$128:$I$143,MATCH(C$197,Data!$A$128:$A$143,0),MATCH($A102,Data!$B$127:$I$127,0))=0,2,0))))</f>
        <v>1</v>
      </c>
      <c r="D102" s="69">
        <f>IF(C102=1,1,IF(C$25=$A102,1,IF(INDEX(Data!$B$128:$I$143,MATCH(D$197,Data!$A$128:$A$143,0),MATCH($A102,Data!$B$127:$I$127,0))=1,1,IF(INDEX(Data!$B$128:$I$143,MATCH(D$197,Data!$A$128:$A$143,0),MATCH($A102,Data!$B$127:$I$127,0))=0,2,0))))</f>
        <v>1</v>
      </c>
      <c r="E102" s="69">
        <f>IF(D102=1,1,IF(D$25=$A102,1,IF(INDEX(Data!$B$128:$I$143,MATCH(E$197,Data!$A$128:$A$143,0),MATCH($A102,Data!$B$127:$I$127,0))=1,1,IF(INDEX(Data!$B$128:$I$143,MATCH(E$197,Data!$A$128:$A$143,0),MATCH($A102,Data!$B$127:$I$127,0))=0,2,0))))</f>
        <v>1</v>
      </c>
      <c r="F102" s="69">
        <f>IF(E102=1,1,IF(E$25=$A102,1,IF(INDEX(Data!$B$128:$I$143,MATCH(F$197,Data!$A$128:$A$143,0),MATCH($A102,Data!$B$127:$I$127,0))=1,1,IF(INDEX(Data!$B$128:$I$143,MATCH(F$197,Data!$A$128:$A$143,0),MATCH($A102,Data!$B$127:$I$127,0))=0,2,0))))</f>
        <v>1</v>
      </c>
      <c r="G102" s="69">
        <f>IF(F102=1,1,IF(F$25=$A102,1,IF(INDEX(Data!$B$128:$I$143,MATCH(G$197,Data!$A$128:$A$143,0),MATCH($A102,Data!$B$127:$I$127,0))=1,1,IF(INDEX(Data!$B$128:$I$143,MATCH(G$197,Data!$A$128:$A$143,0),MATCH($A102,Data!$B$127:$I$127,0))=0,2,0))))</f>
        <v>1</v>
      </c>
      <c r="H102" s="69">
        <f>IF(G102=1,1,IF(G$25=$A102,1,IF(INDEX(Data!$B$128:$I$143,MATCH(H$197,Data!$A$128:$A$143,0),MATCH($A102,Data!$B$127:$I$127,0))=1,1,IF(INDEX(Data!$B$128:$I$143,MATCH(H$197,Data!$A$128:$A$143,0),MATCH($A102,Data!$B$127:$I$127,0))=0,2,0))))</f>
        <v>1</v>
      </c>
      <c r="I102" s="69">
        <f>IF(H102=1,1,IF(H$25=$A102,1,IF(INDEX(Data!$B$128:$I$143,MATCH(I$197,Data!$A$128:$A$143,0),MATCH($A102,Data!$B$127:$I$127,0))=1,1,IF(INDEX(Data!$B$128:$I$143,MATCH(I$197,Data!$A$128:$A$143,0),MATCH($A102,Data!$B$127:$I$127,0))=0,2,0))))</f>
        <v>1</v>
      </c>
      <c r="J102" s="69">
        <f>IF(I102=1,1,IF(I$25=$A102,1,IF(INDEX(Data!$B$128:$I$143,MATCH(J$197,Data!$A$128:$A$143,0),MATCH($A102,Data!$B$127:$I$127,0))=1,1,IF(INDEX(Data!$B$128:$I$143,MATCH(J$197,Data!$A$128:$A$143,0),MATCH($A102,Data!$B$127:$I$127,0))=0,2,0))))</f>
        <v>1</v>
      </c>
      <c r="K102" s="69">
        <f>IF(J102=1,1,IF(J$25=$A102,1,IF(INDEX(Data!$B$128:$I$143,MATCH(K$197,Data!$A$128:$A$143,0),MATCH($A102,Data!$B$127:$I$127,0))=1,1,IF(INDEX(Data!$B$128:$I$143,MATCH(K$197,Data!$A$128:$A$143,0),MATCH($A102,Data!$B$127:$I$127,0))=0,2,0))))</f>
        <v>1</v>
      </c>
      <c r="L102" s="69">
        <f>IF(K102=1,1,IF(K$25=$A102,1,IF(INDEX(Data!$B$128:$I$143,MATCH(L$197,Data!$A$128:$A$143,0),MATCH($A102,Data!$B$127:$I$127,0))=1,1,IF(INDEX(Data!$B$128:$I$143,MATCH(L$197,Data!$A$128:$A$143,0),MATCH($A102,Data!$B$127:$I$127,0))=0,2,0))))</f>
        <v>1</v>
      </c>
      <c r="M102" s="69">
        <f>IF(L102=1,1,IF(L$25=$A102,1,IF(INDEX(Data!$B$128:$I$143,MATCH(M$197,Data!$A$128:$A$143,0),MATCH($A102,Data!$B$127:$I$127,0))=1,1,IF(INDEX(Data!$B$128:$I$143,MATCH(M$197,Data!$A$128:$A$143,0),MATCH($A102,Data!$B$127:$I$127,0))=0,2,0))))</f>
        <v>1</v>
      </c>
      <c r="N102" s="69">
        <f>IF(M102=1,1,IF(M$25=$A102,1,IF(INDEX(Data!$B$128:$I$143,MATCH(N$197,Data!$A$128:$A$143,0),MATCH($A102,Data!$B$127:$I$127,0))=1,1,IF(INDEX(Data!$B$128:$I$143,MATCH(N$197,Data!$A$128:$A$143,0),MATCH($A102,Data!$B$127:$I$127,0))=0,2,0))))</f>
        <v>1</v>
      </c>
      <c r="O102" s="69">
        <f>IF(N102=1,1,IF(N$25=$A102,1,IF(INDEX(Data!$B$128:$I$143,MATCH(O$197,Data!$A$128:$A$143,0),MATCH($A102,Data!$B$127:$I$127,0))=1,1,IF(INDEX(Data!$B$128:$I$143,MATCH(O$197,Data!$A$128:$A$143,0),MATCH($A102,Data!$B$127:$I$127,0))=0,2,0))))</f>
        <v>1</v>
      </c>
      <c r="P102" s="69">
        <f>IF(O102=1,1,IF(O$25=$A102,1,IF(INDEX(Data!$B$128:$I$143,MATCH(P$197,Data!$A$128:$A$143,0),MATCH($A102,Data!$B$127:$I$127,0))=1,1,IF(INDEX(Data!$B$128:$I$143,MATCH(P$197,Data!$A$128:$A$143,0),MATCH($A102,Data!$B$127:$I$127,0))=0,2,0))))</f>
        <v>1</v>
      </c>
      <c r="Q102" s="69">
        <f>IF(P102=1,1,IF(P$25=$A102,1,IF(INDEX(Data!$B$128:$I$143,MATCH(Q$197,Data!$A$128:$A$143,0),MATCH($A102,Data!$B$127:$I$127,0))=1,1,IF(INDEX(Data!$B$128:$I$143,MATCH(Q$197,Data!$A$128:$A$143,0),MATCH($A102,Data!$B$127:$I$127,0))=0,2,0))))</f>
        <v>1</v>
      </c>
      <c r="R102" s="69">
        <f>IF(Q102=1,1,IF(Q$25=$A102,1,IF(INDEX(Data!$B$128:$I$143,MATCH(R$197,Data!$A$128:$A$143,0),MATCH($A102,Data!$B$127:$I$127,0))=1,1,IF(INDEX(Data!$B$128:$I$143,MATCH(R$197,Data!$A$128:$A$143,0),MATCH($A102,Data!$B$127:$I$127,0))=0,2,0))))</f>
        <v>1</v>
      </c>
      <c r="S102" s="69">
        <f>IF(R102=1,1,IF(R$25=$A102,1,IF(INDEX(Data!$B$128:$I$143,MATCH(S$197,Data!$A$128:$A$143,0),MATCH($A102,Data!$B$127:$I$127,0))=1,1,IF(INDEX(Data!$B$128:$I$143,MATCH(S$197,Data!$A$128:$A$143,0),MATCH($A102,Data!$B$127:$I$127,0))=0,2,0))))</f>
        <v>1</v>
      </c>
      <c r="T102" s="69">
        <f>IF(S102=1,1,IF(S$25=$A102,1,IF(INDEX(Data!$B$128:$I$143,MATCH(T$197,Data!$A$128:$A$143,0),MATCH($A102,Data!$B$127:$I$127,0))=1,1,IF(INDEX(Data!$B$128:$I$143,MATCH(T$197,Data!$A$128:$A$143,0),MATCH($A102,Data!$B$127:$I$127,0))=0,2,0))))</f>
        <v>1</v>
      </c>
      <c r="U102" s="69">
        <f>IF(T102=1,1,IF(T$25=$A102,1,IF(INDEX(Data!$B$128:$I$143,MATCH(U$197,Data!$A$128:$A$143,0),MATCH($A102,Data!$B$127:$I$127,0))=1,1,IF(INDEX(Data!$B$128:$I$143,MATCH(U$197,Data!$A$128:$A$143,0),MATCH($A102,Data!$B$127:$I$127,0))=0,2,0))))</f>
        <v>1</v>
      </c>
      <c r="V102" s="69">
        <f>IF(U102=1,1,IF(U$25=$A102,1,IF(INDEX(Data!$B$128:$I$143,MATCH(V$197,Data!$A$128:$A$143,0),MATCH($A102,Data!$B$127:$I$127,0))=1,1,IF(INDEX(Data!$B$128:$I$143,MATCH(V$197,Data!$A$128:$A$143,0),MATCH($A102,Data!$B$127:$I$127,0))=0,2,0))))</f>
        <v>1</v>
      </c>
      <c r="W102" s="69">
        <f>IF(V102=1,1,IF(V$25=$A102,1,IF(INDEX(Data!$B$128:$I$143,MATCH(W$197,Data!$A$128:$A$143,0),MATCH($A102,Data!$B$127:$I$127,0))=1,1,IF(INDEX(Data!$B$128:$I$143,MATCH(W$197,Data!$A$128:$A$143,0),MATCH($A102,Data!$B$127:$I$127,0))=0,2,0))))</f>
        <v>1</v>
      </c>
      <c r="X102" s="69">
        <f>IF(W102=1,1,IF(W$25=$A102,1,IF(INDEX(Data!$B$128:$I$143,MATCH(X$197,Data!$A$128:$A$143,0),MATCH($A102,Data!$B$127:$I$127,0))=1,1,IF(INDEX(Data!$B$128:$I$143,MATCH(X$197,Data!$A$128:$A$143,0),MATCH($A102,Data!$B$127:$I$127,0))=0,2,0))))</f>
        <v>1</v>
      </c>
      <c r="Y102" s="69">
        <f>IF(X102=1,1,IF(X$25=$A102,1,IF(INDEX(Data!$B$128:$I$143,MATCH(Y$197,Data!$A$128:$A$143,0),MATCH($A102,Data!$B$127:$I$127,0))=1,1,IF(INDEX(Data!$B$128:$I$143,MATCH(Y$197,Data!$A$128:$A$143,0),MATCH($A102,Data!$B$127:$I$127,0))=0,2,0))))</f>
        <v>1</v>
      </c>
      <c r="Z102" s="69">
        <f>IF(Y102=1,1,IF(Y$25=$A102,1,IF(INDEX(Data!$B$128:$I$143,MATCH(Z$197,Data!$A$128:$A$143,0),MATCH($A102,Data!$B$127:$I$127,0))=1,1,IF(INDEX(Data!$B$128:$I$143,MATCH(Z$197,Data!$A$128:$A$143,0),MATCH($A102,Data!$B$127:$I$127,0))=0,2,0))))</f>
        <v>1</v>
      </c>
      <c r="AA102" s="69">
        <f>IF(Z102=1,1,IF(Z$25=$A102,1,IF(INDEX(Data!$B$128:$I$143,MATCH(AA$197,Data!$A$128:$A$143,0),MATCH($A102,Data!$B$127:$I$127,0))=1,1,IF(INDEX(Data!$B$128:$I$143,MATCH(AA$197,Data!$A$128:$A$143,0),MATCH($A102,Data!$B$127:$I$127,0))=0,2,0))))</f>
        <v>1</v>
      </c>
      <c r="AB102" s="69">
        <f>IF(AA102=1,1,IF(AA$25=$A102,1,IF(INDEX(Data!$B$128:$I$143,MATCH(AB$197,Data!$A$128:$A$143,0),MATCH($A102,Data!$B$127:$I$127,0))=1,1,IF(INDEX(Data!$B$128:$I$143,MATCH(AB$197,Data!$A$128:$A$143,0),MATCH($A102,Data!$B$127:$I$127,0))=0,2,0))))</f>
        <v>1</v>
      </c>
      <c r="AC102" s="69">
        <f>IF(AB102=1,1,IF(AB$25=$A102,1,IF(INDEX(Data!$B$128:$I$143,MATCH(AC$197,Data!$A$128:$A$143,0),MATCH($A102,Data!$B$127:$I$127,0))=1,1,IF(INDEX(Data!$B$128:$I$143,MATCH(AC$197,Data!$A$128:$A$143,0),MATCH($A102,Data!$B$127:$I$127,0))=0,2,0))))</f>
        <v>1</v>
      </c>
      <c r="AD102" s="69">
        <f>IF(AC102=1,1,IF(AC$25=$A102,1,IF(INDEX(Data!$B$128:$I$143,MATCH(AD$197,Data!$A$128:$A$143,0),MATCH($A102,Data!$B$127:$I$127,0))=1,1,IF(INDEX(Data!$B$128:$I$143,MATCH(AD$197,Data!$A$128:$A$143,0),MATCH($A102,Data!$B$127:$I$127,0))=0,2,0))))</f>
        <v>1</v>
      </c>
      <c r="AE102" s="69">
        <f>IF(AD102=1,1,IF(AD$25=$A102,1,IF(INDEX(Data!$B$128:$I$143,MATCH(AE$197,Data!$A$128:$A$143,0),MATCH($A102,Data!$B$127:$I$127,0))=1,1,IF(INDEX(Data!$B$128:$I$143,MATCH(AE$197,Data!$A$128:$A$143,0),MATCH($A102,Data!$B$127:$I$127,0))=0,2,0))))</f>
        <v>1</v>
      </c>
      <c r="AF102" s="69">
        <f>IF(AE102=1,1,IF(AE$25=$A102,1,IF(INDEX(Data!$B$128:$I$143,MATCH(AF$197,Data!$A$128:$A$143,0),MATCH($A102,Data!$B$127:$I$127,0))=1,1,IF(INDEX(Data!$B$128:$I$143,MATCH(AF$197,Data!$A$128:$A$143,0),MATCH($A102,Data!$B$127:$I$127,0))=0,2,0))))</f>
        <v>1</v>
      </c>
      <c r="AG102" s="69">
        <f>IF(AF102=1,1,IF(AF$25=$A102,1,IF(INDEX(Data!$B$128:$I$143,MATCH(AG$197,Data!$A$128:$A$143,0),MATCH($A102,Data!$B$127:$I$127,0))=1,1,IF(INDEX(Data!$B$128:$I$143,MATCH(AG$197,Data!$A$128:$A$143,0),MATCH($A102,Data!$B$127:$I$127,0))=0,2,0))))</f>
        <v>1</v>
      </c>
      <c r="AH102" s="69">
        <f>IF(AG102=1,1,IF(AG$25=$A102,1,IF(INDEX(Data!$B$128:$I$143,MATCH(AH$197,Data!$A$128:$A$143,0),MATCH($A102,Data!$B$127:$I$127,0))=1,1,IF(INDEX(Data!$B$128:$I$143,MATCH(AH$197,Data!$A$128:$A$143,0),MATCH($A102,Data!$B$127:$I$127,0))=0,2,0))))</f>
        <v>1</v>
      </c>
      <c r="AI102" s="69">
        <f>IF(AH102=1,1,IF(AH$25=$A102,1,IF(INDEX(Data!$B$128:$I$143,MATCH(AI$197,Data!$A$128:$A$143,0),MATCH($A102,Data!$B$127:$I$127,0))=1,1,IF(INDEX(Data!$B$128:$I$143,MATCH(AI$197,Data!$A$128:$A$143,0),MATCH($A102,Data!$B$127:$I$127,0))=0,2,0))))</f>
        <v>1</v>
      </c>
      <c r="AJ102" s="69">
        <f>IF(AI102=1,1,IF(AI$25=$A102,1,IF(INDEX(Data!$B$128:$I$143,MATCH(AJ$197,Data!$A$128:$A$143,0),MATCH($A102,Data!$B$127:$I$127,0))=1,1,IF(INDEX(Data!$B$128:$I$143,MATCH(AJ$197,Data!$A$128:$A$143,0),MATCH($A102,Data!$B$127:$I$127,0))=0,2,0))))</f>
        <v>1</v>
      </c>
      <c r="AK102" s="69">
        <f>IF(AJ102=1,1,IF(AJ$25=$A102,1,IF(INDEX(Data!$B$128:$I$143,MATCH(AK$197,Data!$A$128:$A$143,0),MATCH($A102,Data!$B$127:$I$127,0))=1,1,IF(INDEX(Data!$B$128:$I$143,MATCH(AK$197,Data!$A$128:$A$143,0),MATCH($A102,Data!$B$127:$I$127,0))=0,2,0))))</f>
        <v>1</v>
      </c>
      <c r="AL102" s="69">
        <f>IF(AK102=1,1,IF(AK$25=$A102,1,IF(INDEX(Data!$B$128:$I$143,MATCH(AL$197,Data!$A$128:$A$143,0),MATCH($A102,Data!$B$127:$I$127,0))=1,1,IF(INDEX(Data!$B$128:$I$143,MATCH(AL$197,Data!$A$128:$A$143,0),MATCH($A102,Data!$B$127:$I$127,0))=0,2,0))))</f>
        <v>1</v>
      </c>
      <c r="AM102" s="69">
        <f>IF(AL102=1,1,IF(AL$25=$A102,1,IF(INDEX(Data!$B$128:$I$143,MATCH(AM$197,Data!$A$128:$A$143,0),MATCH($A102,Data!$B$127:$I$127,0))=1,1,IF(INDEX(Data!$B$128:$I$143,MATCH(AM$197,Data!$A$128:$A$143,0),MATCH($A102,Data!$B$127:$I$127,0))=0,2,0))))</f>
        <v>1</v>
      </c>
      <c r="AN102" s="69">
        <f>IF(AM102=1,1,IF(AM$25=$A102,1,IF(INDEX(Data!$B$128:$I$143,MATCH(AN$197,Data!$A$128:$A$143,0),MATCH($A102,Data!$B$127:$I$127,0))=1,1,IF(INDEX(Data!$B$128:$I$143,MATCH(AN$197,Data!$A$128:$A$143,0),MATCH($A102,Data!$B$127:$I$127,0))=0,2,0))))</f>
        <v>1</v>
      </c>
      <c r="AO102" s="69">
        <f>IF(AN102=1,1,IF(AN$25=$A102,1,IF(INDEX(Data!$B$128:$I$143,MATCH(AO$197,Data!$A$128:$A$143,0),MATCH($A102,Data!$B$127:$I$127,0))=1,1,IF(INDEX(Data!$B$128:$I$143,MATCH(AO$197,Data!$A$128:$A$143,0),MATCH($A102,Data!$B$127:$I$127,0))=0,2,0))))</f>
        <v>1</v>
      </c>
      <c r="AP102" s="69">
        <f>IF(AO102=1,1,IF(AO$25=$A102,1,IF(INDEX(Data!$B$128:$I$143,MATCH(AP$197,Data!$A$128:$A$143,0),MATCH($A102,Data!$B$127:$I$127,0))=1,1,IF(INDEX(Data!$B$128:$I$143,MATCH(AP$197,Data!$A$128:$A$143,0),MATCH($A102,Data!$B$127:$I$127,0))=0,2,0))))</f>
        <v>1</v>
      </c>
      <c r="AQ102" s="69">
        <f>IF(AP102=1,1,IF(AP$25=$A102,1,IF(INDEX(Data!$B$128:$I$143,MATCH(AQ$197,Data!$A$128:$A$143,0),MATCH($A102,Data!$B$127:$I$127,0))=1,1,IF(INDEX(Data!$B$128:$I$143,MATCH(AQ$197,Data!$A$128:$A$143,0),MATCH($A102,Data!$B$127:$I$127,0))=0,2,0))))</f>
        <v>1</v>
      </c>
      <c r="AR102" s="69">
        <f>IF(AQ102=1,1,IF(AQ$25=$A102,1,IF(INDEX(Data!$B$128:$I$143,MATCH(AR$197,Data!$A$128:$A$143,0),MATCH($A102,Data!$B$127:$I$127,0))=1,1,IF(INDEX(Data!$B$128:$I$143,MATCH(AR$197,Data!$A$128:$A$143,0),MATCH($A102,Data!$B$127:$I$127,0))=0,2,0))))</f>
        <v>1</v>
      </c>
      <c r="AS102" s="69">
        <f>IF(AR102=1,1,IF(AR$25=$A102,1,IF(INDEX(Data!$B$128:$I$143,MATCH(AS$197,Data!$A$128:$A$143,0),MATCH($A102,Data!$B$127:$I$127,0))=1,1,IF(INDEX(Data!$B$128:$I$143,MATCH(AS$197,Data!$A$128:$A$143,0),MATCH($A102,Data!$B$127:$I$127,0))=0,2,0))))</f>
        <v>1</v>
      </c>
      <c r="AT102" s="69">
        <f>IF(AS102=1,1,IF(AS$25=$A102,1,IF(INDEX(Data!$B$128:$I$143,MATCH(AT$197,Data!$A$128:$A$143,0),MATCH($A102,Data!$B$127:$I$127,0))=1,1,IF(INDEX(Data!$B$128:$I$143,MATCH(AT$197,Data!$A$128:$A$143,0),MATCH($A102,Data!$B$127:$I$127,0))=0,2,0))))</f>
        <v>1</v>
      </c>
      <c r="AU102" s="69">
        <f>IF(AT102=1,1,IF(AT$25=$A102,1,IF(INDEX(Data!$B$128:$I$143,MATCH(AU$197,Data!$A$128:$A$143,0),MATCH($A102,Data!$B$127:$I$127,0))=1,1,IF(INDEX(Data!$B$128:$I$143,MATCH(AU$197,Data!$A$128:$A$143,0),MATCH($A102,Data!$B$127:$I$127,0))=0,2,0))))</f>
        <v>1</v>
      </c>
      <c r="AV102" s="69">
        <f>IF(AU102=1,1,IF(AU$25=$A102,1,IF(INDEX(Data!$B$128:$I$143,MATCH(AV$197,Data!$A$128:$A$143,0),MATCH($A102,Data!$B$127:$I$127,0))=1,1,IF(INDEX(Data!$B$128:$I$143,MATCH(AV$197,Data!$A$128:$A$143,0),MATCH($A102,Data!$B$127:$I$127,0))=0,2,0))))</f>
        <v>1</v>
      </c>
      <c r="AW102" s="69">
        <f>IF(AV102=1,1,IF(AV$25=$A102,1,IF(INDEX(Data!$B$128:$I$143,MATCH(AW$197,Data!$A$128:$A$143,0),MATCH($A102,Data!$B$127:$I$127,0))=1,1,IF(INDEX(Data!$B$128:$I$143,MATCH(AW$197,Data!$A$128:$A$143,0),MATCH($A102,Data!$B$127:$I$127,0))=0,2,0))))</f>
        <v>1</v>
      </c>
      <c r="AX102" s="69">
        <f>IF(AW102=1,1,IF(AW$25=$A102,1,IF(INDEX(Data!$B$128:$I$143,MATCH(AX$197,Data!$A$128:$A$143,0),MATCH($A102,Data!$B$127:$I$127,0))=1,1,IF(INDEX(Data!$B$128:$I$143,MATCH(AX$197,Data!$A$128:$A$143,0),MATCH($A102,Data!$B$127:$I$127,0))=0,2,0))))</f>
        <v>1</v>
      </c>
      <c r="AY102" s="69">
        <f>IF(AX102=1,1,IF(AX$25=$A102,1,IF(INDEX(Data!$B$128:$I$143,MATCH(AY$197,Data!$A$128:$A$143,0),MATCH($A102,Data!$B$127:$I$127,0))=1,1,IF(INDEX(Data!$B$128:$I$143,MATCH(AY$197,Data!$A$128:$A$143,0),MATCH($A102,Data!$B$127:$I$127,0))=0,2,0))))</f>
        <v>1</v>
      </c>
    </row>
    <row r="103" spans="1:51">
      <c r="A103" s="63" t="s">
        <v>14</v>
      </c>
      <c r="B103" s="69">
        <f>IF(A103=1,1,IF(A$25=$A103,1,IF(INDEX(Data!$B$128:$I$143,MATCH(B$197,Data!$A$128:$A$143,0),MATCH($A103,Data!$B$127:$I$127,0))=1,1,IF(INDEX(Data!$B$128:$I$143,MATCH(B$197,Data!$A$128:$A$143,0),MATCH($A103,Data!$B$127:$I$127,0))=0,2,0))))</f>
        <v>2</v>
      </c>
      <c r="C103" s="69">
        <f>IF(B103=1,1,IF(B$25=$A103,1,IF(INDEX(Data!$B$128:$I$143,MATCH(C$197,Data!$A$128:$A$143,0),MATCH($A103,Data!$B$127:$I$127,0))=1,1,IF(INDEX(Data!$B$128:$I$143,MATCH(C$197,Data!$A$128:$A$143,0),MATCH($A103,Data!$B$127:$I$127,0))=0,2,0))))</f>
        <v>2</v>
      </c>
      <c r="D103" s="69">
        <f>IF(C103=1,1,IF(C$25=$A103,1,IF(INDEX(Data!$B$128:$I$143,MATCH(D$197,Data!$A$128:$A$143,0),MATCH($A103,Data!$B$127:$I$127,0))=1,1,IF(INDEX(Data!$B$128:$I$143,MATCH(D$197,Data!$A$128:$A$143,0),MATCH($A103,Data!$B$127:$I$127,0))=0,2,0))))</f>
        <v>2</v>
      </c>
      <c r="E103" s="69">
        <f>IF(D103=1,1,IF(D$25=$A103,1,IF(INDEX(Data!$B$128:$I$143,MATCH(E$197,Data!$A$128:$A$143,0),MATCH($A103,Data!$B$127:$I$127,0))=1,1,IF(INDEX(Data!$B$128:$I$143,MATCH(E$197,Data!$A$128:$A$143,0),MATCH($A103,Data!$B$127:$I$127,0))=0,2,0))))</f>
        <v>1</v>
      </c>
      <c r="F103" s="69">
        <f>IF(E103=1,1,IF(E$25=$A103,1,IF(INDEX(Data!$B$128:$I$143,MATCH(F$197,Data!$A$128:$A$143,0),MATCH($A103,Data!$B$127:$I$127,0))=1,1,IF(INDEX(Data!$B$128:$I$143,MATCH(F$197,Data!$A$128:$A$143,0),MATCH($A103,Data!$B$127:$I$127,0))=0,2,0))))</f>
        <v>1</v>
      </c>
      <c r="G103" s="69">
        <f>IF(F103=1,1,IF(F$25=$A103,1,IF(INDEX(Data!$B$128:$I$143,MATCH(G$197,Data!$A$128:$A$143,0),MATCH($A103,Data!$B$127:$I$127,0))=1,1,IF(INDEX(Data!$B$128:$I$143,MATCH(G$197,Data!$A$128:$A$143,0),MATCH($A103,Data!$B$127:$I$127,0))=0,2,0))))</f>
        <v>1</v>
      </c>
      <c r="H103" s="69">
        <f>IF(G103=1,1,IF(G$25=$A103,1,IF(INDEX(Data!$B$128:$I$143,MATCH(H$197,Data!$A$128:$A$143,0),MATCH($A103,Data!$B$127:$I$127,0))=1,1,IF(INDEX(Data!$B$128:$I$143,MATCH(H$197,Data!$A$128:$A$143,0),MATCH($A103,Data!$B$127:$I$127,0))=0,2,0))))</f>
        <v>1</v>
      </c>
      <c r="I103" s="69">
        <f>IF(H103=1,1,IF(H$25=$A103,1,IF(INDEX(Data!$B$128:$I$143,MATCH(I$197,Data!$A$128:$A$143,0),MATCH($A103,Data!$B$127:$I$127,0))=1,1,IF(INDEX(Data!$B$128:$I$143,MATCH(I$197,Data!$A$128:$A$143,0),MATCH($A103,Data!$B$127:$I$127,0))=0,2,0))))</f>
        <v>1</v>
      </c>
      <c r="J103" s="69">
        <f>IF(I103=1,1,IF(I$25=$A103,1,IF(INDEX(Data!$B$128:$I$143,MATCH(J$197,Data!$A$128:$A$143,0),MATCH($A103,Data!$B$127:$I$127,0))=1,1,IF(INDEX(Data!$B$128:$I$143,MATCH(J$197,Data!$A$128:$A$143,0),MATCH($A103,Data!$B$127:$I$127,0))=0,2,0))))</f>
        <v>1</v>
      </c>
      <c r="K103" s="69">
        <f>IF(J103=1,1,IF(J$25=$A103,1,IF(INDEX(Data!$B$128:$I$143,MATCH(K$197,Data!$A$128:$A$143,0),MATCH($A103,Data!$B$127:$I$127,0))=1,1,IF(INDEX(Data!$B$128:$I$143,MATCH(K$197,Data!$A$128:$A$143,0),MATCH($A103,Data!$B$127:$I$127,0))=0,2,0))))</f>
        <v>1</v>
      </c>
      <c r="L103" s="69">
        <f>IF(K103=1,1,IF(K$25=$A103,1,IF(INDEX(Data!$B$128:$I$143,MATCH(L$197,Data!$A$128:$A$143,0),MATCH($A103,Data!$B$127:$I$127,0))=1,1,IF(INDEX(Data!$B$128:$I$143,MATCH(L$197,Data!$A$128:$A$143,0),MATCH($A103,Data!$B$127:$I$127,0))=0,2,0))))</f>
        <v>1</v>
      </c>
      <c r="M103" s="69">
        <f>IF(L103=1,1,IF(L$25=$A103,1,IF(INDEX(Data!$B$128:$I$143,MATCH(M$197,Data!$A$128:$A$143,0),MATCH($A103,Data!$B$127:$I$127,0))=1,1,IF(INDEX(Data!$B$128:$I$143,MATCH(M$197,Data!$A$128:$A$143,0),MATCH($A103,Data!$B$127:$I$127,0))=0,2,0))))</f>
        <v>1</v>
      </c>
      <c r="N103" s="69">
        <f>IF(M103=1,1,IF(M$25=$A103,1,IF(INDEX(Data!$B$128:$I$143,MATCH(N$197,Data!$A$128:$A$143,0),MATCH($A103,Data!$B$127:$I$127,0))=1,1,IF(INDEX(Data!$B$128:$I$143,MATCH(N$197,Data!$A$128:$A$143,0),MATCH($A103,Data!$B$127:$I$127,0))=0,2,0))))</f>
        <v>1</v>
      </c>
      <c r="O103" s="69">
        <f>IF(N103=1,1,IF(N$25=$A103,1,IF(INDEX(Data!$B$128:$I$143,MATCH(O$197,Data!$A$128:$A$143,0),MATCH($A103,Data!$B$127:$I$127,0))=1,1,IF(INDEX(Data!$B$128:$I$143,MATCH(O$197,Data!$A$128:$A$143,0),MATCH($A103,Data!$B$127:$I$127,0))=0,2,0))))</f>
        <v>1</v>
      </c>
      <c r="P103" s="69">
        <f>IF(O103=1,1,IF(O$25=$A103,1,IF(INDEX(Data!$B$128:$I$143,MATCH(P$197,Data!$A$128:$A$143,0),MATCH($A103,Data!$B$127:$I$127,0))=1,1,IF(INDEX(Data!$B$128:$I$143,MATCH(P$197,Data!$A$128:$A$143,0),MATCH($A103,Data!$B$127:$I$127,0))=0,2,0))))</f>
        <v>1</v>
      </c>
      <c r="Q103" s="69">
        <f>IF(P103=1,1,IF(P$25=$A103,1,IF(INDEX(Data!$B$128:$I$143,MATCH(Q$197,Data!$A$128:$A$143,0),MATCH($A103,Data!$B$127:$I$127,0))=1,1,IF(INDEX(Data!$B$128:$I$143,MATCH(Q$197,Data!$A$128:$A$143,0),MATCH($A103,Data!$B$127:$I$127,0))=0,2,0))))</f>
        <v>1</v>
      </c>
      <c r="R103" s="69">
        <f>IF(Q103=1,1,IF(Q$25=$A103,1,IF(INDEX(Data!$B$128:$I$143,MATCH(R$197,Data!$A$128:$A$143,0),MATCH($A103,Data!$B$127:$I$127,0))=1,1,IF(INDEX(Data!$B$128:$I$143,MATCH(R$197,Data!$A$128:$A$143,0),MATCH($A103,Data!$B$127:$I$127,0))=0,2,0))))</f>
        <v>1</v>
      </c>
      <c r="S103" s="69">
        <f>IF(R103=1,1,IF(R$25=$A103,1,IF(INDEX(Data!$B$128:$I$143,MATCH(S$197,Data!$A$128:$A$143,0),MATCH($A103,Data!$B$127:$I$127,0))=1,1,IF(INDEX(Data!$B$128:$I$143,MATCH(S$197,Data!$A$128:$A$143,0),MATCH($A103,Data!$B$127:$I$127,0))=0,2,0))))</f>
        <v>1</v>
      </c>
      <c r="T103" s="69">
        <f>IF(S103=1,1,IF(S$25=$A103,1,IF(INDEX(Data!$B$128:$I$143,MATCH(T$197,Data!$A$128:$A$143,0),MATCH($A103,Data!$B$127:$I$127,0))=1,1,IF(INDEX(Data!$B$128:$I$143,MATCH(T$197,Data!$A$128:$A$143,0),MATCH($A103,Data!$B$127:$I$127,0))=0,2,0))))</f>
        <v>1</v>
      </c>
      <c r="U103" s="69">
        <f>IF(T103=1,1,IF(T$25=$A103,1,IF(INDEX(Data!$B$128:$I$143,MATCH(U$197,Data!$A$128:$A$143,0),MATCH($A103,Data!$B$127:$I$127,0))=1,1,IF(INDEX(Data!$B$128:$I$143,MATCH(U$197,Data!$A$128:$A$143,0),MATCH($A103,Data!$B$127:$I$127,0))=0,2,0))))</f>
        <v>1</v>
      </c>
      <c r="V103" s="69">
        <f>IF(U103=1,1,IF(U$25=$A103,1,IF(INDEX(Data!$B$128:$I$143,MATCH(V$197,Data!$A$128:$A$143,0),MATCH($A103,Data!$B$127:$I$127,0))=1,1,IF(INDEX(Data!$B$128:$I$143,MATCH(V$197,Data!$A$128:$A$143,0),MATCH($A103,Data!$B$127:$I$127,0))=0,2,0))))</f>
        <v>1</v>
      </c>
      <c r="W103" s="69">
        <f>IF(V103=1,1,IF(V$25=$A103,1,IF(INDEX(Data!$B$128:$I$143,MATCH(W$197,Data!$A$128:$A$143,0),MATCH($A103,Data!$B$127:$I$127,0))=1,1,IF(INDEX(Data!$B$128:$I$143,MATCH(W$197,Data!$A$128:$A$143,0),MATCH($A103,Data!$B$127:$I$127,0))=0,2,0))))</f>
        <v>1</v>
      </c>
      <c r="X103" s="69">
        <f>IF(W103=1,1,IF(W$25=$A103,1,IF(INDEX(Data!$B$128:$I$143,MATCH(X$197,Data!$A$128:$A$143,0),MATCH($A103,Data!$B$127:$I$127,0))=1,1,IF(INDEX(Data!$B$128:$I$143,MATCH(X$197,Data!$A$128:$A$143,0),MATCH($A103,Data!$B$127:$I$127,0))=0,2,0))))</f>
        <v>1</v>
      </c>
      <c r="Y103" s="69">
        <f>IF(X103=1,1,IF(X$25=$A103,1,IF(INDEX(Data!$B$128:$I$143,MATCH(Y$197,Data!$A$128:$A$143,0),MATCH($A103,Data!$B$127:$I$127,0))=1,1,IF(INDEX(Data!$B$128:$I$143,MATCH(Y$197,Data!$A$128:$A$143,0),MATCH($A103,Data!$B$127:$I$127,0))=0,2,0))))</f>
        <v>1</v>
      </c>
      <c r="Z103" s="69">
        <f>IF(Y103=1,1,IF(Y$25=$A103,1,IF(INDEX(Data!$B$128:$I$143,MATCH(Z$197,Data!$A$128:$A$143,0),MATCH($A103,Data!$B$127:$I$127,0))=1,1,IF(INDEX(Data!$B$128:$I$143,MATCH(Z$197,Data!$A$128:$A$143,0),MATCH($A103,Data!$B$127:$I$127,0))=0,2,0))))</f>
        <v>1</v>
      </c>
      <c r="AA103" s="69">
        <f>IF(Z103=1,1,IF(Z$25=$A103,1,IF(INDEX(Data!$B$128:$I$143,MATCH(AA$197,Data!$A$128:$A$143,0),MATCH($A103,Data!$B$127:$I$127,0))=1,1,IF(INDEX(Data!$B$128:$I$143,MATCH(AA$197,Data!$A$128:$A$143,0),MATCH($A103,Data!$B$127:$I$127,0))=0,2,0))))</f>
        <v>1</v>
      </c>
      <c r="AB103" s="69">
        <f>IF(AA103=1,1,IF(AA$25=$A103,1,IF(INDEX(Data!$B$128:$I$143,MATCH(AB$197,Data!$A$128:$A$143,0),MATCH($A103,Data!$B$127:$I$127,0))=1,1,IF(INDEX(Data!$B$128:$I$143,MATCH(AB$197,Data!$A$128:$A$143,0),MATCH($A103,Data!$B$127:$I$127,0))=0,2,0))))</f>
        <v>1</v>
      </c>
      <c r="AC103" s="69">
        <f>IF(AB103=1,1,IF(AB$25=$A103,1,IF(INDEX(Data!$B$128:$I$143,MATCH(AC$197,Data!$A$128:$A$143,0),MATCH($A103,Data!$B$127:$I$127,0))=1,1,IF(INDEX(Data!$B$128:$I$143,MATCH(AC$197,Data!$A$128:$A$143,0),MATCH($A103,Data!$B$127:$I$127,0))=0,2,0))))</f>
        <v>1</v>
      </c>
      <c r="AD103" s="69">
        <f>IF(AC103=1,1,IF(AC$25=$A103,1,IF(INDEX(Data!$B$128:$I$143,MATCH(AD$197,Data!$A$128:$A$143,0),MATCH($A103,Data!$B$127:$I$127,0))=1,1,IF(INDEX(Data!$B$128:$I$143,MATCH(AD$197,Data!$A$128:$A$143,0),MATCH($A103,Data!$B$127:$I$127,0))=0,2,0))))</f>
        <v>1</v>
      </c>
      <c r="AE103" s="69">
        <f>IF(AD103=1,1,IF(AD$25=$A103,1,IF(INDEX(Data!$B$128:$I$143,MATCH(AE$197,Data!$A$128:$A$143,0),MATCH($A103,Data!$B$127:$I$127,0))=1,1,IF(INDEX(Data!$B$128:$I$143,MATCH(AE$197,Data!$A$128:$A$143,0),MATCH($A103,Data!$B$127:$I$127,0))=0,2,0))))</f>
        <v>1</v>
      </c>
      <c r="AF103" s="69">
        <f>IF(AE103=1,1,IF(AE$25=$A103,1,IF(INDEX(Data!$B$128:$I$143,MATCH(AF$197,Data!$A$128:$A$143,0),MATCH($A103,Data!$B$127:$I$127,0))=1,1,IF(INDEX(Data!$B$128:$I$143,MATCH(AF$197,Data!$A$128:$A$143,0),MATCH($A103,Data!$B$127:$I$127,0))=0,2,0))))</f>
        <v>1</v>
      </c>
      <c r="AG103" s="69">
        <f>IF(AF103=1,1,IF(AF$25=$A103,1,IF(INDEX(Data!$B$128:$I$143,MATCH(AG$197,Data!$A$128:$A$143,0),MATCH($A103,Data!$B$127:$I$127,0))=1,1,IF(INDEX(Data!$B$128:$I$143,MATCH(AG$197,Data!$A$128:$A$143,0),MATCH($A103,Data!$B$127:$I$127,0))=0,2,0))))</f>
        <v>1</v>
      </c>
      <c r="AH103" s="69">
        <f>IF(AG103=1,1,IF(AG$25=$A103,1,IF(INDEX(Data!$B$128:$I$143,MATCH(AH$197,Data!$A$128:$A$143,0),MATCH($A103,Data!$B$127:$I$127,0))=1,1,IF(INDEX(Data!$B$128:$I$143,MATCH(AH$197,Data!$A$128:$A$143,0),MATCH($A103,Data!$B$127:$I$127,0))=0,2,0))))</f>
        <v>1</v>
      </c>
      <c r="AI103" s="69">
        <f>IF(AH103=1,1,IF(AH$25=$A103,1,IF(INDEX(Data!$B$128:$I$143,MATCH(AI$197,Data!$A$128:$A$143,0),MATCH($A103,Data!$B$127:$I$127,0))=1,1,IF(INDEX(Data!$B$128:$I$143,MATCH(AI$197,Data!$A$128:$A$143,0),MATCH($A103,Data!$B$127:$I$127,0))=0,2,0))))</f>
        <v>1</v>
      </c>
      <c r="AJ103" s="69">
        <f>IF(AI103=1,1,IF(AI$25=$A103,1,IF(INDEX(Data!$B$128:$I$143,MATCH(AJ$197,Data!$A$128:$A$143,0),MATCH($A103,Data!$B$127:$I$127,0))=1,1,IF(INDEX(Data!$B$128:$I$143,MATCH(AJ$197,Data!$A$128:$A$143,0),MATCH($A103,Data!$B$127:$I$127,0))=0,2,0))))</f>
        <v>1</v>
      </c>
      <c r="AK103" s="69">
        <f>IF(AJ103=1,1,IF(AJ$25=$A103,1,IF(INDEX(Data!$B$128:$I$143,MATCH(AK$197,Data!$A$128:$A$143,0),MATCH($A103,Data!$B$127:$I$127,0))=1,1,IF(INDEX(Data!$B$128:$I$143,MATCH(AK$197,Data!$A$128:$A$143,0),MATCH($A103,Data!$B$127:$I$127,0))=0,2,0))))</f>
        <v>1</v>
      </c>
      <c r="AL103" s="69">
        <f>IF(AK103=1,1,IF(AK$25=$A103,1,IF(INDEX(Data!$B$128:$I$143,MATCH(AL$197,Data!$A$128:$A$143,0),MATCH($A103,Data!$B$127:$I$127,0))=1,1,IF(INDEX(Data!$B$128:$I$143,MATCH(AL$197,Data!$A$128:$A$143,0),MATCH($A103,Data!$B$127:$I$127,0))=0,2,0))))</f>
        <v>1</v>
      </c>
      <c r="AM103" s="69">
        <f>IF(AL103=1,1,IF(AL$25=$A103,1,IF(INDEX(Data!$B$128:$I$143,MATCH(AM$197,Data!$A$128:$A$143,0),MATCH($A103,Data!$B$127:$I$127,0))=1,1,IF(INDEX(Data!$B$128:$I$143,MATCH(AM$197,Data!$A$128:$A$143,0),MATCH($A103,Data!$B$127:$I$127,0))=0,2,0))))</f>
        <v>1</v>
      </c>
      <c r="AN103" s="69">
        <f>IF(AM103=1,1,IF(AM$25=$A103,1,IF(INDEX(Data!$B$128:$I$143,MATCH(AN$197,Data!$A$128:$A$143,0),MATCH($A103,Data!$B$127:$I$127,0))=1,1,IF(INDEX(Data!$B$128:$I$143,MATCH(AN$197,Data!$A$128:$A$143,0),MATCH($A103,Data!$B$127:$I$127,0))=0,2,0))))</f>
        <v>1</v>
      </c>
      <c r="AO103" s="69">
        <f>IF(AN103=1,1,IF(AN$25=$A103,1,IF(INDEX(Data!$B$128:$I$143,MATCH(AO$197,Data!$A$128:$A$143,0),MATCH($A103,Data!$B$127:$I$127,0))=1,1,IF(INDEX(Data!$B$128:$I$143,MATCH(AO$197,Data!$A$128:$A$143,0),MATCH($A103,Data!$B$127:$I$127,0))=0,2,0))))</f>
        <v>1</v>
      </c>
      <c r="AP103" s="69">
        <f>IF(AO103=1,1,IF(AO$25=$A103,1,IF(INDEX(Data!$B$128:$I$143,MATCH(AP$197,Data!$A$128:$A$143,0),MATCH($A103,Data!$B$127:$I$127,0))=1,1,IF(INDEX(Data!$B$128:$I$143,MATCH(AP$197,Data!$A$128:$A$143,0),MATCH($A103,Data!$B$127:$I$127,0))=0,2,0))))</f>
        <v>1</v>
      </c>
      <c r="AQ103" s="69">
        <f>IF(AP103=1,1,IF(AP$25=$A103,1,IF(INDEX(Data!$B$128:$I$143,MATCH(AQ$197,Data!$A$128:$A$143,0),MATCH($A103,Data!$B$127:$I$127,0))=1,1,IF(INDEX(Data!$B$128:$I$143,MATCH(AQ$197,Data!$A$128:$A$143,0),MATCH($A103,Data!$B$127:$I$127,0))=0,2,0))))</f>
        <v>1</v>
      </c>
      <c r="AR103" s="69">
        <f>IF(AQ103=1,1,IF(AQ$25=$A103,1,IF(INDEX(Data!$B$128:$I$143,MATCH(AR$197,Data!$A$128:$A$143,0),MATCH($A103,Data!$B$127:$I$127,0))=1,1,IF(INDEX(Data!$B$128:$I$143,MATCH(AR$197,Data!$A$128:$A$143,0),MATCH($A103,Data!$B$127:$I$127,0))=0,2,0))))</f>
        <v>1</v>
      </c>
      <c r="AS103" s="69">
        <f>IF(AR103=1,1,IF(AR$25=$A103,1,IF(INDEX(Data!$B$128:$I$143,MATCH(AS$197,Data!$A$128:$A$143,0),MATCH($A103,Data!$B$127:$I$127,0))=1,1,IF(INDEX(Data!$B$128:$I$143,MATCH(AS$197,Data!$A$128:$A$143,0),MATCH($A103,Data!$B$127:$I$127,0))=0,2,0))))</f>
        <v>1</v>
      </c>
      <c r="AT103" s="69">
        <f>IF(AS103=1,1,IF(AS$25=$A103,1,IF(INDEX(Data!$B$128:$I$143,MATCH(AT$197,Data!$A$128:$A$143,0),MATCH($A103,Data!$B$127:$I$127,0))=1,1,IF(INDEX(Data!$B$128:$I$143,MATCH(AT$197,Data!$A$128:$A$143,0),MATCH($A103,Data!$B$127:$I$127,0))=0,2,0))))</f>
        <v>1</v>
      </c>
      <c r="AU103" s="69">
        <f>IF(AT103=1,1,IF(AT$25=$A103,1,IF(INDEX(Data!$B$128:$I$143,MATCH(AU$197,Data!$A$128:$A$143,0),MATCH($A103,Data!$B$127:$I$127,0))=1,1,IF(INDEX(Data!$B$128:$I$143,MATCH(AU$197,Data!$A$128:$A$143,0),MATCH($A103,Data!$B$127:$I$127,0))=0,2,0))))</f>
        <v>1</v>
      </c>
      <c r="AV103" s="69">
        <f>IF(AU103=1,1,IF(AU$25=$A103,1,IF(INDEX(Data!$B$128:$I$143,MATCH(AV$197,Data!$A$128:$A$143,0),MATCH($A103,Data!$B$127:$I$127,0))=1,1,IF(INDEX(Data!$B$128:$I$143,MATCH(AV$197,Data!$A$128:$A$143,0),MATCH($A103,Data!$B$127:$I$127,0))=0,2,0))))</f>
        <v>1</v>
      </c>
      <c r="AW103" s="69">
        <f>IF(AV103=1,1,IF(AV$25=$A103,1,IF(INDEX(Data!$B$128:$I$143,MATCH(AW$197,Data!$A$128:$A$143,0),MATCH($A103,Data!$B$127:$I$127,0))=1,1,IF(INDEX(Data!$B$128:$I$143,MATCH(AW$197,Data!$A$128:$A$143,0),MATCH($A103,Data!$B$127:$I$127,0))=0,2,0))))</f>
        <v>1</v>
      </c>
      <c r="AX103" s="69">
        <f>IF(AW103=1,1,IF(AW$25=$A103,1,IF(INDEX(Data!$B$128:$I$143,MATCH(AX$197,Data!$A$128:$A$143,0),MATCH($A103,Data!$B$127:$I$127,0))=1,1,IF(INDEX(Data!$B$128:$I$143,MATCH(AX$197,Data!$A$128:$A$143,0),MATCH($A103,Data!$B$127:$I$127,0))=0,2,0))))</f>
        <v>1</v>
      </c>
      <c r="AY103" s="69">
        <f>IF(AX103=1,1,IF(AX$25=$A103,1,IF(INDEX(Data!$B$128:$I$143,MATCH(AY$197,Data!$A$128:$A$143,0),MATCH($A103,Data!$B$127:$I$127,0))=1,1,IF(INDEX(Data!$B$128:$I$143,MATCH(AY$197,Data!$A$128:$A$143,0),MATCH($A103,Data!$B$127:$I$127,0))=0,2,0))))</f>
        <v>1</v>
      </c>
    </row>
    <row r="104" spans="1:51">
      <c r="A104" s="63" t="s">
        <v>15</v>
      </c>
      <c r="B104" s="69">
        <f>IF(A104=1,1,IF(A$25=$A104,1,IF(INDEX(Data!$B$128:$I$143,MATCH(B$197,Data!$A$128:$A$143,0),MATCH($A104,Data!$B$127:$I$127,0))=1,1,IF(INDEX(Data!$B$128:$I$143,MATCH(B$197,Data!$A$128:$A$143,0),MATCH($A104,Data!$B$127:$I$127,0))=0,2,0))))</f>
        <v>1</v>
      </c>
      <c r="C104" s="69">
        <f>IF(B104=1,1,IF(B$25=$A104,1,IF(INDEX(Data!$B$128:$I$143,MATCH(C$197,Data!$A$128:$A$143,0),MATCH($A104,Data!$B$127:$I$127,0))=1,1,IF(INDEX(Data!$B$128:$I$143,MATCH(C$197,Data!$A$128:$A$143,0),MATCH($A104,Data!$B$127:$I$127,0))=0,2,0))))</f>
        <v>1</v>
      </c>
      <c r="D104" s="69">
        <f>IF(C104=1,1,IF(C$25=$A104,1,IF(INDEX(Data!$B$128:$I$143,MATCH(D$197,Data!$A$128:$A$143,0),MATCH($A104,Data!$B$127:$I$127,0))=1,1,IF(INDEX(Data!$B$128:$I$143,MATCH(D$197,Data!$A$128:$A$143,0),MATCH($A104,Data!$B$127:$I$127,0))=0,2,0))))</f>
        <v>1</v>
      </c>
      <c r="E104" s="69">
        <f>IF(D104=1,1,IF(D$25=$A104,1,IF(INDEX(Data!$B$128:$I$143,MATCH(E$197,Data!$A$128:$A$143,0),MATCH($A104,Data!$B$127:$I$127,0))=1,1,IF(INDEX(Data!$B$128:$I$143,MATCH(E$197,Data!$A$128:$A$143,0),MATCH($A104,Data!$B$127:$I$127,0))=0,2,0))))</f>
        <v>1</v>
      </c>
      <c r="F104" s="69">
        <f>IF(E104=1,1,IF(E$25=$A104,1,IF(INDEX(Data!$B$128:$I$143,MATCH(F$197,Data!$A$128:$A$143,0),MATCH($A104,Data!$B$127:$I$127,0))=1,1,IF(INDEX(Data!$B$128:$I$143,MATCH(F$197,Data!$A$128:$A$143,0),MATCH($A104,Data!$B$127:$I$127,0))=0,2,0))))</f>
        <v>1</v>
      </c>
      <c r="G104" s="69">
        <f>IF(F104=1,1,IF(F$25=$A104,1,IF(INDEX(Data!$B$128:$I$143,MATCH(G$197,Data!$A$128:$A$143,0),MATCH($A104,Data!$B$127:$I$127,0))=1,1,IF(INDEX(Data!$B$128:$I$143,MATCH(G$197,Data!$A$128:$A$143,0),MATCH($A104,Data!$B$127:$I$127,0))=0,2,0))))</f>
        <v>1</v>
      </c>
      <c r="H104" s="69">
        <f>IF(G104=1,1,IF(G$25=$A104,1,IF(INDEX(Data!$B$128:$I$143,MATCH(H$197,Data!$A$128:$A$143,0),MATCH($A104,Data!$B$127:$I$127,0))=1,1,IF(INDEX(Data!$B$128:$I$143,MATCH(H$197,Data!$A$128:$A$143,0),MATCH($A104,Data!$B$127:$I$127,0))=0,2,0))))</f>
        <v>1</v>
      </c>
      <c r="I104" s="69">
        <f>IF(H104=1,1,IF(H$25=$A104,1,IF(INDEX(Data!$B$128:$I$143,MATCH(I$197,Data!$A$128:$A$143,0),MATCH($A104,Data!$B$127:$I$127,0))=1,1,IF(INDEX(Data!$B$128:$I$143,MATCH(I$197,Data!$A$128:$A$143,0),MATCH($A104,Data!$B$127:$I$127,0))=0,2,0))))</f>
        <v>1</v>
      </c>
      <c r="J104" s="69">
        <f>IF(I104=1,1,IF(I$25=$A104,1,IF(INDEX(Data!$B$128:$I$143,MATCH(J$197,Data!$A$128:$A$143,0),MATCH($A104,Data!$B$127:$I$127,0))=1,1,IF(INDEX(Data!$B$128:$I$143,MATCH(J$197,Data!$A$128:$A$143,0),MATCH($A104,Data!$B$127:$I$127,0))=0,2,0))))</f>
        <v>1</v>
      </c>
      <c r="K104" s="69">
        <f>IF(J104=1,1,IF(J$25=$A104,1,IF(INDEX(Data!$B$128:$I$143,MATCH(K$197,Data!$A$128:$A$143,0),MATCH($A104,Data!$B$127:$I$127,0))=1,1,IF(INDEX(Data!$B$128:$I$143,MATCH(K$197,Data!$A$128:$A$143,0),MATCH($A104,Data!$B$127:$I$127,0))=0,2,0))))</f>
        <v>1</v>
      </c>
      <c r="L104" s="69">
        <f>IF(K104=1,1,IF(K$25=$A104,1,IF(INDEX(Data!$B$128:$I$143,MATCH(L$197,Data!$A$128:$A$143,0),MATCH($A104,Data!$B$127:$I$127,0))=1,1,IF(INDEX(Data!$B$128:$I$143,MATCH(L$197,Data!$A$128:$A$143,0),MATCH($A104,Data!$B$127:$I$127,0))=0,2,0))))</f>
        <v>1</v>
      </c>
      <c r="M104" s="69">
        <f>IF(L104=1,1,IF(L$25=$A104,1,IF(INDEX(Data!$B$128:$I$143,MATCH(M$197,Data!$A$128:$A$143,0),MATCH($A104,Data!$B$127:$I$127,0))=1,1,IF(INDEX(Data!$B$128:$I$143,MATCH(M$197,Data!$A$128:$A$143,0),MATCH($A104,Data!$B$127:$I$127,0))=0,2,0))))</f>
        <v>1</v>
      </c>
      <c r="N104" s="69">
        <f>IF(M104=1,1,IF(M$25=$A104,1,IF(INDEX(Data!$B$128:$I$143,MATCH(N$197,Data!$A$128:$A$143,0),MATCH($A104,Data!$B$127:$I$127,0))=1,1,IF(INDEX(Data!$B$128:$I$143,MATCH(N$197,Data!$A$128:$A$143,0),MATCH($A104,Data!$B$127:$I$127,0))=0,2,0))))</f>
        <v>1</v>
      </c>
      <c r="O104" s="69">
        <f>IF(N104=1,1,IF(N$25=$A104,1,IF(INDEX(Data!$B$128:$I$143,MATCH(O$197,Data!$A$128:$A$143,0),MATCH($A104,Data!$B$127:$I$127,0))=1,1,IF(INDEX(Data!$B$128:$I$143,MATCH(O$197,Data!$A$128:$A$143,0),MATCH($A104,Data!$B$127:$I$127,0))=0,2,0))))</f>
        <v>1</v>
      </c>
      <c r="P104" s="69">
        <f>IF(O104=1,1,IF(O$25=$A104,1,IF(INDEX(Data!$B$128:$I$143,MATCH(P$197,Data!$A$128:$A$143,0),MATCH($A104,Data!$B$127:$I$127,0))=1,1,IF(INDEX(Data!$B$128:$I$143,MATCH(P$197,Data!$A$128:$A$143,0),MATCH($A104,Data!$B$127:$I$127,0))=0,2,0))))</f>
        <v>1</v>
      </c>
      <c r="Q104" s="69">
        <f>IF(P104=1,1,IF(P$25=$A104,1,IF(INDEX(Data!$B$128:$I$143,MATCH(Q$197,Data!$A$128:$A$143,0),MATCH($A104,Data!$B$127:$I$127,0))=1,1,IF(INDEX(Data!$B$128:$I$143,MATCH(Q$197,Data!$A$128:$A$143,0),MATCH($A104,Data!$B$127:$I$127,0))=0,2,0))))</f>
        <v>1</v>
      </c>
      <c r="R104" s="69">
        <f>IF(Q104=1,1,IF(Q$25=$A104,1,IF(INDEX(Data!$B$128:$I$143,MATCH(R$197,Data!$A$128:$A$143,0),MATCH($A104,Data!$B$127:$I$127,0))=1,1,IF(INDEX(Data!$B$128:$I$143,MATCH(R$197,Data!$A$128:$A$143,0),MATCH($A104,Data!$B$127:$I$127,0))=0,2,0))))</f>
        <v>1</v>
      </c>
      <c r="S104" s="69">
        <f>IF(R104=1,1,IF(R$25=$A104,1,IF(INDEX(Data!$B$128:$I$143,MATCH(S$197,Data!$A$128:$A$143,0),MATCH($A104,Data!$B$127:$I$127,0))=1,1,IF(INDEX(Data!$B$128:$I$143,MATCH(S$197,Data!$A$128:$A$143,0),MATCH($A104,Data!$B$127:$I$127,0))=0,2,0))))</f>
        <v>1</v>
      </c>
      <c r="T104" s="69">
        <f>IF(S104=1,1,IF(S$25=$A104,1,IF(INDEX(Data!$B$128:$I$143,MATCH(T$197,Data!$A$128:$A$143,0),MATCH($A104,Data!$B$127:$I$127,0))=1,1,IF(INDEX(Data!$B$128:$I$143,MATCH(T$197,Data!$A$128:$A$143,0),MATCH($A104,Data!$B$127:$I$127,0))=0,2,0))))</f>
        <v>1</v>
      </c>
      <c r="U104" s="69">
        <f>IF(T104=1,1,IF(T$25=$A104,1,IF(INDEX(Data!$B$128:$I$143,MATCH(U$197,Data!$A$128:$A$143,0),MATCH($A104,Data!$B$127:$I$127,0))=1,1,IF(INDEX(Data!$B$128:$I$143,MATCH(U$197,Data!$A$128:$A$143,0),MATCH($A104,Data!$B$127:$I$127,0))=0,2,0))))</f>
        <v>1</v>
      </c>
      <c r="V104" s="69">
        <f>IF(U104=1,1,IF(U$25=$A104,1,IF(INDEX(Data!$B$128:$I$143,MATCH(V$197,Data!$A$128:$A$143,0),MATCH($A104,Data!$B$127:$I$127,0))=1,1,IF(INDEX(Data!$B$128:$I$143,MATCH(V$197,Data!$A$128:$A$143,0),MATCH($A104,Data!$B$127:$I$127,0))=0,2,0))))</f>
        <v>1</v>
      </c>
      <c r="W104" s="69">
        <f>IF(V104=1,1,IF(V$25=$A104,1,IF(INDEX(Data!$B$128:$I$143,MATCH(W$197,Data!$A$128:$A$143,0),MATCH($A104,Data!$B$127:$I$127,0))=1,1,IF(INDEX(Data!$B$128:$I$143,MATCH(W$197,Data!$A$128:$A$143,0),MATCH($A104,Data!$B$127:$I$127,0))=0,2,0))))</f>
        <v>1</v>
      </c>
      <c r="X104" s="69">
        <f>IF(W104=1,1,IF(W$25=$A104,1,IF(INDEX(Data!$B$128:$I$143,MATCH(X$197,Data!$A$128:$A$143,0),MATCH($A104,Data!$B$127:$I$127,0))=1,1,IF(INDEX(Data!$B$128:$I$143,MATCH(X$197,Data!$A$128:$A$143,0),MATCH($A104,Data!$B$127:$I$127,0))=0,2,0))))</f>
        <v>1</v>
      </c>
      <c r="Y104" s="69">
        <f>IF(X104=1,1,IF(X$25=$A104,1,IF(INDEX(Data!$B$128:$I$143,MATCH(Y$197,Data!$A$128:$A$143,0),MATCH($A104,Data!$B$127:$I$127,0))=1,1,IF(INDEX(Data!$B$128:$I$143,MATCH(Y$197,Data!$A$128:$A$143,0),MATCH($A104,Data!$B$127:$I$127,0))=0,2,0))))</f>
        <v>1</v>
      </c>
      <c r="Z104" s="69">
        <f>IF(Y104=1,1,IF(Y$25=$A104,1,IF(INDEX(Data!$B$128:$I$143,MATCH(Z$197,Data!$A$128:$A$143,0),MATCH($A104,Data!$B$127:$I$127,0))=1,1,IF(INDEX(Data!$B$128:$I$143,MATCH(Z$197,Data!$A$128:$A$143,0),MATCH($A104,Data!$B$127:$I$127,0))=0,2,0))))</f>
        <v>1</v>
      </c>
      <c r="AA104" s="69">
        <f>IF(Z104=1,1,IF(Z$25=$A104,1,IF(INDEX(Data!$B$128:$I$143,MATCH(AA$197,Data!$A$128:$A$143,0),MATCH($A104,Data!$B$127:$I$127,0))=1,1,IF(INDEX(Data!$B$128:$I$143,MATCH(AA$197,Data!$A$128:$A$143,0),MATCH($A104,Data!$B$127:$I$127,0))=0,2,0))))</f>
        <v>1</v>
      </c>
      <c r="AB104" s="69">
        <f>IF(AA104=1,1,IF(AA$25=$A104,1,IF(INDEX(Data!$B$128:$I$143,MATCH(AB$197,Data!$A$128:$A$143,0),MATCH($A104,Data!$B$127:$I$127,0))=1,1,IF(INDEX(Data!$B$128:$I$143,MATCH(AB$197,Data!$A$128:$A$143,0),MATCH($A104,Data!$B$127:$I$127,0))=0,2,0))))</f>
        <v>1</v>
      </c>
      <c r="AC104" s="69">
        <f>IF(AB104=1,1,IF(AB$25=$A104,1,IF(INDEX(Data!$B$128:$I$143,MATCH(AC$197,Data!$A$128:$A$143,0),MATCH($A104,Data!$B$127:$I$127,0))=1,1,IF(INDEX(Data!$B$128:$I$143,MATCH(AC$197,Data!$A$128:$A$143,0),MATCH($A104,Data!$B$127:$I$127,0))=0,2,0))))</f>
        <v>1</v>
      </c>
      <c r="AD104" s="69">
        <f>IF(AC104=1,1,IF(AC$25=$A104,1,IF(INDEX(Data!$B$128:$I$143,MATCH(AD$197,Data!$A$128:$A$143,0),MATCH($A104,Data!$B$127:$I$127,0))=1,1,IF(INDEX(Data!$B$128:$I$143,MATCH(AD$197,Data!$A$128:$A$143,0),MATCH($A104,Data!$B$127:$I$127,0))=0,2,0))))</f>
        <v>1</v>
      </c>
      <c r="AE104" s="69">
        <f>IF(AD104=1,1,IF(AD$25=$A104,1,IF(INDEX(Data!$B$128:$I$143,MATCH(AE$197,Data!$A$128:$A$143,0),MATCH($A104,Data!$B$127:$I$127,0))=1,1,IF(INDEX(Data!$B$128:$I$143,MATCH(AE$197,Data!$A$128:$A$143,0),MATCH($A104,Data!$B$127:$I$127,0))=0,2,0))))</f>
        <v>1</v>
      </c>
      <c r="AF104" s="69">
        <f>IF(AE104=1,1,IF(AE$25=$A104,1,IF(INDEX(Data!$B$128:$I$143,MATCH(AF$197,Data!$A$128:$A$143,0),MATCH($A104,Data!$B$127:$I$127,0))=1,1,IF(INDEX(Data!$B$128:$I$143,MATCH(AF$197,Data!$A$128:$A$143,0),MATCH($A104,Data!$B$127:$I$127,0))=0,2,0))))</f>
        <v>1</v>
      </c>
      <c r="AG104" s="69">
        <f>IF(AF104=1,1,IF(AF$25=$A104,1,IF(INDEX(Data!$B$128:$I$143,MATCH(AG$197,Data!$A$128:$A$143,0),MATCH($A104,Data!$B$127:$I$127,0))=1,1,IF(INDEX(Data!$B$128:$I$143,MATCH(AG$197,Data!$A$128:$A$143,0),MATCH($A104,Data!$B$127:$I$127,0))=0,2,0))))</f>
        <v>1</v>
      </c>
      <c r="AH104" s="69">
        <f>IF(AG104=1,1,IF(AG$25=$A104,1,IF(INDEX(Data!$B$128:$I$143,MATCH(AH$197,Data!$A$128:$A$143,0),MATCH($A104,Data!$B$127:$I$127,0))=1,1,IF(INDEX(Data!$B$128:$I$143,MATCH(AH$197,Data!$A$128:$A$143,0),MATCH($A104,Data!$B$127:$I$127,0))=0,2,0))))</f>
        <v>1</v>
      </c>
      <c r="AI104" s="69">
        <f>IF(AH104=1,1,IF(AH$25=$A104,1,IF(INDEX(Data!$B$128:$I$143,MATCH(AI$197,Data!$A$128:$A$143,0),MATCH($A104,Data!$B$127:$I$127,0))=1,1,IF(INDEX(Data!$B$128:$I$143,MATCH(AI$197,Data!$A$128:$A$143,0),MATCH($A104,Data!$B$127:$I$127,0))=0,2,0))))</f>
        <v>1</v>
      </c>
      <c r="AJ104" s="69">
        <f>IF(AI104=1,1,IF(AI$25=$A104,1,IF(INDEX(Data!$B$128:$I$143,MATCH(AJ$197,Data!$A$128:$A$143,0),MATCH($A104,Data!$B$127:$I$127,0))=1,1,IF(INDEX(Data!$B$128:$I$143,MATCH(AJ$197,Data!$A$128:$A$143,0),MATCH($A104,Data!$B$127:$I$127,0))=0,2,0))))</f>
        <v>1</v>
      </c>
      <c r="AK104" s="69">
        <f>IF(AJ104=1,1,IF(AJ$25=$A104,1,IF(INDEX(Data!$B$128:$I$143,MATCH(AK$197,Data!$A$128:$A$143,0),MATCH($A104,Data!$B$127:$I$127,0))=1,1,IF(INDEX(Data!$B$128:$I$143,MATCH(AK$197,Data!$A$128:$A$143,0),MATCH($A104,Data!$B$127:$I$127,0))=0,2,0))))</f>
        <v>1</v>
      </c>
      <c r="AL104" s="69">
        <f>IF(AK104=1,1,IF(AK$25=$A104,1,IF(INDEX(Data!$B$128:$I$143,MATCH(AL$197,Data!$A$128:$A$143,0),MATCH($A104,Data!$B$127:$I$127,0))=1,1,IF(INDEX(Data!$B$128:$I$143,MATCH(AL$197,Data!$A$128:$A$143,0),MATCH($A104,Data!$B$127:$I$127,0))=0,2,0))))</f>
        <v>1</v>
      </c>
      <c r="AM104" s="69">
        <f>IF(AL104=1,1,IF(AL$25=$A104,1,IF(INDEX(Data!$B$128:$I$143,MATCH(AM$197,Data!$A$128:$A$143,0),MATCH($A104,Data!$B$127:$I$127,0))=1,1,IF(INDEX(Data!$B$128:$I$143,MATCH(AM$197,Data!$A$128:$A$143,0),MATCH($A104,Data!$B$127:$I$127,0))=0,2,0))))</f>
        <v>1</v>
      </c>
      <c r="AN104" s="69">
        <f>IF(AM104=1,1,IF(AM$25=$A104,1,IF(INDEX(Data!$B$128:$I$143,MATCH(AN$197,Data!$A$128:$A$143,0),MATCH($A104,Data!$B$127:$I$127,0))=1,1,IF(INDEX(Data!$B$128:$I$143,MATCH(AN$197,Data!$A$128:$A$143,0),MATCH($A104,Data!$B$127:$I$127,0))=0,2,0))))</f>
        <v>1</v>
      </c>
      <c r="AO104" s="69">
        <f>IF(AN104=1,1,IF(AN$25=$A104,1,IF(INDEX(Data!$B$128:$I$143,MATCH(AO$197,Data!$A$128:$A$143,0),MATCH($A104,Data!$B$127:$I$127,0))=1,1,IF(INDEX(Data!$B$128:$I$143,MATCH(AO$197,Data!$A$128:$A$143,0),MATCH($A104,Data!$B$127:$I$127,0))=0,2,0))))</f>
        <v>1</v>
      </c>
      <c r="AP104" s="69">
        <f>IF(AO104=1,1,IF(AO$25=$A104,1,IF(INDEX(Data!$B$128:$I$143,MATCH(AP$197,Data!$A$128:$A$143,0),MATCH($A104,Data!$B$127:$I$127,0))=1,1,IF(INDEX(Data!$B$128:$I$143,MATCH(AP$197,Data!$A$128:$A$143,0),MATCH($A104,Data!$B$127:$I$127,0))=0,2,0))))</f>
        <v>1</v>
      </c>
      <c r="AQ104" s="69">
        <f>IF(AP104=1,1,IF(AP$25=$A104,1,IF(INDEX(Data!$B$128:$I$143,MATCH(AQ$197,Data!$A$128:$A$143,0),MATCH($A104,Data!$B$127:$I$127,0))=1,1,IF(INDEX(Data!$B$128:$I$143,MATCH(AQ$197,Data!$A$128:$A$143,0),MATCH($A104,Data!$B$127:$I$127,0))=0,2,0))))</f>
        <v>1</v>
      </c>
      <c r="AR104" s="69">
        <f>IF(AQ104=1,1,IF(AQ$25=$A104,1,IF(INDEX(Data!$B$128:$I$143,MATCH(AR$197,Data!$A$128:$A$143,0),MATCH($A104,Data!$B$127:$I$127,0))=1,1,IF(INDEX(Data!$B$128:$I$143,MATCH(AR$197,Data!$A$128:$A$143,0),MATCH($A104,Data!$B$127:$I$127,0))=0,2,0))))</f>
        <v>1</v>
      </c>
      <c r="AS104" s="69">
        <f>IF(AR104=1,1,IF(AR$25=$A104,1,IF(INDEX(Data!$B$128:$I$143,MATCH(AS$197,Data!$A$128:$A$143,0),MATCH($A104,Data!$B$127:$I$127,0))=1,1,IF(INDEX(Data!$B$128:$I$143,MATCH(AS$197,Data!$A$128:$A$143,0),MATCH($A104,Data!$B$127:$I$127,0))=0,2,0))))</f>
        <v>1</v>
      </c>
      <c r="AT104" s="69">
        <f>IF(AS104=1,1,IF(AS$25=$A104,1,IF(INDEX(Data!$B$128:$I$143,MATCH(AT$197,Data!$A$128:$A$143,0),MATCH($A104,Data!$B$127:$I$127,0))=1,1,IF(INDEX(Data!$B$128:$I$143,MATCH(AT$197,Data!$A$128:$A$143,0),MATCH($A104,Data!$B$127:$I$127,0))=0,2,0))))</f>
        <v>1</v>
      </c>
      <c r="AU104" s="69">
        <f>IF(AT104=1,1,IF(AT$25=$A104,1,IF(INDEX(Data!$B$128:$I$143,MATCH(AU$197,Data!$A$128:$A$143,0),MATCH($A104,Data!$B$127:$I$127,0))=1,1,IF(INDEX(Data!$B$128:$I$143,MATCH(AU$197,Data!$A$128:$A$143,0),MATCH($A104,Data!$B$127:$I$127,0))=0,2,0))))</f>
        <v>1</v>
      </c>
      <c r="AV104" s="69">
        <f>IF(AU104=1,1,IF(AU$25=$A104,1,IF(INDEX(Data!$B$128:$I$143,MATCH(AV$197,Data!$A$128:$A$143,0),MATCH($A104,Data!$B$127:$I$127,0))=1,1,IF(INDEX(Data!$B$128:$I$143,MATCH(AV$197,Data!$A$128:$A$143,0),MATCH($A104,Data!$B$127:$I$127,0))=0,2,0))))</f>
        <v>1</v>
      </c>
      <c r="AW104" s="69">
        <f>IF(AV104=1,1,IF(AV$25=$A104,1,IF(INDEX(Data!$B$128:$I$143,MATCH(AW$197,Data!$A$128:$A$143,0),MATCH($A104,Data!$B$127:$I$127,0))=1,1,IF(INDEX(Data!$B$128:$I$143,MATCH(AW$197,Data!$A$128:$A$143,0),MATCH($A104,Data!$B$127:$I$127,0))=0,2,0))))</f>
        <v>1</v>
      </c>
      <c r="AX104" s="69">
        <f>IF(AW104=1,1,IF(AW$25=$A104,1,IF(INDEX(Data!$B$128:$I$143,MATCH(AX$197,Data!$A$128:$A$143,0),MATCH($A104,Data!$B$127:$I$127,0))=1,1,IF(INDEX(Data!$B$128:$I$143,MATCH(AX$197,Data!$A$128:$A$143,0),MATCH($A104,Data!$B$127:$I$127,0))=0,2,0))))</f>
        <v>1</v>
      </c>
      <c r="AY104" s="69">
        <f>IF(AX104=1,1,IF(AX$25=$A104,1,IF(INDEX(Data!$B$128:$I$143,MATCH(AY$197,Data!$A$128:$A$143,0),MATCH($A104,Data!$B$127:$I$127,0))=1,1,IF(INDEX(Data!$B$128:$I$143,MATCH(AY$197,Data!$A$128:$A$143,0),MATCH($A104,Data!$B$127:$I$127,0))=0,2,0))))</f>
        <v>1</v>
      </c>
    </row>
    <row r="105" spans="1:51">
      <c r="A105" s="63" t="s">
        <v>16</v>
      </c>
      <c r="B105" s="69">
        <f>IF(A105=1,1,IF(A$25=$A105,1,IF(INDEX(Data!$B$128:$I$143,MATCH(B$197,Data!$A$128:$A$143,0),MATCH($A105,Data!$B$127:$I$127,0))=1,1,IF(INDEX(Data!$B$128:$I$143,MATCH(B$197,Data!$A$128:$A$143,0),MATCH($A105,Data!$B$127:$I$127,0))=0,2,0))))</f>
        <v>1</v>
      </c>
      <c r="C105" s="69">
        <f>IF(B105=1,1,IF(B$25=$A105,1,IF(INDEX(Data!$B$128:$I$143,MATCH(C$197,Data!$A$128:$A$143,0),MATCH($A105,Data!$B$127:$I$127,0))=1,1,IF(INDEX(Data!$B$128:$I$143,MATCH(C$197,Data!$A$128:$A$143,0),MATCH($A105,Data!$B$127:$I$127,0))=0,2,0))))</f>
        <v>1</v>
      </c>
      <c r="D105" s="69">
        <f>IF(C105=1,1,IF(C$25=$A105,1,IF(INDEX(Data!$B$128:$I$143,MATCH(D$197,Data!$A$128:$A$143,0),MATCH($A105,Data!$B$127:$I$127,0))=1,1,IF(INDEX(Data!$B$128:$I$143,MATCH(D$197,Data!$A$128:$A$143,0),MATCH($A105,Data!$B$127:$I$127,0))=0,2,0))))</f>
        <v>1</v>
      </c>
      <c r="E105" s="69">
        <f>IF(D105=1,1,IF(D$25=$A105,1,IF(INDEX(Data!$B$128:$I$143,MATCH(E$197,Data!$A$128:$A$143,0),MATCH($A105,Data!$B$127:$I$127,0))=1,1,IF(INDEX(Data!$B$128:$I$143,MATCH(E$197,Data!$A$128:$A$143,0),MATCH($A105,Data!$B$127:$I$127,0))=0,2,0))))</f>
        <v>1</v>
      </c>
      <c r="F105" s="69">
        <f>IF(E105=1,1,IF(E$25=$A105,1,IF(INDEX(Data!$B$128:$I$143,MATCH(F$197,Data!$A$128:$A$143,0),MATCH($A105,Data!$B$127:$I$127,0))=1,1,IF(INDEX(Data!$B$128:$I$143,MATCH(F$197,Data!$A$128:$A$143,0),MATCH($A105,Data!$B$127:$I$127,0))=0,2,0))))</f>
        <v>1</v>
      </c>
      <c r="G105" s="69">
        <f>IF(F105=1,1,IF(F$25=$A105,1,IF(INDEX(Data!$B$128:$I$143,MATCH(G$197,Data!$A$128:$A$143,0),MATCH($A105,Data!$B$127:$I$127,0))=1,1,IF(INDEX(Data!$B$128:$I$143,MATCH(G$197,Data!$A$128:$A$143,0),MATCH($A105,Data!$B$127:$I$127,0))=0,2,0))))</f>
        <v>1</v>
      </c>
      <c r="H105" s="69">
        <f>IF(G105=1,1,IF(G$25=$A105,1,IF(INDEX(Data!$B$128:$I$143,MATCH(H$197,Data!$A$128:$A$143,0),MATCH($A105,Data!$B$127:$I$127,0))=1,1,IF(INDEX(Data!$B$128:$I$143,MATCH(H$197,Data!$A$128:$A$143,0),MATCH($A105,Data!$B$127:$I$127,0))=0,2,0))))</f>
        <v>1</v>
      </c>
      <c r="I105" s="69">
        <f>IF(H105=1,1,IF(H$25=$A105,1,IF(INDEX(Data!$B$128:$I$143,MATCH(I$197,Data!$A$128:$A$143,0),MATCH($A105,Data!$B$127:$I$127,0))=1,1,IF(INDEX(Data!$B$128:$I$143,MATCH(I$197,Data!$A$128:$A$143,0),MATCH($A105,Data!$B$127:$I$127,0))=0,2,0))))</f>
        <v>1</v>
      </c>
      <c r="J105" s="69">
        <f>IF(I105=1,1,IF(I$25=$A105,1,IF(INDEX(Data!$B$128:$I$143,MATCH(J$197,Data!$A$128:$A$143,0),MATCH($A105,Data!$B$127:$I$127,0))=1,1,IF(INDEX(Data!$B$128:$I$143,MATCH(J$197,Data!$A$128:$A$143,0),MATCH($A105,Data!$B$127:$I$127,0))=0,2,0))))</f>
        <v>1</v>
      </c>
      <c r="K105" s="69">
        <f>IF(J105=1,1,IF(J$25=$A105,1,IF(INDEX(Data!$B$128:$I$143,MATCH(K$197,Data!$A$128:$A$143,0),MATCH($A105,Data!$B$127:$I$127,0))=1,1,IF(INDEX(Data!$B$128:$I$143,MATCH(K$197,Data!$A$128:$A$143,0),MATCH($A105,Data!$B$127:$I$127,0))=0,2,0))))</f>
        <v>1</v>
      </c>
      <c r="L105" s="69">
        <f>IF(K105=1,1,IF(K$25=$A105,1,IF(INDEX(Data!$B$128:$I$143,MATCH(L$197,Data!$A$128:$A$143,0),MATCH($A105,Data!$B$127:$I$127,0))=1,1,IF(INDEX(Data!$B$128:$I$143,MATCH(L$197,Data!$A$128:$A$143,0),MATCH($A105,Data!$B$127:$I$127,0))=0,2,0))))</f>
        <v>1</v>
      </c>
      <c r="M105" s="69">
        <f>IF(L105=1,1,IF(L$25=$A105,1,IF(INDEX(Data!$B$128:$I$143,MATCH(M$197,Data!$A$128:$A$143,0),MATCH($A105,Data!$B$127:$I$127,0))=1,1,IF(INDEX(Data!$B$128:$I$143,MATCH(M$197,Data!$A$128:$A$143,0),MATCH($A105,Data!$B$127:$I$127,0))=0,2,0))))</f>
        <v>1</v>
      </c>
      <c r="N105" s="69">
        <f>IF(M105=1,1,IF(M$25=$A105,1,IF(INDEX(Data!$B$128:$I$143,MATCH(N$197,Data!$A$128:$A$143,0),MATCH($A105,Data!$B$127:$I$127,0))=1,1,IF(INDEX(Data!$B$128:$I$143,MATCH(N$197,Data!$A$128:$A$143,0),MATCH($A105,Data!$B$127:$I$127,0))=0,2,0))))</f>
        <v>1</v>
      </c>
      <c r="O105" s="69">
        <f>IF(N105=1,1,IF(N$25=$A105,1,IF(INDEX(Data!$B$128:$I$143,MATCH(O$197,Data!$A$128:$A$143,0),MATCH($A105,Data!$B$127:$I$127,0))=1,1,IF(INDEX(Data!$B$128:$I$143,MATCH(O$197,Data!$A$128:$A$143,0),MATCH($A105,Data!$B$127:$I$127,0))=0,2,0))))</f>
        <v>1</v>
      </c>
      <c r="P105" s="69">
        <f>IF(O105=1,1,IF(O$25=$A105,1,IF(INDEX(Data!$B$128:$I$143,MATCH(P$197,Data!$A$128:$A$143,0),MATCH($A105,Data!$B$127:$I$127,0))=1,1,IF(INDEX(Data!$B$128:$I$143,MATCH(P$197,Data!$A$128:$A$143,0),MATCH($A105,Data!$B$127:$I$127,0))=0,2,0))))</f>
        <v>1</v>
      </c>
      <c r="Q105" s="69">
        <f>IF(P105=1,1,IF(P$25=$A105,1,IF(INDEX(Data!$B$128:$I$143,MATCH(Q$197,Data!$A$128:$A$143,0),MATCH($A105,Data!$B$127:$I$127,0))=1,1,IF(INDEX(Data!$B$128:$I$143,MATCH(Q$197,Data!$A$128:$A$143,0),MATCH($A105,Data!$B$127:$I$127,0))=0,2,0))))</f>
        <v>1</v>
      </c>
      <c r="R105" s="69">
        <f>IF(Q105=1,1,IF(Q$25=$A105,1,IF(INDEX(Data!$B$128:$I$143,MATCH(R$197,Data!$A$128:$A$143,0),MATCH($A105,Data!$B$127:$I$127,0))=1,1,IF(INDEX(Data!$B$128:$I$143,MATCH(R$197,Data!$A$128:$A$143,0),MATCH($A105,Data!$B$127:$I$127,0))=0,2,0))))</f>
        <v>1</v>
      </c>
      <c r="S105" s="69">
        <f>IF(R105=1,1,IF(R$25=$A105,1,IF(INDEX(Data!$B$128:$I$143,MATCH(S$197,Data!$A$128:$A$143,0),MATCH($A105,Data!$B$127:$I$127,0))=1,1,IF(INDEX(Data!$B$128:$I$143,MATCH(S$197,Data!$A$128:$A$143,0),MATCH($A105,Data!$B$127:$I$127,0))=0,2,0))))</f>
        <v>1</v>
      </c>
      <c r="T105" s="69">
        <f>IF(S105=1,1,IF(S$25=$A105,1,IF(INDEX(Data!$B$128:$I$143,MATCH(T$197,Data!$A$128:$A$143,0),MATCH($A105,Data!$B$127:$I$127,0))=1,1,IF(INDEX(Data!$B$128:$I$143,MATCH(T$197,Data!$A$128:$A$143,0),MATCH($A105,Data!$B$127:$I$127,0))=0,2,0))))</f>
        <v>1</v>
      </c>
      <c r="U105" s="69">
        <f>IF(T105=1,1,IF(T$25=$A105,1,IF(INDEX(Data!$B$128:$I$143,MATCH(U$197,Data!$A$128:$A$143,0),MATCH($A105,Data!$B$127:$I$127,0))=1,1,IF(INDEX(Data!$B$128:$I$143,MATCH(U$197,Data!$A$128:$A$143,0),MATCH($A105,Data!$B$127:$I$127,0))=0,2,0))))</f>
        <v>1</v>
      </c>
      <c r="V105" s="69">
        <f>IF(U105=1,1,IF(U$25=$A105,1,IF(INDEX(Data!$B$128:$I$143,MATCH(V$197,Data!$A$128:$A$143,0),MATCH($A105,Data!$B$127:$I$127,0))=1,1,IF(INDEX(Data!$B$128:$I$143,MATCH(V$197,Data!$A$128:$A$143,0),MATCH($A105,Data!$B$127:$I$127,0))=0,2,0))))</f>
        <v>1</v>
      </c>
      <c r="W105" s="69">
        <f>IF(V105=1,1,IF(V$25=$A105,1,IF(INDEX(Data!$B$128:$I$143,MATCH(W$197,Data!$A$128:$A$143,0),MATCH($A105,Data!$B$127:$I$127,0))=1,1,IF(INDEX(Data!$B$128:$I$143,MATCH(W$197,Data!$A$128:$A$143,0),MATCH($A105,Data!$B$127:$I$127,0))=0,2,0))))</f>
        <v>1</v>
      </c>
      <c r="X105" s="69">
        <f>IF(W105=1,1,IF(W$25=$A105,1,IF(INDEX(Data!$B$128:$I$143,MATCH(X$197,Data!$A$128:$A$143,0),MATCH($A105,Data!$B$127:$I$127,0))=1,1,IF(INDEX(Data!$B$128:$I$143,MATCH(X$197,Data!$A$128:$A$143,0),MATCH($A105,Data!$B$127:$I$127,0))=0,2,0))))</f>
        <v>1</v>
      </c>
      <c r="Y105" s="69">
        <f>IF(X105=1,1,IF(X$25=$A105,1,IF(INDEX(Data!$B$128:$I$143,MATCH(Y$197,Data!$A$128:$A$143,0),MATCH($A105,Data!$B$127:$I$127,0))=1,1,IF(INDEX(Data!$B$128:$I$143,MATCH(Y$197,Data!$A$128:$A$143,0),MATCH($A105,Data!$B$127:$I$127,0))=0,2,0))))</f>
        <v>1</v>
      </c>
      <c r="Z105" s="69">
        <f>IF(Y105=1,1,IF(Y$25=$A105,1,IF(INDEX(Data!$B$128:$I$143,MATCH(Z$197,Data!$A$128:$A$143,0),MATCH($A105,Data!$B$127:$I$127,0))=1,1,IF(INDEX(Data!$B$128:$I$143,MATCH(Z$197,Data!$A$128:$A$143,0),MATCH($A105,Data!$B$127:$I$127,0))=0,2,0))))</f>
        <v>1</v>
      </c>
      <c r="AA105" s="69">
        <f>IF(Z105=1,1,IF(Z$25=$A105,1,IF(INDEX(Data!$B$128:$I$143,MATCH(AA$197,Data!$A$128:$A$143,0),MATCH($A105,Data!$B$127:$I$127,0))=1,1,IF(INDEX(Data!$B$128:$I$143,MATCH(AA$197,Data!$A$128:$A$143,0),MATCH($A105,Data!$B$127:$I$127,0))=0,2,0))))</f>
        <v>1</v>
      </c>
      <c r="AB105" s="69">
        <f>IF(AA105=1,1,IF(AA$25=$A105,1,IF(INDEX(Data!$B$128:$I$143,MATCH(AB$197,Data!$A$128:$A$143,0),MATCH($A105,Data!$B$127:$I$127,0))=1,1,IF(INDEX(Data!$B$128:$I$143,MATCH(AB$197,Data!$A$128:$A$143,0),MATCH($A105,Data!$B$127:$I$127,0))=0,2,0))))</f>
        <v>1</v>
      </c>
      <c r="AC105" s="69">
        <f>IF(AB105=1,1,IF(AB$25=$A105,1,IF(INDEX(Data!$B$128:$I$143,MATCH(AC$197,Data!$A$128:$A$143,0),MATCH($A105,Data!$B$127:$I$127,0))=1,1,IF(INDEX(Data!$B$128:$I$143,MATCH(AC$197,Data!$A$128:$A$143,0),MATCH($A105,Data!$B$127:$I$127,0))=0,2,0))))</f>
        <v>1</v>
      </c>
      <c r="AD105" s="69">
        <f>IF(AC105=1,1,IF(AC$25=$A105,1,IF(INDEX(Data!$B$128:$I$143,MATCH(AD$197,Data!$A$128:$A$143,0),MATCH($A105,Data!$B$127:$I$127,0))=1,1,IF(INDEX(Data!$B$128:$I$143,MATCH(AD$197,Data!$A$128:$A$143,0),MATCH($A105,Data!$B$127:$I$127,0))=0,2,0))))</f>
        <v>1</v>
      </c>
      <c r="AE105" s="69">
        <f>IF(AD105=1,1,IF(AD$25=$A105,1,IF(INDEX(Data!$B$128:$I$143,MATCH(AE$197,Data!$A$128:$A$143,0),MATCH($A105,Data!$B$127:$I$127,0))=1,1,IF(INDEX(Data!$B$128:$I$143,MATCH(AE$197,Data!$A$128:$A$143,0),MATCH($A105,Data!$B$127:$I$127,0))=0,2,0))))</f>
        <v>1</v>
      </c>
      <c r="AF105" s="69">
        <f>IF(AE105=1,1,IF(AE$25=$A105,1,IF(INDEX(Data!$B$128:$I$143,MATCH(AF$197,Data!$A$128:$A$143,0),MATCH($A105,Data!$B$127:$I$127,0))=1,1,IF(INDEX(Data!$B$128:$I$143,MATCH(AF$197,Data!$A$128:$A$143,0),MATCH($A105,Data!$B$127:$I$127,0))=0,2,0))))</f>
        <v>1</v>
      </c>
      <c r="AG105" s="69">
        <f>IF(AF105=1,1,IF(AF$25=$A105,1,IF(INDEX(Data!$B$128:$I$143,MATCH(AG$197,Data!$A$128:$A$143,0),MATCH($A105,Data!$B$127:$I$127,0))=1,1,IF(INDEX(Data!$B$128:$I$143,MATCH(AG$197,Data!$A$128:$A$143,0),MATCH($A105,Data!$B$127:$I$127,0))=0,2,0))))</f>
        <v>1</v>
      </c>
      <c r="AH105" s="69">
        <f>IF(AG105=1,1,IF(AG$25=$A105,1,IF(INDEX(Data!$B$128:$I$143,MATCH(AH$197,Data!$A$128:$A$143,0),MATCH($A105,Data!$B$127:$I$127,0))=1,1,IF(INDEX(Data!$B$128:$I$143,MATCH(AH$197,Data!$A$128:$A$143,0),MATCH($A105,Data!$B$127:$I$127,0))=0,2,0))))</f>
        <v>1</v>
      </c>
      <c r="AI105" s="69">
        <f>IF(AH105=1,1,IF(AH$25=$A105,1,IF(INDEX(Data!$B$128:$I$143,MATCH(AI$197,Data!$A$128:$A$143,0),MATCH($A105,Data!$B$127:$I$127,0))=1,1,IF(INDEX(Data!$B$128:$I$143,MATCH(AI$197,Data!$A$128:$A$143,0),MATCH($A105,Data!$B$127:$I$127,0))=0,2,0))))</f>
        <v>1</v>
      </c>
      <c r="AJ105" s="69">
        <f>IF(AI105=1,1,IF(AI$25=$A105,1,IF(INDEX(Data!$B$128:$I$143,MATCH(AJ$197,Data!$A$128:$A$143,0),MATCH($A105,Data!$B$127:$I$127,0))=1,1,IF(INDEX(Data!$B$128:$I$143,MATCH(AJ$197,Data!$A$128:$A$143,0),MATCH($A105,Data!$B$127:$I$127,0))=0,2,0))))</f>
        <v>1</v>
      </c>
      <c r="AK105" s="69">
        <f>IF(AJ105=1,1,IF(AJ$25=$A105,1,IF(INDEX(Data!$B$128:$I$143,MATCH(AK$197,Data!$A$128:$A$143,0),MATCH($A105,Data!$B$127:$I$127,0))=1,1,IF(INDEX(Data!$B$128:$I$143,MATCH(AK$197,Data!$A$128:$A$143,0),MATCH($A105,Data!$B$127:$I$127,0))=0,2,0))))</f>
        <v>1</v>
      </c>
      <c r="AL105" s="69">
        <f>IF(AK105=1,1,IF(AK$25=$A105,1,IF(INDEX(Data!$B$128:$I$143,MATCH(AL$197,Data!$A$128:$A$143,0),MATCH($A105,Data!$B$127:$I$127,0))=1,1,IF(INDEX(Data!$B$128:$I$143,MATCH(AL$197,Data!$A$128:$A$143,0),MATCH($A105,Data!$B$127:$I$127,0))=0,2,0))))</f>
        <v>1</v>
      </c>
      <c r="AM105" s="69">
        <f>IF(AL105=1,1,IF(AL$25=$A105,1,IF(INDEX(Data!$B$128:$I$143,MATCH(AM$197,Data!$A$128:$A$143,0),MATCH($A105,Data!$B$127:$I$127,0))=1,1,IF(INDEX(Data!$B$128:$I$143,MATCH(AM$197,Data!$A$128:$A$143,0),MATCH($A105,Data!$B$127:$I$127,0))=0,2,0))))</f>
        <v>1</v>
      </c>
      <c r="AN105" s="69">
        <f>IF(AM105=1,1,IF(AM$25=$A105,1,IF(INDEX(Data!$B$128:$I$143,MATCH(AN$197,Data!$A$128:$A$143,0),MATCH($A105,Data!$B$127:$I$127,0))=1,1,IF(INDEX(Data!$B$128:$I$143,MATCH(AN$197,Data!$A$128:$A$143,0),MATCH($A105,Data!$B$127:$I$127,0))=0,2,0))))</f>
        <v>1</v>
      </c>
      <c r="AO105" s="69">
        <f>IF(AN105=1,1,IF(AN$25=$A105,1,IF(INDEX(Data!$B$128:$I$143,MATCH(AO$197,Data!$A$128:$A$143,0),MATCH($A105,Data!$B$127:$I$127,0))=1,1,IF(INDEX(Data!$B$128:$I$143,MATCH(AO$197,Data!$A$128:$A$143,0),MATCH($A105,Data!$B$127:$I$127,0))=0,2,0))))</f>
        <v>1</v>
      </c>
      <c r="AP105" s="69">
        <f>IF(AO105=1,1,IF(AO$25=$A105,1,IF(INDEX(Data!$B$128:$I$143,MATCH(AP$197,Data!$A$128:$A$143,0),MATCH($A105,Data!$B$127:$I$127,0))=1,1,IF(INDEX(Data!$B$128:$I$143,MATCH(AP$197,Data!$A$128:$A$143,0),MATCH($A105,Data!$B$127:$I$127,0))=0,2,0))))</f>
        <v>1</v>
      </c>
      <c r="AQ105" s="69">
        <f>IF(AP105=1,1,IF(AP$25=$A105,1,IF(INDEX(Data!$B$128:$I$143,MATCH(AQ$197,Data!$A$128:$A$143,0),MATCH($A105,Data!$B$127:$I$127,0))=1,1,IF(INDEX(Data!$B$128:$I$143,MATCH(AQ$197,Data!$A$128:$A$143,0),MATCH($A105,Data!$B$127:$I$127,0))=0,2,0))))</f>
        <v>1</v>
      </c>
      <c r="AR105" s="69">
        <f>IF(AQ105=1,1,IF(AQ$25=$A105,1,IF(INDEX(Data!$B$128:$I$143,MATCH(AR$197,Data!$A$128:$A$143,0),MATCH($A105,Data!$B$127:$I$127,0))=1,1,IF(INDEX(Data!$B$128:$I$143,MATCH(AR$197,Data!$A$128:$A$143,0),MATCH($A105,Data!$B$127:$I$127,0))=0,2,0))))</f>
        <v>1</v>
      </c>
      <c r="AS105" s="69">
        <f>IF(AR105=1,1,IF(AR$25=$A105,1,IF(INDEX(Data!$B$128:$I$143,MATCH(AS$197,Data!$A$128:$A$143,0),MATCH($A105,Data!$B$127:$I$127,0))=1,1,IF(INDEX(Data!$B$128:$I$143,MATCH(AS$197,Data!$A$128:$A$143,0),MATCH($A105,Data!$B$127:$I$127,0))=0,2,0))))</f>
        <v>1</v>
      </c>
      <c r="AT105" s="69">
        <f>IF(AS105=1,1,IF(AS$25=$A105,1,IF(INDEX(Data!$B$128:$I$143,MATCH(AT$197,Data!$A$128:$A$143,0),MATCH($A105,Data!$B$127:$I$127,0))=1,1,IF(INDEX(Data!$B$128:$I$143,MATCH(AT$197,Data!$A$128:$A$143,0),MATCH($A105,Data!$B$127:$I$127,0))=0,2,0))))</f>
        <v>1</v>
      </c>
      <c r="AU105" s="69">
        <f>IF(AT105=1,1,IF(AT$25=$A105,1,IF(INDEX(Data!$B$128:$I$143,MATCH(AU$197,Data!$A$128:$A$143,0),MATCH($A105,Data!$B$127:$I$127,0))=1,1,IF(INDEX(Data!$B$128:$I$143,MATCH(AU$197,Data!$A$128:$A$143,0),MATCH($A105,Data!$B$127:$I$127,0))=0,2,0))))</f>
        <v>1</v>
      </c>
      <c r="AV105" s="69">
        <f>IF(AU105=1,1,IF(AU$25=$A105,1,IF(INDEX(Data!$B$128:$I$143,MATCH(AV$197,Data!$A$128:$A$143,0),MATCH($A105,Data!$B$127:$I$127,0))=1,1,IF(INDEX(Data!$B$128:$I$143,MATCH(AV$197,Data!$A$128:$A$143,0),MATCH($A105,Data!$B$127:$I$127,0))=0,2,0))))</f>
        <v>1</v>
      </c>
      <c r="AW105" s="69">
        <f>IF(AV105=1,1,IF(AV$25=$A105,1,IF(INDEX(Data!$B$128:$I$143,MATCH(AW$197,Data!$A$128:$A$143,0),MATCH($A105,Data!$B$127:$I$127,0))=1,1,IF(INDEX(Data!$B$128:$I$143,MATCH(AW$197,Data!$A$128:$A$143,0),MATCH($A105,Data!$B$127:$I$127,0))=0,2,0))))</f>
        <v>1</v>
      </c>
      <c r="AX105" s="69">
        <f>IF(AW105=1,1,IF(AW$25=$A105,1,IF(INDEX(Data!$B$128:$I$143,MATCH(AX$197,Data!$A$128:$A$143,0),MATCH($A105,Data!$B$127:$I$127,0))=1,1,IF(INDEX(Data!$B$128:$I$143,MATCH(AX$197,Data!$A$128:$A$143,0),MATCH($A105,Data!$B$127:$I$127,0))=0,2,0))))</f>
        <v>1</v>
      </c>
      <c r="AY105" s="69">
        <f>IF(AX105=1,1,IF(AX$25=$A105,1,IF(INDEX(Data!$B$128:$I$143,MATCH(AY$197,Data!$A$128:$A$143,0),MATCH($A105,Data!$B$127:$I$127,0))=1,1,IF(INDEX(Data!$B$128:$I$143,MATCH(AY$197,Data!$A$128:$A$143,0),MATCH($A105,Data!$B$127:$I$127,0))=0,2,0))))</f>
        <v>1</v>
      </c>
    </row>
    <row r="120" spans="1:52" ht="21">
      <c r="A120" s="103" t="s">
        <v>47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64"/>
      <c r="L120" s="13"/>
      <c r="M120" s="13"/>
      <c r="N120" s="13"/>
      <c r="O120" s="13"/>
      <c r="P120" s="13"/>
      <c r="Q120" s="13"/>
      <c r="R120" s="13"/>
      <c r="S120" s="13"/>
      <c r="T120" s="13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</row>
    <row r="121" spans="1:52">
      <c r="K121" s="117"/>
    </row>
    <row r="122" spans="1:52">
      <c r="A122" s="49" t="s">
        <v>48</v>
      </c>
      <c r="B122" s="3"/>
      <c r="C122" s="3"/>
      <c r="D122" s="3"/>
      <c r="E122" s="3"/>
      <c r="F122" s="3"/>
      <c r="G122" s="3"/>
      <c r="H122" s="3"/>
      <c r="I122" s="3"/>
      <c r="J122" s="31"/>
      <c r="K122" s="3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>
      <c r="A123" s="56" t="s">
        <v>49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</row>
    <row r="124" spans="1:52">
      <c r="A124" s="8" t="s">
        <v>50</v>
      </c>
      <c r="B124" s="8">
        <f t="shared" ref="B124:AG124" si="96" xml:space="preserve"> IF((1 - (B283 - 1)/20)*100 &lt;= 100, IF((1 - (B283 - 1)/20)*100 &gt;= 0, (1 - (B283 - 1)/20)*100, 0), 100)</f>
        <v>55.000000000000007</v>
      </c>
      <c r="C124" s="8">
        <f t="shared" si="96"/>
        <v>60</v>
      </c>
      <c r="D124" s="8">
        <f t="shared" si="96"/>
        <v>60</v>
      </c>
      <c r="E124" s="8">
        <f t="shared" si="96"/>
        <v>65</v>
      </c>
      <c r="F124" s="8">
        <f t="shared" si="96"/>
        <v>70</v>
      </c>
      <c r="G124" s="8">
        <f t="shared" si="96"/>
        <v>75</v>
      </c>
      <c r="H124" s="8">
        <f t="shared" si="96"/>
        <v>75</v>
      </c>
      <c r="I124" s="8">
        <f t="shared" si="96"/>
        <v>80</v>
      </c>
      <c r="J124" s="26">
        <f t="shared" si="96"/>
        <v>90</v>
      </c>
      <c r="K124" s="8">
        <f t="shared" si="96"/>
        <v>100</v>
      </c>
      <c r="L124" s="28">
        <f t="shared" si="96"/>
        <v>100</v>
      </c>
      <c r="M124" s="8">
        <f t="shared" si="96"/>
        <v>100</v>
      </c>
      <c r="N124" s="8">
        <f t="shared" si="96"/>
        <v>100</v>
      </c>
      <c r="O124" s="8">
        <f t="shared" si="96"/>
        <v>100</v>
      </c>
      <c r="P124" s="8">
        <f t="shared" si="96"/>
        <v>100</v>
      </c>
      <c r="Q124" s="8">
        <f t="shared" si="96"/>
        <v>100</v>
      </c>
      <c r="R124" s="8">
        <f t="shared" si="96"/>
        <v>100</v>
      </c>
      <c r="S124" s="8">
        <f t="shared" si="96"/>
        <v>100</v>
      </c>
      <c r="T124" s="8">
        <f t="shared" si="96"/>
        <v>100</v>
      </c>
      <c r="U124" s="8">
        <f t="shared" si="96"/>
        <v>100</v>
      </c>
      <c r="V124" s="8">
        <f t="shared" si="96"/>
        <v>100</v>
      </c>
      <c r="W124" s="8">
        <f t="shared" si="96"/>
        <v>100</v>
      </c>
      <c r="X124" s="8">
        <f t="shared" si="96"/>
        <v>100</v>
      </c>
      <c r="Y124" s="8">
        <f t="shared" si="96"/>
        <v>100</v>
      </c>
      <c r="Z124" s="8">
        <f t="shared" si="96"/>
        <v>100</v>
      </c>
      <c r="AA124" s="8">
        <f t="shared" si="96"/>
        <v>100</v>
      </c>
      <c r="AB124" s="8">
        <f t="shared" si="96"/>
        <v>100</v>
      </c>
      <c r="AC124" s="8">
        <f t="shared" si="96"/>
        <v>100</v>
      </c>
      <c r="AD124" s="8">
        <f t="shared" si="96"/>
        <v>100</v>
      </c>
      <c r="AE124" s="8">
        <f t="shared" si="96"/>
        <v>100</v>
      </c>
      <c r="AF124" s="8">
        <f t="shared" si="96"/>
        <v>100</v>
      </c>
      <c r="AG124" s="8">
        <f t="shared" si="96"/>
        <v>100</v>
      </c>
      <c r="AH124" s="8">
        <f t="shared" ref="AH124:AY124" si="97" xml:space="preserve"> IF((1 - (AH283 - 1)/20)*100 &lt;= 100, IF((1 - (AH283 - 1)/20)*100 &gt;= 0, (1 - (AH283 - 1)/20)*100, 0), 100)</f>
        <v>100</v>
      </c>
      <c r="AI124" s="8">
        <f t="shared" si="97"/>
        <v>100</v>
      </c>
      <c r="AJ124" s="8">
        <f t="shared" si="97"/>
        <v>100</v>
      </c>
      <c r="AK124" s="8">
        <f t="shared" si="97"/>
        <v>100</v>
      </c>
      <c r="AL124" s="8">
        <f t="shared" si="97"/>
        <v>100</v>
      </c>
      <c r="AM124" s="8">
        <f t="shared" si="97"/>
        <v>100</v>
      </c>
      <c r="AN124" s="8">
        <f t="shared" si="97"/>
        <v>100</v>
      </c>
      <c r="AO124" s="8">
        <f t="shared" si="97"/>
        <v>100</v>
      </c>
      <c r="AP124" s="8">
        <f t="shared" si="97"/>
        <v>100</v>
      </c>
      <c r="AQ124" s="8">
        <f t="shared" si="97"/>
        <v>100</v>
      </c>
      <c r="AR124" s="8">
        <f t="shared" si="97"/>
        <v>100</v>
      </c>
      <c r="AS124" s="8">
        <f t="shared" si="97"/>
        <v>100</v>
      </c>
      <c r="AT124" s="8">
        <f t="shared" si="97"/>
        <v>100</v>
      </c>
      <c r="AU124" s="8">
        <f t="shared" si="97"/>
        <v>100</v>
      </c>
      <c r="AV124" s="8">
        <f t="shared" si="97"/>
        <v>100</v>
      </c>
      <c r="AW124" s="8">
        <f t="shared" si="97"/>
        <v>100</v>
      </c>
      <c r="AX124" s="8">
        <f t="shared" si="97"/>
        <v>100</v>
      </c>
      <c r="AY124" s="8">
        <f t="shared" si="97"/>
        <v>100</v>
      </c>
      <c r="AZ124" s="8"/>
    </row>
    <row r="125" spans="1:52">
      <c r="A125" s="8" t="s">
        <v>57</v>
      </c>
      <c r="B125" s="8">
        <f t="shared" ref="B125:AG125" si="98" xml:space="preserve"> IF((1 - (B284 - 1)/20)*100 &lt;= 100, IF((1 - (B284 - 1)/20)*100 &gt;= 0, (1 - (B284 - 1)/20)*100, 0), 100)</f>
        <v>50</v>
      </c>
      <c r="C125" s="8">
        <f t="shared" si="98"/>
        <v>55.000000000000007</v>
      </c>
      <c r="D125" s="8">
        <f t="shared" si="98"/>
        <v>55.000000000000007</v>
      </c>
      <c r="E125" s="8">
        <f t="shared" si="98"/>
        <v>60</v>
      </c>
      <c r="F125" s="8">
        <f t="shared" si="98"/>
        <v>65</v>
      </c>
      <c r="G125" s="8">
        <f t="shared" si="98"/>
        <v>70</v>
      </c>
      <c r="H125" s="8">
        <f t="shared" si="98"/>
        <v>70</v>
      </c>
      <c r="I125" s="8">
        <f t="shared" si="98"/>
        <v>75</v>
      </c>
      <c r="J125" s="26">
        <f t="shared" si="98"/>
        <v>85</v>
      </c>
      <c r="K125" s="8">
        <f t="shared" si="98"/>
        <v>100</v>
      </c>
      <c r="L125" s="28">
        <f t="shared" si="98"/>
        <v>100</v>
      </c>
      <c r="M125" s="8">
        <f t="shared" si="98"/>
        <v>100</v>
      </c>
      <c r="N125" s="8">
        <f t="shared" si="98"/>
        <v>100</v>
      </c>
      <c r="O125" s="8">
        <f t="shared" si="98"/>
        <v>100</v>
      </c>
      <c r="P125" s="8">
        <f t="shared" si="98"/>
        <v>100</v>
      </c>
      <c r="Q125" s="8">
        <f t="shared" si="98"/>
        <v>100</v>
      </c>
      <c r="R125" s="8">
        <f t="shared" si="98"/>
        <v>100</v>
      </c>
      <c r="S125" s="8">
        <f t="shared" si="98"/>
        <v>100</v>
      </c>
      <c r="T125" s="8">
        <f t="shared" si="98"/>
        <v>100</v>
      </c>
      <c r="U125" s="8">
        <f t="shared" si="98"/>
        <v>100</v>
      </c>
      <c r="V125" s="8">
        <f t="shared" si="98"/>
        <v>100</v>
      </c>
      <c r="W125" s="8">
        <f t="shared" si="98"/>
        <v>100</v>
      </c>
      <c r="X125" s="8">
        <f t="shared" si="98"/>
        <v>100</v>
      </c>
      <c r="Y125" s="8">
        <f t="shared" si="98"/>
        <v>100</v>
      </c>
      <c r="Z125" s="8">
        <f t="shared" si="98"/>
        <v>100</v>
      </c>
      <c r="AA125" s="8">
        <f t="shared" si="98"/>
        <v>100</v>
      </c>
      <c r="AB125" s="8">
        <f t="shared" si="98"/>
        <v>100</v>
      </c>
      <c r="AC125" s="8">
        <f t="shared" si="98"/>
        <v>100</v>
      </c>
      <c r="AD125" s="8">
        <f t="shared" si="98"/>
        <v>100</v>
      </c>
      <c r="AE125" s="8">
        <f t="shared" si="98"/>
        <v>100</v>
      </c>
      <c r="AF125" s="8">
        <f t="shared" si="98"/>
        <v>100</v>
      </c>
      <c r="AG125" s="8">
        <f t="shared" si="98"/>
        <v>100</v>
      </c>
      <c r="AH125" s="8">
        <f t="shared" ref="AH125:AY125" si="99" xml:space="preserve"> IF((1 - (AH284 - 1)/20)*100 &lt;= 100, IF((1 - (AH284 - 1)/20)*100 &gt;= 0, (1 - (AH284 - 1)/20)*100, 0), 100)</f>
        <v>100</v>
      </c>
      <c r="AI125" s="8">
        <f t="shared" si="99"/>
        <v>100</v>
      </c>
      <c r="AJ125" s="8">
        <f t="shared" si="99"/>
        <v>100</v>
      </c>
      <c r="AK125" s="8">
        <f t="shared" si="99"/>
        <v>100</v>
      </c>
      <c r="AL125" s="8">
        <f t="shared" si="99"/>
        <v>100</v>
      </c>
      <c r="AM125" s="8">
        <f t="shared" si="99"/>
        <v>100</v>
      </c>
      <c r="AN125" s="8">
        <f t="shared" si="99"/>
        <v>100</v>
      </c>
      <c r="AO125" s="8">
        <f t="shared" si="99"/>
        <v>100</v>
      </c>
      <c r="AP125" s="8">
        <f t="shared" si="99"/>
        <v>100</v>
      </c>
      <c r="AQ125" s="8">
        <f t="shared" si="99"/>
        <v>100</v>
      </c>
      <c r="AR125" s="8">
        <f t="shared" si="99"/>
        <v>100</v>
      </c>
      <c r="AS125" s="8">
        <f t="shared" si="99"/>
        <v>100</v>
      </c>
      <c r="AT125" s="8">
        <f t="shared" si="99"/>
        <v>100</v>
      </c>
      <c r="AU125" s="8">
        <f t="shared" si="99"/>
        <v>100</v>
      </c>
      <c r="AV125" s="8">
        <f t="shared" si="99"/>
        <v>100</v>
      </c>
      <c r="AW125" s="8">
        <f t="shared" si="99"/>
        <v>100</v>
      </c>
      <c r="AX125" s="8">
        <f t="shared" si="99"/>
        <v>100</v>
      </c>
      <c r="AY125" s="8">
        <f t="shared" si="99"/>
        <v>100</v>
      </c>
      <c r="AZ125" s="8"/>
    </row>
    <row r="126" spans="1:52">
      <c r="A126" s="8" t="s">
        <v>58</v>
      </c>
      <c r="B126" s="8">
        <f t="shared" ref="B126:AG126" si="100" xml:space="preserve"> IF((1 - (B285 - 1)/20)*100 &lt;= 100, IF((1 - (B285 - 1)/20)*100 &gt;= 0, (1 - (B285 - 1)/20)*100, 0), 100)</f>
        <v>50</v>
      </c>
      <c r="C126" s="8">
        <f t="shared" si="100"/>
        <v>55.000000000000007</v>
      </c>
      <c r="D126" s="8">
        <f t="shared" si="100"/>
        <v>55.000000000000007</v>
      </c>
      <c r="E126" s="8">
        <f t="shared" si="100"/>
        <v>60</v>
      </c>
      <c r="F126" s="8">
        <f t="shared" si="100"/>
        <v>65</v>
      </c>
      <c r="G126" s="8">
        <f t="shared" si="100"/>
        <v>70</v>
      </c>
      <c r="H126" s="8">
        <f t="shared" si="100"/>
        <v>70</v>
      </c>
      <c r="I126" s="8">
        <f t="shared" si="100"/>
        <v>75</v>
      </c>
      <c r="J126" s="26">
        <f t="shared" si="100"/>
        <v>85</v>
      </c>
      <c r="K126" s="8">
        <f t="shared" si="100"/>
        <v>100</v>
      </c>
      <c r="L126" s="28">
        <f t="shared" si="100"/>
        <v>100</v>
      </c>
      <c r="M126" s="8">
        <f t="shared" si="100"/>
        <v>100</v>
      </c>
      <c r="N126" s="8">
        <f t="shared" si="100"/>
        <v>100</v>
      </c>
      <c r="O126" s="8">
        <f t="shared" si="100"/>
        <v>100</v>
      </c>
      <c r="P126" s="8">
        <f t="shared" si="100"/>
        <v>100</v>
      </c>
      <c r="Q126" s="8">
        <f t="shared" si="100"/>
        <v>100</v>
      </c>
      <c r="R126" s="8">
        <f t="shared" si="100"/>
        <v>100</v>
      </c>
      <c r="S126" s="8">
        <f t="shared" si="100"/>
        <v>100</v>
      </c>
      <c r="T126" s="8">
        <f t="shared" si="100"/>
        <v>100</v>
      </c>
      <c r="U126" s="8">
        <f t="shared" si="100"/>
        <v>100</v>
      </c>
      <c r="V126" s="8">
        <f t="shared" si="100"/>
        <v>100</v>
      </c>
      <c r="W126" s="8">
        <f t="shared" si="100"/>
        <v>100</v>
      </c>
      <c r="X126" s="8">
        <f t="shared" si="100"/>
        <v>100</v>
      </c>
      <c r="Y126" s="8">
        <f t="shared" si="100"/>
        <v>100</v>
      </c>
      <c r="Z126" s="8">
        <f t="shared" si="100"/>
        <v>100</v>
      </c>
      <c r="AA126" s="8">
        <f t="shared" si="100"/>
        <v>100</v>
      </c>
      <c r="AB126" s="8">
        <f t="shared" si="100"/>
        <v>100</v>
      </c>
      <c r="AC126" s="8">
        <f t="shared" si="100"/>
        <v>100</v>
      </c>
      <c r="AD126" s="8">
        <f t="shared" si="100"/>
        <v>100</v>
      </c>
      <c r="AE126" s="8">
        <f t="shared" si="100"/>
        <v>100</v>
      </c>
      <c r="AF126" s="8">
        <f t="shared" si="100"/>
        <v>100</v>
      </c>
      <c r="AG126" s="8">
        <f t="shared" si="100"/>
        <v>100</v>
      </c>
      <c r="AH126" s="8">
        <f t="shared" ref="AH126:AY126" si="101" xml:space="preserve"> IF((1 - (AH285 - 1)/20)*100 &lt;= 100, IF((1 - (AH285 - 1)/20)*100 &gt;= 0, (1 - (AH285 - 1)/20)*100, 0), 100)</f>
        <v>100</v>
      </c>
      <c r="AI126" s="8">
        <f t="shared" si="101"/>
        <v>100</v>
      </c>
      <c r="AJ126" s="8">
        <f t="shared" si="101"/>
        <v>100</v>
      </c>
      <c r="AK126" s="8">
        <f t="shared" si="101"/>
        <v>100</v>
      </c>
      <c r="AL126" s="8">
        <f t="shared" si="101"/>
        <v>100</v>
      </c>
      <c r="AM126" s="8">
        <f t="shared" si="101"/>
        <v>100</v>
      </c>
      <c r="AN126" s="8">
        <f t="shared" si="101"/>
        <v>100</v>
      </c>
      <c r="AO126" s="8">
        <f t="shared" si="101"/>
        <v>100</v>
      </c>
      <c r="AP126" s="8">
        <f t="shared" si="101"/>
        <v>100</v>
      </c>
      <c r="AQ126" s="8">
        <f t="shared" si="101"/>
        <v>100</v>
      </c>
      <c r="AR126" s="8">
        <f t="shared" si="101"/>
        <v>100</v>
      </c>
      <c r="AS126" s="8">
        <f t="shared" si="101"/>
        <v>100</v>
      </c>
      <c r="AT126" s="8">
        <f t="shared" si="101"/>
        <v>100</v>
      </c>
      <c r="AU126" s="8">
        <f t="shared" si="101"/>
        <v>100</v>
      </c>
      <c r="AV126" s="8">
        <f t="shared" si="101"/>
        <v>100</v>
      </c>
      <c r="AW126" s="8">
        <f t="shared" si="101"/>
        <v>100</v>
      </c>
      <c r="AX126" s="8">
        <f t="shared" si="101"/>
        <v>100</v>
      </c>
      <c r="AY126" s="8">
        <f t="shared" si="101"/>
        <v>100</v>
      </c>
      <c r="AZ126" s="8"/>
    </row>
    <row r="127" spans="1:52">
      <c r="A127" s="8" t="s">
        <v>59</v>
      </c>
      <c r="B127" s="8">
        <f t="shared" ref="B127:AG127" si="102" xml:space="preserve"> IF((1 - (B286 - 1)/20)*100 &lt;= 100, IF((1 - (B286 - 1)/20)*100 &gt;= 0, (1 - (B286 - 1)/20)*100, 0), 100)</f>
        <v>55.000000000000007</v>
      </c>
      <c r="C127" s="8">
        <f t="shared" si="102"/>
        <v>60</v>
      </c>
      <c r="D127" s="8">
        <f t="shared" si="102"/>
        <v>60</v>
      </c>
      <c r="E127" s="8">
        <f t="shared" si="102"/>
        <v>65</v>
      </c>
      <c r="F127" s="8">
        <f t="shared" si="102"/>
        <v>70</v>
      </c>
      <c r="G127" s="8">
        <f t="shared" si="102"/>
        <v>75</v>
      </c>
      <c r="H127" s="8">
        <f t="shared" si="102"/>
        <v>75</v>
      </c>
      <c r="I127" s="8">
        <f t="shared" si="102"/>
        <v>85</v>
      </c>
      <c r="J127" s="26">
        <f t="shared" si="102"/>
        <v>95</v>
      </c>
      <c r="K127" s="8">
        <f t="shared" si="102"/>
        <v>100</v>
      </c>
      <c r="L127" s="28">
        <f t="shared" si="102"/>
        <v>100</v>
      </c>
      <c r="M127" s="8">
        <f t="shared" si="102"/>
        <v>100</v>
      </c>
      <c r="N127" s="8">
        <f t="shared" si="102"/>
        <v>100</v>
      </c>
      <c r="O127" s="8">
        <f t="shared" si="102"/>
        <v>100</v>
      </c>
      <c r="P127" s="8">
        <f t="shared" si="102"/>
        <v>100</v>
      </c>
      <c r="Q127" s="8">
        <f t="shared" si="102"/>
        <v>100</v>
      </c>
      <c r="R127" s="8">
        <f t="shared" si="102"/>
        <v>100</v>
      </c>
      <c r="S127" s="8">
        <f t="shared" si="102"/>
        <v>100</v>
      </c>
      <c r="T127" s="8">
        <f t="shared" si="102"/>
        <v>100</v>
      </c>
      <c r="U127" s="8">
        <f t="shared" si="102"/>
        <v>100</v>
      </c>
      <c r="V127" s="8">
        <f t="shared" si="102"/>
        <v>100</v>
      </c>
      <c r="W127" s="8">
        <f t="shared" si="102"/>
        <v>100</v>
      </c>
      <c r="X127" s="8">
        <f t="shared" si="102"/>
        <v>100</v>
      </c>
      <c r="Y127" s="8">
        <f t="shared" si="102"/>
        <v>100</v>
      </c>
      <c r="Z127" s="8">
        <f t="shared" si="102"/>
        <v>100</v>
      </c>
      <c r="AA127" s="8">
        <f t="shared" si="102"/>
        <v>100</v>
      </c>
      <c r="AB127" s="8">
        <f t="shared" si="102"/>
        <v>100</v>
      </c>
      <c r="AC127" s="8">
        <f t="shared" si="102"/>
        <v>100</v>
      </c>
      <c r="AD127" s="8">
        <f t="shared" si="102"/>
        <v>100</v>
      </c>
      <c r="AE127" s="8">
        <f t="shared" si="102"/>
        <v>100</v>
      </c>
      <c r="AF127" s="8">
        <f t="shared" si="102"/>
        <v>100</v>
      </c>
      <c r="AG127" s="8">
        <f t="shared" si="102"/>
        <v>100</v>
      </c>
      <c r="AH127" s="8">
        <f t="shared" ref="AH127:AY127" si="103" xml:space="preserve"> IF((1 - (AH286 - 1)/20)*100 &lt;= 100, IF((1 - (AH286 - 1)/20)*100 &gt;= 0, (1 - (AH286 - 1)/20)*100, 0), 100)</f>
        <v>100</v>
      </c>
      <c r="AI127" s="8">
        <f t="shared" si="103"/>
        <v>100</v>
      </c>
      <c r="AJ127" s="8">
        <f t="shared" si="103"/>
        <v>100</v>
      </c>
      <c r="AK127" s="8">
        <f t="shared" si="103"/>
        <v>100</v>
      </c>
      <c r="AL127" s="8">
        <f t="shared" si="103"/>
        <v>100</v>
      </c>
      <c r="AM127" s="8">
        <f t="shared" si="103"/>
        <v>100</v>
      </c>
      <c r="AN127" s="8">
        <f t="shared" si="103"/>
        <v>100</v>
      </c>
      <c r="AO127" s="8">
        <f t="shared" si="103"/>
        <v>100</v>
      </c>
      <c r="AP127" s="8">
        <f t="shared" si="103"/>
        <v>100</v>
      </c>
      <c r="AQ127" s="8">
        <f t="shared" si="103"/>
        <v>100</v>
      </c>
      <c r="AR127" s="8">
        <f t="shared" si="103"/>
        <v>100</v>
      </c>
      <c r="AS127" s="8">
        <f t="shared" si="103"/>
        <v>100</v>
      </c>
      <c r="AT127" s="8">
        <f t="shared" si="103"/>
        <v>100</v>
      </c>
      <c r="AU127" s="8">
        <f t="shared" si="103"/>
        <v>100</v>
      </c>
      <c r="AV127" s="8">
        <f t="shared" si="103"/>
        <v>100</v>
      </c>
      <c r="AW127" s="8">
        <f t="shared" si="103"/>
        <v>100</v>
      </c>
      <c r="AX127" s="8">
        <f t="shared" si="103"/>
        <v>100</v>
      </c>
      <c r="AY127" s="8">
        <f t="shared" si="103"/>
        <v>100</v>
      </c>
      <c r="AZ127" s="8"/>
    </row>
    <row r="128" spans="1:52">
      <c r="A128" s="56" t="s">
        <v>42</v>
      </c>
      <c r="B128" s="9"/>
      <c r="C128" s="13"/>
      <c r="D128" s="13"/>
      <c r="E128" s="13"/>
      <c r="F128" s="13"/>
      <c r="G128" s="13"/>
      <c r="H128" s="13"/>
      <c r="I128" s="13"/>
      <c r="J128" s="13"/>
      <c r="K128" s="31"/>
      <c r="L128" s="13"/>
      <c r="M128" s="13"/>
      <c r="N128" s="13"/>
      <c r="O128" s="13"/>
      <c r="P128" s="13"/>
      <c r="Q128" s="13"/>
      <c r="R128" s="13"/>
      <c r="S128" s="13"/>
      <c r="T128" s="13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</row>
    <row r="129" spans="1:52">
      <c r="A129" s="8" t="s">
        <v>50</v>
      </c>
      <c r="B129" s="8">
        <f t="shared" ref="B129:AG129" si="104" xml:space="preserve"> IF((1 - (B288 - 1)/20)*100 &lt;= 100, IF((1 - (B288 - 1)/20)*100 &gt;= 0, (1 - (B288 - 1)/20)*100, 0), 100)</f>
        <v>5.0000000000000044</v>
      </c>
      <c r="C129" s="8">
        <f t="shared" si="104"/>
        <v>9.9999999999999982</v>
      </c>
      <c r="D129" s="8">
        <f t="shared" si="104"/>
        <v>9.9999999999999982</v>
      </c>
      <c r="E129" s="8">
        <f t="shared" si="104"/>
        <v>15.000000000000002</v>
      </c>
      <c r="F129" s="8">
        <f t="shared" si="104"/>
        <v>19.999999999999996</v>
      </c>
      <c r="G129" s="8">
        <f t="shared" si="104"/>
        <v>25</v>
      </c>
      <c r="H129" s="8">
        <f t="shared" si="104"/>
        <v>25</v>
      </c>
      <c r="I129" s="8">
        <f t="shared" si="104"/>
        <v>30.000000000000004</v>
      </c>
      <c r="J129" s="26">
        <f t="shared" si="104"/>
        <v>40</v>
      </c>
      <c r="K129" s="8">
        <f t="shared" si="104"/>
        <v>50</v>
      </c>
      <c r="L129" s="28">
        <f t="shared" si="104"/>
        <v>55.000000000000007</v>
      </c>
      <c r="M129" s="8">
        <f t="shared" si="104"/>
        <v>60</v>
      </c>
      <c r="N129" s="8">
        <f t="shared" si="104"/>
        <v>60</v>
      </c>
      <c r="O129" s="8">
        <f t="shared" si="104"/>
        <v>65</v>
      </c>
      <c r="P129" s="8">
        <f t="shared" si="104"/>
        <v>65</v>
      </c>
      <c r="Q129" s="8">
        <f t="shared" si="104"/>
        <v>70</v>
      </c>
      <c r="R129" s="8">
        <f t="shared" si="104"/>
        <v>70</v>
      </c>
      <c r="S129" s="8">
        <f t="shared" si="104"/>
        <v>70</v>
      </c>
      <c r="T129" s="8">
        <f t="shared" si="104"/>
        <v>75</v>
      </c>
      <c r="U129" s="8">
        <f t="shared" si="104"/>
        <v>75</v>
      </c>
      <c r="V129" s="8">
        <f t="shared" si="104"/>
        <v>80</v>
      </c>
      <c r="W129" s="8">
        <f t="shared" si="104"/>
        <v>80</v>
      </c>
      <c r="X129" s="8">
        <f t="shared" si="104"/>
        <v>80</v>
      </c>
      <c r="Y129" s="8">
        <f t="shared" si="104"/>
        <v>85</v>
      </c>
      <c r="Z129" s="8">
        <f t="shared" si="104"/>
        <v>85</v>
      </c>
      <c r="AA129" s="8">
        <f t="shared" si="104"/>
        <v>90</v>
      </c>
      <c r="AB129" s="8">
        <f t="shared" si="104"/>
        <v>90</v>
      </c>
      <c r="AC129" s="8">
        <f t="shared" si="104"/>
        <v>90</v>
      </c>
      <c r="AD129" s="8">
        <f t="shared" si="104"/>
        <v>95</v>
      </c>
      <c r="AE129" s="8">
        <f t="shared" si="104"/>
        <v>95</v>
      </c>
      <c r="AF129" s="8">
        <f t="shared" si="104"/>
        <v>100</v>
      </c>
      <c r="AG129" s="8">
        <f t="shared" si="104"/>
        <v>100</v>
      </c>
      <c r="AH129" s="8">
        <f t="shared" ref="AH129:AY129" si="105" xml:space="preserve"> IF((1 - (AH288 - 1)/20)*100 &lt;= 100, IF((1 - (AH288 - 1)/20)*100 &gt;= 0, (1 - (AH288 - 1)/20)*100, 0), 100)</f>
        <v>100</v>
      </c>
      <c r="AI129" s="8">
        <f t="shared" si="105"/>
        <v>100</v>
      </c>
      <c r="AJ129" s="8">
        <f t="shared" si="105"/>
        <v>100</v>
      </c>
      <c r="AK129" s="8">
        <f t="shared" si="105"/>
        <v>100</v>
      </c>
      <c r="AL129" s="8">
        <f t="shared" si="105"/>
        <v>100</v>
      </c>
      <c r="AM129" s="8">
        <f t="shared" si="105"/>
        <v>100</v>
      </c>
      <c r="AN129" s="8">
        <f t="shared" si="105"/>
        <v>100</v>
      </c>
      <c r="AO129" s="8">
        <f t="shared" si="105"/>
        <v>100</v>
      </c>
      <c r="AP129" s="8">
        <f t="shared" si="105"/>
        <v>100</v>
      </c>
      <c r="AQ129" s="8">
        <f t="shared" si="105"/>
        <v>100</v>
      </c>
      <c r="AR129" s="8">
        <f t="shared" si="105"/>
        <v>100</v>
      </c>
      <c r="AS129" s="8">
        <f t="shared" si="105"/>
        <v>100</v>
      </c>
      <c r="AT129" s="8">
        <f t="shared" si="105"/>
        <v>100</v>
      </c>
      <c r="AU129" s="8">
        <f t="shared" si="105"/>
        <v>100</v>
      </c>
      <c r="AV129" s="8">
        <f t="shared" si="105"/>
        <v>100</v>
      </c>
      <c r="AW129" s="8">
        <f t="shared" si="105"/>
        <v>100</v>
      </c>
      <c r="AX129" s="8">
        <f t="shared" si="105"/>
        <v>100</v>
      </c>
      <c r="AY129" s="8">
        <f t="shared" si="105"/>
        <v>100</v>
      </c>
      <c r="AZ129" s="8"/>
    </row>
    <row r="130" spans="1:52">
      <c r="A130" s="8" t="s">
        <v>57</v>
      </c>
      <c r="B130" s="8">
        <f t="shared" ref="B130:AG130" si="106" xml:space="preserve"> IF((1 - (B289 - 1)/20)*100 &lt;= 100, IF((1 - (B289 - 1)/20)*100 &gt;= 0, (1 - (B289 - 1)/20)*100, 0), 100)</f>
        <v>0</v>
      </c>
      <c r="C130" s="8">
        <f t="shared" si="106"/>
        <v>5.0000000000000044</v>
      </c>
      <c r="D130" s="8">
        <f t="shared" si="106"/>
        <v>5.0000000000000044</v>
      </c>
      <c r="E130" s="8">
        <f t="shared" si="106"/>
        <v>9.9999999999999982</v>
      </c>
      <c r="F130" s="8">
        <f t="shared" si="106"/>
        <v>15.000000000000002</v>
      </c>
      <c r="G130" s="8">
        <f t="shared" si="106"/>
        <v>19.999999999999996</v>
      </c>
      <c r="H130" s="8">
        <f t="shared" si="106"/>
        <v>19.999999999999996</v>
      </c>
      <c r="I130" s="8">
        <f t="shared" si="106"/>
        <v>25</v>
      </c>
      <c r="J130" s="26">
        <f t="shared" si="106"/>
        <v>35</v>
      </c>
      <c r="K130" s="8">
        <f t="shared" si="106"/>
        <v>50</v>
      </c>
      <c r="L130" s="28">
        <f t="shared" si="106"/>
        <v>55.000000000000007</v>
      </c>
      <c r="M130" s="8">
        <f t="shared" si="106"/>
        <v>60</v>
      </c>
      <c r="N130" s="8">
        <f t="shared" si="106"/>
        <v>65</v>
      </c>
      <c r="O130" s="8">
        <f t="shared" si="106"/>
        <v>65</v>
      </c>
      <c r="P130" s="8">
        <f t="shared" si="106"/>
        <v>70</v>
      </c>
      <c r="Q130" s="8">
        <f t="shared" si="106"/>
        <v>70</v>
      </c>
      <c r="R130" s="8">
        <f t="shared" si="106"/>
        <v>75</v>
      </c>
      <c r="S130" s="8">
        <f t="shared" si="106"/>
        <v>75</v>
      </c>
      <c r="T130" s="8">
        <f t="shared" si="106"/>
        <v>80</v>
      </c>
      <c r="U130" s="8">
        <f t="shared" si="106"/>
        <v>80</v>
      </c>
      <c r="V130" s="8">
        <f t="shared" si="106"/>
        <v>85</v>
      </c>
      <c r="W130" s="8">
        <f t="shared" si="106"/>
        <v>85</v>
      </c>
      <c r="X130" s="8">
        <f t="shared" si="106"/>
        <v>90</v>
      </c>
      <c r="Y130" s="8">
        <f t="shared" si="106"/>
        <v>90</v>
      </c>
      <c r="Z130" s="8">
        <f t="shared" si="106"/>
        <v>95</v>
      </c>
      <c r="AA130" s="8">
        <f t="shared" si="106"/>
        <v>95</v>
      </c>
      <c r="AB130" s="8">
        <f t="shared" si="106"/>
        <v>100</v>
      </c>
      <c r="AC130" s="8">
        <f t="shared" si="106"/>
        <v>100</v>
      </c>
      <c r="AD130" s="8">
        <f t="shared" si="106"/>
        <v>100</v>
      </c>
      <c r="AE130" s="8">
        <f t="shared" si="106"/>
        <v>100</v>
      </c>
      <c r="AF130" s="8">
        <f t="shared" si="106"/>
        <v>100</v>
      </c>
      <c r="AG130" s="8">
        <f t="shared" si="106"/>
        <v>100</v>
      </c>
      <c r="AH130" s="8">
        <f t="shared" ref="AH130:AY130" si="107" xml:space="preserve"> IF((1 - (AH289 - 1)/20)*100 &lt;= 100, IF((1 - (AH289 - 1)/20)*100 &gt;= 0, (1 - (AH289 - 1)/20)*100, 0), 100)</f>
        <v>100</v>
      </c>
      <c r="AI130" s="8">
        <f t="shared" si="107"/>
        <v>100</v>
      </c>
      <c r="AJ130" s="8">
        <f t="shared" si="107"/>
        <v>100</v>
      </c>
      <c r="AK130" s="8">
        <f t="shared" si="107"/>
        <v>100</v>
      </c>
      <c r="AL130" s="8">
        <f t="shared" si="107"/>
        <v>100</v>
      </c>
      <c r="AM130" s="8">
        <f t="shared" si="107"/>
        <v>100</v>
      </c>
      <c r="AN130" s="8">
        <f t="shared" si="107"/>
        <v>100</v>
      </c>
      <c r="AO130" s="8">
        <f t="shared" si="107"/>
        <v>100</v>
      </c>
      <c r="AP130" s="8">
        <f t="shared" si="107"/>
        <v>100</v>
      </c>
      <c r="AQ130" s="8">
        <f t="shared" si="107"/>
        <v>100</v>
      </c>
      <c r="AR130" s="8">
        <f t="shared" si="107"/>
        <v>100</v>
      </c>
      <c r="AS130" s="8">
        <f t="shared" si="107"/>
        <v>100</v>
      </c>
      <c r="AT130" s="8">
        <f t="shared" si="107"/>
        <v>100</v>
      </c>
      <c r="AU130" s="8">
        <f t="shared" si="107"/>
        <v>100</v>
      </c>
      <c r="AV130" s="8">
        <f t="shared" si="107"/>
        <v>100</v>
      </c>
      <c r="AW130" s="8">
        <f t="shared" si="107"/>
        <v>100</v>
      </c>
      <c r="AX130" s="8">
        <f t="shared" si="107"/>
        <v>100</v>
      </c>
      <c r="AY130" s="8">
        <f t="shared" si="107"/>
        <v>100</v>
      </c>
      <c r="AZ130" s="8"/>
    </row>
    <row r="131" spans="1:52">
      <c r="A131" s="8" t="s">
        <v>58</v>
      </c>
      <c r="B131" s="8">
        <f t="shared" ref="B131:AG131" si="108" xml:space="preserve"> IF((1 - (B290 - 1)/20)*100 &lt;= 100, IF((1 - (B290 - 1)/20)*100 &gt;= 0, (1 - (B290 - 1)/20)*100, 0), 100)</f>
        <v>0</v>
      </c>
      <c r="C131" s="8">
        <f t="shared" si="108"/>
        <v>5.0000000000000044</v>
      </c>
      <c r="D131" s="8">
        <f t="shared" si="108"/>
        <v>5.0000000000000044</v>
      </c>
      <c r="E131" s="8">
        <f t="shared" si="108"/>
        <v>9.9999999999999982</v>
      </c>
      <c r="F131" s="8">
        <f t="shared" si="108"/>
        <v>15.000000000000002</v>
      </c>
      <c r="G131" s="8">
        <f t="shared" si="108"/>
        <v>19.999999999999996</v>
      </c>
      <c r="H131" s="8">
        <f t="shared" si="108"/>
        <v>19.999999999999996</v>
      </c>
      <c r="I131" s="8">
        <f t="shared" si="108"/>
        <v>25</v>
      </c>
      <c r="J131" s="26">
        <f t="shared" si="108"/>
        <v>35</v>
      </c>
      <c r="K131" s="8">
        <f t="shared" si="108"/>
        <v>50</v>
      </c>
      <c r="L131" s="28">
        <f t="shared" si="108"/>
        <v>55.000000000000007</v>
      </c>
      <c r="M131" s="8">
        <f t="shared" si="108"/>
        <v>60</v>
      </c>
      <c r="N131" s="8">
        <f t="shared" si="108"/>
        <v>65</v>
      </c>
      <c r="O131" s="8">
        <f t="shared" si="108"/>
        <v>65</v>
      </c>
      <c r="P131" s="8">
        <f t="shared" si="108"/>
        <v>70</v>
      </c>
      <c r="Q131" s="8">
        <f t="shared" si="108"/>
        <v>70</v>
      </c>
      <c r="R131" s="8">
        <f t="shared" si="108"/>
        <v>75</v>
      </c>
      <c r="S131" s="8">
        <f t="shared" si="108"/>
        <v>75</v>
      </c>
      <c r="T131" s="8">
        <f t="shared" si="108"/>
        <v>80</v>
      </c>
      <c r="U131" s="8">
        <f t="shared" si="108"/>
        <v>80</v>
      </c>
      <c r="V131" s="8">
        <f t="shared" si="108"/>
        <v>85</v>
      </c>
      <c r="W131" s="8">
        <f t="shared" si="108"/>
        <v>85</v>
      </c>
      <c r="X131" s="8">
        <f t="shared" si="108"/>
        <v>90</v>
      </c>
      <c r="Y131" s="8">
        <f t="shared" si="108"/>
        <v>90</v>
      </c>
      <c r="Z131" s="8">
        <f t="shared" si="108"/>
        <v>95</v>
      </c>
      <c r="AA131" s="8">
        <f t="shared" si="108"/>
        <v>95</v>
      </c>
      <c r="AB131" s="8">
        <f t="shared" si="108"/>
        <v>100</v>
      </c>
      <c r="AC131" s="8">
        <f t="shared" si="108"/>
        <v>100</v>
      </c>
      <c r="AD131" s="8">
        <f t="shared" si="108"/>
        <v>100</v>
      </c>
      <c r="AE131" s="8">
        <f t="shared" si="108"/>
        <v>100</v>
      </c>
      <c r="AF131" s="8">
        <f t="shared" si="108"/>
        <v>100</v>
      </c>
      <c r="AG131" s="8">
        <f t="shared" si="108"/>
        <v>100</v>
      </c>
      <c r="AH131" s="8">
        <f t="shared" ref="AH131:AY131" si="109" xml:space="preserve"> IF((1 - (AH290 - 1)/20)*100 &lt;= 100, IF((1 - (AH290 - 1)/20)*100 &gt;= 0, (1 - (AH290 - 1)/20)*100, 0), 100)</f>
        <v>100</v>
      </c>
      <c r="AI131" s="8">
        <f t="shared" si="109"/>
        <v>100</v>
      </c>
      <c r="AJ131" s="8">
        <f t="shared" si="109"/>
        <v>100</v>
      </c>
      <c r="AK131" s="8">
        <f t="shared" si="109"/>
        <v>100</v>
      </c>
      <c r="AL131" s="8">
        <f t="shared" si="109"/>
        <v>100</v>
      </c>
      <c r="AM131" s="8">
        <f t="shared" si="109"/>
        <v>100</v>
      </c>
      <c r="AN131" s="8">
        <f t="shared" si="109"/>
        <v>100</v>
      </c>
      <c r="AO131" s="8">
        <f t="shared" si="109"/>
        <v>100</v>
      </c>
      <c r="AP131" s="8">
        <f t="shared" si="109"/>
        <v>100</v>
      </c>
      <c r="AQ131" s="8">
        <f t="shared" si="109"/>
        <v>100</v>
      </c>
      <c r="AR131" s="8">
        <f t="shared" si="109"/>
        <v>100</v>
      </c>
      <c r="AS131" s="8">
        <f t="shared" si="109"/>
        <v>100</v>
      </c>
      <c r="AT131" s="8">
        <f t="shared" si="109"/>
        <v>100</v>
      </c>
      <c r="AU131" s="8">
        <f t="shared" si="109"/>
        <v>100</v>
      </c>
      <c r="AV131" s="8">
        <f t="shared" si="109"/>
        <v>100</v>
      </c>
      <c r="AW131" s="8">
        <f t="shared" si="109"/>
        <v>100</v>
      </c>
      <c r="AX131" s="8">
        <f t="shared" si="109"/>
        <v>100</v>
      </c>
      <c r="AY131" s="8">
        <f t="shared" si="109"/>
        <v>100</v>
      </c>
      <c r="AZ131" s="8"/>
    </row>
    <row r="132" spans="1:52">
      <c r="A132" s="8" t="s">
        <v>59</v>
      </c>
      <c r="B132" s="8">
        <f t="shared" ref="B132:AG132" si="110" xml:space="preserve"> IF((1 - (B291 - 1)/20)*100 &lt;= 100, IF((1 - (B291 - 1)/20)*100 &gt;= 0, (1 - (B291 - 1)/20)*100, 0), 100)</f>
        <v>5.0000000000000044</v>
      </c>
      <c r="C132" s="8">
        <f t="shared" si="110"/>
        <v>9.9999999999999982</v>
      </c>
      <c r="D132" s="8">
        <f t="shared" si="110"/>
        <v>9.9999999999999982</v>
      </c>
      <c r="E132" s="8">
        <f t="shared" si="110"/>
        <v>15.000000000000002</v>
      </c>
      <c r="F132" s="8">
        <f t="shared" si="110"/>
        <v>19.999999999999996</v>
      </c>
      <c r="G132" s="8">
        <f t="shared" si="110"/>
        <v>25</v>
      </c>
      <c r="H132" s="8">
        <f t="shared" si="110"/>
        <v>25</v>
      </c>
      <c r="I132" s="8">
        <f t="shared" si="110"/>
        <v>35</v>
      </c>
      <c r="J132" s="26">
        <f t="shared" si="110"/>
        <v>44.999999999999993</v>
      </c>
      <c r="K132" s="8">
        <f t="shared" si="110"/>
        <v>60</v>
      </c>
      <c r="L132" s="28">
        <f t="shared" si="110"/>
        <v>65</v>
      </c>
      <c r="M132" s="8">
        <f t="shared" si="110"/>
        <v>70</v>
      </c>
      <c r="N132" s="8">
        <f t="shared" si="110"/>
        <v>75</v>
      </c>
      <c r="O132" s="8">
        <f t="shared" si="110"/>
        <v>75</v>
      </c>
      <c r="P132" s="8">
        <f t="shared" si="110"/>
        <v>80</v>
      </c>
      <c r="Q132" s="8">
        <f t="shared" si="110"/>
        <v>80</v>
      </c>
      <c r="R132" s="8">
        <f t="shared" si="110"/>
        <v>85</v>
      </c>
      <c r="S132" s="8">
        <f t="shared" si="110"/>
        <v>85</v>
      </c>
      <c r="T132" s="8">
        <f t="shared" si="110"/>
        <v>90</v>
      </c>
      <c r="U132" s="8">
        <f t="shared" si="110"/>
        <v>90</v>
      </c>
      <c r="V132" s="8">
        <f t="shared" si="110"/>
        <v>95</v>
      </c>
      <c r="W132" s="8">
        <f t="shared" si="110"/>
        <v>95</v>
      </c>
      <c r="X132" s="8">
        <f t="shared" si="110"/>
        <v>100</v>
      </c>
      <c r="Y132" s="8">
        <f t="shared" si="110"/>
        <v>100</v>
      </c>
      <c r="Z132" s="8">
        <f t="shared" si="110"/>
        <v>100</v>
      </c>
      <c r="AA132" s="8">
        <f t="shared" si="110"/>
        <v>100</v>
      </c>
      <c r="AB132" s="8">
        <f t="shared" si="110"/>
        <v>100</v>
      </c>
      <c r="AC132" s="8">
        <f t="shared" si="110"/>
        <v>100</v>
      </c>
      <c r="AD132" s="8">
        <f t="shared" si="110"/>
        <v>100</v>
      </c>
      <c r="AE132" s="8">
        <f t="shared" si="110"/>
        <v>100</v>
      </c>
      <c r="AF132" s="8">
        <f t="shared" si="110"/>
        <v>100</v>
      </c>
      <c r="AG132" s="8">
        <f t="shared" si="110"/>
        <v>100</v>
      </c>
      <c r="AH132" s="8">
        <f t="shared" ref="AH132:AY132" si="111" xml:space="preserve"> IF((1 - (AH291 - 1)/20)*100 &lt;= 100, IF((1 - (AH291 - 1)/20)*100 &gt;= 0, (1 - (AH291 - 1)/20)*100, 0), 100)</f>
        <v>100</v>
      </c>
      <c r="AI132" s="8">
        <f t="shared" si="111"/>
        <v>100</v>
      </c>
      <c r="AJ132" s="8">
        <f t="shared" si="111"/>
        <v>100</v>
      </c>
      <c r="AK132" s="8">
        <f t="shared" si="111"/>
        <v>100</v>
      </c>
      <c r="AL132" s="8">
        <f t="shared" si="111"/>
        <v>100</v>
      </c>
      <c r="AM132" s="8">
        <f t="shared" si="111"/>
        <v>100</v>
      </c>
      <c r="AN132" s="8">
        <f t="shared" si="111"/>
        <v>100</v>
      </c>
      <c r="AO132" s="8">
        <f t="shared" si="111"/>
        <v>100</v>
      </c>
      <c r="AP132" s="8">
        <f t="shared" si="111"/>
        <v>100</v>
      </c>
      <c r="AQ132" s="8">
        <f t="shared" si="111"/>
        <v>100</v>
      </c>
      <c r="AR132" s="8">
        <f t="shared" si="111"/>
        <v>100</v>
      </c>
      <c r="AS132" s="8">
        <f t="shared" si="111"/>
        <v>100</v>
      </c>
      <c r="AT132" s="8">
        <f t="shared" si="111"/>
        <v>100</v>
      </c>
      <c r="AU132" s="8">
        <f t="shared" si="111"/>
        <v>100</v>
      </c>
      <c r="AV132" s="8">
        <f t="shared" si="111"/>
        <v>100</v>
      </c>
      <c r="AW132" s="8">
        <f t="shared" si="111"/>
        <v>100</v>
      </c>
      <c r="AX132" s="8">
        <f t="shared" si="111"/>
        <v>100</v>
      </c>
      <c r="AY132" s="8">
        <f t="shared" si="111"/>
        <v>100</v>
      </c>
      <c r="AZ132" s="8"/>
    </row>
    <row r="133" spans="1:52">
      <c r="A133" s="56" t="s">
        <v>52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31"/>
      <c r="L133" s="13"/>
      <c r="M133" s="13"/>
      <c r="N133" s="13"/>
      <c r="O133" s="13"/>
      <c r="P133" s="13"/>
      <c r="Q133" s="13"/>
      <c r="R133" s="13"/>
      <c r="S133" s="13"/>
      <c r="T133" s="13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</row>
    <row r="134" spans="1:52">
      <c r="A134" s="8" t="s">
        <v>50</v>
      </c>
      <c r="B134" s="8">
        <f t="shared" ref="B134:AG134" si="112" xml:space="preserve"> IF((1 - (B293 - 1)/20)*100 &lt;= 100, IF((1 - (B293 - 1)/20)*100 &gt;= 0, (1 - (B293 - 1)/20)*100, 0), 100)</f>
        <v>0</v>
      </c>
      <c r="C134" s="8">
        <f t="shared" si="112"/>
        <v>0</v>
      </c>
      <c r="D134" s="8">
        <f t="shared" si="112"/>
        <v>0</v>
      </c>
      <c r="E134" s="8">
        <f t="shared" si="112"/>
        <v>0</v>
      </c>
      <c r="F134" s="8">
        <f t="shared" si="112"/>
        <v>0</v>
      </c>
      <c r="G134" s="8">
        <f t="shared" si="112"/>
        <v>0</v>
      </c>
      <c r="H134" s="8">
        <f t="shared" si="112"/>
        <v>0</v>
      </c>
      <c r="I134" s="8">
        <f t="shared" si="112"/>
        <v>0</v>
      </c>
      <c r="J134" s="26">
        <f t="shared" si="112"/>
        <v>0</v>
      </c>
      <c r="K134" s="8">
        <f t="shared" si="112"/>
        <v>0</v>
      </c>
      <c r="L134" s="28">
        <f t="shared" si="112"/>
        <v>5.0000000000000044</v>
      </c>
      <c r="M134" s="8">
        <f t="shared" si="112"/>
        <v>9.9999999999999982</v>
      </c>
      <c r="N134" s="8">
        <f t="shared" si="112"/>
        <v>9.9999999999999982</v>
      </c>
      <c r="O134" s="8">
        <f t="shared" si="112"/>
        <v>15.000000000000002</v>
      </c>
      <c r="P134" s="8">
        <f t="shared" si="112"/>
        <v>15.000000000000002</v>
      </c>
      <c r="Q134" s="8">
        <f t="shared" si="112"/>
        <v>19.999999999999996</v>
      </c>
      <c r="R134" s="8">
        <f t="shared" si="112"/>
        <v>19.999999999999996</v>
      </c>
      <c r="S134" s="8">
        <f t="shared" si="112"/>
        <v>19.999999999999996</v>
      </c>
      <c r="T134" s="8">
        <f t="shared" si="112"/>
        <v>25</v>
      </c>
      <c r="U134" s="8">
        <f t="shared" si="112"/>
        <v>25</v>
      </c>
      <c r="V134" s="8">
        <f t="shared" si="112"/>
        <v>30.000000000000004</v>
      </c>
      <c r="W134" s="8">
        <f t="shared" si="112"/>
        <v>30.000000000000004</v>
      </c>
      <c r="X134" s="8">
        <f t="shared" si="112"/>
        <v>30.000000000000004</v>
      </c>
      <c r="Y134" s="8">
        <f t="shared" si="112"/>
        <v>35</v>
      </c>
      <c r="Z134" s="8">
        <f t="shared" si="112"/>
        <v>35</v>
      </c>
      <c r="AA134" s="8">
        <f t="shared" si="112"/>
        <v>40</v>
      </c>
      <c r="AB134" s="8">
        <f t="shared" si="112"/>
        <v>40</v>
      </c>
      <c r="AC134" s="8">
        <f t="shared" si="112"/>
        <v>40</v>
      </c>
      <c r="AD134" s="8">
        <f t="shared" si="112"/>
        <v>44.999999999999993</v>
      </c>
      <c r="AE134" s="8">
        <f t="shared" si="112"/>
        <v>44.999999999999993</v>
      </c>
      <c r="AF134" s="8">
        <f t="shared" si="112"/>
        <v>50</v>
      </c>
      <c r="AG134" s="8">
        <f t="shared" si="112"/>
        <v>50</v>
      </c>
      <c r="AH134" s="8">
        <f t="shared" ref="AH134:AY134" si="113" xml:space="preserve"> IF((1 - (AH293 - 1)/20)*100 &lt;= 100, IF((1 - (AH293 - 1)/20)*100 &gt;= 0, (1 - (AH293 - 1)/20)*100, 0), 100)</f>
        <v>50</v>
      </c>
      <c r="AI134" s="8">
        <f t="shared" si="113"/>
        <v>55.000000000000007</v>
      </c>
      <c r="AJ134" s="8">
        <f t="shared" si="113"/>
        <v>55.000000000000007</v>
      </c>
      <c r="AK134" s="8">
        <f t="shared" si="113"/>
        <v>60</v>
      </c>
      <c r="AL134" s="8">
        <f t="shared" si="113"/>
        <v>60</v>
      </c>
      <c r="AM134" s="8">
        <f t="shared" si="113"/>
        <v>60</v>
      </c>
      <c r="AN134" s="8">
        <f t="shared" si="113"/>
        <v>65</v>
      </c>
      <c r="AO134" s="8">
        <f t="shared" si="113"/>
        <v>65</v>
      </c>
      <c r="AP134" s="8">
        <f t="shared" si="113"/>
        <v>70</v>
      </c>
      <c r="AQ134" s="8">
        <f t="shared" si="113"/>
        <v>70</v>
      </c>
      <c r="AR134" s="8">
        <f t="shared" si="113"/>
        <v>70</v>
      </c>
      <c r="AS134" s="8">
        <f t="shared" si="113"/>
        <v>75</v>
      </c>
      <c r="AT134" s="8">
        <f t="shared" si="113"/>
        <v>75</v>
      </c>
      <c r="AU134" s="8">
        <f t="shared" si="113"/>
        <v>80</v>
      </c>
      <c r="AV134" s="8">
        <f t="shared" si="113"/>
        <v>80</v>
      </c>
      <c r="AW134" s="8">
        <f t="shared" si="113"/>
        <v>80</v>
      </c>
      <c r="AX134" s="8">
        <f t="shared" si="113"/>
        <v>85</v>
      </c>
      <c r="AY134" s="8">
        <f t="shared" si="113"/>
        <v>85</v>
      </c>
      <c r="AZ134" s="8"/>
    </row>
    <row r="135" spans="1:52">
      <c r="A135" s="8" t="s">
        <v>57</v>
      </c>
      <c r="B135" s="8">
        <f t="shared" ref="B135:AG135" si="114" xml:space="preserve"> IF((1 - (B294 - 1)/20)*100 &lt;= 100, IF((1 - (B294 - 1)/20)*100 &gt;= 0, (1 - (B294 - 1)/20)*100, 0), 100)</f>
        <v>0</v>
      </c>
      <c r="C135" s="8">
        <f t="shared" si="114"/>
        <v>0</v>
      </c>
      <c r="D135" s="8">
        <f t="shared" si="114"/>
        <v>0</v>
      </c>
      <c r="E135" s="8">
        <f t="shared" si="114"/>
        <v>0</v>
      </c>
      <c r="F135" s="8">
        <f t="shared" si="114"/>
        <v>0</v>
      </c>
      <c r="G135" s="8">
        <f t="shared" si="114"/>
        <v>0</v>
      </c>
      <c r="H135" s="8">
        <f t="shared" si="114"/>
        <v>0</v>
      </c>
      <c r="I135" s="8">
        <f t="shared" si="114"/>
        <v>0</v>
      </c>
      <c r="J135" s="26">
        <f t="shared" si="114"/>
        <v>0</v>
      </c>
      <c r="K135" s="8">
        <f t="shared" si="114"/>
        <v>0</v>
      </c>
      <c r="L135" s="28">
        <f t="shared" si="114"/>
        <v>5.0000000000000044</v>
      </c>
      <c r="M135" s="8">
        <f t="shared" si="114"/>
        <v>9.9999999999999982</v>
      </c>
      <c r="N135" s="8">
        <f t="shared" si="114"/>
        <v>15.000000000000002</v>
      </c>
      <c r="O135" s="8">
        <f t="shared" si="114"/>
        <v>15.000000000000002</v>
      </c>
      <c r="P135" s="8">
        <f t="shared" si="114"/>
        <v>19.999999999999996</v>
      </c>
      <c r="Q135" s="8">
        <f t="shared" si="114"/>
        <v>19.999999999999996</v>
      </c>
      <c r="R135" s="8">
        <f t="shared" si="114"/>
        <v>25</v>
      </c>
      <c r="S135" s="8">
        <f t="shared" si="114"/>
        <v>25</v>
      </c>
      <c r="T135" s="8">
        <f t="shared" si="114"/>
        <v>30.000000000000004</v>
      </c>
      <c r="U135" s="8">
        <f t="shared" si="114"/>
        <v>30.000000000000004</v>
      </c>
      <c r="V135" s="8">
        <f t="shared" si="114"/>
        <v>35</v>
      </c>
      <c r="W135" s="8">
        <f t="shared" si="114"/>
        <v>35</v>
      </c>
      <c r="X135" s="8">
        <f t="shared" si="114"/>
        <v>40</v>
      </c>
      <c r="Y135" s="8">
        <f t="shared" si="114"/>
        <v>40</v>
      </c>
      <c r="Z135" s="8">
        <f t="shared" si="114"/>
        <v>44.999999999999993</v>
      </c>
      <c r="AA135" s="8">
        <f t="shared" si="114"/>
        <v>44.999999999999993</v>
      </c>
      <c r="AB135" s="8">
        <f t="shared" si="114"/>
        <v>50</v>
      </c>
      <c r="AC135" s="8">
        <f t="shared" si="114"/>
        <v>50</v>
      </c>
      <c r="AD135" s="8">
        <f t="shared" si="114"/>
        <v>55.000000000000007</v>
      </c>
      <c r="AE135" s="8">
        <f t="shared" si="114"/>
        <v>55.000000000000007</v>
      </c>
      <c r="AF135" s="8">
        <f t="shared" si="114"/>
        <v>60</v>
      </c>
      <c r="AG135" s="8">
        <f t="shared" si="114"/>
        <v>60</v>
      </c>
      <c r="AH135" s="8">
        <f t="shared" ref="AH135:AY135" si="115" xml:space="preserve"> IF((1 - (AH294 - 1)/20)*100 &lt;= 100, IF((1 - (AH294 - 1)/20)*100 &gt;= 0, (1 - (AH294 - 1)/20)*100, 0), 100)</f>
        <v>65</v>
      </c>
      <c r="AI135" s="8">
        <f t="shared" si="115"/>
        <v>65</v>
      </c>
      <c r="AJ135" s="8">
        <f t="shared" si="115"/>
        <v>70</v>
      </c>
      <c r="AK135" s="8">
        <f t="shared" si="115"/>
        <v>70</v>
      </c>
      <c r="AL135" s="8">
        <f t="shared" si="115"/>
        <v>75</v>
      </c>
      <c r="AM135" s="8">
        <f t="shared" si="115"/>
        <v>75</v>
      </c>
      <c r="AN135" s="8">
        <f t="shared" si="115"/>
        <v>80</v>
      </c>
      <c r="AO135" s="8">
        <f t="shared" si="115"/>
        <v>80</v>
      </c>
      <c r="AP135" s="8">
        <f t="shared" si="115"/>
        <v>85</v>
      </c>
      <c r="AQ135" s="8">
        <f t="shared" si="115"/>
        <v>85</v>
      </c>
      <c r="AR135" s="8">
        <f t="shared" si="115"/>
        <v>90</v>
      </c>
      <c r="AS135" s="8">
        <f t="shared" si="115"/>
        <v>90</v>
      </c>
      <c r="AT135" s="8">
        <f t="shared" si="115"/>
        <v>95</v>
      </c>
      <c r="AU135" s="8">
        <f t="shared" si="115"/>
        <v>95</v>
      </c>
      <c r="AV135" s="8">
        <f t="shared" si="115"/>
        <v>100</v>
      </c>
      <c r="AW135" s="8">
        <f t="shared" si="115"/>
        <v>100</v>
      </c>
      <c r="AX135" s="8">
        <f t="shared" si="115"/>
        <v>100</v>
      </c>
      <c r="AY135" s="8">
        <f t="shared" si="115"/>
        <v>100</v>
      </c>
      <c r="AZ135" s="8"/>
    </row>
    <row r="136" spans="1:52">
      <c r="A136" s="8" t="s">
        <v>58</v>
      </c>
      <c r="B136" s="8">
        <f t="shared" ref="B136:AG136" si="116" xml:space="preserve"> IF((1 - (B295 - 1)/20)*100 &lt;= 100, IF((1 - (B295 - 1)/20)*100 &gt;= 0, (1 - (B295 - 1)/20)*100, 0), 100)</f>
        <v>0</v>
      </c>
      <c r="C136" s="8">
        <f t="shared" si="116"/>
        <v>0</v>
      </c>
      <c r="D136" s="8">
        <f t="shared" si="116"/>
        <v>0</v>
      </c>
      <c r="E136" s="8">
        <f t="shared" si="116"/>
        <v>0</v>
      </c>
      <c r="F136" s="8">
        <f t="shared" si="116"/>
        <v>0</v>
      </c>
      <c r="G136" s="8">
        <f t="shared" si="116"/>
        <v>0</v>
      </c>
      <c r="H136" s="8">
        <f t="shared" si="116"/>
        <v>0</v>
      </c>
      <c r="I136" s="8">
        <f t="shared" si="116"/>
        <v>0</v>
      </c>
      <c r="J136" s="26">
        <f t="shared" si="116"/>
        <v>0</v>
      </c>
      <c r="K136" s="8">
        <f t="shared" si="116"/>
        <v>0</v>
      </c>
      <c r="L136" s="28">
        <f t="shared" si="116"/>
        <v>5.0000000000000044</v>
      </c>
      <c r="M136" s="8">
        <f t="shared" si="116"/>
        <v>9.9999999999999982</v>
      </c>
      <c r="N136" s="8">
        <f t="shared" si="116"/>
        <v>15.000000000000002</v>
      </c>
      <c r="O136" s="8">
        <f t="shared" si="116"/>
        <v>15.000000000000002</v>
      </c>
      <c r="P136" s="8">
        <f t="shared" si="116"/>
        <v>19.999999999999996</v>
      </c>
      <c r="Q136" s="8">
        <f t="shared" si="116"/>
        <v>19.999999999999996</v>
      </c>
      <c r="R136" s="8">
        <f t="shared" si="116"/>
        <v>25</v>
      </c>
      <c r="S136" s="8">
        <f t="shared" si="116"/>
        <v>25</v>
      </c>
      <c r="T136" s="8">
        <f t="shared" si="116"/>
        <v>30.000000000000004</v>
      </c>
      <c r="U136" s="8">
        <f t="shared" si="116"/>
        <v>30.000000000000004</v>
      </c>
      <c r="V136" s="8">
        <f t="shared" si="116"/>
        <v>35</v>
      </c>
      <c r="W136" s="8">
        <f t="shared" si="116"/>
        <v>35</v>
      </c>
      <c r="X136" s="8">
        <f t="shared" si="116"/>
        <v>40</v>
      </c>
      <c r="Y136" s="8">
        <f t="shared" si="116"/>
        <v>40</v>
      </c>
      <c r="Z136" s="8">
        <f t="shared" si="116"/>
        <v>44.999999999999993</v>
      </c>
      <c r="AA136" s="8">
        <f t="shared" si="116"/>
        <v>44.999999999999993</v>
      </c>
      <c r="AB136" s="8">
        <f t="shared" si="116"/>
        <v>50</v>
      </c>
      <c r="AC136" s="8">
        <f t="shared" si="116"/>
        <v>50</v>
      </c>
      <c r="AD136" s="8">
        <f t="shared" si="116"/>
        <v>55.000000000000007</v>
      </c>
      <c r="AE136" s="8">
        <f t="shared" si="116"/>
        <v>55.000000000000007</v>
      </c>
      <c r="AF136" s="8">
        <f t="shared" si="116"/>
        <v>60</v>
      </c>
      <c r="AG136" s="8">
        <f t="shared" si="116"/>
        <v>60</v>
      </c>
      <c r="AH136" s="8">
        <f t="shared" ref="AH136:AY136" si="117" xml:space="preserve"> IF((1 - (AH295 - 1)/20)*100 &lt;= 100, IF((1 - (AH295 - 1)/20)*100 &gt;= 0, (1 - (AH295 - 1)/20)*100, 0), 100)</f>
        <v>65</v>
      </c>
      <c r="AI136" s="8">
        <f t="shared" si="117"/>
        <v>65</v>
      </c>
      <c r="AJ136" s="8">
        <f t="shared" si="117"/>
        <v>70</v>
      </c>
      <c r="AK136" s="8">
        <f t="shared" si="117"/>
        <v>70</v>
      </c>
      <c r="AL136" s="8">
        <f t="shared" si="117"/>
        <v>75</v>
      </c>
      <c r="AM136" s="8">
        <f t="shared" si="117"/>
        <v>75</v>
      </c>
      <c r="AN136" s="8">
        <f t="shared" si="117"/>
        <v>80</v>
      </c>
      <c r="AO136" s="8">
        <f t="shared" si="117"/>
        <v>80</v>
      </c>
      <c r="AP136" s="8">
        <f t="shared" si="117"/>
        <v>85</v>
      </c>
      <c r="AQ136" s="8">
        <f t="shared" si="117"/>
        <v>85</v>
      </c>
      <c r="AR136" s="8">
        <f t="shared" si="117"/>
        <v>90</v>
      </c>
      <c r="AS136" s="8">
        <f t="shared" si="117"/>
        <v>90</v>
      </c>
      <c r="AT136" s="8">
        <f t="shared" si="117"/>
        <v>95</v>
      </c>
      <c r="AU136" s="8">
        <f t="shared" si="117"/>
        <v>95</v>
      </c>
      <c r="AV136" s="8">
        <f t="shared" si="117"/>
        <v>100</v>
      </c>
      <c r="AW136" s="8">
        <f t="shared" si="117"/>
        <v>100</v>
      </c>
      <c r="AX136" s="8">
        <f t="shared" si="117"/>
        <v>100</v>
      </c>
      <c r="AY136" s="8">
        <f t="shared" si="117"/>
        <v>100</v>
      </c>
      <c r="AZ136" s="8"/>
    </row>
    <row r="137" spans="1:52">
      <c r="A137" s="8" t="s">
        <v>59</v>
      </c>
      <c r="B137" s="8">
        <f t="shared" ref="B137:AG137" si="118" xml:space="preserve"> IF((1 - (B296 - 1)/20)*100 &lt;= 100, IF((1 - (B296 - 1)/20)*100 &gt;= 0, (1 - (B296 - 1)/20)*100, 0), 100)</f>
        <v>0</v>
      </c>
      <c r="C137" s="8">
        <f t="shared" si="118"/>
        <v>0</v>
      </c>
      <c r="D137" s="8">
        <f t="shared" si="118"/>
        <v>0</v>
      </c>
      <c r="E137" s="8">
        <f t="shared" si="118"/>
        <v>0</v>
      </c>
      <c r="F137" s="8">
        <f t="shared" si="118"/>
        <v>0</v>
      </c>
      <c r="G137" s="8">
        <f t="shared" si="118"/>
        <v>0</v>
      </c>
      <c r="H137" s="8">
        <f t="shared" si="118"/>
        <v>0</v>
      </c>
      <c r="I137" s="8">
        <f t="shared" si="118"/>
        <v>0</v>
      </c>
      <c r="J137" s="26">
        <f t="shared" si="118"/>
        <v>0</v>
      </c>
      <c r="K137" s="8">
        <f t="shared" si="118"/>
        <v>9.9999999999999982</v>
      </c>
      <c r="L137" s="28">
        <f t="shared" si="118"/>
        <v>15.000000000000002</v>
      </c>
      <c r="M137" s="8">
        <f t="shared" si="118"/>
        <v>19.999999999999996</v>
      </c>
      <c r="N137" s="8">
        <f t="shared" si="118"/>
        <v>25</v>
      </c>
      <c r="O137" s="8">
        <f t="shared" si="118"/>
        <v>25</v>
      </c>
      <c r="P137" s="8">
        <f t="shared" si="118"/>
        <v>30.000000000000004</v>
      </c>
      <c r="Q137" s="8">
        <f t="shared" si="118"/>
        <v>30.000000000000004</v>
      </c>
      <c r="R137" s="8">
        <f t="shared" si="118"/>
        <v>35</v>
      </c>
      <c r="S137" s="8">
        <f t="shared" si="118"/>
        <v>35</v>
      </c>
      <c r="T137" s="8">
        <f t="shared" si="118"/>
        <v>40</v>
      </c>
      <c r="U137" s="8">
        <f t="shared" si="118"/>
        <v>40</v>
      </c>
      <c r="V137" s="8">
        <f t="shared" si="118"/>
        <v>44.999999999999993</v>
      </c>
      <c r="W137" s="8">
        <f t="shared" si="118"/>
        <v>44.999999999999993</v>
      </c>
      <c r="X137" s="8">
        <f t="shared" si="118"/>
        <v>50</v>
      </c>
      <c r="Y137" s="8">
        <f t="shared" si="118"/>
        <v>50</v>
      </c>
      <c r="Z137" s="8">
        <f t="shared" si="118"/>
        <v>55.000000000000007</v>
      </c>
      <c r="AA137" s="8">
        <f t="shared" si="118"/>
        <v>55.000000000000007</v>
      </c>
      <c r="AB137" s="8">
        <f t="shared" si="118"/>
        <v>60</v>
      </c>
      <c r="AC137" s="8">
        <f t="shared" si="118"/>
        <v>60</v>
      </c>
      <c r="AD137" s="8">
        <f t="shared" si="118"/>
        <v>65</v>
      </c>
      <c r="AE137" s="8">
        <f t="shared" si="118"/>
        <v>65</v>
      </c>
      <c r="AF137" s="8">
        <f t="shared" si="118"/>
        <v>70</v>
      </c>
      <c r="AG137" s="8">
        <f t="shared" si="118"/>
        <v>70</v>
      </c>
      <c r="AH137" s="8">
        <f t="shared" ref="AH137:AY137" si="119" xml:space="preserve"> IF((1 - (AH296 - 1)/20)*100 &lt;= 100, IF((1 - (AH296 - 1)/20)*100 &gt;= 0, (1 - (AH296 - 1)/20)*100, 0), 100)</f>
        <v>75</v>
      </c>
      <c r="AI137" s="8">
        <f t="shared" si="119"/>
        <v>75</v>
      </c>
      <c r="AJ137" s="8">
        <f t="shared" si="119"/>
        <v>80</v>
      </c>
      <c r="AK137" s="8">
        <f t="shared" si="119"/>
        <v>80</v>
      </c>
      <c r="AL137" s="8">
        <f t="shared" si="119"/>
        <v>85</v>
      </c>
      <c r="AM137" s="8">
        <f t="shared" si="119"/>
        <v>85</v>
      </c>
      <c r="AN137" s="8">
        <f t="shared" si="119"/>
        <v>90</v>
      </c>
      <c r="AO137" s="8">
        <f t="shared" si="119"/>
        <v>90</v>
      </c>
      <c r="AP137" s="8">
        <f t="shared" si="119"/>
        <v>95</v>
      </c>
      <c r="AQ137" s="8">
        <f t="shared" si="119"/>
        <v>95</v>
      </c>
      <c r="AR137" s="8">
        <f t="shared" si="119"/>
        <v>100</v>
      </c>
      <c r="AS137" s="8">
        <f t="shared" si="119"/>
        <v>100</v>
      </c>
      <c r="AT137" s="8">
        <f t="shared" si="119"/>
        <v>100</v>
      </c>
      <c r="AU137" s="8">
        <f t="shared" si="119"/>
        <v>100</v>
      </c>
      <c r="AV137" s="8">
        <f t="shared" si="119"/>
        <v>100</v>
      </c>
      <c r="AW137" s="8">
        <f t="shared" si="119"/>
        <v>100</v>
      </c>
      <c r="AX137" s="8">
        <f t="shared" si="119"/>
        <v>100</v>
      </c>
      <c r="AY137" s="8">
        <f t="shared" si="119"/>
        <v>100</v>
      </c>
      <c r="AZ137" s="8"/>
    </row>
    <row r="139" spans="1:52">
      <c r="A139" s="49" t="s">
        <v>53</v>
      </c>
      <c r="B139" s="3"/>
      <c r="C139" s="3"/>
      <c r="D139" s="3"/>
      <c r="E139" s="3"/>
      <c r="F139" s="3"/>
      <c r="G139" s="3"/>
      <c r="H139" s="3"/>
      <c r="I139" s="3"/>
      <c r="J139" s="31"/>
      <c r="K139" s="3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>
      <c r="A140" s="56" t="s">
        <v>49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</row>
    <row r="141" spans="1:52">
      <c r="A141" s="8" t="s">
        <v>50</v>
      </c>
      <c r="B141" s="8">
        <f t="shared" ref="B141:AG141" si="120" xml:space="preserve"> IF((1 - (B300 - 1)/20)*100 &lt;= 100, IF((1 - (B300 - 1)/20)*100 &gt;= 0, (1 - (B300 - 1)/20)*100, 0), 100)</f>
        <v>60</v>
      </c>
      <c r="C141" s="8">
        <f t="shared" si="120"/>
        <v>85</v>
      </c>
      <c r="D141" s="8">
        <f t="shared" si="120"/>
        <v>90</v>
      </c>
      <c r="E141" s="8">
        <f t="shared" si="120"/>
        <v>95</v>
      </c>
      <c r="F141" s="8">
        <f t="shared" si="120"/>
        <v>100</v>
      </c>
      <c r="G141" s="8">
        <f t="shared" si="120"/>
        <v>100</v>
      </c>
      <c r="H141" s="8">
        <f t="shared" si="120"/>
        <v>100</v>
      </c>
      <c r="I141" s="8">
        <f t="shared" si="120"/>
        <v>100</v>
      </c>
      <c r="J141" s="26">
        <f t="shared" si="120"/>
        <v>100</v>
      </c>
      <c r="K141" s="8">
        <f t="shared" si="120"/>
        <v>100</v>
      </c>
      <c r="L141" s="28">
        <f t="shared" si="120"/>
        <v>100</v>
      </c>
      <c r="M141" s="8">
        <f t="shared" si="120"/>
        <v>100</v>
      </c>
      <c r="N141" s="8">
        <f t="shared" si="120"/>
        <v>100</v>
      </c>
      <c r="O141" s="8">
        <f t="shared" si="120"/>
        <v>100</v>
      </c>
      <c r="P141" s="8">
        <f t="shared" si="120"/>
        <v>100</v>
      </c>
      <c r="Q141" s="8">
        <f t="shared" si="120"/>
        <v>100</v>
      </c>
      <c r="R141" s="8">
        <f t="shared" si="120"/>
        <v>100</v>
      </c>
      <c r="S141" s="8">
        <f t="shared" si="120"/>
        <v>100</v>
      </c>
      <c r="T141" s="8">
        <f t="shared" si="120"/>
        <v>100</v>
      </c>
      <c r="U141" s="8">
        <f t="shared" si="120"/>
        <v>100</v>
      </c>
      <c r="V141" s="8">
        <f t="shared" si="120"/>
        <v>100</v>
      </c>
      <c r="W141" s="8">
        <f t="shared" si="120"/>
        <v>100</v>
      </c>
      <c r="X141" s="8">
        <f t="shared" si="120"/>
        <v>100</v>
      </c>
      <c r="Y141" s="8">
        <f t="shared" si="120"/>
        <v>100</v>
      </c>
      <c r="Z141" s="8">
        <f t="shared" si="120"/>
        <v>100</v>
      </c>
      <c r="AA141" s="8">
        <f t="shared" si="120"/>
        <v>100</v>
      </c>
      <c r="AB141" s="8">
        <f t="shared" si="120"/>
        <v>100</v>
      </c>
      <c r="AC141" s="8">
        <f t="shared" si="120"/>
        <v>100</v>
      </c>
      <c r="AD141" s="8">
        <f t="shared" si="120"/>
        <v>100</v>
      </c>
      <c r="AE141" s="8">
        <f t="shared" si="120"/>
        <v>100</v>
      </c>
      <c r="AF141" s="8">
        <f t="shared" si="120"/>
        <v>100</v>
      </c>
      <c r="AG141" s="8">
        <f t="shared" si="120"/>
        <v>100</v>
      </c>
      <c r="AH141" s="8">
        <f t="shared" ref="AH141:AY141" si="121" xml:space="preserve"> IF((1 - (AH300 - 1)/20)*100 &lt;= 100, IF((1 - (AH300 - 1)/20)*100 &gt;= 0, (1 - (AH300 - 1)/20)*100, 0), 100)</f>
        <v>100</v>
      </c>
      <c r="AI141" s="8">
        <f t="shared" si="121"/>
        <v>100</v>
      </c>
      <c r="AJ141" s="8">
        <f t="shared" si="121"/>
        <v>100</v>
      </c>
      <c r="AK141" s="8">
        <f t="shared" si="121"/>
        <v>100</v>
      </c>
      <c r="AL141" s="8">
        <f t="shared" si="121"/>
        <v>100</v>
      </c>
      <c r="AM141" s="8">
        <f t="shared" si="121"/>
        <v>100</v>
      </c>
      <c r="AN141" s="8">
        <f t="shared" si="121"/>
        <v>100</v>
      </c>
      <c r="AO141" s="8">
        <f t="shared" si="121"/>
        <v>100</v>
      </c>
      <c r="AP141" s="8">
        <f t="shared" si="121"/>
        <v>100</v>
      </c>
      <c r="AQ141" s="8">
        <f t="shared" si="121"/>
        <v>100</v>
      </c>
      <c r="AR141" s="8">
        <f t="shared" si="121"/>
        <v>100</v>
      </c>
      <c r="AS141" s="8">
        <f t="shared" si="121"/>
        <v>100</v>
      </c>
      <c r="AT141" s="8">
        <f t="shared" si="121"/>
        <v>100</v>
      </c>
      <c r="AU141" s="8">
        <f t="shared" si="121"/>
        <v>100</v>
      </c>
      <c r="AV141" s="8">
        <f t="shared" si="121"/>
        <v>100</v>
      </c>
      <c r="AW141" s="8">
        <f t="shared" si="121"/>
        <v>100</v>
      </c>
      <c r="AX141" s="8">
        <f t="shared" si="121"/>
        <v>100</v>
      </c>
      <c r="AY141" s="8">
        <f t="shared" si="121"/>
        <v>100</v>
      </c>
      <c r="AZ141" s="8"/>
    </row>
    <row r="142" spans="1:52">
      <c r="A142" s="8" t="s">
        <v>57</v>
      </c>
      <c r="B142" s="8">
        <f t="shared" ref="B142:AG142" si="122" xml:space="preserve"> IF((1 - (B301 - 1)/20)*100 &lt;= 100, IF((1 - (B301 - 1)/20)*100 &gt;= 0, (1 - (B301 - 1)/20)*100, 0), 100)</f>
        <v>55.000000000000007</v>
      </c>
      <c r="C142" s="8">
        <f t="shared" si="122"/>
        <v>80</v>
      </c>
      <c r="D142" s="8">
        <f t="shared" si="122"/>
        <v>85</v>
      </c>
      <c r="E142" s="8">
        <f t="shared" si="122"/>
        <v>90</v>
      </c>
      <c r="F142" s="8">
        <f t="shared" si="122"/>
        <v>95</v>
      </c>
      <c r="G142" s="8">
        <f t="shared" si="122"/>
        <v>100</v>
      </c>
      <c r="H142" s="8">
        <f t="shared" si="122"/>
        <v>100</v>
      </c>
      <c r="I142" s="8">
        <f t="shared" si="122"/>
        <v>100</v>
      </c>
      <c r="J142" s="26">
        <f t="shared" si="122"/>
        <v>100</v>
      </c>
      <c r="K142" s="8">
        <f t="shared" si="122"/>
        <v>100</v>
      </c>
      <c r="L142" s="28">
        <f t="shared" si="122"/>
        <v>100</v>
      </c>
      <c r="M142" s="8">
        <f t="shared" si="122"/>
        <v>100</v>
      </c>
      <c r="N142" s="8">
        <f t="shared" si="122"/>
        <v>100</v>
      </c>
      <c r="O142" s="8">
        <f t="shared" si="122"/>
        <v>100</v>
      </c>
      <c r="P142" s="8">
        <f t="shared" si="122"/>
        <v>100</v>
      </c>
      <c r="Q142" s="8">
        <f t="shared" si="122"/>
        <v>100</v>
      </c>
      <c r="R142" s="8">
        <f t="shared" si="122"/>
        <v>100</v>
      </c>
      <c r="S142" s="8">
        <f t="shared" si="122"/>
        <v>100</v>
      </c>
      <c r="T142" s="8">
        <f t="shared" si="122"/>
        <v>100</v>
      </c>
      <c r="U142" s="8">
        <f t="shared" si="122"/>
        <v>100</v>
      </c>
      <c r="V142" s="8">
        <f t="shared" si="122"/>
        <v>100</v>
      </c>
      <c r="W142" s="8">
        <f t="shared" si="122"/>
        <v>100</v>
      </c>
      <c r="X142" s="8">
        <f t="shared" si="122"/>
        <v>100</v>
      </c>
      <c r="Y142" s="8">
        <f t="shared" si="122"/>
        <v>100</v>
      </c>
      <c r="Z142" s="8">
        <f t="shared" si="122"/>
        <v>100</v>
      </c>
      <c r="AA142" s="8">
        <f t="shared" si="122"/>
        <v>100</v>
      </c>
      <c r="AB142" s="8">
        <f t="shared" si="122"/>
        <v>100</v>
      </c>
      <c r="AC142" s="8">
        <f t="shared" si="122"/>
        <v>100</v>
      </c>
      <c r="AD142" s="8">
        <f t="shared" si="122"/>
        <v>100</v>
      </c>
      <c r="AE142" s="8">
        <f t="shared" si="122"/>
        <v>100</v>
      </c>
      <c r="AF142" s="8">
        <f t="shared" si="122"/>
        <v>100</v>
      </c>
      <c r="AG142" s="8">
        <f t="shared" si="122"/>
        <v>100</v>
      </c>
      <c r="AH142" s="8">
        <f t="shared" ref="AH142:AY142" si="123" xml:space="preserve"> IF((1 - (AH301 - 1)/20)*100 &lt;= 100, IF((1 - (AH301 - 1)/20)*100 &gt;= 0, (1 - (AH301 - 1)/20)*100, 0), 100)</f>
        <v>100</v>
      </c>
      <c r="AI142" s="8">
        <f t="shared" si="123"/>
        <v>100</v>
      </c>
      <c r="AJ142" s="8">
        <f t="shared" si="123"/>
        <v>100</v>
      </c>
      <c r="AK142" s="8">
        <f t="shared" si="123"/>
        <v>100</v>
      </c>
      <c r="AL142" s="8">
        <f t="shared" si="123"/>
        <v>100</v>
      </c>
      <c r="AM142" s="8">
        <f t="shared" si="123"/>
        <v>100</v>
      </c>
      <c r="AN142" s="8">
        <f t="shared" si="123"/>
        <v>100</v>
      </c>
      <c r="AO142" s="8">
        <f t="shared" si="123"/>
        <v>100</v>
      </c>
      <c r="AP142" s="8">
        <f t="shared" si="123"/>
        <v>100</v>
      </c>
      <c r="AQ142" s="8">
        <f t="shared" si="123"/>
        <v>100</v>
      </c>
      <c r="AR142" s="8">
        <f t="shared" si="123"/>
        <v>100</v>
      </c>
      <c r="AS142" s="8">
        <f t="shared" si="123"/>
        <v>100</v>
      </c>
      <c r="AT142" s="8">
        <f t="shared" si="123"/>
        <v>100</v>
      </c>
      <c r="AU142" s="8">
        <f t="shared" si="123"/>
        <v>100</v>
      </c>
      <c r="AV142" s="8">
        <f t="shared" si="123"/>
        <v>100</v>
      </c>
      <c r="AW142" s="8">
        <f t="shared" si="123"/>
        <v>100</v>
      </c>
      <c r="AX142" s="8">
        <f t="shared" si="123"/>
        <v>100</v>
      </c>
      <c r="AY142" s="8">
        <f t="shared" si="123"/>
        <v>100</v>
      </c>
      <c r="AZ142" s="8"/>
    </row>
    <row r="143" spans="1:52">
      <c r="A143" s="8" t="s">
        <v>58</v>
      </c>
      <c r="B143" s="8">
        <f t="shared" ref="B143:AG143" si="124" xml:space="preserve"> IF((1 - (B302 - 1)/20)*100 &lt;= 100, IF((1 - (B302 - 1)/20)*100 &gt;= 0, (1 - (B302 - 1)/20)*100, 0), 100)</f>
        <v>55.000000000000007</v>
      </c>
      <c r="C143" s="8">
        <f t="shared" si="124"/>
        <v>80</v>
      </c>
      <c r="D143" s="8">
        <f t="shared" si="124"/>
        <v>85</v>
      </c>
      <c r="E143" s="8">
        <f t="shared" si="124"/>
        <v>90</v>
      </c>
      <c r="F143" s="8">
        <f t="shared" si="124"/>
        <v>95</v>
      </c>
      <c r="G143" s="8">
        <f t="shared" si="124"/>
        <v>100</v>
      </c>
      <c r="H143" s="8">
        <f t="shared" si="124"/>
        <v>100</v>
      </c>
      <c r="I143" s="8">
        <f t="shared" si="124"/>
        <v>100</v>
      </c>
      <c r="J143" s="26">
        <f t="shared" si="124"/>
        <v>100</v>
      </c>
      <c r="K143" s="8">
        <f t="shared" si="124"/>
        <v>100</v>
      </c>
      <c r="L143" s="28">
        <f t="shared" si="124"/>
        <v>100</v>
      </c>
      <c r="M143" s="8">
        <f t="shared" si="124"/>
        <v>100</v>
      </c>
      <c r="N143" s="8">
        <f t="shared" si="124"/>
        <v>100</v>
      </c>
      <c r="O143" s="8">
        <f t="shared" si="124"/>
        <v>100</v>
      </c>
      <c r="P143" s="8">
        <f t="shared" si="124"/>
        <v>100</v>
      </c>
      <c r="Q143" s="8">
        <f t="shared" si="124"/>
        <v>100</v>
      </c>
      <c r="R143" s="8">
        <f t="shared" si="124"/>
        <v>100</v>
      </c>
      <c r="S143" s="8">
        <f t="shared" si="124"/>
        <v>100</v>
      </c>
      <c r="T143" s="8">
        <f t="shared" si="124"/>
        <v>100</v>
      </c>
      <c r="U143" s="8">
        <f t="shared" si="124"/>
        <v>100</v>
      </c>
      <c r="V143" s="8">
        <f t="shared" si="124"/>
        <v>100</v>
      </c>
      <c r="W143" s="8">
        <f t="shared" si="124"/>
        <v>100</v>
      </c>
      <c r="X143" s="8">
        <f t="shared" si="124"/>
        <v>100</v>
      </c>
      <c r="Y143" s="8">
        <f t="shared" si="124"/>
        <v>100</v>
      </c>
      <c r="Z143" s="8">
        <f t="shared" si="124"/>
        <v>100</v>
      </c>
      <c r="AA143" s="8">
        <f t="shared" si="124"/>
        <v>100</v>
      </c>
      <c r="AB143" s="8">
        <f t="shared" si="124"/>
        <v>100</v>
      </c>
      <c r="AC143" s="8">
        <f t="shared" si="124"/>
        <v>100</v>
      </c>
      <c r="AD143" s="8">
        <f t="shared" si="124"/>
        <v>100</v>
      </c>
      <c r="AE143" s="8">
        <f t="shared" si="124"/>
        <v>100</v>
      </c>
      <c r="AF143" s="8">
        <f t="shared" si="124"/>
        <v>100</v>
      </c>
      <c r="AG143" s="8">
        <f t="shared" si="124"/>
        <v>100</v>
      </c>
      <c r="AH143" s="8">
        <f t="shared" ref="AH143:AY143" si="125" xml:space="preserve"> IF((1 - (AH302 - 1)/20)*100 &lt;= 100, IF((1 - (AH302 - 1)/20)*100 &gt;= 0, (1 - (AH302 - 1)/20)*100, 0), 100)</f>
        <v>100</v>
      </c>
      <c r="AI143" s="8">
        <f t="shared" si="125"/>
        <v>100</v>
      </c>
      <c r="AJ143" s="8">
        <f t="shared" si="125"/>
        <v>100</v>
      </c>
      <c r="AK143" s="8">
        <f t="shared" si="125"/>
        <v>100</v>
      </c>
      <c r="AL143" s="8">
        <f t="shared" si="125"/>
        <v>100</v>
      </c>
      <c r="AM143" s="8">
        <f t="shared" si="125"/>
        <v>100</v>
      </c>
      <c r="AN143" s="8">
        <f t="shared" si="125"/>
        <v>100</v>
      </c>
      <c r="AO143" s="8">
        <f t="shared" si="125"/>
        <v>100</v>
      </c>
      <c r="AP143" s="8">
        <f t="shared" si="125"/>
        <v>100</v>
      </c>
      <c r="AQ143" s="8">
        <f t="shared" si="125"/>
        <v>100</v>
      </c>
      <c r="AR143" s="8">
        <f t="shared" si="125"/>
        <v>100</v>
      </c>
      <c r="AS143" s="8">
        <f t="shared" si="125"/>
        <v>100</v>
      </c>
      <c r="AT143" s="8">
        <f t="shared" si="125"/>
        <v>100</v>
      </c>
      <c r="AU143" s="8">
        <f t="shared" si="125"/>
        <v>100</v>
      </c>
      <c r="AV143" s="8">
        <f t="shared" si="125"/>
        <v>100</v>
      </c>
      <c r="AW143" s="8">
        <f t="shared" si="125"/>
        <v>100</v>
      </c>
      <c r="AX143" s="8">
        <f t="shared" si="125"/>
        <v>100</v>
      </c>
      <c r="AY143" s="8">
        <f t="shared" si="125"/>
        <v>100</v>
      </c>
      <c r="AZ143" s="8"/>
    </row>
    <row r="144" spans="1:52">
      <c r="A144" s="8" t="s">
        <v>59</v>
      </c>
      <c r="B144" s="8">
        <f t="shared" ref="B144:AG144" si="126" xml:space="preserve"> IF((1 - (B303 - 1)/20)*100 &lt;= 100, IF((1 - (B303 - 1)/20)*100 &gt;= 0, (1 - (B303 - 1)/20)*100, 0), 100)</f>
        <v>60</v>
      </c>
      <c r="C144" s="8">
        <f t="shared" si="126"/>
        <v>85</v>
      </c>
      <c r="D144" s="8">
        <f t="shared" si="126"/>
        <v>90</v>
      </c>
      <c r="E144" s="8">
        <f t="shared" si="126"/>
        <v>95</v>
      </c>
      <c r="F144" s="8">
        <f t="shared" si="126"/>
        <v>100</v>
      </c>
      <c r="G144" s="8">
        <f t="shared" si="126"/>
        <v>100</v>
      </c>
      <c r="H144" s="8">
        <f t="shared" si="126"/>
        <v>100</v>
      </c>
      <c r="I144" s="8">
        <f t="shared" si="126"/>
        <v>100</v>
      </c>
      <c r="J144" s="26">
        <f t="shared" si="126"/>
        <v>100</v>
      </c>
      <c r="K144" s="8">
        <f t="shared" si="126"/>
        <v>100</v>
      </c>
      <c r="L144" s="28">
        <f t="shared" si="126"/>
        <v>100</v>
      </c>
      <c r="M144" s="8">
        <f t="shared" si="126"/>
        <v>100</v>
      </c>
      <c r="N144" s="8">
        <f t="shared" si="126"/>
        <v>100</v>
      </c>
      <c r="O144" s="8">
        <f t="shared" si="126"/>
        <v>100</v>
      </c>
      <c r="P144" s="8">
        <f t="shared" si="126"/>
        <v>100</v>
      </c>
      <c r="Q144" s="8">
        <f t="shared" si="126"/>
        <v>100</v>
      </c>
      <c r="R144" s="8">
        <f t="shared" si="126"/>
        <v>100</v>
      </c>
      <c r="S144" s="8">
        <f t="shared" si="126"/>
        <v>100</v>
      </c>
      <c r="T144" s="8">
        <f t="shared" si="126"/>
        <v>100</v>
      </c>
      <c r="U144" s="8">
        <f t="shared" si="126"/>
        <v>100</v>
      </c>
      <c r="V144" s="8">
        <f t="shared" si="126"/>
        <v>100</v>
      </c>
      <c r="W144" s="8">
        <f t="shared" si="126"/>
        <v>100</v>
      </c>
      <c r="X144" s="8">
        <f t="shared" si="126"/>
        <v>100</v>
      </c>
      <c r="Y144" s="8">
        <f t="shared" si="126"/>
        <v>100</v>
      </c>
      <c r="Z144" s="8">
        <f t="shared" si="126"/>
        <v>100</v>
      </c>
      <c r="AA144" s="8">
        <f t="shared" si="126"/>
        <v>100</v>
      </c>
      <c r="AB144" s="8">
        <f t="shared" si="126"/>
        <v>100</v>
      </c>
      <c r="AC144" s="8">
        <f t="shared" si="126"/>
        <v>100</v>
      </c>
      <c r="AD144" s="8">
        <f t="shared" si="126"/>
        <v>100</v>
      </c>
      <c r="AE144" s="8">
        <f t="shared" si="126"/>
        <v>100</v>
      </c>
      <c r="AF144" s="8">
        <f t="shared" si="126"/>
        <v>100</v>
      </c>
      <c r="AG144" s="8">
        <f t="shared" si="126"/>
        <v>100</v>
      </c>
      <c r="AH144" s="8">
        <f t="shared" ref="AH144:AY144" si="127" xml:space="preserve"> IF((1 - (AH303 - 1)/20)*100 &lt;= 100, IF((1 - (AH303 - 1)/20)*100 &gt;= 0, (1 - (AH303 - 1)/20)*100, 0), 100)</f>
        <v>100</v>
      </c>
      <c r="AI144" s="8">
        <f t="shared" si="127"/>
        <v>100</v>
      </c>
      <c r="AJ144" s="8">
        <f t="shared" si="127"/>
        <v>100</v>
      </c>
      <c r="AK144" s="8">
        <f t="shared" si="127"/>
        <v>100</v>
      </c>
      <c r="AL144" s="8">
        <f t="shared" si="127"/>
        <v>100</v>
      </c>
      <c r="AM144" s="8">
        <f t="shared" si="127"/>
        <v>100</v>
      </c>
      <c r="AN144" s="8">
        <f t="shared" si="127"/>
        <v>100</v>
      </c>
      <c r="AO144" s="8">
        <f t="shared" si="127"/>
        <v>100</v>
      </c>
      <c r="AP144" s="8">
        <f t="shared" si="127"/>
        <v>100</v>
      </c>
      <c r="AQ144" s="8">
        <f t="shared" si="127"/>
        <v>100</v>
      </c>
      <c r="AR144" s="8">
        <f t="shared" si="127"/>
        <v>100</v>
      </c>
      <c r="AS144" s="8">
        <f t="shared" si="127"/>
        <v>100</v>
      </c>
      <c r="AT144" s="8">
        <f t="shared" si="127"/>
        <v>100</v>
      </c>
      <c r="AU144" s="8">
        <f t="shared" si="127"/>
        <v>100</v>
      </c>
      <c r="AV144" s="8">
        <f t="shared" si="127"/>
        <v>100</v>
      </c>
      <c r="AW144" s="8">
        <f t="shared" si="127"/>
        <v>100</v>
      </c>
      <c r="AX144" s="8">
        <f t="shared" si="127"/>
        <v>100</v>
      </c>
      <c r="AY144" s="8">
        <f t="shared" si="127"/>
        <v>100</v>
      </c>
      <c r="AZ144" s="8"/>
    </row>
    <row r="145" spans="1:52">
      <c r="A145" s="56" t="s">
        <v>42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31"/>
      <c r="L145" s="13"/>
      <c r="M145" s="13"/>
      <c r="N145" s="13"/>
      <c r="O145" s="13"/>
      <c r="P145" s="13"/>
      <c r="Q145" s="13"/>
      <c r="R145" s="13"/>
      <c r="S145" s="13"/>
      <c r="T145" s="13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</row>
    <row r="146" spans="1:52">
      <c r="A146" s="8" t="s">
        <v>50</v>
      </c>
      <c r="B146" s="8">
        <f t="shared" ref="B146:AG146" si="128" xml:space="preserve"> IF((1 - (B305 - 1)/20)*100 &lt;= 100, IF((1 - (B305 - 1)/20)*100 &gt;= 0, (1 - (B305 - 1)/20)*100, 0), 100)</f>
        <v>35</v>
      </c>
      <c r="C146" s="8">
        <f t="shared" si="128"/>
        <v>60</v>
      </c>
      <c r="D146" s="8">
        <f t="shared" si="128"/>
        <v>65</v>
      </c>
      <c r="E146" s="8">
        <f t="shared" si="128"/>
        <v>70</v>
      </c>
      <c r="F146" s="8">
        <f t="shared" si="128"/>
        <v>75</v>
      </c>
      <c r="G146" s="8">
        <f t="shared" si="128"/>
        <v>90</v>
      </c>
      <c r="H146" s="8">
        <f t="shared" si="128"/>
        <v>90</v>
      </c>
      <c r="I146" s="8">
        <f t="shared" si="128"/>
        <v>100</v>
      </c>
      <c r="J146" s="26">
        <f t="shared" si="128"/>
        <v>100</v>
      </c>
      <c r="K146" s="8">
        <f t="shared" si="128"/>
        <v>100</v>
      </c>
      <c r="L146" s="28">
        <f t="shared" si="128"/>
        <v>100</v>
      </c>
      <c r="M146" s="8">
        <f t="shared" si="128"/>
        <v>100</v>
      </c>
      <c r="N146" s="8">
        <f t="shared" si="128"/>
        <v>100</v>
      </c>
      <c r="O146" s="8">
        <f t="shared" si="128"/>
        <v>100</v>
      </c>
      <c r="P146" s="8">
        <f t="shared" si="128"/>
        <v>100</v>
      </c>
      <c r="Q146" s="8">
        <f t="shared" si="128"/>
        <v>100</v>
      </c>
      <c r="R146" s="8">
        <f t="shared" si="128"/>
        <v>100</v>
      </c>
      <c r="S146" s="8">
        <f t="shared" si="128"/>
        <v>100</v>
      </c>
      <c r="T146" s="8">
        <f t="shared" si="128"/>
        <v>100</v>
      </c>
      <c r="U146" s="8">
        <f t="shared" si="128"/>
        <v>100</v>
      </c>
      <c r="V146" s="8">
        <f t="shared" si="128"/>
        <v>100</v>
      </c>
      <c r="W146" s="8">
        <f t="shared" si="128"/>
        <v>100</v>
      </c>
      <c r="X146" s="8">
        <f t="shared" si="128"/>
        <v>100</v>
      </c>
      <c r="Y146" s="8">
        <f t="shared" si="128"/>
        <v>100</v>
      </c>
      <c r="Z146" s="8">
        <f t="shared" si="128"/>
        <v>100</v>
      </c>
      <c r="AA146" s="8">
        <f t="shared" si="128"/>
        <v>100</v>
      </c>
      <c r="AB146" s="8">
        <f t="shared" si="128"/>
        <v>100</v>
      </c>
      <c r="AC146" s="8">
        <f t="shared" si="128"/>
        <v>100</v>
      </c>
      <c r="AD146" s="8">
        <f t="shared" si="128"/>
        <v>100</v>
      </c>
      <c r="AE146" s="8">
        <f t="shared" si="128"/>
        <v>100</v>
      </c>
      <c r="AF146" s="8">
        <f t="shared" si="128"/>
        <v>100</v>
      </c>
      <c r="AG146" s="8">
        <f t="shared" si="128"/>
        <v>100</v>
      </c>
      <c r="AH146" s="8">
        <f t="shared" ref="AH146:AY146" si="129" xml:space="preserve"> IF((1 - (AH305 - 1)/20)*100 &lt;= 100, IF((1 - (AH305 - 1)/20)*100 &gt;= 0, (1 - (AH305 - 1)/20)*100, 0), 100)</f>
        <v>100</v>
      </c>
      <c r="AI146" s="8">
        <f t="shared" si="129"/>
        <v>100</v>
      </c>
      <c r="AJ146" s="8">
        <f t="shared" si="129"/>
        <v>100</v>
      </c>
      <c r="AK146" s="8">
        <f t="shared" si="129"/>
        <v>100</v>
      </c>
      <c r="AL146" s="8">
        <f t="shared" si="129"/>
        <v>100</v>
      </c>
      <c r="AM146" s="8">
        <f t="shared" si="129"/>
        <v>100</v>
      </c>
      <c r="AN146" s="8">
        <f t="shared" si="129"/>
        <v>100</v>
      </c>
      <c r="AO146" s="8">
        <f t="shared" si="129"/>
        <v>100</v>
      </c>
      <c r="AP146" s="8">
        <f t="shared" si="129"/>
        <v>100</v>
      </c>
      <c r="AQ146" s="8">
        <f t="shared" si="129"/>
        <v>100</v>
      </c>
      <c r="AR146" s="8">
        <f t="shared" si="129"/>
        <v>100</v>
      </c>
      <c r="AS146" s="8">
        <f t="shared" si="129"/>
        <v>100</v>
      </c>
      <c r="AT146" s="8">
        <f t="shared" si="129"/>
        <v>100</v>
      </c>
      <c r="AU146" s="8">
        <f t="shared" si="129"/>
        <v>100</v>
      </c>
      <c r="AV146" s="8">
        <f t="shared" si="129"/>
        <v>100</v>
      </c>
      <c r="AW146" s="8">
        <f t="shared" si="129"/>
        <v>100</v>
      </c>
      <c r="AX146" s="8">
        <f t="shared" si="129"/>
        <v>100</v>
      </c>
      <c r="AY146" s="8">
        <f t="shared" si="129"/>
        <v>100</v>
      </c>
      <c r="AZ146" s="8"/>
    </row>
    <row r="147" spans="1:52">
      <c r="A147" s="8" t="s">
        <v>57</v>
      </c>
      <c r="B147" s="8">
        <f t="shared" ref="B147:AG147" si="130" xml:space="preserve"> IF((1 - (B306 - 1)/20)*100 &lt;= 100, IF((1 - (B306 - 1)/20)*100 &gt;= 0, (1 - (B306 - 1)/20)*100, 0), 100)</f>
        <v>30.000000000000004</v>
      </c>
      <c r="C147" s="8">
        <f t="shared" si="130"/>
        <v>55.000000000000007</v>
      </c>
      <c r="D147" s="8">
        <f t="shared" si="130"/>
        <v>60</v>
      </c>
      <c r="E147" s="8">
        <f t="shared" si="130"/>
        <v>65</v>
      </c>
      <c r="F147" s="8">
        <f t="shared" si="130"/>
        <v>70</v>
      </c>
      <c r="G147" s="8">
        <f t="shared" si="130"/>
        <v>85</v>
      </c>
      <c r="H147" s="8">
        <f t="shared" si="130"/>
        <v>85</v>
      </c>
      <c r="I147" s="8">
        <f t="shared" si="130"/>
        <v>100</v>
      </c>
      <c r="J147" s="26">
        <f t="shared" si="130"/>
        <v>100</v>
      </c>
      <c r="K147" s="8">
        <f t="shared" si="130"/>
        <v>100</v>
      </c>
      <c r="L147" s="28">
        <f t="shared" si="130"/>
        <v>100</v>
      </c>
      <c r="M147" s="8">
        <f t="shared" si="130"/>
        <v>100</v>
      </c>
      <c r="N147" s="8">
        <f t="shared" si="130"/>
        <v>100</v>
      </c>
      <c r="O147" s="8">
        <f t="shared" si="130"/>
        <v>100</v>
      </c>
      <c r="P147" s="8">
        <f t="shared" si="130"/>
        <v>100</v>
      </c>
      <c r="Q147" s="8">
        <f t="shared" si="130"/>
        <v>100</v>
      </c>
      <c r="R147" s="8">
        <f t="shared" si="130"/>
        <v>100</v>
      </c>
      <c r="S147" s="8">
        <f t="shared" si="130"/>
        <v>100</v>
      </c>
      <c r="T147" s="8">
        <f t="shared" si="130"/>
        <v>100</v>
      </c>
      <c r="U147" s="8">
        <f t="shared" si="130"/>
        <v>100</v>
      </c>
      <c r="V147" s="8">
        <f t="shared" si="130"/>
        <v>100</v>
      </c>
      <c r="W147" s="8">
        <f t="shared" si="130"/>
        <v>100</v>
      </c>
      <c r="X147" s="8">
        <f t="shared" si="130"/>
        <v>100</v>
      </c>
      <c r="Y147" s="8">
        <f t="shared" si="130"/>
        <v>100</v>
      </c>
      <c r="Z147" s="8">
        <f t="shared" si="130"/>
        <v>100</v>
      </c>
      <c r="AA147" s="8">
        <f t="shared" si="130"/>
        <v>100</v>
      </c>
      <c r="AB147" s="8">
        <f t="shared" si="130"/>
        <v>100</v>
      </c>
      <c r="AC147" s="8">
        <f t="shared" si="130"/>
        <v>100</v>
      </c>
      <c r="AD147" s="8">
        <f t="shared" si="130"/>
        <v>100</v>
      </c>
      <c r="AE147" s="8">
        <f t="shared" si="130"/>
        <v>100</v>
      </c>
      <c r="AF147" s="8">
        <f t="shared" si="130"/>
        <v>100</v>
      </c>
      <c r="AG147" s="8">
        <f t="shared" si="130"/>
        <v>100</v>
      </c>
      <c r="AH147" s="8">
        <f t="shared" ref="AH147:AY147" si="131" xml:space="preserve"> IF((1 - (AH306 - 1)/20)*100 &lt;= 100, IF((1 - (AH306 - 1)/20)*100 &gt;= 0, (1 - (AH306 - 1)/20)*100, 0), 100)</f>
        <v>100</v>
      </c>
      <c r="AI147" s="8">
        <f t="shared" si="131"/>
        <v>100</v>
      </c>
      <c r="AJ147" s="8">
        <f t="shared" si="131"/>
        <v>100</v>
      </c>
      <c r="AK147" s="8">
        <f t="shared" si="131"/>
        <v>100</v>
      </c>
      <c r="AL147" s="8">
        <f t="shared" si="131"/>
        <v>100</v>
      </c>
      <c r="AM147" s="8">
        <f t="shared" si="131"/>
        <v>100</v>
      </c>
      <c r="AN147" s="8">
        <f t="shared" si="131"/>
        <v>100</v>
      </c>
      <c r="AO147" s="8">
        <f t="shared" si="131"/>
        <v>100</v>
      </c>
      <c r="AP147" s="8">
        <f t="shared" si="131"/>
        <v>100</v>
      </c>
      <c r="AQ147" s="8">
        <f t="shared" si="131"/>
        <v>100</v>
      </c>
      <c r="AR147" s="8">
        <f t="shared" si="131"/>
        <v>100</v>
      </c>
      <c r="AS147" s="8">
        <f t="shared" si="131"/>
        <v>100</v>
      </c>
      <c r="AT147" s="8">
        <f t="shared" si="131"/>
        <v>100</v>
      </c>
      <c r="AU147" s="8">
        <f t="shared" si="131"/>
        <v>100</v>
      </c>
      <c r="AV147" s="8">
        <f t="shared" si="131"/>
        <v>100</v>
      </c>
      <c r="AW147" s="8">
        <f t="shared" si="131"/>
        <v>100</v>
      </c>
      <c r="AX147" s="8">
        <f t="shared" si="131"/>
        <v>100</v>
      </c>
      <c r="AY147" s="8">
        <f t="shared" si="131"/>
        <v>100</v>
      </c>
      <c r="AZ147" s="8"/>
    </row>
    <row r="148" spans="1:52">
      <c r="A148" s="8" t="s">
        <v>58</v>
      </c>
      <c r="B148" s="8">
        <f t="shared" ref="B148:AG148" si="132" xml:space="preserve"> IF((1 - (B307 - 1)/20)*100 &lt;= 100, IF((1 - (B307 - 1)/20)*100 &gt;= 0, (1 - (B307 - 1)/20)*100, 0), 100)</f>
        <v>30.000000000000004</v>
      </c>
      <c r="C148" s="8">
        <f t="shared" si="132"/>
        <v>55.000000000000007</v>
      </c>
      <c r="D148" s="8">
        <f t="shared" si="132"/>
        <v>60</v>
      </c>
      <c r="E148" s="8">
        <f t="shared" si="132"/>
        <v>65</v>
      </c>
      <c r="F148" s="8">
        <f t="shared" si="132"/>
        <v>70</v>
      </c>
      <c r="G148" s="8">
        <f t="shared" si="132"/>
        <v>85</v>
      </c>
      <c r="H148" s="8">
        <f t="shared" si="132"/>
        <v>85</v>
      </c>
      <c r="I148" s="8">
        <f t="shared" si="132"/>
        <v>100</v>
      </c>
      <c r="J148" s="26">
        <f t="shared" si="132"/>
        <v>100</v>
      </c>
      <c r="K148" s="8">
        <f t="shared" si="132"/>
        <v>100</v>
      </c>
      <c r="L148" s="28">
        <f t="shared" si="132"/>
        <v>100</v>
      </c>
      <c r="M148" s="8">
        <f t="shared" si="132"/>
        <v>100</v>
      </c>
      <c r="N148" s="8">
        <f t="shared" si="132"/>
        <v>100</v>
      </c>
      <c r="O148" s="8">
        <f t="shared" si="132"/>
        <v>100</v>
      </c>
      <c r="P148" s="8">
        <f t="shared" si="132"/>
        <v>100</v>
      </c>
      <c r="Q148" s="8">
        <f t="shared" si="132"/>
        <v>100</v>
      </c>
      <c r="R148" s="8">
        <f t="shared" si="132"/>
        <v>100</v>
      </c>
      <c r="S148" s="8">
        <f t="shared" si="132"/>
        <v>100</v>
      </c>
      <c r="T148" s="8">
        <f t="shared" si="132"/>
        <v>100</v>
      </c>
      <c r="U148" s="8">
        <f t="shared" si="132"/>
        <v>100</v>
      </c>
      <c r="V148" s="8">
        <f t="shared" si="132"/>
        <v>100</v>
      </c>
      <c r="W148" s="8">
        <f t="shared" si="132"/>
        <v>100</v>
      </c>
      <c r="X148" s="8">
        <f t="shared" si="132"/>
        <v>100</v>
      </c>
      <c r="Y148" s="8">
        <f t="shared" si="132"/>
        <v>100</v>
      </c>
      <c r="Z148" s="8">
        <f t="shared" si="132"/>
        <v>100</v>
      </c>
      <c r="AA148" s="8">
        <f t="shared" si="132"/>
        <v>100</v>
      </c>
      <c r="AB148" s="8">
        <f t="shared" si="132"/>
        <v>100</v>
      </c>
      <c r="AC148" s="8">
        <f t="shared" si="132"/>
        <v>100</v>
      </c>
      <c r="AD148" s="8">
        <f t="shared" si="132"/>
        <v>100</v>
      </c>
      <c r="AE148" s="8">
        <f t="shared" si="132"/>
        <v>100</v>
      </c>
      <c r="AF148" s="8">
        <f t="shared" si="132"/>
        <v>100</v>
      </c>
      <c r="AG148" s="8">
        <f t="shared" si="132"/>
        <v>100</v>
      </c>
      <c r="AH148" s="8">
        <f t="shared" ref="AH148:AY148" si="133" xml:space="preserve"> IF((1 - (AH307 - 1)/20)*100 &lt;= 100, IF((1 - (AH307 - 1)/20)*100 &gt;= 0, (1 - (AH307 - 1)/20)*100, 0), 100)</f>
        <v>100</v>
      </c>
      <c r="AI148" s="8">
        <f t="shared" si="133"/>
        <v>100</v>
      </c>
      <c r="AJ148" s="8">
        <f t="shared" si="133"/>
        <v>100</v>
      </c>
      <c r="AK148" s="8">
        <f t="shared" si="133"/>
        <v>100</v>
      </c>
      <c r="AL148" s="8">
        <f t="shared" si="133"/>
        <v>100</v>
      </c>
      <c r="AM148" s="8">
        <f t="shared" si="133"/>
        <v>100</v>
      </c>
      <c r="AN148" s="8">
        <f t="shared" si="133"/>
        <v>100</v>
      </c>
      <c r="AO148" s="8">
        <f t="shared" si="133"/>
        <v>100</v>
      </c>
      <c r="AP148" s="8">
        <f t="shared" si="133"/>
        <v>100</v>
      </c>
      <c r="AQ148" s="8">
        <f t="shared" si="133"/>
        <v>100</v>
      </c>
      <c r="AR148" s="8">
        <f t="shared" si="133"/>
        <v>100</v>
      </c>
      <c r="AS148" s="8">
        <f t="shared" si="133"/>
        <v>100</v>
      </c>
      <c r="AT148" s="8">
        <f t="shared" si="133"/>
        <v>100</v>
      </c>
      <c r="AU148" s="8">
        <f t="shared" si="133"/>
        <v>100</v>
      </c>
      <c r="AV148" s="8">
        <f t="shared" si="133"/>
        <v>100</v>
      </c>
      <c r="AW148" s="8">
        <f t="shared" si="133"/>
        <v>100</v>
      </c>
      <c r="AX148" s="8">
        <f t="shared" si="133"/>
        <v>100</v>
      </c>
      <c r="AY148" s="8">
        <f t="shared" si="133"/>
        <v>100</v>
      </c>
      <c r="AZ148" s="8"/>
    </row>
    <row r="149" spans="1:52">
      <c r="A149" s="8" t="s">
        <v>59</v>
      </c>
      <c r="B149" s="8">
        <f t="shared" ref="B149:AG149" si="134" xml:space="preserve"> IF((1 - (B308 - 1)/20)*100 &lt;= 100, IF((1 - (B308 - 1)/20)*100 &gt;= 0, (1 - (B308 - 1)/20)*100, 0), 100)</f>
        <v>35</v>
      </c>
      <c r="C149" s="8">
        <f t="shared" si="134"/>
        <v>60</v>
      </c>
      <c r="D149" s="8">
        <f t="shared" si="134"/>
        <v>65</v>
      </c>
      <c r="E149" s="8">
        <f t="shared" si="134"/>
        <v>70</v>
      </c>
      <c r="F149" s="8">
        <f t="shared" si="134"/>
        <v>75</v>
      </c>
      <c r="G149" s="8">
        <f t="shared" si="134"/>
        <v>90</v>
      </c>
      <c r="H149" s="8">
        <f t="shared" si="134"/>
        <v>90</v>
      </c>
      <c r="I149" s="8">
        <f t="shared" si="134"/>
        <v>100</v>
      </c>
      <c r="J149" s="26">
        <f t="shared" si="134"/>
        <v>100</v>
      </c>
      <c r="K149" s="8">
        <f t="shared" si="134"/>
        <v>100</v>
      </c>
      <c r="L149" s="28">
        <f t="shared" si="134"/>
        <v>100</v>
      </c>
      <c r="M149" s="8">
        <f t="shared" si="134"/>
        <v>100</v>
      </c>
      <c r="N149" s="8">
        <f t="shared" si="134"/>
        <v>100</v>
      </c>
      <c r="O149" s="8">
        <f t="shared" si="134"/>
        <v>100</v>
      </c>
      <c r="P149" s="8">
        <f t="shared" si="134"/>
        <v>100</v>
      </c>
      <c r="Q149" s="8">
        <f t="shared" si="134"/>
        <v>100</v>
      </c>
      <c r="R149" s="8">
        <f t="shared" si="134"/>
        <v>100</v>
      </c>
      <c r="S149" s="8">
        <f t="shared" si="134"/>
        <v>100</v>
      </c>
      <c r="T149" s="8">
        <f t="shared" si="134"/>
        <v>100</v>
      </c>
      <c r="U149" s="8">
        <f t="shared" si="134"/>
        <v>100</v>
      </c>
      <c r="V149" s="8">
        <f t="shared" si="134"/>
        <v>100</v>
      </c>
      <c r="W149" s="8">
        <f t="shared" si="134"/>
        <v>100</v>
      </c>
      <c r="X149" s="8">
        <f t="shared" si="134"/>
        <v>100</v>
      </c>
      <c r="Y149" s="8">
        <f t="shared" si="134"/>
        <v>100</v>
      </c>
      <c r="Z149" s="8">
        <f t="shared" si="134"/>
        <v>100</v>
      </c>
      <c r="AA149" s="8">
        <f t="shared" si="134"/>
        <v>100</v>
      </c>
      <c r="AB149" s="8">
        <f t="shared" si="134"/>
        <v>100</v>
      </c>
      <c r="AC149" s="8">
        <f t="shared" si="134"/>
        <v>100</v>
      </c>
      <c r="AD149" s="8">
        <f t="shared" si="134"/>
        <v>100</v>
      </c>
      <c r="AE149" s="8">
        <f t="shared" si="134"/>
        <v>100</v>
      </c>
      <c r="AF149" s="8">
        <f t="shared" si="134"/>
        <v>100</v>
      </c>
      <c r="AG149" s="8">
        <f t="shared" si="134"/>
        <v>100</v>
      </c>
      <c r="AH149" s="8">
        <f t="shared" ref="AH149:AY149" si="135" xml:space="preserve"> IF((1 - (AH308 - 1)/20)*100 &lt;= 100, IF((1 - (AH308 - 1)/20)*100 &gt;= 0, (1 - (AH308 - 1)/20)*100, 0), 100)</f>
        <v>100</v>
      </c>
      <c r="AI149" s="8">
        <f t="shared" si="135"/>
        <v>100</v>
      </c>
      <c r="AJ149" s="8">
        <f t="shared" si="135"/>
        <v>100</v>
      </c>
      <c r="AK149" s="8">
        <f t="shared" si="135"/>
        <v>100</v>
      </c>
      <c r="AL149" s="8">
        <f t="shared" si="135"/>
        <v>100</v>
      </c>
      <c r="AM149" s="8">
        <f t="shared" si="135"/>
        <v>100</v>
      </c>
      <c r="AN149" s="8">
        <f t="shared" si="135"/>
        <v>100</v>
      </c>
      <c r="AO149" s="8">
        <f t="shared" si="135"/>
        <v>100</v>
      </c>
      <c r="AP149" s="8">
        <f t="shared" si="135"/>
        <v>100</v>
      </c>
      <c r="AQ149" s="8">
        <f t="shared" si="135"/>
        <v>100</v>
      </c>
      <c r="AR149" s="8">
        <f t="shared" si="135"/>
        <v>100</v>
      </c>
      <c r="AS149" s="8">
        <f t="shared" si="135"/>
        <v>100</v>
      </c>
      <c r="AT149" s="8">
        <f t="shared" si="135"/>
        <v>100</v>
      </c>
      <c r="AU149" s="8">
        <f t="shared" si="135"/>
        <v>100</v>
      </c>
      <c r="AV149" s="8">
        <f t="shared" si="135"/>
        <v>100</v>
      </c>
      <c r="AW149" s="8">
        <f t="shared" si="135"/>
        <v>100</v>
      </c>
      <c r="AX149" s="8">
        <f t="shared" si="135"/>
        <v>100</v>
      </c>
      <c r="AY149" s="8">
        <f t="shared" si="135"/>
        <v>100</v>
      </c>
      <c r="AZ149" s="8"/>
    </row>
    <row r="150" spans="1:52">
      <c r="A150" s="56" t="s">
        <v>52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31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8" t="s">
        <v>50</v>
      </c>
      <c r="B151" s="8">
        <f t="shared" ref="B151:AG151" si="136" xml:space="preserve"> IF((1 - (B310 - 1)/20)*100 &lt;= 100, IF((1 - (B310 - 1)/20)*100 &gt;= 0, (1 - (B310 - 1)/20)*100, 0), 100)</f>
        <v>9.9999999999999982</v>
      </c>
      <c r="C151" s="8">
        <f t="shared" si="136"/>
        <v>35</v>
      </c>
      <c r="D151" s="8">
        <f t="shared" si="136"/>
        <v>40</v>
      </c>
      <c r="E151" s="8">
        <f t="shared" si="136"/>
        <v>44.999999999999993</v>
      </c>
      <c r="F151" s="8">
        <f t="shared" si="136"/>
        <v>50</v>
      </c>
      <c r="G151" s="8">
        <f t="shared" si="136"/>
        <v>65</v>
      </c>
      <c r="H151" s="8">
        <f t="shared" si="136"/>
        <v>65</v>
      </c>
      <c r="I151" s="8">
        <f t="shared" si="136"/>
        <v>85</v>
      </c>
      <c r="J151" s="26">
        <f t="shared" si="136"/>
        <v>90</v>
      </c>
      <c r="K151" s="8">
        <f t="shared" si="136"/>
        <v>95</v>
      </c>
      <c r="L151" s="28">
        <f t="shared" si="136"/>
        <v>100</v>
      </c>
      <c r="M151" s="8">
        <f t="shared" si="136"/>
        <v>100</v>
      </c>
      <c r="N151" s="8">
        <f t="shared" si="136"/>
        <v>100</v>
      </c>
      <c r="O151" s="8">
        <f t="shared" si="136"/>
        <v>100</v>
      </c>
      <c r="P151" s="8">
        <f t="shared" si="136"/>
        <v>100</v>
      </c>
      <c r="Q151" s="8">
        <f t="shared" si="136"/>
        <v>100</v>
      </c>
      <c r="R151" s="8">
        <f t="shared" si="136"/>
        <v>100</v>
      </c>
      <c r="S151" s="8">
        <f t="shared" si="136"/>
        <v>100</v>
      </c>
      <c r="T151" s="8">
        <f t="shared" si="136"/>
        <v>100</v>
      </c>
      <c r="U151" s="8">
        <f t="shared" si="136"/>
        <v>100</v>
      </c>
      <c r="V151" s="8">
        <f t="shared" si="136"/>
        <v>100</v>
      </c>
      <c r="W151" s="8">
        <f t="shared" si="136"/>
        <v>100</v>
      </c>
      <c r="X151" s="8">
        <f t="shared" si="136"/>
        <v>100</v>
      </c>
      <c r="Y151" s="8">
        <f t="shared" si="136"/>
        <v>100</v>
      </c>
      <c r="Z151" s="8">
        <f t="shared" si="136"/>
        <v>100</v>
      </c>
      <c r="AA151" s="8">
        <f t="shared" si="136"/>
        <v>100</v>
      </c>
      <c r="AB151" s="8">
        <f t="shared" si="136"/>
        <v>100</v>
      </c>
      <c r="AC151" s="8">
        <f t="shared" si="136"/>
        <v>100</v>
      </c>
      <c r="AD151" s="8">
        <f t="shared" si="136"/>
        <v>100</v>
      </c>
      <c r="AE151" s="8">
        <f t="shared" si="136"/>
        <v>100</v>
      </c>
      <c r="AF151" s="8">
        <f t="shared" si="136"/>
        <v>100</v>
      </c>
      <c r="AG151" s="8">
        <f t="shared" si="136"/>
        <v>100</v>
      </c>
      <c r="AH151" s="8">
        <f t="shared" ref="AH151:AY151" si="137" xml:space="preserve"> IF((1 - (AH310 - 1)/20)*100 &lt;= 100, IF((1 - (AH310 - 1)/20)*100 &gt;= 0, (1 - (AH310 - 1)/20)*100, 0), 100)</f>
        <v>100</v>
      </c>
      <c r="AI151" s="8">
        <f t="shared" si="137"/>
        <v>100</v>
      </c>
      <c r="AJ151" s="8">
        <f t="shared" si="137"/>
        <v>100</v>
      </c>
      <c r="AK151" s="8">
        <f t="shared" si="137"/>
        <v>100</v>
      </c>
      <c r="AL151" s="8">
        <f t="shared" si="137"/>
        <v>100</v>
      </c>
      <c r="AM151" s="8">
        <f t="shared" si="137"/>
        <v>100</v>
      </c>
      <c r="AN151" s="8">
        <f t="shared" si="137"/>
        <v>100</v>
      </c>
      <c r="AO151" s="8">
        <f t="shared" si="137"/>
        <v>100</v>
      </c>
      <c r="AP151" s="8">
        <f t="shared" si="137"/>
        <v>100</v>
      </c>
      <c r="AQ151" s="8">
        <f t="shared" si="137"/>
        <v>100</v>
      </c>
      <c r="AR151" s="8">
        <f t="shared" si="137"/>
        <v>100</v>
      </c>
      <c r="AS151" s="8">
        <f t="shared" si="137"/>
        <v>100</v>
      </c>
      <c r="AT151" s="8">
        <f t="shared" si="137"/>
        <v>100</v>
      </c>
      <c r="AU151" s="8">
        <f t="shared" si="137"/>
        <v>100</v>
      </c>
      <c r="AV151" s="8">
        <f t="shared" si="137"/>
        <v>100</v>
      </c>
      <c r="AW151" s="8">
        <f t="shared" si="137"/>
        <v>100</v>
      </c>
      <c r="AX151" s="8">
        <f t="shared" si="137"/>
        <v>100</v>
      </c>
      <c r="AY151" s="8">
        <f t="shared" si="137"/>
        <v>100</v>
      </c>
      <c r="AZ151" s="8"/>
    </row>
    <row r="152" spans="1:52">
      <c r="A152" s="8" t="s">
        <v>57</v>
      </c>
      <c r="B152" s="8">
        <f t="shared" ref="B152:AG152" si="138" xml:space="preserve"> IF((1 - (B311 - 1)/20)*100 &lt;= 100, IF((1 - (B311 - 1)/20)*100 &gt;= 0, (1 - (B311 - 1)/20)*100, 0), 100)</f>
        <v>5.0000000000000044</v>
      </c>
      <c r="C152" s="8">
        <f t="shared" si="138"/>
        <v>30.000000000000004</v>
      </c>
      <c r="D152" s="8">
        <f t="shared" si="138"/>
        <v>35</v>
      </c>
      <c r="E152" s="8">
        <f t="shared" si="138"/>
        <v>40</v>
      </c>
      <c r="F152" s="8">
        <f t="shared" si="138"/>
        <v>44.999999999999993</v>
      </c>
      <c r="G152" s="8">
        <f t="shared" si="138"/>
        <v>60</v>
      </c>
      <c r="H152" s="8">
        <f t="shared" si="138"/>
        <v>60</v>
      </c>
      <c r="I152" s="8">
        <f t="shared" si="138"/>
        <v>80</v>
      </c>
      <c r="J152" s="26">
        <f t="shared" si="138"/>
        <v>85</v>
      </c>
      <c r="K152" s="8">
        <f t="shared" si="138"/>
        <v>95</v>
      </c>
      <c r="L152" s="28">
        <f t="shared" si="138"/>
        <v>100</v>
      </c>
      <c r="M152" s="8">
        <f t="shared" si="138"/>
        <v>100</v>
      </c>
      <c r="N152" s="8">
        <f t="shared" si="138"/>
        <v>100</v>
      </c>
      <c r="O152" s="8">
        <f t="shared" si="138"/>
        <v>100</v>
      </c>
      <c r="P152" s="8">
        <f t="shared" si="138"/>
        <v>100</v>
      </c>
      <c r="Q152" s="8">
        <f t="shared" si="138"/>
        <v>100</v>
      </c>
      <c r="R152" s="8">
        <f t="shared" si="138"/>
        <v>100</v>
      </c>
      <c r="S152" s="8">
        <f t="shared" si="138"/>
        <v>100</v>
      </c>
      <c r="T152" s="8">
        <f t="shared" si="138"/>
        <v>100</v>
      </c>
      <c r="U152" s="8">
        <f t="shared" si="138"/>
        <v>100</v>
      </c>
      <c r="V152" s="8">
        <f t="shared" si="138"/>
        <v>100</v>
      </c>
      <c r="W152" s="8">
        <f t="shared" si="138"/>
        <v>100</v>
      </c>
      <c r="X152" s="8">
        <f t="shared" si="138"/>
        <v>100</v>
      </c>
      <c r="Y152" s="8">
        <f t="shared" si="138"/>
        <v>100</v>
      </c>
      <c r="Z152" s="8">
        <f t="shared" si="138"/>
        <v>100</v>
      </c>
      <c r="AA152" s="8">
        <f t="shared" si="138"/>
        <v>100</v>
      </c>
      <c r="AB152" s="8">
        <f t="shared" si="138"/>
        <v>100</v>
      </c>
      <c r="AC152" s="8">
        <f t="shared" si="138"/>
        <v>100</v>
      </c>
      <c r="AD152" s="8">
        <f t="shared" si="138"/>
        <v>100</v>
      </c>
      <c r="AE152" s="8">
        <f t="shared" si="138"/>
        <v>100</v>
      </c>
      <c r="AF152" s="8">
        <f t="shared" si="138"/>
        <v>100</v>
      </c>
      <c r="AG152" s="8">
        <f t="shared" si="138"/>
        <v>100</v>
      </c>
      <c r="AH152" s="8">
        <f t="shared" ref="AH152:AY152" si="139" xml:space="preserve"> IF((1 - (AH311 - 1)/20)*100 &lt;= 100, IF((1 - (AH311 - 1)/20)*100 &gt;= 0, (1 - (AH311 - 1)/20)*100, 0), 100)</f>
        <v>100</v>
      </c>
      <c r="AI152" s="8">
        <f t="shared" si="139"/>
        <v>100</v>
      </c>
      <c r="AJ152" s="8">
        <f t="shared" si="139"/>
        <v>100</v>
      </c>
      <c r="AK152" s="8">
        <f t="shared" si="139"/>
        <v>100</v>
      </c>
      <c r="AL152" s="8">
        <f t="shared" si="139"/>
        <v>100</v>
      </c>
      <c r="AM152" s="8">
        <f t="shared" si="139"/>
        <v>100</v>
      </c>
      <c r="AN152" s="8">
        <f t="shared" si="139"/>
        <v>100</v>
      </c>
      <c r="AO152" s="8">
        <f t="shared" si="139"/>
        <v>100</v>
      </c>
      <c r="AP152" s="8">
        <f t="shared" si="139"/>
        <v>100</v>
      </c>
      <c r="AQ152" s="8">
        <f t="shared" si="139"/>
        <v>100</v>
      </c>
      <c r="AR152" s="8">
        <f t="shared" si="139"/>
        <v>100</v>
      </c>
      <c r="AS152" s="8">
        <f t="shared" si="139"/>
        <v>100</v>
      </c>
      <c r="AT152" s="8">
        <f t="shared" si="139"/>
        <v>100</v>
      </c>
      <c r="AU152" s="8">
        <f t="shared" si="139"/>
        <v>100</v>
      </c>
      <c r="AV152" s="8">
        <f t="shared" si="139"/>
        <v>100</v>
      </c>
      <c r="AW152" s="8">
        <f t="shared" si="139"/>
        <v>100</v>
      </c>
      <c r="AX152" s="8">
        <f t="shared" si="139"/>
        <v>100</v>
      </c>
      <c r="AY152" s="8">
        <f t="shared" si="139"/>
        <v>100</v>
      </c>
      <c r="AZ152" s="8"/>
    </row>
    <row r="153" spans="1:52">
      <c r="A153" s="8" t="s">
        <v>58</v>
      </c>
      <c r="B153" s="8">
        <f t="shared" ref="B153:AG153" si="140" xml:space="preserve"> IF((1 - (B312 - 1)/20)*100 &lt;= 100, IF((1 - (B312 - 1)/20)*100 &gt;= 0, (1 - (B312 - 1)/20)*100, 0), 100)</f>
        <v>5.0000000000000044</v>
      </c>
      <c r="C153" s="8">
        <f t="shared" si="140"/>
        <v>30.000000000000004</v>
      </c>
      <c r="D153" s="8">
        <f t="shared" si="140"/>
        <v>35</v>
      </c>
      <c r="E153" s="8">
        <f t="shared" si="140"/>
        <v>40</v>
      </c>
      <c r="F153" s="8">
        <f t="shared" si="140"/>
        <v>44.999999999999993</v>
      </c>
      <c r="G153" s="8">
        <f t="shared" si="140"/>
        <v>60</v>
      </c>
      <c r="H153" s="8">
        <f t="shared" si="140"/>
        <v>60</v>
      </c>
      <c r="I153" s="8">
        <f t="shared" si="140"/>
        <v>80</v>
      </c>
      <c r="J153" s="26">
        <f t="shared" si="140"/>
        <v>85</v>
      </c>
      <c r="K153" s="8">
        <f t="shared" si="140"/>
        <v>95</v>
      </c>
      <c r="L153" s="28">
        <f t="shared" si="140"/>
        <v>100</v>
      </c>
      <c r="M153" s="8">
        <f t="shared" si="140"/>
        <v>100</v>
      </c>
      <c r="N153" s="8">
        <f t="shared" si="140"/>
        <v>100</v>
      </c>
      <c r="O153" s="8">
        <f t="shared" si="140"/>
        <v>100</v>
      </c>
      <c r="P153" s="8">
        <f t="shared" si="140"/>
        <v>100</v>
      </c>
      <c r="Q153" s="8">
        <f t="shared" si="140"/>
        <v>100</v>
      </c>
      <c r="R153" s="8">
        <f t="shared" si="140"/>
        <v>100</v>
      </c>
      <c r="S153" s="8">
        <f t="shared" si="140"/>
        <v>100</v>
      </c>
      <c r="T153" s="8">
        <f t="shared" si="140"/>
        <v>100</v>
      </c>
      <c r="U153" s="8">
        <f t="shared" si="140"/>
        <v>100</v>
      </c>
      <c r="V153" s="8">
        <f t="shared" si="140"/>
        <v>100</v>
      </c>
      <c r="W153" s="8">
        <f t="shared" si="140"/>
        <v>100</v>
      </c>
      <c r="X153" s="8">
        <f t="shared" si="140"/>
        <v>100</v>
      </c>
      <c r="Y153" s="8">
        <f t="shared" si="140"/>
        <v>100</v>
      </c>
      <c r="Z153" s="8">
        <f t="shared" si="140"/>
        <v>100</v>
      </c>
      <c r="AA153" s="8">
        <f t="shared" si="140"/>
        <v>100</v>
      </c>
      <c r="AB153" s="8">
        <f t="shared" si="140"/>
        <v>100</v>
      </c>
      <c r="AC153" s="8">
        <f t="shared" si="140"/>
        <v>100</v>
      </c>
      <c r="AD153" s="8">
        <f t="shared" si="140"/>
        <v>100</v>
      </c>
      <c r="AE153" s="8">
        <f t="shared" si="140"/>
        <v>100</v>
      </c>
      <c r="AF153" s="8">
        <f t="shared" si="140"/>
        <v>100</v>
      </c>
      <c r="AG153" s="8">
        <f t="shared" si="140"/>
        <v>100</v>
      </c>
      <c r="AH153" s="8">
        <f t="shared" ref="AH153:AY153" si="141" xml:space="preserve"> IF((1 - (AH312 - 1)/20)*100 &lt;= 100, IF((1 - (AH312 - 1)/20)*100 &gt;= 0, (1 - (AH312 - 1)/20)*100, 0), 100)</f>
        <v>100</v>
      </c>
      <c r="AI153" s="8">
        <f t="shared" si="141"/>
        <v>100</v>
      </c>
      <c r="AJ153" s="8">
        <f t="shared" si="141"/>
        <v>100</v>
      </c>
      <c r="AK153" s="8">
        <f t="shared" si="141"/>
        <v>100</v>
      </c>
      <c r="AL153" s="8">
        <f t="shared" si="141"/>
        <v>100</v>
      </c>
      <c r="AM153" s="8">
        <f t="shared" si="141"/>
        <v>100</v>
      </c>
      <c r="AN153" s="8">
        <f t="shared" si="141"/>
        <v>100</v>
      </c>
      <c r="AO153" s="8">
        <f t="shared" si="141"/>
        <v>100</v>
      </c>
      <c r="AP153" s="8">
        <f t="shared" si="141"/>
        <v>100</v>
      </c>
      <c r="AQ153" s="8">
        <f t="shared" si="141"/>
        <v>100</v>
      </c>
      <c r="AR153" s="8">
        <f t="shared" si="141"/>
        <v>100</v>
      </c>
      <c r="AS153" s="8">
        <f t="shared" si="141"/>
        <v>100</v>
      </c>
      <c r="AT153" s="8">
        <f t="shared" si="141"/>
        <v>100</v>
      </c>
      <c r="AU153" s="8">
        <f t="shared" si="141"/>
        <v>100</v>
      </c>
      <c r="AV153" s="8">
        <f t="shared" si="141"/>
        <v>100</v>
      </c>
      <c r="AW153" s="8">
        <f t="shared" si="141"/>
        <v>100</v>
      </c>
      <c r="AX153" s="8">
        <f t="shared" si="141"/>
        <v>100</v>
      </c>
      <c r="AY153" s="8">
        <f t="shared" si="141"/>
        <v>100</v>
      </c>
      <c r="AZ153" s="8"/>
    </row>
    <row r="154" spans="1:52">
      <c r="A154" s="8" t="s">
        <v>59</v>
      </c>
      <c r="B154" s="8">
        <f t="shared" ref="B154:AG154" si="142" xml:space="preserve"> IF((1 - (B313 - 1)/20)*100 &lt;= 100, IF((1 - (B313 - 1)/20)*100 &gt;= 0, (1 - (B313 - 1)/20)*100, 0), 100)</f>
        <v>9.9999999999999982</v>
      </c>
      <c r="C154" s="8">
        <f t="shared" si="142"/>
        <v>35</v>
      </c>
      <c r="D154" s="8">
        <f t="shared" si="142"/>
        <v>40</v>
      </c>
      <c r="E154" s="8">
        <f t="shared" si="142"/>
        <v>44.999999999999993</v>
      </c>
      <c r="F154" s="8">
        <f t="shared" si="142"/>
        <v>50</v>
      </c>
      <c r="G154" s="8">
        <f t="shared" si="142"/>
        <v>65</v>
      </c>
      <c r="H154" s="8">
        <f t="shared" si="142"/>
        <v>65</v>
      </c>
      <c r="I154" s="8">
        <f t="shared" si="142"/>
        <v>90</v>
      </c>
      <c r="J154" s="26">
        <f t="shared" si="142"/>
        <v>95</v>
      </c>
      <c r="K154" s="8">
        <f t="shared" si="142"/>
        <v>100</v>
      </c>
      <c r="L154" s="28">
        <f t="shared" si="142"/>
        <v>100</v>
      </c>
      <c r="M154" s="8">
        <f t="shared" si="142"/>
        <v>100</v>
      </c>
      <c r="N154" s="8">
        <f t="shared" si="142"/>
        <v>100</v>
      </c>
      <c r="O154" s="8">
        <f t="shared" si="142"/>
        <v>100</v>
      </c>
      <c r="P154" s="8">
        <f t="shared" si="142"/>
        <v>100</v>
      </c>
      <c r="Q154" s="8">
        <f t="shared" si="142"/>
        <v>100</v>
      </c>
      <c r="R154" s="8">
        <f t="shared" si="142"/>
        <v>100</v>
      </c>
      <c r="S154" s="8">
        <f t="shared" si="142"/>
        <v>100</v>
      </c>
      <c r="T154" s="8">
        <f t="shared" si="142"/>
        <v>100</v>
      </c>
      <c r="U154" s="8">
        <f t="shared" si="142"/>
        <v>100</v>
      </c>
      <c r="V154" s="8">
        <f t="shared" si="142"/>
        <v>100</v>
      </c>
      <c r="W154" s="8">
        <f t="shared" si="142"/>
        <v>100</v>
      </c>
      <c r="X154" s="8">
        <f t="shared" si="142"/>
        <v>100</v>
      </c>
      <c r="Y154" s="8">
        <f t="shared" si="142"/>
        <v>100</v>
      </c>
      <c r="Z154" s="8">
        <f t="shared" si="142"/>
        <v>100</v>
      </c>
      <c r="AA154" s="8">
        <f t="shared" si="142"/>
        <v>100</v>
      </c>
      <c r="AB154" s="8">
        <f t="shared" si="142"/>
        <v>100</v>
      </c>
      <c r="AC154" s="8">
        <f t="shared" si="142"/>
        <v>100</v>
      </c>
      <c r="AD154" s="8">
        <f t="shared" si="142"/>
        <v>100</v>
      </c>
      <c r="AE154" s="8">
        <f t="shared" si="142"/>
        <v>100</v>
      </c>
      <c r="AF154" s="8">
        <f t="shared" si="142"/>
        <v>100</v>
      </c>
      <c r="AG154" s="8">
        <f t="shared" si="142"/>
        <v>100</v>
      </c>
      <c r="AH154" s="8">
        <f t="shared" ref="AH154:AY154" si="143" xml:space="preserve"> IF((1 - (AH313 - 1)/20)*100 &lt;= 100, IF((1 - (AH313 - 1)/20)*100 &gt;= 0, (1 - (AH313 - 1)/20)*100, 0), 100)</f>
        <v>100</v>
      </c>
      <c r="AI154" s="8">
        <f t="shared" si="143"/>
        <v>100</v>
      </c>
      <c r="AJ154" s="8">
        <f t="shared" si="143"/>
        <v>100</v>
      </c>
      <c r="AK154" s="8">
        <f t="shared" si="143"/>
        <v>100</v>
      </c>
      <c r="AL154" s="8">
        <f t="shared" si="143"/>
        <v>100</v>
      </c>
      <c r="AM154" s="8">
        <f t="shared" si="143"/>
        <v>100</v>
      </c>
      <c r="AN154" s="8">
        <f t="shared" si="143"/>
        <v>100</v>
      </c>
      <c r="AO154" s="8">
        <f t="shared" si="143"/>
        <v>100</v>
      </c>
      <c r="AP154" s="8">
        <f t="shared" si="143"/>
        <v>100</v>
      </c>
      <c r="AQ154" s="8">
        <f t="shared" si="143"/>
        <v>100</v>
      </c>
      <c r="AR154" s="8">
        <f t="shared" si="143"/>
        <v>100</v>
      </c>
      <c r="AS154" s="8">
        <f t="shared" si="143"/>
        <v>100</v>
      </c>
      <c r="AT154" s="8">
        <f t="shared" si="143"/>
        <v>100</v>
      </c>
      <c r="AU154" s="8">
        <f t="shared" si="143"/>
        <v>100</v>
      </c>
      <c r="AV154" s="8">
        <f t="shared" si="143"/>
        <v>100</v>
      </c>
      <c r="AW154" s="8">
        <f t="shared" si="143"/>
        <v>100</v>
      </c>
      <c r="AX154" s="8">
        <f t="shared" si="143"/>
        <v>100</v>
      </c>
      <c r="AY154" s="8">
        <f t="shared" si="143"/>
        <v>100</v>
      </c>
      <c r="AZ154" s="8"/>
    </row>
    <row r="155" spans="1:52">
      <c r="B155" s="8"/>
    </row>
    <row r="156" spans="1:52">
      <c r="A156" s="49" t="s">
        <v>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64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56" t="s">
        <v>49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</row>
    <row r="158" spans="1:52">
      <c r="A158" s="8" t="s">
        <v>50</v>
      </c>
      <c r="B158" s="8">
        <f t="shared" ref="B158:AG158" si="144" xml:space="preserve"> IF((1 - (B317 - 1)/20)*100 &lt;= 100, IF((1 - (B317 - 1)/20)*100 &gt;= 0, (1 - (B317 - 1)/20)*100, 0), 100)</f>
        <v>35</v>
      </c>
      <c r="C158" s="8">
        <f t="shared" si="144"/>
        <v>60</v>
      </c>
      <c r="D158" s="8">
        <f t="shared" si="144"/>
        <v>65</v>
      </c>
      <c r="E158" s="8">
        <f t="shared" si="144"/>
        <v>70</v>
      </c>
      <c r="F158" s="8">
        <f t="shared" si="144"/>
        <v>75</v>
      </c>
      <c r="G158" s="8">
        <f t="shared" si="144"/>
        <v>90</v>
      </c>
      <c r="H158" s="8">
        <f t="shared" si="144"/>
        <v>90</v>
      </c>
      <c r="I158" s="8">
        <f t="shared" si="144"/>
        <v>100</v>
      </c>
      <c r="J158" s="26">
        <f t="shared" si="144"/>
        <v>100</v>
      </c>
      <c r="K158" s="8">
        <f t="shared" si="144"/>
        <v>100</v>
      </c>
      <c r="L158" s="28">
        <f t="shared" si="144"/>
        <v>100</v>
      </c>
      <c r="M158" s="8">
        <f t="shared" si="144"/>
        <v>100</v>
      </c>
      <c r="N158" s="8">
        <f t="shared" si="144"/>
        <v>100</v>
      </c>
      <c r="O158" s="8">
        <f t="shared" si="144"/>
        <v>100</v>
      </c>
      <c r="P158" s="8">
        <f t="shared" si="144"/>
        <v>100</v>
      </c>
      <c r="Q158" s="8">
        <f t="shared" si="144"/>
        <v>100</v>
      </c>
      <c r="R158" s="8">
        <f t="shared" si="144"/>
        <v>100</v>
      </c>
      <c r="S158" s="8">
        <f t="shared" si="144"/>
        <v>100</v>
      </c>
      <c r="T158" s="8">
        <f t="shared" si="144"/>
        <v>100</v>
      </c>
      <c r="U158" s="8">
        <f t="shared" si="144"/>
        <v>100</v>
      </c>
      <c r="V158" s="8">
        <f t="shared" si="144"/>
        <v>100</v>
      </c>
      <c r="W158" s="8">
        <f t="shared" si="144"/>
        <v>100</v>
      </c>
      <c r="X158" s="8">
        <f t="shared" si="144"/>
        <v>100</v>
      </c>
      <c r="Y158" s="8">
        <f t="shared" si="144"/>
        <v>100</v>
      </c>
      <c r="Z158" s="8">
        <f t="shared" si="144"/>
        <v>100</v>
      </c>
      <c r="AA158" s="8">
        <f t="shared" si="144"/>
        <v>100</v>
      </c>
      <c r="AB158" s="8">
        <f t="shared" si="144"/>
        <v>100</v>
      </c>
      <c r="AC158" s="8">
        <f t="shared" si="144"/>
        <v>100</v>
      </c>
      <c r="AD158" s="8">
        <f t="shared" si="144"/>
        <v>100</v>
      </c>
      <c r="AE158" s="8">
        <f t="shared" si="144"/>
        <v>100</v>
      </c>
      <c r="AF158" s="8">
        <f t="shared" si="144"/>
        <v>100</v>
      </c>
      <c r="AG158" s="8">
        <f t="shared" si="144"/>
        <v>100</v>
      </c>
      <c r="AH158" s="8">
        <f t="shared" ref="AH158:AY158" si="145" xml:space="preserve"> IF((1 - (AH317 - 1)/20)*100 &lt;= 100, IF((1 - (AH317 - 1)/20)*100 &gt;= 0, (1 - (AH317 - 1)/20)*100, 0), 100)</f>
        <v>100</v>
      </c>
      <c r="AI158" s="8">
        <f t="shared" si="145"/>
        <v>100</v>
      </c>
      <c r="AJ158" s="8">
        <f t="shared" si="145"/>
        <v>100</v>
      </c>
      <c r="AK158" s="8">
        <f t="shared" si="145"/>
        <v>100</v>
      </c>
      <c r="AL158" s="8">
        <f t="shared" si="145"/>
        <v>100</v>
      </c>
      <c r="AM158" s="8">
        <f t="shared" si="145"/>
        <v>100</v>
      </c>
      <c r="AN158" s="8">
        <f t="shared" si="145"/>
        <v>100</v>
      </c>
      <c r="AO158" s="8">
        <f t="shared" si="145"/>
        <v>100</v>
      </c>
      <c r="AP158" s="8">
        <f t="shared" si="145"/>
        <v>100</v>
      </c>
      <c r="AQ158" s="8">
        <f t="shared" si="145"/>
        <v>100</v>
      </c>
      <c r="AR158" s="8">
        <f t="shared" si="145"/>
        <v>100</v>
      </c>
      <c r="AS158" s="8">
        <f t="shared" si="145"/>
        <v>100</v>
      </c>
      <c r="AT158" s="8">
        <f t="shared" si="145"/>
        <v>100</v>
      </c>
      <c r="AU158" s="8">
        <f t="shared" si="145"/>
        <v>100</v>
      </c>
      <c r="AV158" s="8">
        <f t="shared" si="145"/>
        <v>100</v>
      </c>
      <c r="AW158" s="8">
        <f t="shared" si="145"/>
        <v>100</v>
      </c>
      <c r="AX158" s="8">
        <f t="shared" si="145"/>
        <v>100</v>
      </c>
      <c r="AY158" s="8">
        <f t="shared" si="145"/>
        <v>100</v>
      </c>
      <c r="AZ158" s="8"/>
    </row>
    <row r="159" spans="1:52">
      <c r="A159" s="8" t="s">
        <v>57</v>
      </c>
      <c r="B159" s="8">
        <f t="shared" ref="B159:AG159" si="146" xml:space="preserve"> IF((1 - (B318 - 1)/20)*100 &lt;= 100, IF((1 - (B318 - 1)/20)*100 &gt;= 0, (1 - (B318 - 1)/20)*100, 0), 100)</f>
        <v>30.000000000000004</v>
      </c>
      <c r="C159" s="8">
        <f t="shared" si="146"/>
        <v>55.000000000000007</v>
      </c>
      <c r="D159" s="8">
        <f t="shared" si="146"/>
        <v>60</v>
      </c>
      <c r="E159" s="8">
        <f t="shared" si="146"/>
        <v>65</v>
      </c>
      <c r="F159" s="8">
        <f t="shared" si="146"/>
        <v>70</v>
      </c>
      <c r="G159" s="8">
        <f t="shared" si="146"/>
        <v>85</v>
      </c>
      <c r="H159" s="8">
        <f t="shared" si="146"/>
        <v>85</v>
      </c>
      <c r="I159" s="8">
        <f t="shared" si="146"/>
        <v>100</v>
      </c>
      <c r="J159" s="26">
        <f t="shared" si="146"/>
        <v>100</v>
      </c>
      <c r="K159" s="8">
        <f t="shared" si="146"/>
        <v>100</v>
      </c>
      <c r="L159" s="28">
        <f t="shared" si="146"/>
        <v>100</v>
      </c>
      <c r="M159" s="8">
        <f t="shared" si="146"/>
        <v>100</v>
      </c>
      <c r="N159" s="8">
        <f t="shared" si="146"/>
        <v>100</v>
      </c>
      <c r="O159" s="8">
        <f t="shared" si="146"/>
        <v>100</v>
      </c>
      <c r="P159" s="8">
        <f t="shared" si="146"/>
        <v>100</v>
      </c>
      <c r="Q159" s="8">
        <f t="shared" si="146"/>
        <v>100</v>
      </c>
      <c r="R159" s="8">
        <f t="shared" si="146"/>
        <v>100</v>
      </c>
      <c r="S159" s="8">
        <f t="shared" si="146"/>
        <v>100</v>
      </c>
      <c r="T159" s="8">
        <f t="shared" si="146"/>
        <v>100</v>
      </c>
      <c r="U159" s="8">
        <f t="shared" si="146"/>
        <v>100</v>
      </c>
      <c r="V159" s="8">
        <f t="shared" si="146"/>
        <v>100</v>
      </c>
      <c r="W159" s="8">
        <f t="shared" si="146"/>
        <v>100</v>
      </c>
      <c r="X159" s="8">
        <f t="shared" si="146"/>
        <v>100</v>
      </c>
      <c r="Y159" s="8">
        <f t="shared" si="146"/>
        <v>100</v>
      </c>
      <c r="Z159" s="8">
        <f t="shared" si="146"/>
        <v>100</v>
      </c>
      <c r="AA159" s="8">
        <f t="shared" si="146"/>
        <v>100</v>
      </c>
      <c r="AB159" s="8">
        <f t="shared" si="146"/>
        <v>100</v>
      </c>
      <c r="AC159" s="8">
        <f t="shared" si="146"/>
        <v>100</v>
      </c>
      <c r="AD159" s="8">
        <f t="shared" si="146"/>
        <v>100</v>
      </c>
      <c r="AE159" s="8">
        <f t="shared" si="146"/>
        <v>100</v>
      </c>
      <c r="AF159" s="8">
        <f t="shared" si="146"/>
        <v>100</v>
      </c>
      <c r="AG159" s="8">
        <f t="shared" si="146"/>
        <v>100</v>
      </c>
      <c r="AH159" s="8">
        <f t="shared" ref="AH159:AY159" si="147" xml:space="preserve"> IF((1 - (AH318 - 1)/20)*100 &lt;= 100, IF((1 - (AH318 - 1)/20)*100 &gt;= 0, (1 - (AH318 - 1)/20)*100, 0), 100)</f>
        <v>100</v>
      </c>
      <c r="AI159" s="8">
        <f t="shared" si="147"/>
        <v>100</v>
      </c>
      <c r="AJ159" s="8">
        <f t="shared" si="147"/>
        <v>100</v>
      </c>
      <c r="AK159" s="8">
        <f t="shared" si="147"/>
        <v>100</v>
      </c>
      <c r="AL159" s="8">
        <f t="shared" si="147"/>
        <v>100</v>
      </c>
      <c r="AM159" s="8">
        <f t="shared" si="147"/>
        <v>100</v>
      </c>
      <c r="AN159" s="8">
        <f t="shared" si="147"/>
        <v>100</v>
      </c>
      <c r="AO159" s="8">
        <f t="shared" si="147"/>
        <v>100</v>
      </c>
      <c r="AP159" s="8">
        <f t="shared" si="147"/>
        <v>100</v>
      </c>
      <c r="AQ159" s="8">
        <f t="shared" si="147"/>
        <v>100</v>
      </c>
      <c r="AR159" s="8">
        <f t="shared" si="147"/>
        <v>100</v>
      </c>
      <c r="AS159" s="8">
        <f t="shared" si="147"/>
        <v>100</v>
      </c>
      <c r="AT159" s="8">
        <f t="shared" si="147"/>
        <v>100</v>
      </c>
      <c r="AU159" s="8">
        <f t="shared" si="147"/>
        <v>100</v>
      </c>
      <c r="AV159" s="8">
        <f t="shared" si="147"/>
        <v>100</v>
      </c>
      <c r="AW159" s="8">
        <f t="shared" si="147"/>
        <v>100</v>
      </c>
      <c r="AX159" s="8">
        <f t="shared" si="147"/>
        <v>100</v>
      </c>
      <c r="AY159" s="8">
        <f t="shared" si="147"/>
        <v>100</v>
      </c>
      <c r="AZ159" s="8"/>
    </row>
    <row r="160" spans="1:52">
      <c r="A160" s="8" t="s">
        <v>58</v>
      </c>
      <c r="B160" s="8">
        <f t="shared" ref="B160:AG160" si="148" xml:space="preserve"> IF((1 - (B319 - 1)/20)*100 &lt;= 100, IF((1 - (B319 - 1)/20)*100 &gt;= 0, (1 - (B319 - 1)/20)*100, 0), 100)</f>
        <v>30.000000000000004</v>
      </c>
      <c r="C160" s="8">
        <f t="shared" si="148"/>
        <v>55.000000000000007</v>
      </c>
      <c r="D160" s="8">
        <f t="shared" si="148"/>
        <v>60</v>
      </c>
      <c r="E160" s="8">
        <f t="shared" si="148"/>
        <v>65</v>
      </c>
      <c r="F160" s="8">
        <f t="shared" si="148"/>
        <v>70</v>
      </c>
      <c r="G160" s="8">
        <f t="shared" si="148"/>
        <v>85</v>
      </c>
      <c r="H160" s="8">
        <f t="shared" si="148"/>
        <v>85</v>
      </c>
      <c r="I160" s="8">
        <f t="shared" si="148"/>
        <v>100</v>
      </c>
      <c r="J160" s="26">
        <f t="shared" si="148"/>
        <v>100</v>
      </c>
      <c r="K160" s="8">
        <f t="shared" si="148"/>
        <v>100</v>
      </c>
      <c r="L160" s="28">
        <f t="shared" si="148"/>
        <v>100</v>
      </c>
      <c r="M160" s="8">
        <f t="shared" si="148"/>
        <v>100</v>
      </c>
      <c r="N160" s="8">
        <f t="shared" si="148"/>
        <v>100</v>
      </c>
      <c r="O160" s="8">
        <f t="shared" si="148"/>
        <v>100</v>
      </c>
      <c r="P160" s="8">
        <f t="shared" si="148"/>
        <v>100</v>
      </c>
      <c r="Q160" s="8">
        <f t="shared" si="148"/>
        <v>100</v>
      </c>
      <c r="R160" s="8">
        <f t="shared" si="148"/>
        <v>100</v>
      </c>
      <c r="S160" s="8">
        <f t="shared" si="148"/>
        <v>100</v>
      </c>
      <c r="T160" s="8">
        <f t="shared" si="148"/>
        <v>100</v>
      </c>
      <c r="U160" s="8">
        <f t="shared" si="148"/>
        <v>100</v>
      </c>
      <c r="V160" s="8">
        <f t="shared" si="148"/>
        <v>100</v>
      </c>
      <c r="W160" s="8">
        <f t="shared" si="148"/>
        <v>100</v>
      </c>
      <c r="X160" s="8">
        <f t="shared" si="148"/>
        <v>100</v>
      </c>
      <c r="Y160" s="8">
        <f t="shared" si="148"/>
        <v>100</v>
      </c>
      <c r="Z160" s="8">
        <f t="shared" si="148"/>
        <v>100</v>
      </c>
      <c r="AA160" s="8">
        <f t="shared" si="148"/>
        <v>100</v>
      </c>
      <c r="AB160" s="8">
        <f t="shared" si="148"/>
        <v>100</v>
      </c>
      <c r="AC160" s="8">
        <f t="shared" si="148"/>
        <v>100</v>
      </c>
      <c r="AD160" s="8">
        <f t="shared" si="148"/>
        <v>100</v>
      </c>
      <c r="AE160" s="8">
        <f t="shared" si="148"/>
        <v>100</v>
      </c>
      <c r="AF160" s="8">
        <f t="shared" si="148"/>
        <v>100</v>
      </c>
      <c r="AG160" s="8">
        <f t="shared" si="148"/>
        <v>100</v>
      </c>
      <c r="AH160" s="8">
        <f t="shared" ref="AH160:AY160" si="149" xml:space="preserve"> IF((1 - (AH319 - 1)/20)*100 &lt;= 100, IF((1 - (AH319 - 1)/20)*100 &gt;= 0, (1 - (AH319 - 1)/20)*100, 0), 100)</f>
        <v>100</v>
      </c>
      <c r="AI160" s="8">
        <f t="shared" si="149"/>
        <v>100</v>
      </c>
      <c r="AJ160" s="8">
        <f t="shared" si="149"/>
        <v>100</v>
      </c>
      <c r="AK160" s="8">
        <f t="shared" si="149"/>
        <v>100</v>
      </c>
      <c r="AL160" s="8">
        <f t="shared" si="149"/>
        <v>100</v>
      </c>
      <c r="AM160" s="8">
        <f t="shared" si="149"/>
        <v>100</v>
      </c>
      <c r="AN160" s="8">
        <f t="shared" si="149"/>
        <v>100</v>
      </c>
      <c r="AO160" s="8">
        <f t="shared" si="149"/>
        <v>100</v>
      </c>
      <c r="AP160" s="8">
        <f t="shared" si="149"/>
        <v>100</v>
      </c>
      <c r="AQ160" s="8">
        <f t="shared" si="149"/>
        <v>100</v>
      </c>
      <c r="AR160" s="8">
        <f t="shared" si="149"/>
        <v>100</v>
      </c>
      <c r="AS160" s="8">
        <f t="shared" si="149"/>
        <v>100</v>
      </c>
      <c r="AT160" s="8">
        <f t="shared" si="149"/>
        <v>100</v>
      </c>
      <c r="AU160" s="8">
        <f t="shared" si="149"/>
        <v>100</v>
      </c>
      <c r="AV160" s="8">
        <f t="shared" si="149"/>
        <v>100</v>
      </c>
      <c r="AW160" s="8">
        <f t="shared" si="149"/>
        <v>100</v>
      </c>
      <c r="AX160" s="8">
        <f t="shared" si="149"/>
        <v>100</v>
      </c>
      <c r="AY160" s="8">
        <f t="shared" si="149"/>
        <v>100</v>
      </c>
      <c r="AZ160" s="8"/>
    </row>
    <row r="161" spans="1:52">
      <c r="A161" s="8" t="s">
        <v>59</v>
      </c>
      <c r="B161" s="8">
        <f t="shared" ref="B161:AG161" si="150" xml:space="preserve"> IF((1 - (B320 - 1)/20)*100 &lt;= 100, IF((1 - (B320 - 1)/20)*100 &gt;= 0, (1 - (B320 - 1)/20)*100, 0), 100)</f>
        <v>35</v>
      </c>
      <c r="C161" s="8">
        <f t="shared" si="150"/>
        <v>60</v>
      </c>
      <c r="D161" s="8">
        <f t="shared" si="150"/>
        <v>65</v>
      </c>
      <c r="E161" s="8">
        <f t="shared" si="150"/>
        <v>70</v>
      </c>
      <c r="F161" s="8">
        <f t="shared" si="150"/>
        <v>75</v>
      </c>
      <c r="G161" s="8">
        <f t="shared" si="150"/>
        <v>90</v>
      </c>
      <c r="H161" s="8">
        <f t="shared" si="150"/>
        <v>90</v>
      </c>
      <c r="I161" s="8">
        <f t="shared" si="150"/>
        <v>100</v>
      </c>
      <c r="J161" s="26">
        <f t="shared" si="150"/>
        <v>100</v>
      </c>
      <c r="K161" s="8">
        <f t="shared" si="150"/>
        <v>100</v>
      </c>
      <c r="L161" s="28">
        <f t="shared" si="150"/>
        <v>100</v>
      </c>
      <c r="M161" s="8">
        <f t="shared" si="150"/>
        <v>100</v>
      </c>
      <c r="N161" s="8">
        <f t="shared" si="150"/>
        <v>100</v>
      </c>
      <c r="O161" s="8">
        <f t="shared" si="150"/>
        <v>100</v>
      </c>
      <c r="P161" s="8">
        <f t="shared" si="150"/>
        <v>100</v>
      </c>
      <c r="Q161" s="8">
        <f t="shared" si="150"/>
        <v>100</v>
      </c>
      <c r="R161" s="8">
        <f t="shared" si="150"/>
        <v>100</v>
      </c>
      <c r="S161" s="8">
        <f t="shared" si="150"/>
        <v>100</v>
      </c>
      <c r="T161" s="8">
        <f t="shared" si="150"/>
        <v>100</v>
      </c>
      <c r="U161" s="8">
        <f t="shared" si="150"/>
        <v>100</v>
      </c>
      <c r="V161" s="8">
        <f t="shared" si="150"/>
        <v>100</v>
      </c>
      <c r="W161" s="8">
        <f t="shared" si="150"/>
        <v>100</v>
      </c>
      <c r="X161" s="8">
        <f t="shared" si="150"/>
        <v>100</v>
      </c>
      <c r="Y161" s="8">
        <f t="shared" si="150"/>
        <v>100</v>
      </c>
      <c r="Z161" s="8">
        <f t="shared" si="150"/>
        <v>100</v>
      </c>
      <c r="AA161" s="8">
        <f t="shared" si="150"/>
        <v>100</v>
      </c>
      <c r="AB161" s="8">
        <f t="shared" si="150"/>
        <v>100</v>
      </c>
      <c r="AC161" s="8">
        <f t="shared" si="150"/>
        <v>100</v>
      </c>
      <c r="AD161" s="8">
        <f t="shared" si="150"/>
        <v>100</v>
      </c>
      <c r="AE161" s="8">
        <f t="shared" si="150"/>
        <v>100</v>
      </c>
      <c r="AF161" s="8">
        <f t="shared" si="150"/>
        <v>100</v>
      </c>
      <c r="AG161" s="8">
        <f t="shared" si="150"/>
        <v>100</v>
      </c>
      <c r="AH161" s="8">
        <f t="shared" ref="AH161:AY161" si="151" xml:space="preserve"> IF((1 - (AH320 - 1)/20)*100 &lt;= 100, IF((1 - (AH320 - 1)/20)*100 &gt;= 0, (1 - (AH320 - 1)/20)*100, 0), 100)</f>
        <v>100</v>
      </c>
      <c r="AI161" s="8">
        <f t="shared" si="151"/>
        <v>100</v>
      </c>
      <c r="AJ161" s="8">
        <f t="shared" si="151"/>
        <v>100</v>
      </c>
      <c r="AK161" s="8">
        <f t="shared" si="151"/>
        <v>100</v>
      </c>
      <c r="AL161" s="8">
        <f t="shared" si="151"/>
        <v>100</v>
      </c>
      <c r="AM161" s="8">
        <f t="shared" si="151"/>
        <v>100</v>
      </c>
      <c r="AN161" s="8">
        <f t="shared" si="151"/>
        <v>100</v>
      </c>
      <c r="AO161" s="8">
        <f t="shared" si="151"/>
        <v>100</v>
      </c>
      <c r="AP161" s="8">
        <f t="shared" si="151"/>
        <v>100</v>
      </c>
      <c r="AQ161" s="8">
        <f t="shared" si="151"/>
        <v>100</v>
      </c>
      <c r="AR161" s="8">
        <f t="shared" si="151"/>
        <v>100</v>
      </c>
      <c r="AS161" s="8">
        <f t="shared" si="151"/>
        <v>100</v>
      </c>
      <c r="AT161" s="8">
        <f t="shared" si="151"/>
        <v>100</v>
      </c>
      <c r="AU161" s="8">
        <f t="shared" si="151"/>
        <v>100</v>
      </c>
      <c r="AV161" s="8">
        <f t="shared" si="151"/>
        <v>100</v>
      </c>
      <c r="AW161" s="8">
        <f t="shared" si="151"/>
        <v>100</v>
      </c>
      <c r="AX161" s="8">
        <f t="shared" si="151"/>
        <v>100</v>
      </c>
      <c r="AY161" s="8">
        <f t="shared" si="151"/>
        <v>100</v>
      </c>
      <c r="AZ161" s="8"/>
    </row>
    <row r="162" spans="1:52">
      <c r="A162" s="56" t="s">
        <v>42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31"/>
      <c r="L162" s="13"/>
      <c r="M162" s="13"/>
      <c r="N162" s="13"/>
      <c r="O162" s="13"/>
      <c r="P162" s="13"/>
      <c r="Q162" s="13"/>
      <c r="R162" s="13"/>
      <c r="S162" s="13"/>
      <c r="T162" s="13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</row>
    <row r="163" spans="1:52">
      <c r="A163" s="8" t="s">
        <v>50</v>
      </c>
      <c r="B163" s="8">
        <f t="shared" ref="B163:AG163" si="152" xml:space="preserve"> IF((1 - (B322 - 1)/20)*100 &lt;= 100, IF((1 - (B322 - 1)/20)*100 &gt;= 0, (1 - (B322 - 1)/20)*100, 0), 100)</f>
        <v>9.9999999999999982</v>
      </c>
      <c r="C163" s="8">
        <f t="shared" si="152"/>
        <v>35</v>
      </c>
      <c r="D163" s="8">
        <f t="shared" si="152"/>
        <v>40</v>
      </c>
      <c r="E163" s="8">
        <f t="shared" si="152"/>
        <v>44.999999999999993</v>
      </c>
      <c r="F163" s="8">
        <f t="shared" si="152"/>
        <v>50</v>
      </c>
      <c r="G163" s="8">
        <f t="shared" si="152"/>
        <v>65</v>
      </c>
      <c r="H163" s="8">
        <f t="shared" si="152"/>
        <v>65</v>
      </c>
      <c r="I163" s="8">
        <f t="shared" si="152"/>
        <v>85</v>
      </c>
      <c r="J163" s="26">
        <f t="shared" si="152"/>
        <v>90</v>
      </c>
      <c r="K163" s="8">
        <f t="shared" si="152"/>
        <v>95</v>
      </c>
      <c r="L163" s="28">
        <f t="shared" si="152"/>
        <v>100</v>
      </c>
      <c r="M163" s="8">
        <f t="shared" si="152"/>
        <v>100</v>
      </c>
      <c r="N163" s="8">
        <f t="shared" si="152"/>
        <v>100</v>
      </c>
      <c r="O163" s="8">
        <f t="shared" si="152"/>
        <v>100</v>
      </c>
      <c r="P163" s="8">
        <f t="shared" si="152"/>
        <v>100</v>
      </c>
      <c r="Q163" s="8">
        <f t="shared" si="152"/>
        <v>100</v>
      </c>
      <c r="R163" s="8">
        <f t="shared" si="152"/>
        <v>100</v>
      </c>
      <c r="S163" s="8">
        <f t="shared" si="152"/>
        <v>100</v>
      </c>
      <c r="T163" s="8">
        <f t="shared" si="152"/>
        <v>100</v>
      </c>
      <c r="U163" s="8">
        <f t="shared" si="152"/>
        <v>100</v>
      </c>
      <c r="V163" s="8">
        <f t="shared" si="152"/>
        <v>100</v>
      </c>
      <c r="W163" s="8">
        <f t="shared" si="152"/>
        <v>100</v>
      </c>
      <c r="X163" s="8">
        <f t="shared" si="152"/>
        <v>100</v>
      </c>
      <c r="Y163" s="8">
        <f t="shared" si="152"/>
        <v>100</v>
      </c>
      <c r="Z163" s="8">
        <f t="shared" si="152"/>
        <v>100</v>
      </c>
      <c r="AA163" s="8">
        <f t="shared" si="152"/>
        <v>100</v>
      </c>
      <c r="AB163" s="8">
        <f t="shared" si="152"/>
        <v>100</v>
      </c>
      <c r="AC163" s="8">
        <f t="shared" si="152"/>
        <v>100</v>
      </c>
      <c r="AD163" s="8">
        <f t="shared" si="152"/>
        <v>100</v>
      </c>
      <c r="AE163" s="8">
        <f t="shared" si="152"/>
        <v>100</v>
      </c>
      <c r="AF163" s="8">
        <f t="shared" si="152"/>
        <v>100</v>
      </c>
      <c r="AG163" s="8">
        <f t="shared" si="152"/>
        <v>100</v>
      </c>
      <c r="AH163" s="8">
        <f t="shared" ref="AH163:AY163" si="153" xml:space="preserve"> IF((1 - (AH322 - 1)/20)*100 &lt;= 100, IF((1 - (AH322 - 1)/20)*100 &gt;= 0, (1 - (AH322 - 1)/20)*100, 0), 100)</f>
        <v>100</v>
      </c>
      <c r="AI163" s="8">
        <f t="shared" si="153"/>
        <v>100</v>
      </c>
      <c r="AJ163" s="8">
        <f t="shared" si="153"/>
        <v>100</v>
      </c>
      <c r="AK163" s="8">
        <f t="shared" si="153"/>
        <v>100</v>
      </c>
      <c r="AL163" s="8">
        <f t="shared" si="153"/>
        <v>100</v>
      </c>
      <c r="AM163" s="8">
        <f t="shared" si="153"/>
        <v>100</v>
      </c>
      <c r="AN163" s="8">
        <f t="shared" si="153"/>
        <v>100</v>
      </c>
      <c r="AO163" s="8">
        <f t="shared" si="153"/>
        <v>100</v>
      </c>
      <c r="AP163" s="8">
        <f t="shared" si="153"/>
        <v>100</v>
      </c>
      <c r="AQ163" s="8">
        <f t="shared" si="153"/>
        <v>100</v>
      </c>
      <c r="AR163" s="8">
        <f t="shared" si="153"/>
        <v>100</v>
      </c>
      <c r="AS163" s="8">
        <f t="shared" si="153"/>
        <v>100</v>
      </c>
      <c r="AT163" s="8">
        <f t="shared" si="153"/>
        <v>100</v>
      </c>
      <c r="AU163" s="8">
        <f t="shared" si="153"/>
        <v>100</v>
      </c>
      <c r="AV163" s="8">
        <f t="shared" si="153"/>
        <v>100</v>
      </c>
      <c r="AW163" s="8">
        <f t="shared" si="153"/>
        <v>100</v>
      </c>
      <c r="AX163" s="8">
        <f t="shared" si="153"/>
        <v>100</v>
      </c>
      <c r="AY163" s="8">
        <f t="shared" si="153"/>
        <v>100</v>
      </c>
      <c r="AZ163" s="8"/>
    </row>
    <row r="164" spans="1:52">
      <c r="A164" s="8" t="s">
        <v>57</v>
      </c>
      <c r="B164" s="8">
        <f t="shared" ref="B164:AG164" si="154" xml:space="preserve"> IF((1 - (B323 - 1)/20)*100 &lt;= 100, IF((1 - (B323 - 1)/20)*100 &gt;= 0, (1 - (B323 - 1)/20)*100, 0), 100)</f>
        <v>5.0000000000000044</v>
      </c>
      <c r="C164" s="8">
        <f t="shared" si="154"/>
        <v>30.000000000000004</v>
      </c>
      <c r="D164" s="8">
        <f t="shared" si="154"/>
        <v>35</v>
      </c>
      <c r="E164" s="8">
        <f t="shared" si="154"/>
        <v>40</v>
      </c>
      <c r="F164" s="8">
        <f t="shared" si="154"/>
        <v>44.999999999999993</v>
      </c>
      <c r="G164" s="8">
        <f t="shared" si="154"/>
        <v>60</v>
      </c>
      <c r="H164" s="8">
        <f t="shared" si="154"/>
        <v>60</v>
      </c>
      <c r="I164" s="8">
        <f t="shared" si="154"/>
        <v>80</v>
      </c>
      <c r="J164" s="26">
        <f t="shared" si="154"/>
        <v>85</v>
      </c>
      <c r="K164" s="8">
        <f t="shared" si="154"/>
        <v>95</v>
      </c>
      <c r="L164" s="28">
        <f t="shared" si="154"/>
        <v>100</v>
      </c>
      <c r="M164" s="8">
        <f t="shared" si="154"/>
        <v>100</v>
      </c>
      <c r="N164" s="8">
        <f t="shared" si="154"/>
        <v>100</v>
      </c>
      <c r="O164" s="8">
        <f t="shared" si="154"/>
        <v>100</v>
      </c>
      <c r="P164" s="8">
        <f t="shared" si="154"/>
        <v>100</v>
      </c>
      <c r="Q164" s="8">
        <f t="shared" si="154"/>
        <v>100</v>
      </c>
      <c r="R164" s="8">
        <f t="shared" si="154"/>
        <v>100</v>
      </c>
      <c r="S164" s="8">
        <f t="shared" si="154"/>
        <v>100</v>
      </c>
      <c r="T164" s="8">
        <f t="shared" si="154"/>
        <v>100</v>
      </c>
      <c r="U164" s="8">
        <f t="shared" si="154"/>
        <v>100</v>
      </c>
      <c r="V164" s="8">
        <f t="shared" si="154"/>
        <v>100</v>
      </c>
      <c r="W164" s="8">
        <f t="shared" si="154"/>
        <v>100</v>
      </c>
      <c r="X164" s="8">
        <f t="shared" si="154"/>
        <v>100</v>
      </c>
      <c r="Y164" s="8">
        <f t="shared" si="154"/>
        <v>100</v>
      </c>
      <c r="Z164" s="8">
        <f t="shared" si="154"/>
        <v>100</v>
      </c>
      <c r="AA164" s="8">
        <f t="shared" si="154"/>
        <v>100</v>
      </c>
      <c r="AB164" s="8">
        <f t="shared" si="154"/>
        <v>100</v>
      </c>
      <c r="AC164" s="8">
        <f t="shared" si="154"/>
        <v>100</v>
      </c>
      <c r="AD164" s="8">
        <f t="shared" si="154"/>
        <v>100</v>
      </c>
      <c r="AE164" s="8">
        <f t="shared" si="154"/>
        <v>100</v>
      </c>
      <c r="AF164" s="8">
        <f t="shared" si="154"/>
        <v>100</v>
      </c>
      <c r="AG164" s="8">
        <f t="shared" si="154"/>
        <v>100</v>
      </c>
      <c r="AH164" s="8">
        <f t="shared" ref="AH164:AY164" si="155" xml:space="preserve"> IF((1 - (AH323 - 1)/20)*100 &lt;= 100, IF((1 - (AH323 - 1)/20)*100 &gt;= 0, (1 - (AH323 - 1)/20)*100, 0), 100)</f>
        <v>100</v>
      </c>
      <c r="AI164" s="8">
        <f t="shared" si="155"/>
        <v>100</v>
      </c>
      <c r="AJ164" s="8">
        <f t="shared" si="155"/>
        <v>100</v>
      </c>
      <c r="AK164" s="8">
        <f t="shared" si="155"/>
        <v>100</v>
      </c>
      <c r="AL164" s="8">
        <f t="shared" si="155"/>
        <v>100</v>
      </c>
      <c r="AM164" s="8">
        <f t="shared" si="155"/>
        <v>100</v>
      </c>
      <c r="AN164" s="8">
        <f t="shared" si="155"/>
        <v>100</v>
      </c>
      <c r="AO164" s="8">
        <f t="shared" si="155"/>
        <v>100</v>
      </c>
      <c r="AP164" s="8">
        <f t="shared" si="155"/>
        <v>100</v>
      </c>
      <c r="AQ164" s="8">
        <f t="shared" si="155"/>
        <v>100</v>
      </c>
      <c r="AR164" s="8">
        <f t="shared" si="155"/>
        <v>100</v>
      </c>
      <c r="AS164" s="8">
        <f t="shared" si="155"/>
        <v>100</v>
      </c>
      <c r="AT164" s="8">
        <f t="shared" si="155"/>
        <v>100</v>
      </c>
      <c r="AU164" s="8">
        <f t="shared" si="155"/>
        <v>100</v>
      </c>
      <c r="AV164" s="8">
        <f t="shared" si="155"/>
        <v>100</v>
      </c>
      <c r="AW164" s="8">
        <f t="shared" si="155"/>
        <v>100</v>
      </c>
      <c r="AX164" s="8">
        <f t="shared" si="155"/>
        <v>100</v>
      </c>
      <c r="AY164" s="8">
        <f t="shared" si="155"/>
        <v>100</v>
      </c>
      <c r="AZ164" s="8"/>
    </row>
    <row r="165" spans="1:52">
      <c r="A165" s="8" t="s">
        <v>58</v>
      </c>
      <c r="B165" s="8">
        <f t="shared" ref="B165:AG165" si="156" xml:space="preserve"> IF((1 - (B324 - 1)/20)*100 &lt;= 100, IF((1 - (B324 - 1)/20)*100 &gt;= 0, (1 - (B324 - 1)/20)*100, 0), 100)</f>
        <v>5.0000000000000044</v>
      </c>
      <c r="C165" s="8">
        <f t="shared" si="156"/>
        <v>30.000000000000004</v>
      </c>
      <c r="D165" s="8">
        <f t="shared" si="156"/>
        <v>35</v>
      </c>
      <c r="E165" s="8">
        <f t="shared" si="156"/>
        <v>40</v>
      </c>
      <c r="F165" s="8">
        <f t="shared" si="156"/>
        <v>44.999999999999993</v>
      </c>
      <c r="G165" s="8">
        <f t="shared" si="156"/>
        <v>60</v>
      </c>
      <c r="H165" s="8">
        <f t="shared" si="156"/>
        <v>60</v>
      </c>
      <c r="I165" s="8">
        <f t="shared" si="156"/>
        <v>80</v>
      </c>
      <c r="J165" s="26">
        <f t="shared" si="156"/>
        <v>85</v>
      </c>
      <c r="K165" s="8">
        <f t="shared" si="156"/>
        <v>95</v>
      </c>
      <c r="L165" s="28">
        <f t="shared" si="156"/>
        <v>100</v>
      </c>
      <c r="M165" s="8">
        <f t="shared" si="156"/>
        <v>100</v>
      </c>
      <c r="N165" s="8">
        <f t="shared" si="156"/>
        <v>100</v>
      </c>
      <c r="O165" s="8">
        <f t="shared" si="156"/>
        <v>100</v>
      </c>
      <c r="P165" s="8">
        <f t="shared" si="156"/>
        <v>100</v>
      </c>
      <c r="Q165" s="8">
        <f t="shared" si="156"/>
        <v>100</v>
      </c>
      <c r="R165" s="8">
        <f t="shared" si="156"/>
        <v>100</v>
      </c>
      <c r="S165" s="8">
        <f t="shared" si="156"/>
        <v>100</v>
      </c>
      <c r="T165" s="8">
        <f t="shared" si="156"/>
        <v>100</v>
      </c>
      <c r="U165" s="8">
        <f t="shared" si="156"/>
        <v>100</v>
      </c>
      <c r="V165" s="8">
        <f t="shared" si="156"/>
        <v>100</v>
      </c>
      <c r="W165" s="8">
        <f t="shared" si="156"/>
        <v>100</v>
      </c>
      <c r="X165" s="8">
        <f t="shared" si="156"/>
        <v>100</v>
      </c>
      <c r="Y165" s="8">
        <f t="shared" si="156"/>
        <v>100</v>
      </c>
      <c r="Z165" s="8">
        <f t="shared" si="156"/>
        <v>100</v>
      </c>
      <c r="AA165" s="8">
        <f t="shared" si="156"/>
        <v>100</v>
      </c>
      <c r="AB165" s="8">
        <f t="shared" si="156"/>
        <v>100</v>
      </c>
      <c r="AC165" s="8">
        <f t="shared" si="156"/>
        <v>100</v>
      </c>
      <c r="AD165" s="8">
        <f t="shared" si="156"/>
        <v>100</v>
      </c>
      <c r="AE165" s="8">
        <f t="shared" si="156"/>
        <v>100</v>
      </c>
      <c r="AF165" s="8">
        <f t="shared" si="156"/>
        <v>100</v>
      </c>
      <c r="AG165" s="8">
        <f t="shared" si="156"/>
        <v>100</v>
      </c>
      <c r="AH165" s="8">
        <f t="shared" ref="AH165:AY165" si="157" xml:space="preserve"> IF((1 - (AH324 - 1)/20)*100 &lt;= 100, IF((1 - (AH324 - 1)/20)*100 &gt;= 0, (1 - (AH324 - 1)/20)*100, 0), 100)</f>
        <v>100</v>
      </c>
      <c r="AI165" s="8">
        <f t="shared" si="157"/>
        <v>100</v>
      </c>
      <c r="AJ165" s="8">
        <f t="shared" si="157"/>
        <v>100</v>
      </c>
      <c r="AK165" s="8">
        <f t="shared" si="157"/>
        <v>100</v>
      </c>
      <c r="AL165" s="8">
        <f t="shared" si="157"/>
        <v>100</v>
      </c>
      <c r="AM165" s="8">
        <f t="shared" si="157"/>
        <v>100</v>
      </c>
      <c r="AN165" s="8">
        <f t="shared" si="157"/>
        <v>100</v>
      </c>
      <c r="AO165" s="8">
        <f t="shared" si="157"/>
        <v>100</v>
      </c>
      <c r="AP165" s="8">
        <f t="shared" si="157"/>
        <v>100</v>
      </c>
      <c r="AQ165" s="8">
        <f t="shared" si="157"/>
        <v>100</v>
      </c>
      <c r="AR165" s="8">
        <f t="shared" si="157"/>
        <v>100</v>
      </c>
      <c r="AS165" s="8">
        <f t="shared" si="157"/>
        <v>100</v>
      </c>
      <c r="AT165" s="8">
        <f t="shared" si="157"/>
        <v>100</v>
      </c>
      <c r="AU165" s="8">
        <f t="shared" si="157"/>
        <v>100</v>
      </c>
      <c r="AV165" s="8">
        <f t="shared" si="157"/>
        <v>100</v>
      </c>
      <c r="AW165" s="8">
        <f t="shared" si="157"/>
        <v>100</v>
      </c>
      <c r="AX165" s="8">
        <f t="shared" si="157"/>
        <v>100</v>
      </c>
      <c r="AY165" s="8">
        <f t="shared" si="157"/>
        <v>100</v>
      </c>
      <c r="AZ165" s="8"/>
    </row>
    <row r="166" spans="1:52">
      <c r="A166" s="8" t="s">
        <v>59</v>
      </c>
      <c r="B166" s="8">
        <f t="shared" ref="B166:AG166" si="158" xml:space="preserve"> IF((1 - (B325 - 1)/20)*100 &lt;= 100, IF((1 - (B325 - 1)/20)*100 &gt;= 0, (1 - (B325 - 1)/20)*100, 0), 100)</f>
        <v>9.9999999999999982</v>
      </c>
      <c r="C166" s="8">
        <f t="shared" si="158"/>
        <v>35</v>
      </c>
      <c r="D166" s="8">
        <f t="shared" si="158"/>
        <v>40</v>
      </c>
      <c r="E166" s="8">
        <f t="shared" si="158"/>
        <v>44.999999999999993</v>
      </c>
      <c r="F166" s="8">
        <f t="shared" si="158"/>
        <v>50</v>
      </c>
      <c r="G166" s="8">
        <f t="shared" si="158"/>
        <v>65</v>
      </c>
      <c r="H166" s="8">
        <f t="shared" si="158"/>
        <v>65</v>
      </c>
      <c r="I166" s="8">
        <f t="shared" si="158"/>
        <v>90</v>
      </c>
      <c r="J166" s="26">
        <f t="shared" si="158"/>
        <v>95</v>
      </c>
      <c r="K166" s="8">
        <f t="shared" si="158"/>
        <v>100</v>
      </c>
      <c r="L166" s="28">
        <f t="shared" si="158"/>
        <v>100</v>
      </c>
      <c r="M166" s="8">
        <f t="shared" si="158"/>
        <v>100</v>
      </c>
      <c r="N166" s="8">
        <f t="shared" si="158"/>
        <v>100</v>
      </c>
      <c r="O166" s="8">
        <f t="shared" si="158"/>
        <v>100</v>
      </c>
      <c r="P166" s="8">
        <f t="shared" si="158"/>
        <v>100</v>
      </c>
      <c r="Q166" s="8">
        <f t="shared" si="158"/>
        <v>100</v>
      </c>
      <c r="R166" s="8">
        <f t="shared" si="158"/>
        <v>100</v>
      </c>
      <c r="S166" s="8">
        <f t="shared" si="158"/>
        <v>100</v>
      </c>
      <c r="T166" s="8">
        <f t="shared" si="158"/>
        <v>100</v>
      </c>
      <c r="U166" s="8">
        <f t="shared" si="158"/>
        <v>100</v>
      </c>
      <c r="V166" s="8">
        <f t="shared" si="158"/>
        <v>100</v>
      </c>
      <c r="W166" s="8">
        <f t="shared" si="158"/>
        <v>100</v>
      </c>
      <c r="X166" s="8">
        <f t="shared" si="158"/>
        <v>100</v>
      </c>
      <c r="Y166" s="8">
        <f t="shared" si="158"/>
        <v>100</v>
      </c>
      <c r="Z166" s="8">
        <f t="shared" si="158"/>
        <v>100</v>
      </c>
      <c r="AA166" s="8">
        <f t="shared" si="158"/>
        <v>100</v>
      </c>
      <c r="AB166" s="8">
        <f t="shared" si="158"/>
        <v>100</v>
      </c>
      <c r="AC166" s="8">
        <f t="shared" si="158"/>
        <v>100</v>
      </c>
      <c r="AD166" s="8">
        <f t="shared" si="158"/>
        <v>100</v>
      </c>
      <c r="AE166" s="8">
        <f t="shared" si="158"/>
        <v>100</v>
      </c>
      <c r="AF166" s="8">
        <f t="shared" si="158"/>
        <v>100</v>
      </c>
      <c r="AG166" s="8">
        <f t="shared" si="158"/>
        <v>100</v>
      </c>
      <c r="AH166" s="8">
        <f t="shared" ref="AH166:AY166" si="159" xml:space="preserve"> IF((1 - (AH325 - 1)/20)*100 &lt;= 100, IF((1 - (AH325 - 1)/20)*100 &gt;= 0, (1 - (AH325 - 1)/20)*100, 0), 100)</f>
        <v>100</v>
      </c>
      <c r="AI166" s="8">
        <f t="shared" si="159"/>
        <v>100</v>
      </c>
      <c r="AJ166" s="8">
        <f t="shared" si="159"/>
        <v>100</v>
      </c>
      <c r="AK166" s="8">
        <f t="shared" si="159"/>
        <v>100</v>
      </c>
      <c r="AL166" s="8">
        <f t="shared" si="159"/>
        <v>100</v>
      </c>
      <c r="AM166" s="8">
        <f t="shared" si="159"/>
        <v>100</v>
      </c>
      <c r="AN166" s="8">
        <f t="shared" si="159"/>
        <v>100</v>
      </c>
      <c r="AO166" s="8">
        <f t="shared" si="159"/>
        <v>100</v>
      </c>
      <c r="AP166" s="8">
        <f t="shared" si="159"/>
        <v>100</v>
      </c>
      <c r="AQ166" s="8">
        <f t="shared" si="159"/>
        <v>100</v>
      </c>
      <c r="AR166" s="8">
        <f t="shared" si="159"/>
        <v>100</v>
      </c>
      <c r="AS166" s="8">
        <f t="shared" si="159"/>
        <v>100</v>
      </c>
      <c r="AT166" s="8">
        <f t="shared" si="159"/>
        <v>100</v>
      </c>
      <c r="AU166" s="8">
        <f t="shared" si="159"/>
        <v>100</v>
      </c>
      <c r="AV166" s="8">
        <f t="shared" si="159"/>
        <v>100</v>
      </c>
      <c r="AW166" s="8">
        <f t="shared" si="159"/>
        <v>100</v>
      </c>
      <c r="AX166" s="8">
        <f t="shared" si="159"/>
        <v>100</v>
      </c>
      <c r="AY166" s="8">
        <f t="shared" si="159"/>
        <v>100</v>
      </c>
      <c r="AZ166" s="8"/>
    </row>
    <row r="167" spans="1:52">
      <c r="A167" s="56" t="s">
        <v>52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31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8" t="s">
        <v>50</v>
      </c>
      <c r="B168" s="8">
        <f t="shared" ref="B168:AG168" si="160" xml:space="preserve"> IF((1 - (B327 - 1)/20)*100 &lt;= 100, IF((1 - (B327 - 1)/20)*100 &gt;= 0, (1 - (B327 - 1)/20)*100, 0), 100)</f>
        <v>0</v>
      </c>
      <c r="C168" s="8">
        <f t="shared" si="160"/>
        <v>9.9999999999999982</v>
      </c>
      <c r="D168" s="8">
        <f t="shared" si="160"/>
        <v>15.000000000000002</v>
      </c>
      <c r="E168" s="8">
        <f t="shared" si="160"/>
        <v>19.999999999999996</v>
      </c>
      <c r="F168" s="8">
        <f t="shared" si="160"/>
        <v>25</v>
      </c>
      <c r="G168" s="8">
        <f t="shared" si="160"/>
        <v>40</v>
      </c>
      <c r="H168" s="8">
        <f t="shared" si="160"/>
        <v>40</v>
      </c>
      <c r="I168" s="8">
        <f t="shared" si="160"/>
        <v>60</v>
      </c>
      <c r="J168" s="26">
        <f t="shared" si="160"/>
        <v>65</v>
      </c>
      <c r="K168" s="8">
        <f t="shared" si="160"/>
        <v>70</v>
      </c>
      <c r="L168" s="28">
        <f t="shared" si="160"/>
        <v>75</v>
      </c>
      <c r="M168" s="8">
        <f t="shared" si="160"/>
        <v>75</v>
      </c>
      <c r="N168" s="8">
        <f t="shared" si="160"/>
        <v>95</v>
      </c>
      <c r="O168" s="8">
        <f t="shared" si="160"/>
        <v>100</v>
      </c>
      <c r="P168" s="8">
        <f t="shared" si="160"/>
        <v>100</v>
      </c>
      <c r="Q168" s="8">
        <f t="shared" si="160"/>
        <v>100</v>
      </c>
      <c r="R168" s="8">
        <f t="shared" si="160"/>
        <v>100</v>
      </c>
      <c r="S168" s="8">
        <f t="shared" si="160"/>
        <v>100</v>
      </c>
      <c r="T168" s="8">
        <f t="shared" si="160"/>
        <v>100</v>
      </c>
      <c r="U168" s="8">
        <f t="shared" si="160"/>
        <v>100</v>
      </c>
      <c r="V168" s="8">
        <f t="shared" si="160"/>
        <v>100</v>
      </c>
      <c r="W168" s="8">
        <f t="shared" si="160"/>
        <v>100</v>
      </c>
      <c r="X168" s="8">
        <f t="shared" si="160"/>
        <v>100</v>
      </c>
      <c r="Y168" s="8">
        <f t="shared" si="160"/>
        <v>100</v>
      </c>
      <c r="Z168" s="8">
        <f t="shared" si="160"/>
        <v>100</v>
      </c>
      <c r="AA168" s="8">
        <f t="shared" si="160"/>
        <v>100</v>
      </c>
      <c r="AB168" s="8">
        <f t="shared" si="160"/>
        <v>100</v>
      </c>
      <c r="AC168" s="8">
        <f t="shared" si="160"/>
        <v>100</v>
      </c>
      <c r="AD168" s="8">
        <f t="shared" si="160"/>
        <v>100</v>
      </c>
      <c r="AE168" s="8">
        <f t="shared" si="160"/>
        <v>100</v>
      </c>
      <c r="AF168" s="8">
        <f t="shared" si="160"/>
        <v>100</v>
      </c>
      <c r="AG168" s="8">
        <f t="shared" si="160"/>
        <v>100</v>
      </c>
      <c r="AH168" s="8">
        <f t="shared" ref="AH168:AY168" si="161" xml:space="preserve"> IF((1 - (AH327 - 1)/20)*100 &lt;= 100, IF((1 - (AH327 - 1)/20)*100 &gt;= 0, (1 - (AH327 - 1)/20)*100, 0), 100)</f>
        <v>100</v>
      </c>
      <c r="AI168" s="8">
        <f t="shared" si="161"/>
        <v>100</v>
      </c>
      <c r="AJ168" s="8">
        <f t="shared" si="161"/>
        <v>100</v>
      </c>
      <c r="AK168" s="8">
        <f t="shared" si="161"/>
        <v>100</v>
      </c>
      <c r="AL168" s="8">
        <f t="shared" si="161"/>
        <v>100</v>
      </c>
      <c r="AM168" s="8">
        <f t="shared" si="161"/>
        <v>100</v>
      </c>
      <c r="AN168" s="8">
        <f t="shared" si="161"/>
        <v>100</v>
      </c>
      <c r="AO168" s="8">
        <f t="shared" si="161"/>
        <v>100</v>
      </c>
      <c r="AP168" s="8">
        <f t="shared" si="161"/>
        <v>100</v>
      </c>
      <c r="AQ168" s="8">
        <f t="shared" si="161"/>
        <v>100</v>
      </c>
      <c r="AR168" s="8">
        <f t="shared" si="161"/>
        <v>100</v>
      </c>
      <c r="AS168" s="8">
        <f t="shared" si="161"/>
        <v>100</v>
      </c>
      <c r="AT168" s="8">
        <f t="shared" si="161"/>
        <v>100</v>
      </c>
      <c r="AU168" s="8">
        <f t="shared" si="161"/>
        <v>100</v>
      </c>
      <c r="AV168" s="8">
        <f t="shared" si="161"/>
        <v>100</v>
      </c>
      <c r="AW168" s="8">
        <f t="shared" si="161"/>
        <v>100</v>
      </c>
      <c r="AX168" s="8">
        <f t="shared" si="161"/>
        <v>100</v>
      </c>
      <c r="AY168" s="8">
        <f t="shared" si="161"/>
        <v>100</v>
      </c>
      <c r="AZ168" s="8"/>
    </row>
    <row r="169" spans="1:52">
      <c r="A169" s="8" t="s">
        <v>57</v>
      </c>
      <c r="B169" s="8">
        <f t="shared" ref="B169:AG169" si="162" xml:space="preserve"> IF((1 - (B328 - 1)/20)*100 &lt;= 100, IF((1 - (B328 - 1)/20)*100 &gt;= 0, (1 - (B328 - 1)/20)*100, 0), 100)</f>
        <v>0</v>
      </c>
      <c r="C169" s="8">
        <f t="shared" si="162"/>
        <v>5.0000000000000044</v>
      </c>
      <c r="D169" s="8">
        <f t="shared" si="162"/>
        <v>9.9999999999999982</v>
      </c>
      <c r="E169" s="8">
        <f t="shared" si="162"/>
        <v>15.000000000000002</v>
      </c>
      <c r="F169" s="8">
        <f t="shared" si="162"/>
        <v>19.999999999999996</v>
      </c>
      <c r="G169" s="8">
        <f t="shared" si="162"/>
        <v>35</v>
      </c>
      <c r="H169" s="8">
        <f t="shared" si="162"/>
        <v>35</v>
      </c>
      <c r="I169" s="8">
        <f t="shared" si="162"/>
        <v>55.000000000000007</v>
      </c>
      <c r="J169" s="26">
        <f t="shared" si="162"/>
        <v>60</v>
      </c>
      <c r="K169" s="8">
        <f t="shared" si="162"/>
        <v>70</v>
      </c>
      <c r="L169" s="28">
        <f t="shared" si="162"/>
        <v>75</v>
      </c>
      <c r="M169" s="8">
        <f t="shared" si="162"/>
        <v>75</v>
      </c>
      <c r="N169" s="8">
        <f t="shared" si="162"/>
        <v>100</v>
      </c>
      <c r="O169" s="8">
        <f t="shared" si="162"/>
        <v>100</v>
      </c>
      <c r="P169" s="8">
        <f t="shared" si="162"/>
        <v>100</v>
      </c>
      <c r="Q169" s="8">
        <f t="shared" si="162"/>
        <v>100</v>
      </c>
      <c r="R169" s="8">
        <f t="shared" si="162"/>
        <v>100</v>
      </c>
      <c r="S169" s="8">
        <f t="shared" si="162"/>
        <v>100</v>
      </c>
      <c r="T169" s="8">
        <f t="shared" si="162"/>
        <v>100</v>
      </c>
      <c r="U169" s="8">
        <f t="shared" si="162"/>
        <v>100</v>
      </c>
      <c r="V169" s="8">
        <f t="shared" si="162"/>
        <v>100</v>
      </c>
      <c r="W169" s="8">
        <f t="shared" si="162"/>
        <v>100</v>
      </c>
      <c r="X169" s="8">
        <f t="shared" si="162"/>
        <v>100</v>
      </c>
      <c r="Y169" s="8">
        <f t="shared" si="162"/>
        <v>100</v>
      </c>
      <c r="Z169" s="8">
        <f t="shared" si="162"/>
        <v>100</v>
      </c>
      <c r="AA169" s="8">
        <f t="shared" si="162"/>
        <v>100</v>
      </c>
      <c r="AB169" s="8">
        <f t="shared" si="162"/>
        <v>100</v>
      </c>
      <c r="AC169" s="8">
        <f t="shared" si="162"/>
        <v>100</v>
      </c>
      <c r="AD169" s="8">
        <f t="shared" si="162"/>
        <v>100</v>
      </c>
      <c r="AE169" s="8">
        <f t="shared" si="162"/>
        <v>100</v>
      </c>
      <c r="AF169" s="8">
        <f t="shared" si="162"/>
        <v>100</v>
      </c>
      <c r="AG169" s="8">
        <f t="shared" si="162"/>
        <v>100</v>
      </c>
      <c r="AH169" s="8">
        <f t="shared" ref="AH169:AY169" si="163" xml:space="preserve"> IF((1 - (AH328 - 1)/20)*100 &lt;= 100, IF((1 - (AH328 - 1)/20)*100 &gt;= 0, (1 - (AH328 - 1)/20)*100, 0), 100)</f>
        <v>100</v>
      </c>
      <c r="AI169" s="8">
        <f t="shared" si="163"/>
        <v>100</v>
      </c>
      <c r="AJ169" s="8">
        <f t="shared" si="163"/>
        <v>100</v>
      </c>
      <c r="AK169" s="8">
        <f t="shared" si="163"/>
        <v>100</v>
      </c>
      <c r="AL169" s="8">
        <f t="shared" si="163"/>
        <v>100</v>
      </c>
      <c r="AM169" s="8">
        <f t="shared" si="163"/>
        <v>100</v>
      </c>
      <c r="AN169" s="8">
        <f t="shared" si="163"/>
        <v>100</v>
      </c>
      <c r="AO169" s="8">
        <f t="shared" si="163"/>
        <v>100</v>
      </c>
      <c r="AP169" s="8">
        <f t="shared" si="163"/>
        <v>100</v>
      </c>
      <c r="AQ169" s="8">
        <f t="shared" si="163"/>
        <v>100</v>
      </c>
      <c r="AR169" s="8">
        <f t="shared" si="163"/>
        <v>100</v>
      </c>
      <c r="AS169" s="8">
        <f t="shared" si="163"/>
        <v>100</v>
      </c>
      <c r="AT169" s="8">
        <f t="shared" si="163"/>
        <v>100</v>
      </c>
      <c r="AU169" s="8">
        <f t="shared" si="163"/>
        <v>100</v>
      </c>
      <c r="AV169" s="8">
        <f t="shared" si="163"/>
        <v>100</v>
      </c>
      <c r="AW169" s="8">
        <f t="shared" si="163"/>
        <v>100</v>
      </c>
      <c r="AX169" s="8">
        <f t="shared" si="163"/>
        <v>100</v>
      </c>
      <c r="AY169" s="8">
        <f t="shared" si="163"/>
        <v>100</v>
      </c>
      <c r="AZ169" s="8"/>
    </row>
    <row r="170" spans="1:52">
      <c r="A170" s="8" t="s">
        <v>58</v>
      </c>
      <c r="B170" s="8">
        <f t="shared" ref="B170:AG170" si="164" xml:space="preserve"> IF((1 - (B329 - 1)/20)*100 &lt;= 100, IF((1 - (B329 - 1)/20)*100 &gt;= 0, (1 - (B329 - 1)/20)*100, 0), 100)</f>
        <v>0</v>
      </c>
      <c r="C170" s="8">
        <f t="shared" si="164"/>
        <v>5.0000000000000044</v>
      </c>
      <c r="D170" s="8">
        <f t="shared" si="164"/>
        <v>9.9999999999999982</v>
      </c>
      <c r="E170" s="8">
        <f t="shared" si="164"/>
        <v>15.000000000000002</v>
      </c>
      <c r="F170" s="8">
        <f t="shared" si="164"/>
        <v>19.999999999999996</v>
      </c>
      <c r="G170" s="8">
        <f t="shared" si="164"/>
        <v>35</v>
      </c>
      <c r="H170" s="8">
        <f t="shared" si="164"/>
        <v>35</v>
      </c>
      <c r="I170" s="8">
        <f t="shared" si="164"/>
        <v>55.000000000000007</v>
      </c>
      <c r="J170" s="26">
        <f t="shared" si="164"/>
        <v>60</v>
      </c>
      <c r="K170" s="8">
        <f t="shared" si="164"/>
        <v>70</v>
      </c>
      <c r="L170" s="28">
        <f t="shared" si="164"/>
        <v>75</v>
      </c>
      <c r="M170" s="8">
        <f t="shared" si="164"/>
        <v>75</v>
      </c>
      <c r="N170" s="8">
        <f t="shared" si="164"/>
        <v>100</v>
      </c>
      <c r="O170" s="8">
        <f t="shared" si="164"/>
        <v>100</v>
      </c>
      <c r="P170" s="8">
        <f t="shared" si="164"/>
        <v>100</v>
      </c>
      <c r="Q170" s="8">
        <f t="shared" si="164"/>
        <v>100</v>
      </c>
      <c r="R170" s="8">
        <f t="shared" si="164"/>
        <v>100</v>
      </c>
      <c r="S170" s="8">
        <f t="shared" si="164"/>
        <v>100</v>
      </c>
      <c r="T170" s="8">
        <f t="shared" si="164"/>
        <v>100</v>
      </c>
      <c r="U170" s="8">
        <f t="shared" si="164"/>
        <v>100</v>
      </c>
      <c r="V170" s="8">
        <f t="shared" si="164"/>
        <v>100</v>
      </c>
      <c r="W170" s="8">
        <f t="shared" si="164"/>
        <v>100</v>
      </c>
      <c r="X170" s="8">
        <f t="shared" si="164"/>
        <v>100</v>
      </c>
      <c r="Y170" s="8">
        <f t="shared" si="164"/>
        <v>100</v>
      </c>
      <c r="Z170" s="8">
        <f t="shared" si="164"/>
        <v>100</v>
      </c>
      <c r="AA170" s="8">
        <f t="shared" si="164"/>
        <v>100</v>
      </c>
      <c r="AB170" s="8">
        <f t="shared" si="164"/>
        <v>100</v>
      </c>
      <c r="AC170" s="8">
        <f t="shared" si="164"/>
        <v>100</v>
      </c>
      <c r="AD170" s="8">
        <f t="shared" si="164"/>
        <v>100</v>
      </c>
      <c r="AE170" s="8">
        <f t="shared" si="164"/>
        <v>100</v>
      </c>
      <c r="AF170" s="8">
        <f t="shared" si="164"/>
        <v>100</v>
      </c>
      <c r="AG170" s="8">
        <f t="shared" si="164"/>
        <v>100</v>
      </c>
      <c r="AH170" s="8">
        <f t="shared" ref="AH170:AY170" si="165" xml:space="preserve"> IF((1 - (AH329 - 1)/20)*100 &lt;= 100, IF((1 - (AH329 - 1)/20)*100 &gt;= 0, (1 - (AH329 - 1)/20)*100, 0), 100)</f>
        <v>100</v>
      </c>
      <c r="AI170" s="8">
        <f t="shared" si="165"/>
        <v>100</v>
      </c>
      <c r="AJ170" s="8">
        <f t="shared" si="165"/>
        <v>100</v>
      </c>
      <c r="AK170" s="8">
        <f t="shared" si="165"/>
        <v>100</v>
      </c>
      <c r="AL170" s="8">
        <f t="shared" si="165"/>
        <v>100</v>
      </c>
      <c r="AM170" s="8">
        <f t="shared" si="165"/>
        <v>100</v>
      </c>
      <c r="AN170" s="8">
        <f t="shared" si="165"/>
        <v>100</v>
      </c>
      <c r="AO170" s="8">
        <f t="shared" si="165"/>
        <v>100</v>
      </c>
      <c r="AP170" s="8">
        <f t="shared" si="165"/>
        <v>100</v>
      </c>
      <c r="AQ170" s="8">
        <f t="shared" si="165"/>
        <v>100</v>
      </c>
      <c r="AR170" s="8">
        <f t="shared" si="165"/>
        <v>100</v>
      </c>
      <c r="AS170" s="8">
        <f t="shared" si="165"/>
        <v>100</v>
      </c>
      <c r="AT170" s="8">
        <f t="shared" si="165"/>
        <v>100</v>
      </c>
      <c r="AU170" s="8">
        <f t="shared" si="165"/>
        <v>100</v>
      </c>
      <c r="AV170" s="8">
        <f t="shared" si="165"/>
        <v>100</v>
      </c>
      <c r="AW170" s="8">
        <f t="shared" si="165"/>
        <v>100</v>
      </c>
      <c r="AX170" s="8">
        <f t="shared" si="165"/>
        <v>100</v>
      </c>
      <c r="AY170" s="8">
        <f t="shared" si="165"/>
        <v>100</v>
      </c>
      <c r="AZ170" s="8"/>
    </row>
    <row r="171" spans="1:52">
      <c r="A171" s="8" t="s">
        <v>59</v>
      </c>
      <c r="B171" s="8">
        <f t="shared" ref="B171:AG171" si="166" xml:space="preserve"> IF((1 - (B330 - 1)/20)*100 &lt;= 100, IF((1 - (B330 - 1)/20)*100 &gt;= 0, (1 - (B330 - 1)/20)*100, 0), 100)</f>
        <v>0</v>
      </c>
      <c r="C171" s="8">
        <f t="shared" si="166"/>
        <v>9.9999999999999982</v>
      </c>
      <c r="D171" s="8">
        <f t="shared" si="166"/>
        <v>15.000000000000002</v>
      </c>
      <c r="E171" s="8">
        <f t="shared" si="166"/>
        <v>19.999999999999996</v>
      </c>
      <c r="F171" s="8">
        <f t="shared" si="166"/>
        <v>25</v>
      </c>
      <c r="G171" s="8">
        <f t="shared" si="166"/>
        <v>40</v>
      </c>
      <c r="H171" s="8">
        <f t="shared" si="166"/>
        <v>40</v>
      </c>
      <c r="I171" s="8">
        <f t="shared" si="166"/>
        <v>65</v>
      </c>
      <c r="J171" s="26">
        <f t="shared" si="166"/>
        <v>70</v>
      </c>
      <c r="K171" s="8">
        <f t="shared" si="166"/>
        <v>80</v>
      </c>
      <c r="L171" s="28">
        <f t="shared" si="166"/>
        <v>85</v>
      </c>
      <c r="M171" s="8">
        <f t="shared" si="166"/>
        <v>85</v>
      </c>
      <c r="N171" s="8">
        <f t="shared" si="166"/>
        <v>100</v>
      </c>
      <c r="O171" s="8">
        <f t="shared" si="166"/>
        <v>100</v>
      </c>
      <c r="P171" s="8">
        <f t="shared" si="166"/>
        <v>100</v>
      </c>
      <c r="Q171" s="8">
        <f t="shared" si="166"/>
        <v>100</v>
      </c>
      <c r="R171" s="8">
        <f t="shared" si="166"/>
        <v>100</v>
      </c>
      <c r="S171" s="8">
        <f t="shared" si="166"/>
        <v>100</v>
      </c>
      <c r="T171" s="8">
        <f t="shared" si="166"/>
        <v>100</v>
      </c>
      <c r="U171" s="8">
        <f t="shared" si="166"/>
        <v>100</v>
      </c>
      <c r="V171" s="8">
        <f t="shared" si="166"/>
        <v>100</v>
      </c>
      <c r="W171" s="8">
        <f t="shared" si="166"/>
        <v>100</v>
      </c>
      <c r="X171" s="8">
        <f t="shared" si="166"/>
        <v>100</v>
      </c>
      <c r="Y171" s="8">
        <f t="shared" si="166"/>
        <v>100</v>
      </c>
      <c r="Z171" s="8">
        <f t="shared" si="166"/>
        <v>100</v>
      </c>
      <c r="AA171" s="8">
        <f t="shared" si="166"/>
        <v>100</v>
      </c>
      <c r="AB171" s="8">
        <f t="shared" si="166"/>
        <v>100</v>
      </c>
      <c r="AC171" s="8">
        <f t="shared" si="166"/>
        <v>100</v>
      </c>
      <c r="AD171" s="8">
        <f t="shared" si="166"/>
        <v>100</v>
      </c>
      <c r="AE171" s="8">
        <f t="shared" si="166"/>
        <v>100</v>
      </c>
      <c r="AF171" s="8">
        <f t="shared" si="166"/>
        <v>100</v>
      </c>
      <c r="AG171" s="8">
        <f t="shared" si="166"/>
        <v>100</v>
      </c>
      <c r="AH171" s="8">
        <f t="shared" ref="AH171:AY171" si="167" xml:space="preserve"> IF((1 - (AH330 - 1)/20)*100 &lt;= 100, IF((1 - (AH330 - 1)/20)*100 &gt;= 0, (1 - (AH330 - 1)/20)*100, 0), 100)</f>
        <v>100</v>
      </c>
      <c r="AI171" s="8">
        <f t="shared" si="167"/>
        <v>100</v>
      </c>
      <c r="AJ171" s="8">
        <f t="shared" si="167"/>
        <v>100</v>
      </c>
      <c r="AK171" s="8">
        <f t="shared" si="167"/>
        <v>100</v>
      </c>
      <c r="AL171" s="8">
        <f t="shared" si="167"/>
        <v>100</v>
      </c>
      <c r="AM171" s="8">
        <f t="shared" si="167"/>
        <v>100</v>
      </c>
      <c r="AN171" s="8">
        <f t="shared" si="167"/>
        <v>100</v>
      </c>
      <c r="AO171" s="8">
        <f t="shared" si="167"/>
        <v>100</v>
      </c>
      <c r="AP171" s="8">
        <f t="shared" si="167"/>
        <v>100</v>
      </c>
      <c r="AQ171" s="8">
        <f t="shared" si="167"/>
        <v>100</v>
      </c>
      <c r="AR171" s="8">
        <f t="shared" si="167"/>
        <v>100</v>
      </c>
      <c r="AS171" s="8">
        <f t="shared" si="167"/>
        <v>100</v>
      </c>
      <c r="AT171" s="8">
        <f t="shared" si="167"/>
        <v>100</v>
      </c>
      <c r="AU171" s="8">
        <f t="shared" si="167"/>
        <v>100</v>
      </c>
      <c r="AV171" s="8">
        <f t="shared" si="167"/>
        <v>100</v>
      </c>
      <c r="AW171" s="8">
        <f t="shared" si="167"/>
        <v>100</v>
      </c>
      <c r="AX171" s="8">
        <f t="shared" si="167"/>
        <v>100</v>
      </c>
      <c r="AY171" s="8">
        <f t="shared" si="167"/>
        <v>100</v>
      </c>
      <c r="AZ171" s="8"/>
    </row>
    <row r="172" spans="1:52">
      <c r="B172" s="8"/>
    </row>
    <row r="173" spans="1:52">
      <c r="A173" s="49" t="s">
        <v>56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56" t="s">
        <v>49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</row>
    <row r="175" spans="1:52">
      <c r="A175" s="8" t="s">
        <v>50</v>
      </c>
      <c r="B175" s="8">
        <f t="shared" ref="B175:AG175" si="168" xml:space="preserve"> IF((1 - (B334 - 1)/20)*100 &lt;= 100, IF((1 - (B334 - 1)/20)*100 &gt;= 0, (1 - (B334 - 1)/20)*100, 0), 100)</f>
        <v>0</v>
      </c>
      <c r="C175" s="8">
        <f t="shared" si="168"/>
        <v>9.9999999999999982</v>
      </c>
      <c r="D175" s="8">
        <f t="shared" si="168"/>
        <v>15.000000000000002</v>
      </c>
      <c r="E175" s="8">
        <f t="shared" si="168"/>
        <v>19.999999999999996</v>
      </c>
      <c r="F175" s="8">
        <f t="shared" si="168"/>
        <v>25</v>
      </c>
      <c r="G175" s="8">
        <f t="shared" si="168"/>
        <v>40</v>
      </c>
      <c r="H175" s="8">
        <f t="shared" si="168"/>
        <v>40</v>
      </c>
      <c r="I175" s="8">
        <f t="shared" si="168"/>
        <v>60</v>
      </c>
      <c r="J175" s="26">
        <f t="shared" si="168"/>
        <v>65</v>
      </c>
      <c r="K175" s="8">
        <f t="shared" si="168"/>
        <v>70</v>
      </c>
      <c r="L175" s="28">
        <f t="shared" si="168"/>
        <v>75</v>
      </c>
      <c r="M175" s="8">
        <f t="shared" si="168"/>
        <v>75</v>
      </c>
      <c r="N175" s="8">
        <f t="shared" si="168"/>
        <v>95</v>
      </c>
      <c r="O175" s="8">
        <f t="shared" si="168"/>
        <v>100</v>
      </c>
      <c r="P175" s="8">
        <f t="shared" si="168"/>
        <v>100</v>
      </c>
      <c r="Q175" s="8">
        <f t="shared" si="168"/>
        <v>100</v>
      </c>
      <c r="R175" s="8">
        <f t="shared" si="168"/>
        <v>100</v>
      </c>
      <c r="S175" s="8">
        <f t="shared" si="168"/>
        <v>100</v>
      </c>
      <c r="T175" s="8">
        <f t="shared" si="168"/>
        <v>100</v>
      </c>
      <c r="U175" s="8">
        <f t="shared" si="168"/>
        <v>100</v>
      </c>
      <c r="V175" s="8">
        <f t="shared" si="168"/>
        <v>100</v>
      </c>
      <c r="W175" s="8">
        <f t="shared" si="168"/>
        <v>100</v>
      </c>
      <c r="X175" s="8">
        <f t="shared" si="168"/>
        <v>100</v>
      </c>
      <c r="Y175" s="8">
        <f t="shared" si="168"/>
        <v>100</v>
      </c>
      <c r="Z175" s="8">
        <f t="shared" si="168"/>
        <v>100</v>
      </c>
      <c r="AA175" s="8">
        <f t="shared" si="168"/>
        <v>100</v>
      </c>
      <c r="AB175" s="8">
        <f t="shared" si="168"/>
        <v>100</v>
      </c>
      <c r="AC175" s="8">
        <f t="shared" si="168"/>
        <v>100</v>
      </c>
      <c r="AD175" s="8">
        <f t="shared" si="168"/>
        <v>100</v>
      </c>
      <c r="AE175" s="8">
        <f t="shared" si="168"/>
        <v>100</v>
      </c>
      <c r="AF175" s="8">
        <f t="shared" si="168"/>
        <v>100</v>
      </c>
      <c r="AG175" s="8">
        <f t="shared" si="168"/>
        <v>100</v>
      </c>
      <c r="AH175" s="8">
        <f t="shared" ref="AH175:AY175" si="169" xml:space="preserve"> IF((1 - (AH334 - 1)/20)*100 &lt;= 100, IF((1 - (AH334 - 1)/20)*100 &gt;= 0, (1 - (AH334 - 1)/20)*100, 0), 100)</f>
        <v>100</v>
      </c>
      <c r="AI175" s="8">
        <f t="shared" si="169"/>
        <v>100</v>
      </c>
      <c r="AJ175" s="8">
        <f t="shared" si="169"/>
        <v>100</v>
      </c>
      <c r="AK175" s="8">
        <f t="shared" si="169"/>
        <v>100</v>
      </c>
      <c r="AL175" s="8">
        <f t="shared" si="169"/>
        <v>100</v>
      </c>
      <c r="AM175" s="8">
        <f t="shared" si="169"/>
        <v>100</v>
      </c>
      <c r="AN175" s="8">
        <f t="shared" si="169"/>
        <v>100</v>
      </c>
      <c r="AO175" s="8">
        <f t="shared" si="169"/>
        <v>100</v>
      </c>
      <c r="AP175" s="8">
        <f t="shared" si="169"/>
        <v>100</v>
      </c>
      <c r="AQ175" s="8">
        <f t="shared" si="169"/>
        <v>100</v>
      </c>
      <c r="AR175" s="8">
        <f t="shared" si="169"/>
        <v>100</v>
      </c>
      <c r="AS175" s="8">
        <f t="shared" si="169"/>
        <v>100</v>
      </c>
      <c r="AT175" s="8">
        <f t="shared" si="169"/>
        <v>100</v>
      </c>
      <c r="AU175" s="8">
        <f t="shared" si="169"/>
        <v>100</v>
      </c>
      <c r="AV175" s="8">
        <f t="shared" si="169"/>
        <v>100</v>
      </c>
      <c r="AW175" s="8">
        <f t="shared" si="169"/>
        <v>100</v>
      </c>
      <c r="AX175" s="8">
        <f t="shared" si="169"/>
        <v>100</v>
      </c>
      <c r="AY175" s="8">
        <f t="shared" si="169"/>
        <v>100</v>
      </c>
      <c r="AZ175" s="8"/>
    </row>
    <row r="176" spans="1:52">
      <c r="A176" s="8" t="s">
        <v>57</v>
      </c>
      <c r="B176" s="8">
        <f t="shared" ref="B176:AG176" si="170" xml:space="preserve"> IF((1 - (B335 - 1)/20)*100 &lt;= 100, IF((1 - (B335 - 1)/20)*100 &gt;= 0, (1 - (B335 - 1)/20)*100, 0), 100)</f>
        <v>0</v>
      </c>
      <c r="C176" s="8">
        <f t="shared" si="170"/>
        <v>5.0000000000000044</v>
      </c>
      <c r="D176" s="8">
        <f t="shared" si="170"/>
        <v>9.9999999999999982</v>
      </c>
      <c r="E176" s="8">
        <f t="shared" si="170"/>
        <v>15.000000000000002</v>
      </c>
      <c r="F176" s="8">
        <f t="shared" si="170"/>
        <v>19.999999999999996</v>
      </c>
      <c r="G176" s="8">
        <f t="shared" si="170"/>
        <v>35</v>
      </c>
      <c r="H176" s="8">
        <f t="shared" si="170"/>
        <v>35</v>
      </c>
      <c r="I176" s="8">
        <f t="shared" si="170"/>
        <v>55.000000000000007</v>
      </c>
      <c r="J176" s="26">
        <f t="shared" si="170"/>
        <v>60</v>
      </c>
      <c r="K176" s="8">
        <f t="shared" si="170"/>
        <v>70</v>
      </c>
      <c r="L176" s="28">
        <f t="shared" si="170"/>
        <v>75</v>
      </c>
      <c r="M176" s="8">
        <f t="shared" si="170"/>
        <v>75</v>
      </c>
      <c r="N176" s="8">
        <f t="shared" si="170"/>
        <v>100</v>
      </c>
      <c r="O176" s="8">
        <f t="shared" si="170"/>
        <v>100</v>
      </c>
      <c r="P176" s="8">
        <f t="shared" si="170"/>
        <v>100</v>
      </c>
      <c r="Q176" s="8">
        <f t="shared" si="170"/>
        <v>100</v>
      </c>
      <c r="R176" s="8">
        <f t="shared" si="170"/>
        <v>100</v>
      </c>
      <c r="S176" s="8">
        <f t="shared" si="170"/>
        <v>100</v>
      </c>
      <c r="T176" s="8">
        <f t="shared" si="170"/>
        <v>100</v>
      </c>
      <c r="U176" s="8">
        <f t="shared" si="170"/>
        <v>100</v>
      </c>
      <c r="V176" s="8">
        <f t="shared" si="170"/>
        <v>100</v>
      </c>
      <c r="W176" s="8">
        <f t="shared" si="170"/>
        <v>100</v>
      </c>
      <c r="X176" s="8">
        <f t="shared" si="170"/>
        <v>100</v>
      </c>
      <c r="Y176" s="8">
        <f t="shared" si="170"/>
        <v>100</v>
      </c>
      <c r="Z176" s="8">
        <f t="shared" si="170"/>
        <v>100</v>
      </c>
      <c r="AA176" s="8">
        <f t="shared" si="170"/>
        <v>100</v>
      </c>
      <c r="AB176" s="8">
        <f t="shared" si="170"/>
        <v>100</v>
      </c>
      <c r="AC176" s="8">
        <f t="shared" si="170"/>
        <v>100</v>
      </c>
      <c r="AD176" s="8">
        <f t="shared" si="170"/>
        <v>100</v>
      </c>
      <c r="AE176" s="8">
        <f t="shared" si="170"/>
        <v>100</v>
      </c>
      <c r="AF176" s="8">
        <f t="shared" si="170"/>
        <v>100</v>
      </c>
      <c r="AG176" s="8">
        <f t="shared" si="170"/>
        <v>100</v>
      </c>
      <c r="AH176" s="8">
        <f t="shared" ref="AH176:AY176" si="171" xml:space="preserve"> IF((1 - (AH335 - 1)/20)*100 &lt;= 100, IF((1 - (AH335 - 1)/20)*100 &gt;= 0, (1 - (AH335 - 1)/20)*100, 0), 100)</f>
        <v>100</v>
      </c>
      <c r="AI176" s="8">
        <f t="shared" si="171"/>
        <v>100</v>
      </c>
      <c r="AJ176" s="8">
        <f t="shared" si="171"/>
        <v>100</v>
      </c>
      <c r="AK176" s="8">
        <f t="shared" si="171"/>
        <v>100</v>
      </c>
      <c r="AL176" s="8">
        <f t="shared" si="171"/>
        <v>100</v>
      </c>
      <c r="AM176" s="8">
        <f t="shared" si="171"/>
        <v>100</v>
      </c>
      <c r="AN176" s="8">
        <f t="shared" si="171"/>
        <v>100</v>
      </c>
      <c r="AO176" s="8">
        <f t="shared" si="171"/>
        <v>100</v>
      </c>
      <c r="AP176" s="8">
        <f t="shared" si="171"/>
        <v>100</v>
      </c>
      <c r="AQ176" s="8">
        <f t="shared" si="171"/>
        <v>100</v>
      </c>
      <c r="AR176" s="8">
        <f t="shared" si="171"/>
        <v>100</v>
      </c>
      <c r="AS176" s="8">
        <f t="shared" si="171"/>
        <v>100</v>
      </c>
      <c r="AT176" s="8">
        <f t="shared" si="171"/>
        <v>100</v>
      </c>
      <c r="AU176" s="8">
        <f t="shared" si="171"/>
        <v>100</v>
      </c>
      <c r="AV176" s="8">
        <f t="shared" si="171"/>
        <v>100</v>
      </c>
      <c r="AW176" s="8">
        <f t="shared" si="171"/>
        <v>100</v>
      </c>
      <c r="AX176" s="8">
        <f t="shared" si="171"/>
        <v>100</v>
      </c>
      <c r="AY176" s="8">
        <f t="shared" si="171"/>
        <v>100</v>
      </c>
      <c r="AZ176" s="8"/>
    </row>
    <row r="177" spans="1:52">
      <c r="A177" s="8" t="s">
        <v>58</v>
      </c>
      <c r="B177" s="8">
        <f t="shared" ref="B177:AG177" si="172" xml:space="preserve"> IF((1 - (B336 - 1)/20)*100 &lt;= 100, IF((1 - (B336 - 1)/20)*100 &gt;= 0, (1 - (B336 - 1)/20)*100, 0), 100)</f>
        <v>0</v>
      </c>
      <c r="C177" s="8">
        <f t="shared" si="172"/>
        <v>5.0000000000000044</v>
      </c>
      <c r="D177" s="8">
        <f t="shared" si="172"/>
        <v>9.9999999999999982</v>
      </c>
      <c r="E177" s="8">
        <f t="shared" si="172"/>
        <v>15.000000000000002</v>
      </c>
      <c r="F177" s="8">
        <f t="shared" si="172"/>
        <v>19.999999999999996</v>
      </c>
      <c r="G177" s="8">
        <f t="shared" si="172"/>
        <v>35</v>
      </c>
      <c r="H177" s="8">
        <f t="shared" si="172"/>
        <v>35</v>
      </c>
      <c r="I177" s="8">
        <f t="shared" si="172"/>
        <v>55.000000000000007</v>
      </c>
      <c r="J177" s="26">
        <f t="shared" si="172"/>
        <v>60</v>
      </c>
      <c r="K177" s="8">
        <f t="shared" si="172"/>
        <v>70</v>
      </c>
      <c r="L177" s="28">
        <f t="shared" si="172"/>
        <v>75</v>
      </c>
      <c r="M177" s="8">
        <f t="shared" si="172"/>
        <v>75</v>
      </c>
      <c r="N177" s="8">
        <f t="shared" si="172"/>
        <v>100</v>
      </c>
      <c r="O177" s="8">
        <f t="shared" si="172"/>
        <v>100</v>
      </c>
      <c r="P177" s="8">
        <f t="shared" si="172"/>
        <v>100</v>
      </c>
      <c r="Q177" s="8">
        <f t="shared" si="172"/>
        <v>100</v>
      </c>
      <c r="R177" s="8">
        <f t="shared" si="172"/>
        <v>100</v>
      </c>
      <c r="S177" s="8">
        <f t="shared" si="172"/>
        <v>100</v>
      </c>
      <c r="T177" s="8">
        <f t="shared" si="172"/>
        <v>100</v>
      </c>
      <c r="U177" s="8">
        <f t="shared" si="172"/>
        <v>100</v>
      </c>
      <c r="V177" s="8">
        <f t="shared" si="172"/>
        <v>100</v>
      </c>
      <c r="W177" s="8">
        <f t="shared" si="172"/>
        <v>100</v>
      </c>
      <c r="X177" s="8">
        <f t="shared" si="172"/>
        <v>100</v>
      </c>
      <c r="Y177" s="8">
        <f t="shared" si="172"/>
        <v>100</v>
      </c>
      <c r="Z177" s="8">
        <f t="shared" si="172"/>
        <v>100</v>
      </c>
      <c r="AA177" s="8">
        <f t="shared" si="172"/>
        <v>100</v>
      </c>
      <c r="AB177" s="8">
        <f t="shared" si="172"/>
        <v>100</v>
      </c>
      <c r="AC177" s="8">
        <f t="shared" si="172"/>
        <v>100</v>
      </c>
      <c r="AD177" s="8">
        <f t="shared" si="172"/>
        <v>100</v>
      </c>
      <c r="AE177" s="8">
        <f t="shared" si="172"/>
        <v>100</v>
      </c>
      <c r="AF177" s="8">
        <f t="shared" si="172"/>
        <v>100</v>
      </c>
      <c r="AG177" s="8">
        <f t="shared" si="172"/>
        <v>100</v>
      </c>
      <c r="AH177" s="8">
        <f t="shared" ref="AH177:AY177" si="173" xml:space="preserve"> IF((1 - (AH336 - 1)/20)*100 &lt;= 100, IF((1 - (AH336 - 1)/20)*100 &gt;= 0, (1 - (AH336 - 1)/20)*100, 0), 100)</f>
        <v>100</v>
      </c>
      <c r="AI177" s="8">
        <f t="shared" si="173"/>
        <v>100</v>
      </c>
      <c r="AJ177" s="8">
        <f t="shared" si="173"/>
        <v>100</v>
      </c>
      <c r="AK177" s="8">
        <f t="shared" si="173"/>
        <v>100</v>
      </c>
      <c r="AL177" s="8">
        <f t="shared" si="173"/>
        <v>100</v>
      </c>
      <c r="AM177" s="8">
        <f t="shared" si="173"/>
        <v>100</v>
      </c>
      <c r="AN177" s="8">
        <f t="shared" si="173"/>
        <v>100</v>
      </c>
      <c r="AO177" s="8">
        <f t="shared" si="173"/>
        <v>100</v>
      </c>
      <c r="AP177" s="8">
        <f t="shared" si="173"/>
        <v>100</v>
      </c>
      <c r="AQ177" s="8">
        <f t="shared" si="173"/>
        <v>100</v>
      </c>
      <c r="AR177" s="8">
        <f t="shared" si="173"/>
        <v>100</v>
      </c>
      <c r="AS177" s="8">
        <f t="shared" si="173"/>
        <v>100</v>
      </c>
      <c r="AT177" s="8">
        <f t="shared" si="173"/>
        <v>100</v>
      </c>
      <c r="AU177" s="8">
        <f t="shared" si="173"/>
        <v>100</v>
      </c>
      <c r="AV177" s="8">
        <f t="shared" si="173"/>
        <v>100</v>
      </c>
      <c r="AW177" s="8">
        <f t="shared" si="173"/>
        <v>100</v>
      </c>
      <c r="AX177" s="8">
        <f t="shared" si="173"/>
        <v>100</v>
      </c>
      <c r="AY177" s="8">
        <f t="shared" si="173"/>
        <v>100</v>
      </c>
      <c r="AZ177" s="8"/>
    </row>
    <row r="178" spans="1:52">
      <c r="A178" s="8" t="s">
        <v>59</v>
      </c>
      <c r="B178" s="8">
        <f t="shared" ref="B178:AG178" si="174" xml:space="preserve"> IF((1 - (B337 - 1)/20)*100 &lt;= 100, IF((1 - (B337 - 1)/20)*100 &gt;= 0, (1 - (B337 - 1)/20)*100, 0), 100)</f>
        <v>0</v>
      </c>
      <c r="C178" s="8">
        <f t="shared" si="174"/>
        <v>9.9999999999999982</v>
      </c>
      <c r="D178" s="8">
        <f t="shared" si="174"/>
        <v>15.000000000000002</v>
      </c>
      <c r="E178" s="8">
        <f t="shared" si="174"/>
        <v>19.999999999999996</v>
      </c>
      <c r="F178" s="8">
        <f t="shared" si="174"/>
        <v>25</v>
      </c>
      <c r="G178" s="8">
        <f t="shared" si="174"/>
        <v>40</v>
      </c>
      <c r="H178" s="8">
        <f t="shared" si="174"/>
        <v>40</v>
      </c>
      <c r="I178" s="8">
        <f t="shared" si="174"/>
        <v>65</v>
      </c>
      <c r="J178" s="26">
        <f t="shared" si="174"/>
        <v>70</v>
      </c>
      <c r="K178" s="8">
        <f t="shared" si="174"/>
        <v>80</v>
      </c>
      <c r="L178" s="28">
        <f t="shared" si="174"/>
        <v>85</v>
      </c>
      <c r="M178" s="8">
        <f t="shared" si="174"/>
        <v>85</v>
      </c>
      <c r="N178" s="8">
        <f t="shared" si="174"/>
        <v>100</v>
      </c>
      <c r="O178" s="8">
        <f t="shared" si="174"/>
        <v>100</v>
      </c>
      <c r="P178" s="8">
        <f t="shared" si="174"/>
        <v>100</v>
      </c>
      <c r="Q178" s="8">
        <f t="shared" si="174"/>
        <v>100</v>
      </c>
      <c r="R178" s="8">
        <f t="shared" si="174"/>
        <v>100</v>
      </c>
      <c r="S178" s="8">
        <f t="shared" si="174"/>
        <v>100</v>
      </c>
      <c r="T178" s="8">
        <f t="shared" si="174"/>
        <v>100</v>
      </c>
      <c r="U178" s="8">
        <f t="shared" si="174"/>
        <v>100</v>
      </c>
      <c r="V178" s="8">
        <f t="shared" si="174"/>
        <v>100</v>
      </c>
      <c r="W178" s="8">
        <f t="shared" si="174"/>
        <v>100</v>
      </c>
      <c r="X178" s="8">
        <f t="shared" si="174"/>
        <v>100</v>
      </c>
      <c r="Y178" s="8">
        <f t="shared" si="174"/>
        <v>100</v>
      </c>
      <c r="Z178" s="8">
        <f t="shared" si="174"/>
        <v>100</v>
      </c>
      <c r="AA178" s="8">
        <f t="shared" si="174"/>
        <v>100</v>
      </c>
      <c r="AB178" s="8">
        <f t="shared" si="174"/>
        <v>100</v>
      </c>
      <c r="AC178" s="8">
        <f t="shared" si="174"/>
        <v>100</v>
      </c>
      <c r="AD178" s="8">
        <f t="shared" si="174"/>
        <v>100</v>
      </c>
      <c r="AE178" s="8">
        <f t="shared" si="174"/>
        <v>100</v>
      </c>
      <c r="AF178" s="8">
        <f t="shared" si="174"/>
        <v>100</v>
      </c>
      <c r="AG178" s="8">
        <f t="shared" si="174"/>
        <v>100</v>
      </c>
      <c r="AH178" s="8">
        <f t="shared" ref="AH178:AY178" si="175" xml:space="preserve"> IF((1 - (AH337 - 1)/20)*100 &lt;= 100, IF((1 - (AH337 - 1)/20)*100 &gt;= 0, (1 - (AH337 - 1)/20)*100, 0), 100)</f>
        <v>100</v>
      </c>
      <c r="AI178" s="8">
        <f t="shared" si="175"/>
        <v>100</v>
      </c>
      <c r="AJ178" s="8">
        <f t="shared" si="175"/>
        <v>100</v>
      </c>
      <c r="AK178" s="8">
        <f t="shared" si="175"/>
        <v>100</v>
      </c>
      <c r="AL178" s="8">
        <f t="shared" si="175"/>
        <v>100</v>
      </c>
      <c r="AM178" s="8">
        <f t="shared" si="175"/>
        <v>100</v>
      </c>
      <c r="AN178" s="8">
        <f t="shared" si="175"/>
        <v>100</v>
      </c>
      <c r="AO178" s="8">
        <f t="shared" si="175"/>
        <v>100</v>
      </c>
      <c r="AP178" s="8">
        <f t="shared" si="175"/>
        <v>100</v>
      </c>
      <c r="AQ178" s="8">
        <f t="shared" si="175"/>
        <v>100</v>
      </c>
      <c r="AR178" s="8">
        <f t="shared" si="175"/>
        <v>100</v>
      </c>
      <c r="AS178" s="8">
        <f t="shared" si="175"/>
        <v>100</v>
      </c>
      <c r="AT178" s="8">
        <f t="shared" si="175"/>
        <v>100</v>
      </c>
      <c r="AU178" s="8">
        <f t="shared" si="175"/>
        <v>100</v>
      </c>
      <c r="AV178" s="8">
        <f t="shared" si="175"/>
        <v>100</v>
      </c>
      <c r="AW178" s="8">
        <f t="shared" si="175"/>
        <v>100</v>
      </c>
      <c r="AX178" s="8">
        <f t="shared" si="175"/>
        <v>100</v>
      </c>
      <c r="AY178" s="8">
        <f t="shared" si="175"/>
        <v>100</v>
      </c>
      <c r="AZ178" s="8"/>
    </row>
    <row r="179" spans="1:52">
      <c r="A179" s="56" t="s">
        <v>42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31"/>
      <c r="L179" s="13"/>
      <c r="M179" s="13"/>
      <c r="N179" s="13"/>
      <c r="O179" s="13"/>
      <c r="P179" s="13"/>
      <c r="Q179" s="13"/>
      <c r="R179" s="13"/>
      <c r="S179" s="13"/>
      <c r="T179" s="13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</row>
    <row r="180" spans="1:52">
      <c r="A180" s="8" t="s">
        <v>50</v>
      </c>
      <c r="B180" s="8">
        <f t="shared" ref="B180:AG180" si="176" xml:space="preserve"> IF((1 - (B339 - 1)/20)*100 &lt;= 100, IF((1 - (B339 - 1)/20)*100 &gt;= 0, (1 - (B339 - 1)/20)*100, 0), 100)</f>
        <v>0</v>
      </c>
      <c r="C180" s="8">
        <f t="shared" si="176"/>
        <v>0</v>
      </c>
      <c r="D180" s="8">
        <f t="shared" si="176"/>
        <v>0</v>
      </c>
      <c r="E180" s="8">
        <f t="shared" si="176"/>
        <v>0</v>
      </c>
      <c r="F180" s="8">
        <f t="shared" si="176"/>
        <v>0</v>
      </c>
      <c r="G180" s="8">
        <f t="shared" si="176"/>
        <v>15.000000000000002</v>
      </c>
      <c r="H180" s="8">
        <f t="shared" si="176"/>
        <v>15.000000000000002</v>
      </c>
      <c r="I180" s="8">
        <f t="shared" si="176"/>
        <v>35</v>
      </c>
      <c r="J180" s="26">
        <f t="shared" si="176"/>
        <v>40</v>
      </c>
      <c r="K180" s="8">
        <f t="shared" si="176"/>
        <v>44.999999999999993</v>
      </c>
      <c r="L180" s="28">
        <f t="shared" si="176"/>
        <v>50</v>
      </c>
      <c r="M180" s="8">
        <f t="shared" si="176"/>
        <v>50</v>
      </c>
      <c r="N180" s="8">
        <f t="shared" si="176"/>
        <v>70</v>
      </c>
      <c r="O180" s="8">
        <f t="shared" si="176"/>
        <v>75</v>
      </c>
      <c r="P180" s="8">
        <f t="shared" si="176"/>
        <v>75</v>
      </c>
      <c r="Q180" s="8">
        <f t="shared" si="176"/>
        <v>80</v>
      </c>
      <c r="R180" s="8">
        <f t="shared" si="176"/>
        <v>80</v>
      </c>
      <c r="S180" s="8">
        <f t="shared" si="176"/>
        <v>80</v>
      </c>
      <c r="T180" s="8">
        <f t="shared" si="176"/>
        <v>85</v>
      </c>
      <c r="U180" s="8">
        <f t="shared" si="176"/>
        <v>85</v>
      </c>
      <c r="V180" s="8">
        <f t="shared" si="176"/>
        <v>90</v>
      </c>
      <c r="W180" s="8">
        <f t="shared" si="176"/>
        <v>90</v>
      </c>
      <c r="X180" s="8">
        <f t="shared" si="176"/>
        <v>90</v>
      </c>
      <c r="Y180" s="8">
        <f t="shared" si="176"/>
        <v>95</v>
      </c>
      <c r="Z180" s="8">
        <f t="shared" si="176"/>
        <v>95</v>
      </c>
      <c r="AA180" s="8">
        <f t="shared" si="176"/>
        <v>100</v>
      </c>
      <c r="AB180" s="8">
        <f t="shared" si="176"/>
        <v>100</v>
      </c>
      <c r="AC180" s="8">
        <f t="shared" si="176"/>
        <v>100</v>
      </c>
      <c r="AD180" s="8">
        <f t="shared" si="176"/>
        <v>100</v>
      </c>
      <c r="AE180" s="8">
        <f t="shared" si="176"/>
        <v>100</v>
      </c>
      <c r="AF180" s="8">
        <f t="shared" si="176"/>
        <v>100</v>
      </c>
      <c r="AG180" s="8">
        <f t="shared" si="176"/>
        <v>100</v>
      </c>
      <c r="AH180" s="8">
        <f t="shared" ref="AH180:AY180" si="177" xml:space="preserve"> IF((1 - (AH339 - 1)/20)*100 &lt;= 100, IF((1 - (AH339 - 1)/20)*100 &gt;= 0, (1 - (AH339 - 1)/20)*100, 0), 100)</f>
        <v>100</v>
      </c>
      <c r="AI180" s="8">
        <f t="shared" si="177"/>
        <v>100</v>
      </c>
      <c r="AJ180" s="8">
        <f t="shared" si="177"/>
        <v>100</v>
      </c>
      <c r="AK180" s="8">
        <f t="shared" si="177"/>
        <v>100</v>
      </c>
      <c r="AL180" s="8">
        <f t="shared" si="177"/>
        <v>100</v>
      </c>
      <c r="AM180" s="8">
        <f t="shared" si="177"/>
        <v>100</v>
      </c>
      <c r="AN180" s="8">
        <f t="shared" si="177"/>
        <v>100</v>
      </c>
      <c r="AO180" s="8">
        <f t="shared" si="177"/>
        <v>100</v>
      </c>
      <c r="AP180" s="8">
        <f t="shared" si="177"/>
        <v>100</v>
      </c>
      <c r="AQ180" s="8">
        <f t="shared" si="177"/>
        <v>100</v>
      </c>
      <c r="AR180" s="8">
        <f t="shared" si="177"/>
        <v>100</v>
      </c>
      <c r="AS180" s="8">
        <f t="shared" si="177"/>
        <v>100</v>
      </c>
      <c r="AT180" s="8">
        <f t="shared" si="177"/>
        <v>100</v>
      </c>
      <c r="AU180" s="8">
        <f t="shared" si="177"/>
        <v>100</v>
      </c>
      <c r="AV180" s="8">
        <f t="shared" si="177"/>
        <v>100</v>
      </c>
      <c r="AW180" s="8">
        <f t="shared" si="177"/>
        <v>100</v>
      </c>
      <c r="AX180" s="8">
        <f t="shared" si="177"/>
        <v>100</v>
      </c>
      <c r="AY180" s="8">
        <f t="shared" si="177"/>
        <v>100</v>
      </c>
      <c r="AZ180" s="8"/>
    </row>
    <row r="181" spans="1:52">
      <c r="A181" s="8" t="s">
        <v>57</v>
      </c>
      <c r="B181" s="8">
        <f t="shared" ref="B181:AG181" si="178" xml:space="preserve"> IF((1 - (B340 - 1)/20)*100 &lt;= 100, IF((1 - (B340 - 1)/20)*100 &gt;= 0, (1 - (B340 - 1)/20)*100, 0), 100)</f>
        <v>0</v>
      </c>
      <c r="C181" s="8">
        <f t="shared" si="178"/>
        <v>0</v>
      </c>
      <c r="D181" s="8">
        <f t="shared" si="178"/>
        <v>0</v>
      </c>
      <c r="E181" s="8">
        <f t="shared" si="178"/>
        <v>0</v>
      </c>
      <c r="F181" s="8">
        <f t="shared" si="178"/>
        <v>0</v>
      </c>
      <c r="G181" s="8">
        <f t="shared" si="178"/>
        <v>9.9999999999999982</v>
      </c>
      <c r="H181" s="8">
        <f t="shared" si="178"/>
        <v>9.9999999999999982</v>
      </c>
      <c r="I181" s="8">
        <f t="shared" si="178"/>
        <v>30.000000000000004</v>
      </c>
      <c r="J181" s="26">
        <f t="shared" si="178"/>
        <v>35</v>
      </c>
      <c r="K181" s="8">
        <f t="shared" si="178"/>
        <v>44.999999999999993</v>
      </c>
      <c r="L181" s="28">
        <f t="shared" si="178"/>
        <v>50</v>
      </c>
      <c r="M181" s="8">
        <f t="shared" si="178"/>
        <v>50</v>
      </c>
      <c r="N181" s="8">
        <f t="shared" si="178"/>
        <v>75</v>
      </c>
      <c r="O181" s="8">
        <f t="shared" si="178"/>
        <v>75</v>
      </c>
      <c r="P181" s="8">
        <f t="shared" si="178"/>
        <v>80</v>
      </c>
      <c r="Q181" s="8">
        <f t="shared" si="178"/>
        <v>80</v>
      </c>
      <c r="R181" s="8">
        <f t="shared" si="178"/>
        <v>85</v>
      </c>
      <c r="S181" s="8">
        <f t="shared" si="178"/>
        <v>85</v>
      </c>
      <c r="T181" s="8">
        <f t="shared" si="178"/>
        <v>90</v>
      </c>
      <c r="U181" s="8">
        <f t="shared" si="178"/>
        <v>90</v>
      </c>
      <c r="V181" s="8">
        <f t="shared" si="178"/>
        <v>95</v>
      </c>
      <c r="W181" s="8">
        <f t="shared" si="178"/>
        <v>95</v>
      </c>
      <c r="X181" s="8">
        <f t="shared" si="178"/>
        <v>100</v>
      </c>
      <c r="Y181" s="8">
        <f t="shared" si="178"/>
        <v>100</v>
      </c>
      <c r="Z181" s="8">
        <f t="shared" si="178"/>
        <v>100</v>
      </c>
      <c r="AA181" s="8">
        <f t="shared" si="178"/>
        <v>100</v>
      </c>
      <c r="AB181" s="8">
        <f t="shared" si="178"/>
        <v>100</v>
      </c>
      <c r="AC181" s="8">
        <f t="shared" si="178"/>
        <v>100</v>
      </c>
      <c r="AD181" s="8">
        <f t="shared" si="178"/>
        <v>100</v>
      </c>
      <c r="AE181" s="8">
        <f t="shared" si="178"/>
        <v>100</v>
      </c>
      <c r="AF181" s="8">
        <f t="shared" si="178"/>
        <v>100</v>
      </c>
      <c r="AG181" s="8">
        <f t="shared" si="178"/>
        <v>100</v>
      </c>
      <c r="AH181" s="8">
        <f t="shared" ref="AH181:AY181" si="179" xml:space="preserve"> IF((1 - (AH340 - 1)/20)*100 &lt;= 100, IF((1 - (AH340 - 1)/20)*100 &gt;= 0, (1 - (AH340 - 1)/20)*100, 0), 100)</f>
        <v>100</v>
      </c>
      <c r="AI181" s="8">
        <f t="shared" si="179"/>
        <v>100</v>
      </c>
      <c r="AJ181" s="8">
        <f t="shared" si="179"/>
        <v>100</v>
      </c>
      <c r="AK181" s="8">
        <f t="shared" si="179"/>
        <v>100</v>
      </c>
      <c r="AL181" s="8">
        <f t="shared" si="179"/>
        <v>100</v>
      </c>
      <c r="AM181" s="8">
        <f t="shared" si="179"/>
        <v>100</v>
      </c>
      <c r="AN181" s="8">
        <f t="shared" si="179"/>
        <v>100</v>
      </c>
      <c r="AO181" s="8">
        <f t="shared" si="179"/>
        <v>100</v>
      </c>
      <c r="AP181" s="8">
        <f t="shared" si="179"/>
        <v>100</v>
      </c>
      <c r="AQ181" s="8">
        <f t="shared" si="179"/>
        <v>100</v>
      </c>
      <c r="AR181" s="8">
        <f t="shared" si="179"/>
        <v>100</v>
      </c>
      <c r="AS181" s="8">
        <f t="shared" si="179"/>
        <v>100</v>
      </c>
      <c r="AT181" s="8">
        <f t="shared" si="179"/>
        <v>100</v>
      </c>
      <c r="AU181" s="8">
        <f t="shared" si="179"/>
        <v>100</v>
      </c>
      <c r="AV181" s="8">
        <f t="shared" si="179"/>
        <v>100</v>
      </c>
      <c r="AW181" s="8">
        <f t="shared" si="179"/>
        <v>100</v>
      </c>
      <c r="AX181" s="8">
        <f t="shared" si="179"/>
        <v>100</v>
      </c>
      <c r="AY181" s="8">
        <f t="shared" si="179"/>
        <v>100</v>
      </c>
      <c r="AZ181" s="8"/>
    </row>
    <row r="182" spans="1:52">
      <c r="A182" s="8" t="s">
        <v>58</v>
      </c>
      <c r="B182" s="8">
        <f t="shared" ref="B182:AG182" si="180" xml:space="preserve"> IF((1 - (B341 - 1)/20)*100 &lt;= 100, IF((1 - (B341 - 1)/20)*100 &gt;= 0, (1 - (B341 - 1)/20)*100, 0), 100)</f>
        <v>0</v>
      </c>
      <c r="C182" s="8">
        <f t="shared" si="180"/>
        <v>0</v>
      </c>
      <c r="D182" s="8">
        <f t="shared" si="180"/>
        <v>0</v>
      </c>
      <c r="E182" s="8">
        <f t="shared" si="180"/>
        <v>0</v>
      </c>
      <c r="F182" s="8">
        <f t="shared" si="180"/>
        <v>0</v>
      </c>
      <c r="G182" s="8">
        <f t="shared" si="180"/>
        <v>9.9999999999999982</v>
      </c>
      <c r="H182" s="8">
        <f t="shared" si="180"/>
        <v>9.9999999999999982</v>
      </c>
      <c r="I182" s="8">
        <f t="shared" si="180"/>
        <v>30.000000000000004</v>
      </c>
      <c r="J182" s="26">
        <f t="shared" si="180"/>
        <v>35</v>
      </c>
      <c r="K182" s="8">
        <f t="shared" si="180"/>
        <v>44.999999999999993</v>
      </c>
      <c r="L182" s="28">
        <f t="shared" si="180"/>
        <v>50</v>
      </c>
      <c r="M182" s="8">
        <f t="shared" si="180"/>
        <v>50</v>
      </c>
      <c r="N182" s="8">
        <f t="shared" si="180"/>
        <v>75</v>
      </c>
      <c r="O182" s="8">
        <f t="shared" si="180"/>
        <v>75</v>
      </c>
      <c r="P182" s="8">
        <f t="shared" si="180"/>
        <v>80</v>
      </c>
      <c r="Q182" s="8">
        <f t="shared" si="180"/>
        <v>80</v>
      </c>
      <c r="R182" s="8">
        <f t="shared" si="180"/>
        <v>85</v>
      </c>
      <c r="S182" s="8">
        <f t="shared" si="180"/>
        <v>85</v>
      </c>
      <c r="T182" s="8">
        <f t="shared" si="180"/>
        <v>90</v>
      </c>
      <c r="U182" s="8">
        <f t="shared" si="180"/>
        <v>90</v>
      </c>
      <c r="V182" s="8">
        <f t="shared" si="180"/>
        <v>95</v>
      </c>
      <c r="W182" s="8">
        <f t="shared" si="180"/>
        <v>95</v>
      </c>
      <c r="X182" s="8">
        <f t="shared" si="180"/>
        <v>100</v>
      </c>
      <c r="Y182" s="8">
        <f t="shared" si="180"/>
        <v>100</v>
      </c>
      <c r="Z182" s="8">
        <f t="shared" si="180"/>
        <v>100</v>
      </c>
      <c r="AA182" s="8">
        <f t="shared" si="180"/>
        <v>100</v>
      </c>
      <c r="AB182" s="8">
        <f t="shared" si="180"/>
        <v>100</v>
      </c>
      <c r="AC182" s="8">
        <f t="shared" si="180"/>
        <v>100</v>
      </c>
      <c r="AD182" s="8">
        <f t="shared" si="180"/>
        <v>100</v>
      </c>
      <c r="AE182" s="8">
        <f t="shared" si="180"/>
        <v>100</v>
      </c>
      <c r="AF182" s="8">
        <f t="shared" si="180"/>
        <v>100</v>
      </c>
      <c r="AG182" s="8">
        <f t="shared" si="180"/>
        <v>100</v>
      </c>
      <c r="AH182" s="8">
        <f t="shared" ref="AH182:AY182" si="181" xml:space="preserve"> IF((1 - (AH341 - 1)/20)*100 &lt;= 100, IF((1 - (AH341 - 1)/20)*100 &gt;= 0, (1 - (AH341 - 1)/20)*100, 0), 100)</f>
        <v>100</v>
      </c>
      <c r="AI182" s="8">
        <f t="shared" si="181"/>
        <v>100</v>
      </c>
      <c r="AJ182" s="8">
        <f t="shared" si="181"/>
        <v>100</v>
      </c>
      <c r="AK182" s="8">
        <f t="shared" si="181"/>
        <v>100</v>
      </c>
      <c r="AL182" s="8">
        <f t="shared" si="181"/>
        <v>100</v>
      </c>
      <c r="AM182" s="8">
        <f t="shared" si="181"/>
        <v>100</v>
      </c>
      <c r="AN182" s="8">
        <f t="shared" si="181"/>
        <v>100</v>
      </c>
      <c r="AO182" s="8">
        <f t="shared" si="181"/>
        <v>100</v>
      </c>
      <c r="AP182" s="8">
        <f t="shared" si="181"/>
        <v>100</v>
      </c>
      <c r="AQ182" s="8">
        <f t="shared" si="181"/>
        <v>100</v>
      </c>
      <c r="AR182" s="8">
        <f t="shared" si="181"/>
        <v>100</v>
      </c>
      <c r="AS182" s="8">
        <f t="shared" si="181"/>
        <v>100</v>
      </c>
      <c r="AT182" s="8">
        <f t="shared" si="181"/>
        <v>100</v>
      </c>
      <c r="AU182" s="8">
        <f t="shared" si="181"/>
        <v>100</v>
      </c>
      <c r="AV182" s="8">
        <f t="shared" si="181"/>
        <v>100</v>
      </c>
      <c r="AW182" s="8">
        <f t="shared" si="181"/>
        <v>100</v>
      </c>
      <c r="AX182" s="8">
        <f t="shared" si="181"/>
        <v>100</v>
      </c>
      <c r="AY182" s="8">
        <f t="shared" si="181"/>
        <v>100</v>
      </c>
      <c r="AZ182" s="8"/>
    </row>
    <row r="183" spans="1:52">
      <c r="A183" s="8" t="s">
        <v>59</v>
      </c>
      <c r="B183" s="8">
        <f t="shared" ref="B183:AG183" si="182" xml:space="preserve"> IF((1 - (B342 - 1)/20)*100 &lt;= 100, IF((1 - (B342 - 1)/20)*100 &gt;= 0, (1 - (B342 - 1)/20)*100, 0), 100)</f>
        <v>0</v>
      </c>
      <c r="C183" s="8">
        <f t="shared" si="182"/>
        <v>0</v>
      </c>
      <c r="D183" s="8">
        <f t="shared" si="182"/>
        <v>0</v>
      </c>
      <c r="E183" s="8">
        <f t="shared" si="182"/>
        <v>0</v>
      </c>
      <c r="F183" s="8">
        <f t="shared" si="182"/>
        <v>0</v>
      </c>
      <c r="G183" s="8">
        <f t="shared" si="182"/>
        <v>15.000000000000002</v>
      </c>
      <c r="H183" s="8">
        <f t="shared" si="182"/>
        <v>15.000000000000002</v>
      </c>
      <c r="I183" s="8">
        <f t="shared" si="182"/>
        <v>40</v>
      </c>
      <c r="J183" s="26">
        <f t="shared" si="182"/>
        <v>44.999999999999993</v>
      </c>
      <c r="K183" s="8">
        <f t="shared" si="182"/>
        <v>55.000000000000007</v>
      </c>
      <c r="L183" s="28">
        <f t="shared" si="182"/>
        <v>60</v>
      </c>
      <c r="M183" s="8">
        <f t="shared" si="182"/>
        <v>60</v>
      </c>
      <c r="N183" s="8">
        <f t="shared" si="182"/>
        <v>85</v>
      </c>
      <c r="O183" s="8">
        <f t="shared" si="182"/>
        <v>85</v>
      </c>
      <c r="P183" s="8">
        <f t="shared" si="182"/>
        <v>90</v>
      </c>
      <c r="Q183" s="8">
        <f t="shared" si="182"/>
        <v>90</v>
      </c>
      <c r="R183" s="8">
        <f t="shared" si="182"/>
        <v>95</v>
      </c>
      <c r="S183" s="8">
        <f t="shared" si="182"/>
        <v>95</v>
      </c>
      <c r="T183" s="8">
        <f t="shared" si="182"/>
        <v>100</v>
      </c>
      <c r="U183" s="8">
        <f t="shared" si="182"/>
        <v>100</v>
      </c>
      <c r="V183" s="8">
        <f t="shared" si="182"/>
        <v>100</v>
      </c>
      <c r="W183" s="8">
        <f t="shared" si="182"/>
        <v>100</v>
      </c>
      <c r="X183" s="8">
        <f t="shared" si="182"/>
        <v>100</v>
      </c>
      <c r="Y183" s="8">
        <f t="shared" si="182"/>
        <v>100</v>
      </c>
      <c r="Z183" s="8">
        <f t="shared" si="182"/>
        <v>100</v>
      </c>
      <c r="AA183" s="8">
        <f t="shared" si="182"/>
        <v>100</v>
      </c>
      <c r="AB183" s="8">
        <f t="shared" si="182"/>
        <v>100</v>
      </c>
      <c r="AC183" s="8">
        <f t="shared" si="182"/>
        <v>100</v>
      </c>
      <c r="AD183" s="8">
        <f t="shared" si="182"/>
        <v>100</v>
      </c>
      <c r="AE183" s="8">
        <f t="shared" si="182"/>
        <v>100</v>
      </c>
      <c r="AF183" s="8">
        <f t="shared" si="182"/>
        <v>100</v>
      </c>
      <c r="AG183" s="8">
        <f t="shared" si="182"/>
        <v>100</v>
      </c>
      <c r="AH183" s="8">
        <f t="shared" ref="AH183:AY183" si="183" xml:space="preserve"> IF((1 - (AH342 - 1)/20)*100 &lt;= 100, IF((1 - (AH342 - 1)/20)*100 &gt;= 0, (1 - (AH342 - 1)/20)*100, 0), 100)</f>
        <v>100</v>
      </c>
      <c r="AI183" s="8">
        <f t="shared" si="183"/>
        <v>100</v>
      </c>
      <c r="AJ183" s="8">
        <f t="shared" si="183"/>
        <v>100</v>
      </c>
      <c r="AK183" s="8">
        <f t="shared" si="183"/>
        <v>100</v>
      </c>
      <c r="AL183" s="8">
        <f t="shared" si="183"/>
        <v>100</v>
      </c>
      <c r="AM183" s="8">
        <f t="shared" si="183"/>
        <v>100</v>
      </c>
      <c r="AN183" s="8">
        <f t="shared" si="183"/>
        <v>100</v>
      </c>
      <c r="AO183" s="8">
        <f t="shared" si="183"/>
        <v>100</v>
      </c>
      <c r="AP183" s="8">
        <f t="shared" si="183"/>
        <v>100</v>
      </c>
      <c r="AQ183" s="8">
        <f t="shared" si="183"/>
        <v>100</v>
      </c>
      <c r="AR183" s="8">
        <f t="shared" si="183"/>
        <v>100</v>
      </c>
      <c r="AS183" s="8">
        <f t="shared" si="183"/>
        <v>100</v>
      </c>
      <c r="AT183" s="8">
        <f t="shared" si="183"/>
        <v>100</v>
      </c>
      <c r="AU183" s="8">
        <f t="shared" si="183"/>
        <v>100</v>
      </c>
      <c r="AV183" s="8">
        <f t="shared" si="183"/>
        <v>100</v>
      </c>
      <c r="AW183" s="8">
        <f t="shared" si="183"/>
        <v>100</v>
      </c>
      <c r="AX183" s="8">
        <f t="shared" si="183"/>
        <v>100</v>
      </c>
      <c r="AY183" s="8">
        <f t="shared" si="183"/>
        <v>100</v>
      </c>
      <c r="AZ183" s="8"/>
    </row>
    <row r="184" spans="1:52">
      <c r="A184" s="56" t="s">
        <v>52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31"/>
      <c r="L184" s="13"/>
      <c r="M184" s="13"/>
      <c r="N184" s="13"/>
      <c r="O184" s="13"/>
      <c r="P184" s="13"/>
      <c r="Q184" s="13"/>
      <c r="R184" s="13"/>
      <c r="S184" s="13"/>
      <c r="T184" s="13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</row>
    <row r="185" spans="1:52">
      <c r="A185" s="8" t="s">
        <v>50</v>
      </c>
      <c r="B185" s="8">
        <f t="shared" ref="B185:AG185" si="184" xml:space="preserve"> IF((1 - (B344 - 1)/20)*100 &lt;= 100, IF((1 - (B344 - 1)/20)*100 &gt;= 0, (1 - (B344 - 1)/20)*100, 0), 100)</f>
        <v>0</v>
      </c>
      <c r="C185" s="8">
        <f t="shared" si="184"/>
        <v>0</v>
      </c>
      <c r="D185" s="8">
        <f t="shared" si="184"/>
        <v>0</v>
      </c>
      <c r="E185" s="8">
        <f t="shared" si="184"/>
        <v>0</v>
      </c>
      <c r="F185" s="8">
        <f t="shared" si="184"/>
        <v>0</v>
      </c>
      <c r="G185" s="8">
        <f t="shared" si="184"/>
        <v>0</v>
      </c>
      <c r="H185" s="8">
        <f t="shared" si="184"/>
        <v>0</v>
      </c>
      <c r="I185" s="8">
        <f t="shared" si="184"/>
        <v>9.9999999999999982</v>
      </c>
      <c r="J185" s="26">
        <f t="shared" si="184"/>
        <v>15.000000000000002</v>
      </c>
      <c r="K185" s="8">
        <f t="shared" si="184"/>
        <v>19.999999999999996</v>
      </c>
      <c r="L185" s="28">
        <f t="shared" si="184"/>
        <v>25</v>
      </c>
      <c r="M185" s="8">
        <f t="shared" si="184"/>
        <v>25</v>
      </c>
      <c r="N185" s="8">
        <f t="shared" si="184"/>
        <v>44.999999999999993</v>
      </c>
      <c r="O185" s="8">
        <f t="shared" si="184"/>
        <v>50</v>
      </c>
      <c r="P185" s="8">
        <f t="shared" si="184"/>
        <v>50</v>
      </c>
      <c r="Q185" s="8">
        <f t="shared" si="184"/>
        <v>55.000000000000007</v>
      </c>
      <c r="R185" s="8">
        <f t="shared" si="184"/>
        <v>55.000000000000007</v>
      </c>
      <c r="S185" s="8">
        <f t="shared" si="184"/>
        <v>55.000000000000007</v>
      </c>
      <c r="T185" s="8">
        <f t="shared" si="184"/>
        <v>60</v>
      </c>
      <c r="U185" s="8">
        <f t="shared" si="184"/>
        <v>60</v>
      </c>
      <c r="V185" s="8">
        <f t="shared" si="184"/>
        <v>65</v>
      </c>
      <c r="W185" s="8">
        <f t="shared" si="184"/>
        <v>65</v>
      </c>
      <c r="X185" s="8">
        <f t="shared" si="184"/>
        <v>65</v>
      </c>
      <c r="Y185" s="8">
        <f t="shared" si="184"/>
        <v>70</v>
      </c>
      <c r="Z185" s="8">
        <f t="shared" si="184"/>
        <v>70</v>
      </c>
      <c r="AA185" s="8">
        <f t="shared" si="184"/>
        <v>75</v>
      </c>
      <c r="AB185" s="8">
        <f t="shared" si="184"/>
        <v>75</v>
      </c>
      <c r="AC185" s="8">
        <f t="shared" si="184"/>
        <v>75</v>
      </c>
      <c r="AD185" s="8">
        <f t="shared" si="184"/>
        <v>80</v>
      </c>
      <c r="AE185" s="8">
        <f t="shared" si="184"/>
        <v>80</v>
      </c>
      <c r="AF185" s="8">
        <f t="shared" si="184"/>
        <v>85</v>
      </c>
      <c r="AG185" s="8">
        <f t="shared" si="184"/>
        <v>85</v>
      </c>
      <c r="AH185" s="8">
        <f t="shared" ref="AH185:AY185" si="185" xml:space="preserve"> IF((1 - (AH344 - 1)/20)*100 &lt;= 100, IF((1 - (AH344 - 1)/20)*100 &gt;= 0, (1 - (AH344 - 1)/20)*100, 0), 100)</f>
        <v>85</v>
      </c>
      <c r="AI185" s="8">
        <f t="shared" si="185"/>
        <v>90</v>
      </c>
      <c r="AJ185" s="8">
        <f t="shared" si="185"/>
        <v>90</v>
      </c>
      <c r="AK185" s="8">
        <f t="shared" si="185"/>
        <v>95</v>
      </c>
      <c r="AL185" s="8">
        <f t="shared" si="185"/>
        <v>95</v>
      </c>
      <c r="AM185" s="8">
        <f t="shared" si="185"/>
        <v>95</v>
      </c>
      <c r="AN185" s="8">
        <f t="shared" si="185"/>
        <v>100</v>
      </c>
      <c r="AO185" s="8">
        <f t="shared" si="185"/>
        <v>100</v>
      </c>
      <c r="AP185" s="8">
        <f t="shared" si="185"/>
        <v>100</v>
      </c>
      <c r="AQ185" s="8">
        <f t="shared" si="185"/>
        <v>100</v>
      </c>
      <c r="AR185" s="8">
        <f t="shared" si="185"/>
        <v>100</v>
      </c>
      <c r="AS185" s="8">
        <f t="shared" si="185"/>
        <v>100</v>
      </c>
      <c r="AT185" s="8">
        <f t="shared" si="185"/>
        <v>100</v>
      </c>
      <c r="AU185" s="8">
        <f t="shared" si="185"/>
        <v>100</v>
      </c>
      <c r="AV185" s="8">
        <f t="shared" si="185"/>
        <v>100</v>
      </c>
      <c r="AW185" s="8">
        <f t="shared" si="185"/>
        <v>100</v>
      </c>
      <c r="AX185" s="8">
        <f t="shared" si="185"/>
        <v>100</v>
      </c>
      <c r="AY185" s="8">
        <f t="shared" si="185"/>
        <v>100</v>
      </c>
      <c r="AZ185" s="8"/>
    </row>
    <row r="186" spans="1:52">
      <c r="A186" s="8" t="s">
        <v>57</v>
      </c>
      <c r="B186" s="8">
        <f t="shared" ref="B186:AG186" si="186" xml:space="preserve"> IF((1 - (B345 - 1)/20)*100 &lt;= 100, IF((1 - (B345 - 1)/20)*100 &gt;= 0, (1 - (B345 - 1)/20)*100, 0), 100)</f>
        <v>0</v>
      </c>
      <c r="C186" s="8">
        <f t="shared" si="186"/>
        <v>0</v>
      </c>
      <c r="D186" s="8">
        <f t="shared" si="186"/>
        <v>0</v>
      </c>
      <c r="E186" s="8">
        <f t="shared" si="186"/>
        <v>0</v>
      </c>
      <c r="F186" s="8">
        <f t="shared" si="186"/>
        <v>0</v>
      </c>
      <c r="G186" s="8">
        <f t="shared" si="186"/>
        <v>0</v>
      </c>
      <c r="H186" s="8">
        <f t="shared" si="186"/>
        <v>0</v>
      </c>
      <c r="I186" s="8">
        <f t="shared" si="186"/>
        <v>5.0000000000000044</v>
      </c>
      <c r="J186" s="26">
        <f t="shared" si="186"/>
        <v>9.9999999999999982</v>
      </c>
      <c r="K186" s="8">
        <f t="shared" si="186"/>
        <v>19.999999999999996</v>
      </c>
      <c r="L186" s="28">
        <f t="shared" si="186"/>
        <v>25</v>
      </c>
      <c r="M186" s="8">
        <f t="shared" si="186"/>
        <v>25</v>
      </c>
      <c r="N186" s="8">
        <f t="shared" si="186"/>
        <v>50</v>
      </c>
      <c r="O186" s="8">
        <f t="shared" si="186"/>
        <v>50</v>
      </c>
      <c r="P186" s="8">
        <f t="shared" si="186"/>
        <v>55.000000000000007</v>
      </c>
      <c r="Q186" s="8">
        <f t="shared" si="186"/>
        <v>55.000000000000007</v>
      </c>
      <c r="R186" s="8">
        <f t="shared" si="186"/>
        <v>60</v>
      </c>
      <c r="S186" s="8">
        <f t="shared" si="186"/>
        <v>60</v>
      </c>
      <c r="T186" s="8">
        <f t="shared" si="186"/>
        <v>65</v>
      </c>
      <c r="U186" s="8">
        <f t="shared" si="186"/>
        <v>65</v>
      </c>
      <c r="V186" s="8">
        <f t="shared" si="186"/>
        <v>70</v>
      </c>
      <c r="W186" s="8">
        <f t="shared" si="186"/>
        <v>70</v>
      </c>
      <c r="X186" s="8">
        <f t="shared" si="186"/>
        <v>75</v>
      </c>
      <c r="Y186" s="8">
        <f t="shared" si="186"/>
        <v>75</v>
      </c>
      <c r="Z186" s="8">
        <f t="shared" si="186"/>
        <v>80</v>
      </c>
      <c r="AA186" s="8">
        <f t="shared" si="186"/>
        <v>80</v>
      </c>
      <c r="AB186" s="8">
        <f t="shared" si="186"/>
        <v>85</v>
      </c>
      <c r="AC186" s="8">
        <f t="shared" si="186"/>
        <v>85</v>
      </c>
      <c r="AD186" s="8">
        <f t="shared" si="186"/>
        <v>90</v>
      </c>
      <c r="AE186" s="8">
        <f t="shared" si="186"/>
        <v>90</v>
      </c>
      <c r="AF186" s="8">
        <f t="shared" si="186"/>
        <v>95</v>
      </c>
      <c r="AG186" s="8">
        <f t="shared" si="186"/>
        <v>95</v>
      </c>
      <c r="AH186" s="8">
        <f t="shared" ref="AH186:AY186" si="187" xml:space="preserve"> IF((1 - (AH345 - 1)/20)*100 &lt;= 100, IF((1 - (AH345 - 1)/20)*100 &gt;= 0, (1 - (AH345 - 1)/20)*100, 0), 100)</f>
        <v>100</v>
      </c>
      <c r="AI186" s="8">
        <f t="shared" si="187"/>
        <v>100</v>
      </c>
      <c r="AJ186" s="8">
        <f t="shared" si="187"/>
        <v>100</v>
      </c>
      <c r="AK186" s="8">
        <f t="shared" si="187"/>
        <v>100</v>
      </c>
      <c r="AL186" s="8">
        <f t="shared" si="187"/>
        <v>100</v>
      </c>
      <c r="AM186" s="8">
        <f t="shared" si="187"/>
        <v>100</v>
      </c>
      <c r="AN186" s="8">
        <f t="shared" si="187"/>
        <v>100</v>
      </c>
      <c r="AO186" s="8">
        <f t="shared" si="187"/>
        <v>100</v>
      </c>
      <c r="AP186" s="8">
        <f t="shared" si="187"/>
        <v>100</v>
      </c>
      <c r="AQ186" s="8">
        <f t="shared" si="187"/>
        <v>100</v>
      </c>
      <c r="AR186" s="8">
        <f t="shared" si="187"/>
        <v>100</v>
      </c>
      <c r="AS186" s="8">
        <f t="shared" si="187"/>
        <v>100</v>
      </c>
      <c r="AT186" s="8">
        <f t="shared" si="187"/>
        <v>100</v>
      </c>
      <c r="AU186" s="8">
        <f t="shared" si="187"/>
        <v>100</v>
      </c>
      <c r="AV186" s="8">
        <f t="shared" si="187"/>
        <v>100</v>
      </c>
      <c r="AW186" s="8">
        <f t="shared" si="187"/>
        <v>100</v>
      </c>
      <c r="AX186" s="8">
        <f t="shared" si="187"/>
        <v>100</v>
      </c>
      <c r="AY186" s="8">
        <f t="shared" si="187"/>
        <v>100</v>
      </c>
      <c r="AZ186" s="8"/>
    </row>
    <row r="187" spans="1:52">
      <c r="A187" s="8" t="s">
        <v>58</v>
      </c>
      <c r="B187" s="8">
        <f t="shared" ref="B187:AG187" si="188" xml:space="preserve"> IF((1 - (B346 - 1)/20)*100 &lt;= 100, IF((1 - (B346 - 1)/20)*100 &gt;= 0, (1 - (B346 - 1)/20)*100, 0), 100)</f>
        <v>0</v>
      </c>
      <c r="C187" s="8">
        <f t="shared" si="188"/>
        <v>0</v>
      </c>
      <c r="D187" s="8">
        <f t="shared" si="188"/>
        <v>0</v>
      </c>
      <c r="E187" s="8">
        <f t="shared" si="188"/>
        <v>0</v>
      </c>
      <c r="F187" s="8">
        <f t="shared" si="188"/>
        <v>0</v>
      </c>
      <c r="G187" s="8">
        <f t="shared" si="188"/>
        <v>0</v>
      </c>
      <c r="H187" s="8">
        <f t="shared" si="188"/>
        <v>0</v>
      </c>
      <c r="I187" s="8">
        <f t="shared" si="188"/>
        <v>5.0000000000000044</v>
      </c>
      <c r="J187" s="26">
        <f t="shared" si="188"/>
        <v>9.9999999999999982</v>
      </c>
      <c r="K187" s="8">
        <f t="shared" si="188"/>
        <v>19.999999999999996</v>
      </c>
      <c r="L187" s="28">
        <f t="shared" si="188"/>
        <v>25</v>
      </c>
      <c r="M187" s="8">
        <f t="shared" si="188"/>
        <v>25</v>
      </c>
      <c r="N187" s="8">
        <f t="shared" si="188"/>
        <v>50</v>
      </c>
      <c r="O187" s="8">
        <f t="shared" si="188"/>
        <v>50</v>
      </c>
      <c r="P187" s="8">
        <f t="shared" si="188"/>
        <v>55.000000000000007</v>
      </c>
      <c r="Q187" s="8">
        <f t="shared" si="188"/>
        <v>55.000000000000007</v>
      </c>
      <c r="R187" s="8">
        <f t="shared" si="188"/>
        <v>60</v>
      </c>
      <c r="S187" s="8">
        <f t="shared" si="188"/>
        <v>60</v>
      </c>
      <c r="T187" s="8">
        <f t="shared" si="188"/>
        <v>65</v>
      </c>
      <c r="U187" s="8">
        <f t="shared" si="188"/>
        <v>65</v>
      </c>
      <c r="V187" s="8">
        <f t="shared" si="188"/>
        <v>70</v>
      </c>
      <c r="W187" s="8">
        <f t="shared" si="188"/>
        <v>70</v>
      </c>
      <c r="X187" s="8">
        <f t="shared" si="188"/>
        <v>75</v>
      </c>
      <c r="Y187" s="8">
        <f t="shared" si="188"/>
        <v>75</v>
      </c>
      <c r="Z187" s="8">
        <f t="shared" si="188"/>
        <v>80</v>
      </c>
      <c r="AA187" s="8">
        <f t="shared" si="188"/>
        <v>80</v>
      </c>
      <c r="AB187" s="8">
        <f t="shared" si="188"/>
        <v>85</v>
      </c>
      <c r="AC187" s="8">
        <f t="shared" si="188"/>
        <v>85</v>
      </c>
      <c r="AD187" s="8">
        <f t="shared" si="188"/>
        <v>90</v>
      </c>
      <c r="AE187" s="8">
        <f t="shared" si="188"/>
        <v>90</v>
      </c>
      <c r="AF187" s="8">
        <f t="shared" si="188"/>
        <v>95</v>
      </c>
      <c r="AG187" s="8">
        <f t="shared" si="188"/>
        <v>95</v>
      </c>
      <c r="AH187" s="8">
        <f t="shared" ref="AH187:AY187" si="189" xml:space="preserve"> IF((1 - (AH346 - 1)/20)*100 &lt;= 100, IF((1 - (AH346 - 1)/20)*100 &gt;= 0, (1 - (AH346 - 1)/20)*100, 0), 100)</f>
        <v>100</v>
      </c>
      <c r="AI187" s="8">
        <f t="shared" si="189"/>
        <v>100</v>
      </c>
      <c r="AJ187" s="8">
        <f t="shared" si="189"/>
        <v>100</v>
      </c>
      <c r="AK187" s="8">
        <f t="shared" si="189"/>
        <v>100</v>
      </c>
      <c r="AL187" s="8">
        <f t="shared" si="189"/>
        <v>100</v>
      </c>
      <c r="AM187" s="8">
        <f t="shared" si="189"/>
        <v>100</v>
      </c>
      <c r="AN187" s="8">
        <f t="shared" si="189"/>
        <v>100</v>
      </c>
      <c r="AO187" s="8">
        <f t="shared" si="189"/>
        <v>100</v>
      </c>
      <c r="AP187" s="8">
        <f t="shared" si="189"/>
        <v>100</v>
      </c>
      <c r="AQ187" s="8">
        <f t="shared" si="189"/>
        <v>100</v>
      </c>
      <c r="AR187" s="8">
        <f t="shared" si="189"/>
        <v>100</v>
      </c>
      <c r="AS187" s="8">
        <f t="shared" si="189"/>
        <v>100</v>
      </c>
      <c r="AT187" s="8">
        <f t="shared" si="189"/>
        <v>100</v>
      </c>
      <c r="AU187" s="8">
        <f t="shared" si="189"/>
        <v>100</v>
      </c>
      <c r="AV187" s="8">
        <f t="shared" si="189"/>
        <v>100</v>
      </c>
      <c r="AW187" s="8">
        <f t="shared" si="189"/>
        <v>100</v>
      </c>
      <c r="AX187" s="8">
        <f t="shared" si="189"/>
        <v>100</v>
      </c>
      <c r="AY187" s="8">
        <f t="shared" si="189"/>
        <v>100</v>
      </c>
      <c r="AZ187" s="8"/>
    </row>
    <row r="188" spans="1:52">
      <c r="A188" s="8" t="s">
        <v>59</v>
      </c>
      <c r="B188" s="8">
        <f t="shared" ref="B188:AG188" si="190" xml:space="preserve"> IF((1 - (B347 - 1)/20)*100 &lt;= 100, IF((1 - (B347 - 1)/20)*100 &gt;= 0, (1 - (B347 - 1)/20)*100, 0), 100)</f>
        <v>0</v>
      </c>
      <c r="C188" s="8">
        <f t="shared" si="190"/>
        <v>0</v>
      </c>
      <c r="D188" s="8">
        <f t="shared" si="190"/>
        <v>0</v>
      </c>
      <c r="E188" s="8">
        <f t="shared" si="190"/>
        <v>0</v>
      </c>
      <c r="F188" s="8">
        <f t="shared" si="190"/>
        <v>0</v>
      </c>
      <c r="G188" s="8">
        <f t="shared" si="190"/>
        <v>0</v>
      </c>
      <c r="H188" s="8">
        <f t="shared" si="190"/>
        <v>0</v>
      </c>
      <c r="I188" s="8">
        <f t="shared" si="190"/>
        <v>15.000000000000002</v>
      </c>
      <c r="J188" s="26">
        <f t="shared" si="190"/>
        <v>19.999999999999996</v>
      </c>
      <c r="K188" s="8">
        <f t="shared" si="190"/>
        <v>30.000000000000004</v>
      </c>
      <c r="L188" s="28">
        <f t="shared" si="190"/>
        <v>35</v>
      </c>
      <c r="M188" s="8">
        <f t="shared" si="190"/>
        <v>35</v>
      </c>
      <c r="N188" s="8">
        <f t="shared" si="190"/>
        <v>60</v>
      </c>
      <c r="O188" s="8">
        <f t="shared" si="190"/>
        <v>60</v>
      </c>
      <c r="P188" s="8">
        <f t="shared" si="190"/>
        <v>65</v>
      </c>
      <c r="Q188" s="8">
        <f t="shared" si="190"/>
        <v>65</v>
      </c>
      <c r="R188" s="8">
        <f t="shared" si="190"/>
        <v>70</v>
      </c>
      <c r="S188" s="8">
        <f t="shared" si="190"/>
        <v>70</v>
      </c>
      <c r="T188" s="8">
        <f t="shared" si="190"/>
        <v>75</v>
      </c>
      <c r="U188" s="8">
        <f t="shared" si="190"/>
        <v>75</v>
      </c>
      <c r="V188" s="8">
        <f t="shared" si="190"/>
        <v>80</v>
      </c>
      <c r="W188" s="8">
        <f t="shared" si="190"/>
        <v>80</v>
      </c>
      <c r="X188" s="8">
        <f t="shared" si="190"/>
        <v>85</v>
      </c>
      <c r="Y188" s="8">
        <f t="shared" si="190"/>
        <v>85</v>
      </c>
      <c r="Z188" s="8">
        <f t="shared" si="190"/>
        <v>90</v>
      </c>
      <c r="AA188" s="8">
        <f t="shared" si="190"/>
        <v>90</v>
      </c>
      <c r="AB188" s="8">
        <f t="shared" si="190"/>
        <v>95</v>
      </c>
      <c r="AC188" s="8">
        <f t="shared" si="190"/>
        <v>95</v>
      </c>
      <c r="AD188" s="8">
        <f t="shared" si="190"/>
        <v>100</v>
      </c>
      <c r="AE188" s="8">
        <f t="shared" si="190"/>
        <v>100</v>
      </c>
      <c r="AF188" s="8">
        <f t="shared" si="190"/>
        <v>100</v>
      </c>
      <c r="AG188" s="8">
        <f t="shared" si="190"/>
        <v>100</v>
      </c>
      <c r="AH188" s="8">
        <f t="shared" ref="AH188:AY188" si="191" xml:space="preserve"> IF((1 - (AH347 - 1)/20)*100 &lt;= 100, IF((1 - (AH347 - 1)/20)*100 &gt;= 0, (1 - (AH347 - 1)/20)*100, 0), 100)</f>
        <v>100</v>
      </c>
      <c r="AI188" s="8">
        <f t="shared" si="191"/>
        <v>100</v>
      </c>
      <c r="AJ188" s="8">
        <f t="shared" si="191"/>
        <v>100</v>
      </c>
      <c r="AK188" s="8">
        <f t="shared" si="191"/>
        <v>100</v>
      </c>
      <c r="AL188" s="8">
        <f t="shared" si="191"/>
        <v>100</v>
      </c>
      <c r="AM188" s="8">
        <f t="shared" si="191"/>
        <v>100</v>
      </c>
      <c r="AN188" s="8">
        <f t="shared" si="191"/>
        <v>100</v>
      </c>
      <c r="AO188" s="8">
        <f t="shared" si="191"/>
        <v>100</v>
      </c>
      <c r="AP188" s="8">
        <f t="shared" si="191"/>
        <v>100</v>
      </c>
      <c r="AQ188" s="8">
        <f t="shared" si="191"/>
        <v>100</v>
      </c>
      <c r="AR188" s="8">
        <f t="shared" si="191"/>
        <v>100</v>
      </c>
      <c r="AS188" s="8">
        <f t="shared" si="191"/>
        <v>100</v>
      </c>
      <c r="AT188" s="8">
        <f t="shared" si="191"/>
        <v>100</v>
      </c>
      <c r="AU188" s="8">
        <f t="shared" si="191"/>
        <v>100</v>
      </c>
      <c r="AV188" s="8">
        <f t="shared" si="191"/>
        <v>100</v>
      </c>
      <c r="AW188" s="8">
        <f t="shared" si="191"/>
        <v>100</v>
      </c>
      <c r="AX188" s="8">
        <f t="shared" si="191"/>
        <v>100</v>
      </c>
      <c r="AY188" s="8">
        <f t="shared" si="191"/>
        <v>100</v>
      </c>
      <c r="AZ188" s="8"/>
    </row>
    <row r="194" spans="1:97" ht="16.149999999999999" thickBot="1"/>
    <row r="195" spans="1:97" ht="24" thickTop="1" thickBot="1">
      <c r="A195" s="138" t="s">
        <v>101</v>
      </c>
      <c r="B195" s="139"/>
      <c r="C195" s="139"/>
      <c r="D195" s="139"/>
      <c r="E195" s="139"/>
      <c r="F195" s="139"/>
      <c r="G195" s="139"/>
      <c r="H195" s="139"/>
      <c r="I195" s="139"/>
      <c r="J195" s="139"/>
      <c r="K195" s="140"/>
      <c r="L195" s="139"/>
      <c r="M195" s="139"/>
      <c r="N195" s="139"/>
      <c r="O195" s="139"/>
      <c r="P195" s="139"/>
      <c r="Q195" s="139"/>
      <c r="R195" s="139"/>
      <c r="S195" s="139"/>
      <c r="T195" s="139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  <c r="AO195" s="141"/>
      <c r="AP195" s="141"/>
      <c r="AQ195" s="141"/>
      <c r="AR195" s="141"/>
      <c r="AS195" s="141"/>
      <c r="AT195" s="141"/>
      <c r="AU195" s="141"/>
      <c r="AV195" s="141"/>
      <c r="AW195" s="141"/>
      <c r="AX195" s="141"/>
      <c r="AY195" s="141"/>
    </row>
    <row r="196" spans="1:97" ht="16.149999999999999" thickTop="1">
      <c r="K196" s="107"/>
    </row>
    <row r="197" spans="1:97" s="18" customFormat="1" ht="23.25">
      <c r="A197" s="59" t="s">
        <v>161</v>
      </c>
      <c r="B197" s="118" t="str">
        <f t="shared" ref="B197:AG197" si="192" xml:space="preserve"> IF(B3="", IF(A197="Class", "", A197), B3)</f>
        <v>Jedi Sentinel</v>
      </c>
      <c r="C197" s="118" t="str">
        <f t="shared" si="192"/>
        <v>Jedi Sentinel</v>
      </c>
      <c r="D197" s="118" t="str">
        <f t="shared" si="192"/>
        <v>Jedi Sentinel</v>
      </c>
      <c r="E197" s="118" t="str">
        <f t="shared" si="192"/>
        <v>Jedi Sentinel</v>
      </c>
      <c r="F197" s="118" t="str">
        <f t="shared" si="192"/>
        <v>Jedi Sentinel</v>
      </c>
      <c r="G197" s="118" t="str">
        <f t="shared" si="192"/>
        <v>Jedi Sentinel</v>
      </c>
      <c r="H197" s="118" t="str">
        <f t="shared" si="192"/>
        <v>Jedi Sentinel</v>
      </c>
      <c r="I197" s="118" t="str">
        <f t="shared" si="192"/>
        <v>Jedi Sentinel</v>
      </c>
      <c r="J197" s="118" t="str">
        <f t="shared" si="192"/>
        <v>Jedi Sentinel</v>
      </c>
      <c r="K197" s="118" t="str">
        <f t="shared" si="192"/>
        <v>Jedi Sentinel</v>
      </c>
      <c r="L197" s="118" t="str">
        <f t="shared" si="192"/>
        <v>Jedi Sentinel</v>
      </c>
      <c r="M197" s="118" t="str">
        <f t="shared" si="192"/>
        <v>Jedi Sentinel</v>
      </c>
      <c r="N197" s="118" t="str">
        <f t="shared" si="192"/>
        <v>Jedi Sentinel</v>
      </c>
      <c r="O197" s="118" t="str">
        <f t="shared" si="192"/>
        <v>Jedi Sentinel</v>
      </c>
      <c r="P197" s="118" t="str">
        <f t="shared" si="192"/>
        <v>Jedi Sentinel</v>
      </c>
      <c r="Q197" s="118" t="str">
        <f t="shared" si="192"/>
        <v>Jedi Sentinel</v>
      </c>
      <c r="R197" s="118" t="str">
        <f t="shared" si="192"/>
        <v>Jedi Sentinel</v>
      </c>
      <c r="S197" s="118" t="str">
        <f t="shared" si="192"/>
        <v>Jedi Sentinel</v>
      </c>
      <c r="T197" s="118" t="str">
        <f t="shared" si="192"/>
        <v>Jedi Sentinel</v>
      </c>
      <c r="U197" s="118" t="str">
        <f t="shared" si="192"/>
        <v>Jedi Sentinel</v>
      </c>
      <c r="V197" s="118" t="str">
        <f t="shared" si="192"/>
        <v>Jedi Sentinel</v>
      </c>
      <c r="W197" s="118" t="str">
        <f t="shared" si="192"/>
        <v>Jedi Sentinel</v>
      </c>
      <c r="X197" s="118" t="str">
        <f t="shared" si="192"/>
        <v>Jedi Sentinel</v>
      </c>
      <c r="Y197" s="118" t="str">
        <f t="shared" si="192"/>
        <v>Jedi Sentinel</v>
      </c>
      <c r="Z197" s="118" t="str">
        <f t="shared" si="192"/>
        <v>Jedi Sentinel</v>
      </c>
      <c r="AA197" s="118" t="str">
        <f t="shared" si="192"/>
        <v>Jedi Sentinel</v>
      </c>
      <c r="AB197" s="118" t="str">
        <f t="shared" si="192"/>
        <v>Jedi Sentinel</v>
      </c>
      <c r="AC197" s="118" t="str">
        <f t="shared" si="192"/>
        <v>Jedi Sentinel</v>
      </c>
      <c r="AD197" s="118" t="str">
        <f t="shared" si="192"/>
        <v>Jedi Sentinel</v>
      </c>
      <c r="AE197" s="118" t="str">
        <f t="shared" si="192"/>
        <v>Jedi Sentinel</v>
      </c>
      <c r="AF197" s="118" t="str">
        <f t="shared" si="192"/>
        <v>Jedi Sentinel</v>
      </c>
      <c r="AG197" s="118" t="str">
        <f t="shared" si="192"/>
        <v>Jedi Sentinel</v>
      </c>
      <c r="AH197" s="118" t="str">
        <f t="shared" ref="AH197:AY197" si="193" xml:space="preserve"> IF(AH3="", IF(AG197="Class", "", AG197), AH3)</f>
        <v>Jedi Sentinel</v>
      </c>
      <c r="AI197" s="118" t="str">
        <f t="shared" si="193"/>
        <v>Jedi Sentinel</v>
      </c>
      <c r="AJ197" s="118" t="str">
        <f t="shared" si="193"/>
        <v>Jedi Sentinel</v>
      </c>
      <c r="AK197" s="118" t="str">
        <f t="shared" si="193"/>
        <v>Jedi Sentinel</v>
      </c>
      <c r="AL197" s="118" t="str">
        <f t="shared" si="193"/>
        <v>Jedi Sentinel</v>
      </c>
      <c r="AM197" s="118" t="str">
        <f t="shared" si="193"/>
        <v>Jedi Sentinel</v>
      </c>
      <c r="AN197" s="118" t="str">
        <f t="shared" si="193"/>
        <v>Jedi Sentinel</v>
      </c>
      <c r="AO197" s="118" t="str">
        <f t="shared" si="193"/>
        <v>Jedi Sentinel</v>
      </c>
      <c r="AP197" s="118" t="str">
        <f t="shared" si="193"/>
        <v>Jedi Sentinel</v>
      </c>
      <c r="AQ197" s="118" t="str">
        <f t="shared" si="193"/>
        <v>Jedi Sentinel</v>
      </c>
      <c r="AR197" s="118" t="str">
        <f t="shared" si="193"/>
        <v>Jedi Sentinel</v>
      </c>
      <c r="AS197" s="118" t="str">
        <f t="shared" si="193"/>
        <v>Jedi Sentinel</v>
      </c>
      <c r="AT197" s="118" t="str">
        <f t="shared" si="193"/>
        <v>Jedi Sentinel</v>
      </c>
      <c r="AU197" s="118" t="str">
        <f t="shared" si="193"/>
        <v>Jedi Sentinel</v>
      </c>
      <c r="AV197" s="118" t="str">
        <f t="shared" si="193"/>
        <v>Jedi Sentinel</v>
      </c>
      <c r="AW197" s="118" t="str">
        <f t="shared" si="193"/>
        <v>Jedi Sentinel</v>
      </c>
      <c r="AX197" s="118" t="str">
        <f t="shared" si="193"/>
        <v>Jedi Sentinel</v>
      </c>
      <c r="AY197" s="118" t="str">
        <f t="shared" si="193"/>
        <v>Jedi Sentinel</v>
      </c>
    </row>
    <row r="198" spans="1:97" s="18" customFormat="1" ht="23.25">
      <c r="A198" s="104" t="s">
        <v>93</v>
      </c>
      <c r="B198" s="105">
        <f t="shared" ref="B198:AG198" si="194">IF(B197=A197,A198+1,1)</f>
        <v>1</v>
      </c>
      <c r="C198" s="105">
        <f t="shared" si="194"/>
        <v>2</v>
      </c>
      <c r="D198" s="105">
        <f t="shared" si="194"/>
        <v>3</v>
      </c>
      <c r="E198" s="105">
        <f t="shared" si="194"/>
        <v>4</v>
      </c>
      <c r="F198" s="105">
        <f t="shared" si="194"/>
        <v>5</v>
      </c>
      <c r="G198" s="105">
        <f t="shared" si="194"/>
        <v>6</v>
      </c>
      <c r="H198" s="105">
        <f t="shared" si="194"/>
        <v>7</v>
      </c>
      <c r="I198" s="105">
        <f t="shared" si="194"/>
        <v>8</v>
      </c>
      <c r="J198" s="105">
        <f t="shared" si="194"/>
        <v>9</v>
      </c>
      <c r="K198" s="105">
        <f t="shared" si="194"/>
        <v>10</v>
      </c>
      <c r="L198" s="105">
        <f t="shared" si="194"/>
        <v>11</v>
      </c>
      <c r="M198" s="105">
        <f t="shared" si="194"/>
        <v>12</v>
      </c>
      <c r="N198" s="105">
        <f t="shared" si="194"/>
        <v>13</v>
      </c>
      <c r="O198" s="105">
        <f t="shared" si="194"/>
        <v>14</v>
      </c>
      <c r="P198" s="105">
        <f t="shared" si="194"/>
        <v>15</v>
      </c>
      <c r="Q198" s="105">
        <f t="shared" si="194"/>
        <v>16</v>
      </c>
      <c r="R198" s="105">
        <f t="shared" si="194"/>
        <v>17</v>
      </c>
      <c r="S198" s="105">
        <f t="shared" si="194"/>
        <v>18</v>
      </c>
      <c r="T198" s="105">
        <f t="shared" si="194"/>
        <v>19</v>
      </c>
      <c r="U198" s="106">
        <f t="shared" si="194"/>
        <v>20</v>
      </c>
      <c r="V198" s="106">
        <f t="shared" si="194"/>
        <v>21</v>
      </c>
      <c r="W198" s="106">
        <f t="shared" si="194"/>
        <v>22</v>
      </c>
      <c r="X198" s="106">
        <f t="shared" si="194"/>
        <v>23</v>
      </c>
      <c r="Y198" s="106">
        <f t="shared" si="194"/>
        <v>24</v>
      </c>
      <c r="Z198" s="106">
        <f t="shared" si="194"/>
        <v>25</v>
      </c>
      <c r="AA198" s="106">
        <f t="shared" si="194"/>
        <v>26</v>
      </c>
      <c r="AB198" s="106">
        <f t="shared" si="194"/>
        <v>27</v>
      </c>
      <c r="AC198" s="106">
        <f t="shared" si="194"/>
        <v>28</v>
      </c>
      <c r="AD198" s="106">
        <f t="shared" si="194"/>
        <v>29</v>
      </c>
      <c r="AE198" s="106">
        <f t="shared" si="194"/>
        <v>30</v>
      </c>
      <c r="AF198" s="106">
        <f t="shared" si="194"/>
        <v>31</v>
      </c>
      <c r="AG198" s="106">
        <f t="shared" si="194"/>
        <v>32</v>
      </c>
      <c r="AH198" s="106">
        <f t="shared" ref="AH198:BM198" si="195">IF(AH197=AG197,AG198+1,1)</f>
        <v>33</v>
      </c>
      <c r="AI198" s="106">
        <f t="shared" si="195"/>
        <v>34</v>
      </c>
      <c r="AJ198" s="106">
        <f t="shared" si="195"/>
        <v>35</v>
      </c>
      <c r="AK198" s="106">
        <f t="shared" si="195"/>
        <v>36</v>
      </c>
      <c r="AL198" s="106">
        <f t="shared" si="195"/>
        <v>37</v>
      </c>
      <c r="AM198" s="106">
        <f t="shared" si="195"/>
        <v>38</v>
      </c>
      <c r="AN198" s="106">
        <f t="shared" si="195"/>
        <v>39</v>
      </c>
      <c r="AO198" s="106">
        <f t="shared" si="195"/>
        <v>40</v>
      </c>
      <c r="AP198" s="106">
        <f t="shared" si="195"/>
        <v>41</v>
      </c>
      <c r="AQ198" s="106">
        <f t="shared" si="195"/>
        <v>42</v>
      </c>
      <c r="AR198" s="106">
        <f t="shared" si="195"/>
        <v>43</v>
      </c>
      <c r="AS198" s="106">
        <f t="shared" si="195"/>
        <v>44</v>
      </c>
      <c r="AT198" s="106">
        <f t="shared" si="195"/>
        <v>45</v>
      </c>
      <c r="AU198" s="106">
        <f t="shared" si="195"/>
        <v>46</v>
      </c>
      <c r="AV198" s="106">
        <f t="shared" si="195"/>
        <v>47</v>
      </c>
      <c r="AW198" s="106">
        <f t="shared" si="195"/>
        <v>48</v>
      </c>
      <c r="AX198" s="106">
        <f t="shared" si="195"/>
        <v>49</v>
      </c>
      <c r="AY198" s="106">
        <f t="shared" si="195"/>
        <v>50</v>
      </c>
    </row>
    <row r="200" spans="1:97" s="18" customFormat="1">
      <c r="A200" s="57" t="s">
        <v>84</v>
      </c>
      <c r="B200" s="52">
        <f xml:space="preserve"> INDEX( Data!$E$49:$E$64, MATCH( B197, Data!$D$49:$D$64, 0 ) )</f>
        <v>8</v>
      </c>
      <c r="C200" s="52">
        <f xml:space="preserve"> INDEX( Data!$E$49:$E$64, MATCH( C197, Data!$D$49:$D$64, 0 ) )</f>
        <v>8</v>
      </c>
      <c r="D200" s="52">
        <f xml:space="preserve"> INDEX( Data!$E$49:$E$64, MATCH( D197, Data!$D$49:$D$64, 0 ) )</f>
        <v>8</v>
      </c>
      <c r="E200" s="52">
        <f xml:space="preserve"> INDEX( Data!$E$49:$E$64, MATCH( E197, Data!$D$49:$D$64, 0 ) )</f>
        <v>8</v>
      </c>
      <c r="F200" s="52">
        <f xml:space="preserve"> INDEX( Data!$E$49:$E$64, MATCH( F197, Data!$D$49:$D$64, 0 ) )</f>
        <v>8</v>
      </c>
      <c r="G200" s="52">
        <f xml:space="preserve"> INDEX( Data!$E$49:$E$64, MATCH( G197, Data!$D$49:$D$64, 0 ) )</f>
        <v>8</v>
      </c>
      <c r="H200" s="52">
        <f xml:space="preserve"> INDEX( Data!$E$49:$E$64, MATCH( H197, Data!$D$49:$D$64, 0 ) )</f>
        <v>8</v>
      </c>
      <c r="I200" s="52">
        <f xml:space="preserve"> INDEX( Data!$E$49:$E$64, MATCH( I197, Data!$D$49:$D$64, 0 ) )</f>
        <v>8</v>
      </c>
      <c r="J200" s="52">
        <f xml:space="preserve"> INDEX( Data!$E$49:$E$64, MATCH( J197, Data!$D$49:$D$64, 0 ) )</f>
        <v>8</v>
      </c>
      <c r="K200" s="52">
        <f xml:space="preserve"> INDEX( Data!$E$49:$E$64, MATCH( K197, Data!$D$49:$D$64, 0 ) )</f>
        <v>8</v>
      </c>
      <c r="L200" s="52">
        <f xml:space="preserve"> INDEX( Data!$E$49:$E$64, MATCH( L197, Data!$D$49:$D$64, 0 ) )</f>
        <v>8</v>
      </c>
      <c r="M200" s="52">
        <f xml:space="preserve"> INDEX( Data!$E$49:$E$64, MATCH( M197, Data!$D$49:$D$64, 0 ) )</f>
        <v>8</v>
      </c>
      <c r="N200" s="52">
        <f xml:space="preserve"> INDEX( Data!$E$49:$E$64, MATCH( N197, Data!$D$49:$D$64, 0 ) )</f>
        <v>8</v>
      </c>
      <c r="O200" s="52">
        <f xml:space="preserve"> INDEX( Data!$E$49:$E$64, MATCH( O197, Data!$D$49:$D$64, 0 ) )</f>
        <v>8</v>
      </c>
      <c r="P200" s="52">
        <f xml:space="preserve"> INDEX( Data!$E$49:$E$64, MATCH( P197, Data!$D$49:$D$64, 0 ) )</f>
        <v>8</v>
      </c>
      <c r="Q200" s="52">
        <f xml:space="preserve"> INDEX( Data!$E$49:$E$64, MATCH( Q197, Data!$D$49:$D$64, 0 ) )</f>
        <v>8</v>
      </c>
      <c r="R200" s="52">
        <f xml:space="preserve"> INDEX( Data!$E$49:$E$64, MATCH( R197, Data!$D$49:$D$64, 0 ) )</f>
        <v>8</v>
      </c>
      <c r="S200" s="52">
        <f xml:space="preserve"> INDEX( Data!$E$49:$E$64, MATCH( S197, Data!$D$49:$D$64, 0 ) )</f>
        <v>8</v>
      </c>
      <c r="T200" s="52">
        <f xml:space="preserve"> INDEX( Data!$E$49:$E$64, MATCH( T197, Data!$D$49:$D$64, 0 ) )</f>
        <v>8</v>
      </c>
      <c r="U200" s="52">
        <f xml:space="preserve"> INDEX( Data!$E$49:$E$64, MATCH( U197, Data!$D$49:$D$64, 0 ) )</f>
        <v>8</v>
      </c>
      <c r="V200" s="52">
        <f xml:space="preserve"> INDEX( Data!$E$49:$E$64, MATCH( V197, Data!$D$49:$D$64, 0 ) )</f>
        <v>8</v>
      </c>
      <c r="W200" s="52">
        <f xml:space="preserve"> INDEX( Data!$E$49:$E$64, MATCH( W197, Data!$D$49:$D$64, 0 ) )</f>
        <v>8</v>
      </c>
      <c r="X200" s="52">
        <f xml:space="preserve"> INDEX( Data!$E$49:$E$64, MATCH( X197, Data!$D$49:$D$64, 0 ) )</f>
        <v>8</v>
      </c>
      <c r="Y200" s="52">
        <f xml:space="preserve"> INDEX( Data!$E$49:$E$64, MATCH( Y197, Data!$D$49:$D$64, 0 ) )</f>
        <v>8</v>
      </c>
      <c r="Z200" s="52">
        <f xml:space="preserve"> INDEX( Data!$E$49:$E$64, MATCH( Z197, Data!$D$49:$D$64, 0 ) )</f>
        <v>8</v>
      </c>
      <c r="AA200" s="52">
        <f xml:space="preserve"> INDEX( Data!$E$49:$E$64, MATCH( AA197, Data!$D$49:$D$64, 0 ) )</f>
        <v>8</v>
      </c>
      <c r="AB200" s="52">
        <f xml:space="preserve"> INDEX( Data!$E$49:$E$64, MATCH( AB197, Data!$D$49:$D$64, 0 ) )</f>
        <v>8</v>
      </c>
      <c r="AC200" s="52">
        <f xml:space="preserve"> INDEX( Data!$E$49:$E$64, MATCH( AC197, Data!$D$49:$D$64, 0 ) )</f>
        <v>8</v>
      </c>
      <c r="AD200" s="52">
        <f xml:space="preserve"> INDEX( Data!$E$49:$E$64, MATCH( AD197, Data!$D$49:$D$64, 0 ) )</f>
        <v>8</v>
      </c>
      <c r="AE200" s="52">
        <f xml:space="preserve"> INDEX( Data!$E$49:$E$64, MATCH( AE197, Data!$D$49:$D$64, 0 ) )</f>
        <v>8</v>
      </c>
      <c r="AF200" s="52">
        <f xml:space="preserve"> INDEX( Data!$E$49:$E$64, MATCH( AF197, Data!$D$49:$D$64, 0 ) )</f>
        <v>8</v>
      </c>
      <c r="AG200" s="52">
        <f xml:space="preserve"> INDEX( Data!$E$49:$E$64, MATCH( AG197, Data!$D$49:$D$64, 0 ) )</f>
        <v>8</v>
      </c>
      <c r="AH200" s="52">
        <f xml:space="preserve"> INDEX( Data!$E$49:$E$64, MATCH( AH197, Data!$D$49:$D$64, 0 ) )</f>
        <v>8</v>
      </c>
      <c r="AI200" s="52">
        <f xml:space="preserve"> INDEX( Data!$E$49:$E$64, MATCH( AI197, Data!$D$49:$D$64, 0 ) )</f>
        <v>8</v>
      </c>
      <c r="AJ200" s="52">
        <f xml:space="preserve"> INDEX( Data!$E$49:$E$64, MATCH( AJ197, Data!$D$49:$D$64, 0 ) )</f>
        <v>8</v>
      </c>
      <c r="AK200" s="52">
        <f xml:space="preserve"> INDEX( Data!$E$49:$E$64, MATCH( AK197, Data!$D$49:$D$64, 0 ) )</f>
        <v>8</v>
      </c>
      <c r="AL200" s="52">
        <f xml:space="preserve"> INDEX( Data!$E$49:$E$64, MATCH( AL197, Data!$D$49:$D$64, 0 ) )</f>
        <v>8</v>
      </c>
      <c r="AM200" s="52">
        <f xml:space="preserve"> INDEX( Data!$E$49:$E$64, MATCH( AM197, Data!$D$49:$D$64, 0 ) )</f>
        <v>8</v>
      </c>
      <c r="AN200" s="52">
        <f xml:space="preserve"> INDEX( Data!$E$49:$E$64, MATCH( AN197, Data!$D$49:$D$64, 0 ) )</f>
        <v>8</v>
      </c>
      <c r="AO200" s="52">
        <f xml:space="preserve"> INDEX( Data!$E$49:$E$64, MATCH( AO197, Data!$D$49:$D$64, 0 ) )</f>
        <v>8</v>
      </c>
      <c r="AP200" s="52">
        <f xml:space="preserve"> INDEX( Data!$E$49:$E$64, MATCH( AP197, Data!$D$49:$D$64, 0 ) )</f>
        <v>8</v>
      </c>
      <c r="AQ200" s="52">
        <f xml:space="preserve"> INDEX( Data!$E$49:$E$64, MATCH( AQ197, Data!$D$49:$D$64, 0 ) )</f>
        <v>8</v>
      </c>
      <c r="AR200" s="52">
        <f xml:space="preserve"> INDEX( Data!$E$49:$E$64, MATCH( AR197, Data!$D$49:$D$64, 0 ) )</f>
        <v>8</v>
      </c>
      <c r="AS200" s="52">
        <f xml:space="preserve"> INDEX( Data!$E$49:$E$64, MATCH( AS197, Data!$D$49:$D$64, 0 ) )</f>
        <v>8</v>
      </c>
      <c r="AT200" s="52">
        <f xml:space="preserve"> INDEX( Data!$E$49:$E$64, MATCH( AT197, Data!$D$49:$D$64, 0 ) )</f>
        <v>8</v>
      </c>
      <c r="AU200" s="52">
        <f xml:space="preserve"> INDEX( Data!$E$49:$E$64, MATCH( AU197, Data!$D$49:$D$64, 0 ) )</f>
        <v>8</v>
      </c>
      <c r="AV200" s="52">
        <f xml:space="preserve"> INDEX( Data!$E$49:$E$64, MATCH( AV197, Data!$D$49:$D$64, 0 ) )</f>
        <v>8</v>
      </c>
      <c r="AW200" s="52">
        <f xml:space="preserve"> INDEX( Data!$E$49:$E$64, MATCH( AW197, Data!$D$49:$D$64, 0 ) )</f>
        <v>8</v>
      </c>
      <c r="AX200" s="52">
        <f xml:space="preserve"> INDEX( Data!$E$49:$E$64, MATCH( AX197, Data!$D$49:$D$64, 0 ) )</f>
        <v>8</v>
      </c>
      <c r="AY200" s="52">
        <f xml:space="preserve"> INDEX( Data!$E$49:$E$64, MATCH( AY197, Data!$D$49:$D$64, 0 ) )</f>
        <v>8</v>
      </c>
    </row>
    <row r="201" spans="1:97" s="18" customFormat="1">
      <c r="A201" s="57" t="s">
        <v>85</v>
      </c>
      <c r="B201" s="52">
        <f xml:space="preserve"> 0 + B200</f>
        <v>8</v>
      </c>
      <c r="C201" s="52">
        <f t="shared" ref="C201:U201" si="196" xml:space="preserve"> B201 + C200</f>
        <v>16</v>
      </c>
      <c r="D201" s="52">
        <f t="shared" si="196"/>
        <v>24</v>
      </c>
      <c r="E201" s="52">
        <f t="shared" si="196"/>
        <v>32</v>
      </c>
      <c r="F201" s="52">
        <f t="shared" si="196"/>
        <v>40</v>
      </c>
      <c r="G201" s="52">
        <f t="shared" si="196"/>
        <v>48</v>
      </c>
      <c r="H201" s="52">
        <f t="shared" si="196"/>
        <v>56</v>
      </c>
      <c r="I201" s="52">
        <f t="shared" si="196"/>
        <v>64</v>
      </c>
      <c r="J201" s="90">
        <f t="shared" si="196"/>
        <v>72</v>
      </c>
      <c r="K201" s="52">
        <f t="shared" si="196"/>
        <v>80</v>
      </c>
      <c r="L201" s="125">
        <f t="shared" si="196"/>
        <v>88</v>
      </c>
      <c r="M201" s="52">
        <f t="shared" si="196"/>
        <v>96</v>
      </c>
      <c r="N201" s="52">
        <f t="shared" si="196"/>
        <v>104</v>
      </c>
      <c r="O201" s="52">
        <f t="shared" si="196"/>
        <v>112</v>
      </c>
      <c r="P201" s="52">
        <f t="shared" si="196"/>
        <v>120</v>
      </c>
      <c r="Q201" s="52">
        <f t="shared" si="196"/>
        <v>128</v>
      </c>
      <c r="R201" s="52">
        <f t="shared" si="196"/>
        <v>136</v>
      </c>
      <c r="S201" s="52">
        <f t="shared" si="196"/>
        <v>144</v>
      </c>
      <c r="T201" s="52">
        <f t="shared" si="196"/>
        <v>152</v>
      </c>
      <c r="U201" s="52">
        <f t="shared" si="196"/>
        <v>160</v>
      </c>
      <c r="V201" s="52">
        <f t="shared" ref="V201" si="197" xml:space="preserve"> U201 + V200</f>
        <v>168</v>
      </c>
      <c r="W201" s="52">
        <f t="shared" ref="W201" si="198" xml:space="preserve"> V201 + W200</f>
        <v>176</v>
      </c>
      <c r="X201" s="52">
        <f t="shared" ref="X201" si="199" xml:space="preserve"> W201 + X200</f>
        <v>184</v>
      </c>
      <c r="Y201" s="52">
        <f t="shared" ref="Y201" si="200" xml:space="preserve"> X201 + Y200</f>
        <v>192</v>
      </c>
      <c r="Z201" s="52">
        <f t="shared" ref="Z201" si="201" xml:space="preserve"> Y201 + Z200</f>
        <v>200</v>
      </c>
      <c r="AA201" s="52">
        <f t="shared" ref="AA201" si="202" xml:space="preserve"> Z201 + AA200</f>
        <v>208</v>
      </c>
      <c r="AB201" s="52">
        <f t="shared" ref="AB201" si="203" xml:space="preserve"> AA201 + AB200</f>
        <v>216</v>
      </c>
      <c r="AC201" s="52">
        <f t="shared" ref="AC201" si="204" xml:space="preserve"> AB201 + AC200</f>
        <v>224</v>
      </c>
      <c r="AD201" s="52">
        <f t="shared" ref="AD201" si="205" xml:space="preserve"> AC201 + AD200</f>
        <v>232</v>
      </c>
      <c r="AE201" s="52">
        <f t="shared" ref="AE201" si="206" xml:space="preserve"> AD201 + AE200</f>
        <v>240</v>
      </c>
      <c r="AF201" s="52">
        <f t="shared" ref="AF201" si="207" xml:space="preserve"> AE201 + AF200</f>
        <v>248</v>
      </c>
      <c r="AG201" s="52">
        <f t="shared" ref="AG201" si="208" xml:space="preserve"> AF201 + AG200</f>
        <v>256</v>
      </c>
      <c r="AH201" s="52">
        <f t="shared" ref="AH201" si="209" xml:space="preserve"> AG201 + AH200</f>
        <v>264</v>
      </c>
      <c r="AI201" s="52">
        <f t="shared" ref="AI201" si="210" xml:space="preserve"> AH201 + AI200</f>
        <v>272</v>
      </c>
      <c r="AJ201" s="52">
        <f t="shared" ref="AJ201" si="211" xml:space="preserve"> AI201 + AJ200</f>
        <v>280</v>
      </c>
      <c r="AK201" s="52">
        <f t="shared" ref="AK201" si="212" xml:space="preserve"> AJ201 + AK200</f>
        <v>288</v>
      </c>
      <c r="AL201" s="52">
        <f t="shared" ref="AL201" si="213" xml:space="preserve"> AK201 + AL200</f>
        <v>296</v>
      </c>
      <c r="AM201" s="52">
        <f t="shared" ref="AM201" si="214" xml:space="preserve"> AL201 + AM200</f>
        <v>304</v>
      </c>
      <c r="AN201" s="52">
        <f t="shared" ref="AN201" si="215" xml:space="preserve"> AM201 + AN200</f>
        <v>312</v>
      </c>
      <c r="AO201" s="52">
        <f t="shared" ref="AO201" si="216" xml:space="preserve"> AN201 + AO200</f>
        <v>320</v>
      </c>
      <c r="AP201" s="52">
        <f t="shared" ref="AP201" si="217" xml:space="preserve"> AO201 + AP200</f>
        <v>328</v>
      </c>
      <c r="AQ201" s="52">
        <f t="shared" ref="AQ201" si="218" xml:space="preserve"> AP201 + AQ200</f>
        <v>336</v>
      </c>
      <c r="AR201" s="52">
        <f t="shared" ref="AR201" si="219" xml:space="preserve"> AQ201 + AR200</f>
        <v>344</v>
      </c>
      <c r="AS201" s="52">
        <f t="shared" ref="AS201" si="220" xml:space="preserve"> AR201 + AS200</f>
        <v>352</v>
      </c>
      <c r="AT201" s="52">
        <f t="shared" ref="AT201" si="221" xml:space="preserve"> AS201 + AT200</f>
        <v>360</v>
      </c>
      <c r="AU201" s="52">
        <f t="shared" ref="AU201" si="222" xml:space="preserve"> AT201 + AU200</f>
        <v>368</v>
      </c>
      <c r="AV201" s="52">
        <f t="shared" ref="AV201" si="223" xml:space="preserve"> AU201 + AV200</f>
        <v>376</v>
      </c>
      <c r="AW201" s="52">
        <f t="shared" ref="AW201" si="224" xml:space="preserve"> AV201 + AW200</f>
        <v>384</v>
      </c>
      <c r="AX201" s="52">
        <f t="shared" ref="AX201" si="225" xml:space="preserve"> AW201 + AX200</f>
        <v>392</v>
      </c>
      <c r="AY201" s="52">
        <f t="shared" ref="AY201" si="226" xml:space="preserve"> AX201 + AY200</f>
        <v>400</v>
      </c>
    </row>
    <row r="203" spans="1:97" s="3" customFormat="1">
      <c r="A203" s="57" t="s">
        <v>89</v>
      </c>
      <c r="B203" s="52">
        <f xml:space="preserve"> INDEX( Data!$E$68:$E$83, MATCH( B197, Data!$D$68:$D$83, 0 ) )</f>
        <v>6</v>
      </c>
      <c r="C203" s="52">
        <f xml:space="preserve"> INDEX( Data!$E$68:$E$83, MATCH( C197, Data!$D$68:$D$83, 0 ) )</f>
        <v>6</v>
      </c>
      <c r="D203" s="52">
        <f xml:space="preserve"> INDEX( Data!$E$68:$E$83, MATCH( D197, Data!$D$68:$D$83, 0 ) )</f>
        <v>6</v>
      </c>
      <c r="E203" s="52">
        <f xml:space="preserve"> INDEX( Data!$E$68:$E$83, MATCH( E197, Data!$D$68:$D$83, 0 ) )</f>
        <v>6</v>
      </c>
      <c r="F203" s="52">
        <f xml:space="preserve"> INDEX( Data!$E$68:$E$83, MATCH( F197, Data!$D$68:$D$83, 0 ) )</f>
        <v>6</v>
      </c>
      <c r="G203" s="52">
        <f xml:space="preserve"> INDEX( Data!$E$68:$E$83, MATCH( G197, Data!$D$68:$D$83, 0 ) )</f>
        <v>6</v>
      </c>
      <c r="H203" s="52">
        <f xml:space="preserve"> INDEX( Data!$E$68:$E$83, MATCH( H197, Data!$D$68:$D$83, 0 ) )</f>
        <v>6</v>
      </c>
      <c r="I203" s="52">
        <f xml:space="preserve"> INDEX( Data!$E$68:$E$83, MATCH( I197, Data!$D$68:$D$83, 0 ) )</f>
        <v>6</v>
      </c>
      <c r="J203" s="52">
        <f xml:space="preserve"> INDEX( Data!$E$68:$E$83, MATCH( J197, Data!$D$68:$D$83, 0 ) )</f>
        <v>6</v>
      </c>
      <c r="K203" s="52">
        <f xml:space="preserve"> INDEX( Data!$E$68:$E$83, MATCH( K197, Data!$D$68:$D$83, 0 ) )</f>
        <v>6</v>
      </c>
      <c r="L203" s="52">
        <f xml:space="preserve"> INDEX( Data!$E$68:$E$83, MATCH( L197, Data!$D$68:$D$83, 0 ) )</f>
        <v>6</v>
      </c>
      <c r="M203" s="52">
        <f xml:space="preserve"> INDEX( Data!$E$68:$E$83, MATCH( M197, Data!$D$68:$D$83, 0 ) )</f>
        <v>6</v>
      </c>
      <c r="N203" s="52">
        <f xml:space="preserve"> INDEX( Data!$E$68:$E$83, MATCH( N197, Data!$D$68:$D$83, 0 ) )</f>
        <v>6</v>
      </c>
      <c r="O203" s="52">
        <f xml:space="preserve"> INDEX( Data!$E$68:$E$83, MATCH( O197, Data!$D$68:$D$83, 0 ) )</f>
        <v>6</v>
      </c>
      <c r="P203" s="52">
        <f xml:space="preserve"> INDEX( Data!$E$68:$E$83, MATCH( P197, Data!$D$68:$D$83, 0 ) )</f>
        <v>6</v>
      </c>
      <c r="Q203" s="52">
        <f xml:space="preserve"> INDEX( Data!$E$68:$E$83, MATCH( Q197, Data!$D$68:$D$83, 0 ) )</f>
        <v>6</v>
      </c>
      <c r="R203" s="52">
        <f xml:space="preserve"> INDEX( Data!$E$68:$E$83, MATCH( R197, Data!$D$68:$D$83, 0 ) )</f>
        <v>6</v>
      </c>
      <c r="S203" s="52">
        <f xml:space="preserve"> INDEX( Data!$E$68:$E$83, MATCH( S197, Data!$D$68:$D$83, 0 ) )</f>
        <v>6</v>
      </c>
      <c r="T203" s="52">
        <f xml:space="preserve"> INDEX( Data!$E$68:$E$83, MATCH( T197, Data!$D$68:$D$83, 0 ) )</f>
        <v>6</v>
      </c>
      <c r="U203" s="52">
        <f xml:space="preserve"> INDEX( Data!$E$68:$E$83, MATCH( U197, Data!$D$68:$D$83, 0 ) )</f>
        <v>6</v>
      </c>
      <c r="V203" s="52">
        <f xml:space="preserve"> INDEX( Data!$E$68:$E$83, MATCH( V197, Data!$D$68:$D$83, 0 ) )</f>
        <v>6</v>
      </c>
      <c r="W203" s="52">
        <f xml:space="preserve"> INDEX( Data!$E$68:$E$83, MATCH( W197, Data!$D$68:$D$83, 0 ) )</f>
        <v>6</v>
      </c>
      <c r="X203" s="52">
        <f xml:space="preserve"> INDEX( Data!$E$68:$E$83, MATCH( X197, Data!$D$68:$D$83, 0 ) )</f>
        <v>6</v>
      </c>
      <c r="Y203" s="52">
        <f xml:space="preserve"> INDEX( Data!$E$68:$E$83, MATCH( Y197, Data!$D$68:$D$83, 0 ) )</f>
        <v>6</v>
      </c>
      <c r="Z203" s="52">
        <f xml:space="preserve"> INDEX( Data!$E$68:$E$83, MATCH( Z197, Data!$D$68:$D$83, 0 ) )</f>
        <v>6</v>
      </c>
      <c r="AA203" s="52">
        <f xml:space="preserve"> INDEX( Data!$E$68:$E$83, MATCH( AA197, Data!$D$68:$D$83, 0 ) )</f>
        <v>6</v>
      </c>
      <c r="AB203" s="52">
        <f xml:space="preserve"> INDEX( Data!$E$68:$E$83, MATCH( AB197, Data!$D$68:$D$83, 0 ) )</f>
        <v>6</v>
      </c>
      <c r="AC203" s="52">
        <f xml:space="preserve"> INDEX( Data!$E$68:$E$83, MATCH( AC197, Data!$D$68:$D$83, 0 ) )</f>
        <v>6</v>
      </c>
      <c r="AD203" s="52">
        <f xml:space="preserve"> INDEX( Data!$E$68:$E$83, MATCH( AD197, Data!$D$68:$D$83, 0 ) )</f>
        <v>6</v>
      </c>
      <c r="AE203" s="52">
        <f xml:space="preserve"> INDEX( Data!$E$68:$E$83, MATCH( AE197, Data!$D$68:$D$83, 0 ) )</f>
        <v>6</v>
      </c>
      <c r="AF203" s="52">
        <f xml:space="preserve"> INDEX( Data!$E$68:$E$83, MATCH( AF197, Data!$D$68:$D$83, 0 ) )</f>
        <v>6</v>
      </c>
      <c r="AG203" s="52">
        <f xml:space="preserve"> INDEX( Data!$E$68:$E$83, MATCH( AG197, Data!$D$68:$D$83, 0 ) )</f>
        <v>6</v>
      </c>
      <c r="AH203" s="52">
        <f xml:space="preserve"> INDEX( Data!$E$68:$E$83, MATCH( AH197, Data!$D$68:$D$83, 0 ) )</f>
        <v>6</v>
      </c>
      <c r="AI203" s="52">
        <f xml:space="preserve"> INDEX( Data!$E$68:$E$83, MATCH( AI197, Data!$D$68:$D$83, 0 ) )</f>
        <v>6</v>
      </c>
      <c r="AJ203" s="52">
        <f xml:space="preserve"> INDEX( Data!$E$68:$E$83, MATCH( AJ197, Data!$D$68:$D$83, 0 ) )</f>
        <v>6</v>
      </c>
      <c r="AK203" s="52">
        <f xml:space="preserve"> INDEX( Data!$E$68:$E$83, MATCH( AK197, Data!$D$68:$D$83, 0 ) )</f>
        <v>6</v>
      </c>
      <c r="AL203" s="52">
        <f xml:space="preserve"> INDEX( Data!$E$68:$E$83, MATCH( AL197, Data!$D$68:$D$83, 0 ) )</f>
        <v>6</v>
      </c>
      <c r="AM203" s="52">
        <f xml:space="preserve"> INDEX( Data!$E$68:$E$83, MATCH( AM197, Data!$D$68:$D$83, 0 ) )</f>
        <v>6</v>
      </c>
      <c r="AN203" s="52">
        <f xml:space="preserve"> INDEX( Data!$E$68:$E$83, MATCH( AN197, Data!$D$68:$D$83, 0 ) )</f>
        <v>6</v>
      </c>
      <c r="AO203" s="52">
        <f xml:space="preserve"> INDEX( Data!$E$68:$E$83, MATCH( AO197, Data!$D$68:$D$83, 0 ) )</f>
        <v>6</v>
      </c>
      <c r="AP203" s="52">
        <f xml:space="preserve"> INDEX( Data!$E$68:$E$83, MATCH( AP197, Data!$D$68:$D$83, 0 ) )</f>
        <v>6</v>
      </c>
      <c r="AQ203" s="52">
        <f xml:space="preserve"> INDEX( Data!$E$68:$E$83, MATCH( AQ197, Data!$D$68:$D$83, 0 ) )</f>
        <v>6</v>
      </c>
      <c r="AR203" s="52">
        <f xml:space="preserve"> INDEX( Data!$E$68:$E$83, MATCH( AR197, Data!$D$68:$D$83, 0 ) )</f>
        <v>6</v>
      </c>
      <c r="AS203" s="52">
        <f xml:space="preserve"> INDEX( Data!$E$68:$E$83, MATCH( AS197, Data!$D$68:$D$83, 0 ) )</f>
        <v>6</v>
      </c>
      <c r="AT203" s="52">
        <f xml:space="preserve"> INDEX( Data!$E$68:$E$83, MATCH( AT197, Data!$D$68:$D$83, 0 ) )</f>
        <v>6</v>
      </c>
      <c r="AU203" s="52">
        <f xml:space="preserve"> INDEX( Data!$E$68:$E$83, MATCH( AU197, Data!$D$68:$D$83, 0 ) )</f>
        <v>6</v>
      </c>
      <c r="AV203" s="52">
        <f xml:space="preserve"> INDEX( Data!$E$68:$E$83, MATCH( AV197, Data!$D$68:$D$83, 0 ) )</f>
        <v>6</v>
      </c>
      <c r="AW203" s="52">
        <f xml:space="preserve"> INDEX( Data!$E$68:$E$83, MATCH( AW197, Data!$D$68:$D$83, 0 ) )</f>
        <v>6</v>
      </c>
      <c r="AX203" s="52">
        <f xml:space="preserve"> INDEX( Data!$E$68:$E$83, MATCH( AX197, Data!$D$68:$D$83, 0 ) )</f>
        <v>6</v>
      </c>
      <c r="AY203" s="52">
        <f xml:space="preserve"> INDEX( Data!$E$68:$E$83, MATCH( AY197, Data!$D$68:$D$83, 0 ) )</f>
        <v>6</v>
      </c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</row>
    <row r="204" spans="1:97">
      <c r="A204" s="57" t="s">
        <v>91</v>
      </c>
      <c r="B204" s="52">
        <f xml:space="preserve"> 0 + B203</f>
        <v>6</v>
      </c>
      <c r="C204" s="52">
        <f t="shared" ref="C204:U204" si="227" xml:space="preserve"> B204 + C203</f>
        <v>12</v>
      </c>
      <c r="D204" s="52">
        <f t="shared" si="227"/>
        <v>18</v>
      </c>
      <c r="E204" s="52">
        <f t="shared" si="227"/>
        <v>24</v>
      </c>
      <c r="F204" s="52">
        <f t="shared" si="227"/>
        <v>30</v>
      </c>
      <c r="G204" s="52">
        <f t="shared" si="227"/>
        <v>36</v>
      </c>
      <c r="H204" s="52">
        <f t="shared" si="227"/>
        <v>42</v>
      </c>
      <c r="I204" s="52">
        <f t="shared" si="227"/>
        <v>48</v>
      </c>
      <c r="J204" s="90">
        <f t="shared" si="227"/>
        <v>54</v>
      </c>
      <c r="K204" s="52">
        <f t="shared" si="227"/>
        <v>60</v>
      </c>
      <c r="L204" s="125">
        <f t="shared" si="227"/>
        <v>66</v>
      </c>
      <c r="M204" s="52">
        <f t="shared" si="227"/>
        <v>72</v>
      </c>
      <c r="N204" s="52">
        <f t="shared" si="227"/>
        <v>78</v>
      </c>
      <c r="O204" s="52">
        <f t="shared" si="227"/>
        <v>84</v>
      </c>
      <c r="P204" s="52">
        <f t="shared" si="227"/>
        <v>90</v>
      </c>
      <c r="Q204" s="52">
        <f t="shared" si="227"/>
        <v>96</v>
      </c>
      <c r="R204" s="52">
        <f t="shared" si="227"/>
        <v>102</v>
      </c>
      <c r="S204" s="52">
        <f t="shared" si="227"/>
        <v>108</v>
      </c>
      <c r="T204" s="52">
        <f t="shared" si="227"/>
        <v>114</v>
      </c>
      <c r="U204" s="52">
        <f t="shared" si="227"/>
        <v>120</v>
      </c>
      <c r="V204" s="52">
        <f t="shared" ref="V204" si="228" xml:space="preserve"> U204 + V203</f>
        <v>126</v>
      </c>
      <c r="W204" s="52">
        <f t="shared" ref="W204" si="229" xml:space="preserve"> V204 + W203</f>
        <v>132</v>
      </c>
      <c r="X204" s="52">
        <f t="shared" ref="X204" si="230" xml:space="preserve"> W204 + X203</f>
        <v>138</v>
      </c>
      <c r="Y204" s="52">
        <f t="shared" ref="Y204" si="231" xml:space="preserve"> X204 + Y203</f>
        <v>144</v>
      </c>
      <c r="Z204" s="52">
        <f t="shared" ref="Z204" si="232" xml:space="preserve"> Y204 + Z203</f>
        <v>150</v>
      </c>
      <c r="AA204" s="52">
        <f t="shared" ref="AA204" si="233" xml:space="preserve"> Z204 + AA203</f>
        <v>156</v>
      </c>
      <c r="AB204" s="52">
        <f t="shared" ref="AB204" si="234" xml:space="preserve"> AA204 + AB203</f>
        <v>162</v>
      </c>
      <c r="AC204" s="52">
        <f t="shared" ref="AC204" si="235" xml:space="preserve"> AB204 + AC203</f>
        <v>168</v>
      </c>
      <c r="AD204" s="52">
        <f t="shared" ref="AD204" si="236" xml:space="preserve"> AC204 + AD203</f>
        <v>174</v>
      </c>
      <c r="AE204" s="52">
        <f t="shared" ref="AE204" si="237" xml:space="preserve"> AD204 + AE203</f>
        <v>180</v>
      </c>
      <c r="AF204" s="52">
        <f t="shared" ref="AF204" si="238" xml:space="preserve"> AE204 + AF203</f>
        <v>186</v>
      </c>
      <c r="AG204" s="52">
        <f t="shared" ref="AG204" si="239" xml:space="preserve"> AF204 + AG203</f>
        <v>192</v>
      </c>
      <c r="AH204" s="52">
        <f t="shared" ref="AH204" si="240" xml:space="preserve"> AG204 + AH203</f>
        <v>198</v>
      </c>
      <c r="AI204" s="52">
        <f t="shared" ref="AI204" si="241" xml:space="preserve"> AH204 + AI203</f>
        <v>204</v>
      </c>
      <c r="AJ204" s="52">
        <f t="shared" ref="AJ204" si="242" xml:space="preserve"> AI204 + AJ203</f>
        <v>210</v>
      </c>
      <c r="AK204" s="52">
        <f t="shared" ref="AK204" si="243" xml:space="preserve"> AJ204 + AK203</f>
        <v>216</v>
      </c>
      <c r="AL204" s="52">
        <f t="shared" ref="AL204" si="244" xml:space="preserve"> AK204 + AL203</f>
        <v>222</v>
      </c>
      <c r="AM204" s="52">
        <f t="shared" ref="AM204" si="245" xml:space="preserve"> AL204 + AM203</f>
        <v>228</v>
      </c>
      <c r="AN204" s="52">
        <f t="shared" ref="AN204" si="246" xml:space="preserve"> AM204 + AN203</f>
        <v>234</v>
      </c>
      <c r="AO204" s="52">
        <f t="shared" ref="AO204" si="247" xml:space="preserve"> AN204 + AO203</f>
        <v>240</v>
      </c>
      <c r="AP204" s="52">
        <f t="shared" ref="AP204" si="248" xml:space="preserve"> AO204 + AP203</f>
        <v>246</v>
      </c>
      <c r="AQ204" s="52">
        <f t="shared" ref="AQ204" si="249" xml:space="preserve"> AP204 + AQ203</f>
        <v>252</v>
      </c>
      <c r="AR204" s="52">
        <f t="shared" ref="AR204" si="250" xml:space="preserve"> AQ204 + AR203</f>
        <v>258</v>
      </c>
      <c r="AS204" s="52">
        <f t="shared" ref="AS204" si="251" xml:space="preserve"> AR204 + AS203</f>
        <v>264</v>
      </c>
      <c r="AT204" s="52">
        <f t="shared" ref="AT204" si="252" xml:space="preserve"> AS204 + AT203</f>
        <v>270</v>
      </c>
      <c r="AU204" s="52">
        <f t="shared" ref="AU204" si="253" xml:space="preserve"> AT204 + AU203</f>
        <v>276</v>
      </c>
      <c r="AV204" s="52">
        <f t="shared" ref="AV204" si="254" xml:space="preserve"> AU204 + AV203</f>
        <v>282</v>
      </c>
      <c r="AW204" s="52">
        <f t="shared" ref="AW204" si="255" xml:space="preserve"> AV204 + AW203</f>
        <v>288</v>
      </c>
      <c r="AX204" s="52">
        <f t="shared" ref="AX204" si="256" xml:space="preserve"> AW204 + AX203</f>
        <v>294</v>
      </c>
      <c r="AY204" s="52">
        <f t="shared" ref="AY204" si="257" xml:space="preserve"> AX204 + AY203</f>
        <v>300</v>
      </c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</row>
    <row r="205" spans="1:97">
      <c r="A205" s="57" t="s">
        <v>92</v>
      </c>
      <c r="B205" s="52">
        <f xml:space="preserve"> B203 + IF(B203&lt;&gt;0,40,0)</f>
        <v>46</v>
      </c>
      <c r="C205" s="52">
        <f t="shared" ref="C205:AH205" si="258" xml:space="preserve"> B205 + C203 + IF(AND(B205=0,C203&lt;&gt;0),40,0)</f>
        <v>52</v>
      </c>
      <c r="D205" s="52">
        <f t="shared" si="258"/>
        <v>58</v>
      </c>
      <c r="E205" s="52">
        <f t="shared" si="258"/>
        <v>64</v>
      </c>
      <c r="F205" s="52">
        <f t="shared" si="258"/>
        <v>70</v>
      </c>
      <c r="G205" s="52">
        <f t="shared" si="258"/>
        <v>76</v>
      </c>
      <c r="H205" s="52">
        <f t="shared" si="258"/>
        <v>82</v>
      </c>
      <c r="I205" s="52">
        <f t="shared" si="258"/>
        <v>88</v>
      </c>
      <c r="J205" s="90">
        <f t="shared" si="258"/>
        <v>94</v>
      </c>
      <c r="K205" s="52">
        <f t="shared" si="258"/>
        <v>100</v>
      </c>
      <c r="L205" s="125">
        <f t="shared" si="258"/>
        <v>106</v>
      </c>
      <c r="M205" s="52">
        <f t="shared" si="258"/>
        <v>112</v>
      </c>
      <c r="N205" s="52">
        <f t="shared" si="258"/>
        <v>118</v>
      </c>
      <c r="O205" s="52">
        <f t="shared" si="258"/>
        <v>124</v>
      </c>
      <c r="P205" s="52">
        <f t="shared" si="258"/>
        <v>130</v>
      </c>
      <c r="Q205" s="52">
        <f t="shared" si="258"/>
        <v>136</v>
      </c>
      <c r="R205" s="52">
        <f t="shared" si="258"/>
        <v>142</v>
      </c>
      <c r="S205" s="52">
        <f t="shared" si="258"/>
        <v>148</v>
      </c>
      <c r="T205" s="52">
        <f t="shared" si="258"/>
        <v>154</v>
      </c>
      <c r="U205" s="52">
        <f t="shared" si="258"/>
        <v>160</v>
      </c>
      <c r="V205" s="52">
        <f t="shared" si="258"/>
        <v>166</v>
      </c>
      <c r="W205" s="52">
        <f t="shared" si="258"/>
        <v>172</v>
      </c>
      <c r="X205" s="52">
        <f t="shared" si="258"/>
        <v>178</v>
      </c>
      <c r="Y205" s="52">
        <f t="shared" si="258"/>
        <v>184</v>
      </c>
      <c r="Z205" s="52">
        <f t="shared" si="258"/>
        <v>190</v>
      </c>
      <c r="AA205" s="52">
        <f t="shared" si="258"/>
        <v>196</v>
      </c>
      <c r="AB205" s="52">
        <f t="shared" si="258"/>
        <v>202</v>
      </c>
      <c r="AC205" s="52">
        <f t="shared" si="258"/>
        <v>208</v>
      </c>
      <c r="AD205" s="52">
        <f t="shared" si="258"/>
        <v>214</v>
      </c>
      <c r="AE205" s="52">
        <f t="shared" si="258"/>
        <v>220</v>
      </c>
      <c r="AF205" s="52">
        <f t="shared" si="258"/>
        <v>226</v>
      </c>
      <c r="AG205" s="52">
        <f t="shared" si="258"/>
        <v>232</v>
      </c>
      <c r="AH205" s="52">
        <f t="shared" si="258"/>
        <v>238</v>
      </c>
      <c r="AI205" s="52">
        <f t="shared" ref="AI205:AY205" si="259" xml:space="preserve"> AH205 + AI203 + IF(AND(AH205=0,AI203&lt;&gt;0),40,0)</f>
        <v>244</v>
      </c>
      <c r="AJ205" s="52">
        <f t="shared" si="259"/>
        <v>250</v>
      </c>
      <c r="AK205" s="52">
        <f t="shared" si="259"/>
        <v>256</v>
      </c>
      <c r="AL205" s="52">
        <f t="shared" si="259"/>
        <v>262</v>
      </c>
      <c r="AM205" s="52">
        <f t="shared" si="259"/>
        <v>268</v>
      </c>
      <c r="AN205" s="52">
        <f t="shared" si="259"/>
        <v>274</v>
      </c>
      <c r="AO205" s="52">
        <f t="shared" si="259"/>
        <v>280</v>
      </c>
      <c r="AP205" s="52">
        <f t="shared" si="259"/>
        <v>286</v>
      </c>
      <c r="AQ205" s="52">
        <f t="shared" si="259"/>
        <v>292</v>
      </c>
      <c r="AR205" s="52">
        <f t="shared" si="259"/>
        <v>298</v>
      </c>
      <c r="AS205" s="52">
        <f t="shared" si="259"/>
        <v>304</v>
      </c>
      <c r="AT205" s="52">
        <f t="shared" si="259"/>
        <v>310</v>
      </c>
      <c r="AU205" s="52">
        <f t="shared" si="259"/>
        <v>316</v>
      </c>
      <c r="AV205" s="52">
        <f t="shared" si="259"/>
        <v>322</v>
      </c>
      <c r="AW205" s="52">
        <f t="shared" si="259"/>
        <v>328</v>
      </c>
      <c r="AX205" s="52">
        <f t="shared" si="259"/>
        <v>334</v>
      </c>
      <c r="AY205" s="52">
        <f t="shared" si="259"/>
        <v>340</v>
      </c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</row>
    <row r="207" spans="1:97" s="19" customFormat="1" ht="17.649999999999999">
      <c r="A207" s="14" t="s">
        <v>163</v>
      </c>
      <c r="B207" s="160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  <c r="AA207" s="161"/>
      <c r="AB207" s="161"/>
      <c r="AC207" s="161"/>
      <c r="AD207" s="161"/>
      <c r="AE207" s="161"/>
      <c r="AF207" s="161"/>
      <c r="AG207" s="161"/>
      <c r="AH207" s="161"/>
      <c r="AI207" s="161"/>
      <c r="AJ207" s="161"/>
      <c r="AK207" s="161"/>
      <c r="AL207" s="161"/>
      <c r="AM207" s="161"/>
      <c r="AN207" s="161"/>
      <c r="AO207" s="161"/>
      <c r="AP207" s="161"/>
      <c r="AQ207" s="161"/>
      <c r="AR207" s="161"/>
      <c r="AS207" s="161"/>
      <c r="AT207" s="161"/>
      <c r="AU207" s="161"/>
      <c r="AV207" s="161"/>
      <c r="AW207" s="161"/>
      <c r="AX207" s="161"/>
      <c r="AY207" s="162"/>
    </row>
    <row r="208" spans="1:97" s="19" customFormat="1">
      <c r="A208" s="167" t="s">
        <v>2</v>
      </c>
      <c r="B208" s="163">
        <f t="shared" ref="B208:B213" si="260" xml:space="preserve"> B29</f>
        <v>0</v>
      </c>
      <c r="C208" s="163">
        <f t="shared" ref="C208:AH208" si="261" xml:space="preserve"> C29 + B208</f>
        <v>0</v>
      </c>
      <c r="D208" s="163">
        <f t="shared" si="261"/>
        <v>0</v>
      </c>
      <c r="E208" s="163">
        <f t="shared" si="261"/>
        <v>0</v>
      </c>
      <c r="F208" s="163">
        <f t="shared" si="261"/>
        <v>0</v>
      </c>
      <c r="G208" s="163">
        <f t="shared" si="261"/>
        <v>0</v>
      </c>
      <c r="H208" s="163">
        <f t="shared" si="261"/>
        <v>0</v>
      </c>
      <c r="I208" s="163">
        <f t="shared" si="261"/>
        <v>0</v>
      </c>
      <c r="J208" s="163">
        <f t="shared" si="261"/>
        <v>0</v>
      </c>
      <c r="K208" s="163">
        <f t="shared" si="261"/>
        <v>0</v>
      </c>
      <c r="L208" s="163">
        <f t="shared" si="261"/>
        <v>0</v>
      </c>
      <c r="M208" s="163">
        <f t="shared" si="261"/>
        <v>0</v>
      </c>
      <c r="N208" s="163">
        <f t="shared" si="261"/>
        <v>0</v>
      </c>
      <c r="O208" s="163">
        <f t="shared" si="261"/>
        <v>0</v>
      </c>
      <c r="P208" s="163">
        <f t="shared" si="261"/>
        <v>0</v>
      </c>
      <c r="Q208" s="163">
        <f t="shared" si="261"/>
        <v>0</v>
      </c>
      <c r="R208" s="163">
        <f t="shared" si="261"/>
        <v>0</v>
      </c>
      <c r="S208" s="163">
        <f t="shared" si="261"/>
        <v>0</v>
      </c>
      <c r="T208" s="163">
        <f t="shared" si="261"/>
        <v>0</v>
      </c>
      <c r="U208" s="163">
        <f t="shared" si="261"/>
        <v>0</v>
      </c>
      <c r="V208" s="163">
        <f t="shared" si="261"/>
        <v>0</v>
      </c>
      <c r="W208" s="163">
        <f t="shared" si="261"/>
        <v>0</v>
      </c>
      <c r="X208" s="163">
        <f t="shared" si="261"/>
        <v>0</v>
      </c>
      <c r="Y208" s="163">
        <f t="shared" si="261"/>
        <v>0</v>
      </c>
      <c r="Z208" s="163">
        <f t="shared" si="261"/>
        <v>0</v>
      </c>
      <c r="AA208" s="163">
        <f t="shared" si="261"/>
        <v>0</v>
      </c>
      <c r="AB208" s="163">
        <f t="shared" si="261"/>
        <v>0</v>
      </c>
      <c r="AC208" s="163">
        <f t="shared" si="261"/>
        <v>0</v>
      </c>
      <c r="AD208" s="163">
        <f t="shared" si="261"/>
        <v>0</v>
      </c>
      <c r="AE208" s="163">
        <f t="shared" si="261"/>
        <v>0</v>
      </c>
      <c r="AF208" s="163">
        <f t="shared" si="261"/>
        <v>0</v>
      </c>
      <c r="AG208" s="163">
        <f t="shared" si="261"/>
        <v>0</v>
      </c>
      <c r="AH208" s="163">
        <f t="shared" si="261"/>
        <v>0</v>
      </c>
      <c r="AI208" s="163">
        <f t="shared" ref="AI208:AY208" si="262" xml:space="preserve"> AI29 + AH208</f>
        <v>0</v>
      </c>
      <c r="AJ208" s="163">
        <f t="shared" si="262"/>
        <v>0</v>
      </c>
      <c r="AK208" s="163">
        <f t="shared" si="262"/>
        <v>0</v>
      </c>
      <c r="AL208" s="163">
        <f t="shared" si="262"/>
        <v>0</v>
      </c>
      <c r="AM208" s="163">
        <f t="shared" si="262"/>
        <v>0</v>
      </c>
      <c r="AN208" s="163">
        <f t="shared" si="262"/>
        <v>0</v>
      </c>
      <c r="AO208" s="163">
        <f t="shared" si="262"/>
        <v>0</v>
      </c>
      <c r="AP208" s="163">
        <f t="shared" si="262"/>
        <v>0</v>
      </c>
      <c r="AQ208" s="163">
        <f t="shared" si="262"/>
        <v>0</v>
      </c>
      <c r="AR208" s="163">
        <f t="shared" si="262"/>
        <v>0</v>
      </c>
      <c r="AS208" s="163">
        <f t="shared" si="262"/>
        <v>0</v>
      </c>
      <c r="AT208" s="163">
        <f t="shared" si="262"/>
        <v>0</v>
      </c>
      <c r="AU208" s="163">
        <f t="shared" si="262"/>
        <v>0</v>
      </c>
      <c r="AV208" s="163">
        <f t="shared" si="262"/>
        <v>0</v>
      </c>
      <c r="AW208" s="163">
        <f t="shared" si="262"/>
        <v>0</v>
      </c>
      <c r="AX208" s="163">
        <f t="shared" si="262"/>
        <v>0</v>
      </c>
      <c r="AY208" s="163">
        <f t="shared" si="262"/>
        <v>0</v>
      </c>
    </row>
    <row r="209" spans="1:97" s="18" customFormat="1">
      <c r="A209" s="63" t="s">
        <v>4</v>
      </c>
      <c r="B209" s="163">
        <f t="shared" si="260"/>
        <v>0</v>
      </c>
      <c r="C209" s="163">
        <f t="shared" ref="C209:AH209" si="263" xml:space="preserve"> C30 + B209</f>
        <v>0</v>
      </c>
      <c r="D209" s="163">
        <f t="shared" si="263"/>
        <v>0</v>
      </c>
      <c r="E209" s="163">
        <f t="shared" si="263"/>
        <v>0</v>
      </c>
      <c r="F209" s="163">
        <f t="shared" si="263"/>
        <v>0</v>
      </c>
      <c r="G209" s="163">
        <f t="shared" si="263"/>
        <v>0</v>
      </c>
      <c r="H209" s="163">
        <f t="shared" si="263"/>
        <v>0</v>
      </c>
      <c r="I209" s="163">
        <f t="shared" si="263"/>
        <v>0</v>
      </c>
      <c r="J209" s="163">
        <f t="shared" si="263"/>
        <v>0</v>
      </c>
      <c r="K209" s="163">
        <f t="shared" si="263"/>
        <v>0</v>
      </c>
      <c r="L209" s="163">
        <f t="shared" si="263"/>
        <v>0</v>
      </c>
      <c r="M209" s="163">
        <f t="shared" si="263"/>
        <v>0</v>
      </c>
      <c r="N209" s="163">
        <f t="shared" si="263"/>
        <v>0</v>
      </c>
      <c r="O209" s="163">
        <f t="shared" si="263"/>
        <v>0</v>
      </c>
      <c r="P209" s="163">
        <f t="shared" si="263"/>
        <v>0</v>
      </c>
      <c r="Q209" s="163">
        <f t="shared" si="263"/>
        <v>0</v>
      </c>
      <c r="R209" s="163">
        <f t="shared" si="263"/>
        <v>0</v>
      </c>
      <c r="S209" s="163">
        <f t="shared" si="263"/>
        <v>0</v>
      </c>
      <c r="T209" s="163">
        <f t="shared" si="263"/>
        <v>0</v>
      </c>
      <c r="U209" s="163">
        <f t="shared" si="263"/>
        <v>0</v>
      </c>
      <c r="V209" s="163">
        <f t="shared" si="263"/>
        <v>0</v>
      </c>
      <c r="W209" s="163">
        <f t="shared" si="263"/>
        <v>0</v>
      </c>
      <c r="X209" s="163">
        <f t="shared" si="263"/>
        <v>0</v>
      </c>
      <c r="Y209" s="163">
        <f t="shared" si="263"/>
        <v>0</v>
      </c>
      <c r="Z209" s="163">
        <f t="shared" si="263"/>
        <v>0</v>
      </c>
      <c r="AA209" s="163">
        <f t="shared" si="263"/>
        <v>0</v>
      </c>
      <c r="AB209" s="163">
        <f t="shared" si="263"/>
        <v>0</v>
      </c>
      <c r="AC209" s="163">
        <f t="shared" si="263"/>
        <v>0</v>
      </c>
      <c r="AD209" s="163">
        <f t="shared" si="263"/>
        <v>0</v>
      </c>
      <c r="AE209" s="163">
        <f t="shared" si="263"/>
        <v>0</v>
      </c>
      <c r="AF209" s="163">
        <f t="shared" si="263"/>
        <v>0</v>
      </c>
      <c r="AG209" s="163">
        <f t="shared" si="263"/>
        <v>0</v>
      </c>
      <c r="AH209" s="163">
        <f t="shared" si="263"/>
        <v>0</v>
      </c>
      <c r="AI209" s="163">
        <f t="shared" ref="AI209:AY209" si="264" xml:space="preserve"> AI30 + AH209</f>
        <v>0</v>
      </c>
      <c r="AJ209" s="163">
        <f t="shared" si="264"/>
        <v>0</v>
      </c>
      <c r="AK209" s="163">
        <f t="shared" si="264"/>
        <v>0</v>
      </c>
      <c r="AL209" s="163">
        <f t="shared" si="264"/>
        <v>0</v>
      </c>
      <c r="AM209" s="163">
        <f t="shared" si="264"/>
        <v>0</v>
      </c>
      <c r="AN209" s="163">
        <f t="shared" si="264"/>
        <v>0</v>
      </c>
      <c r="AO209" s="163">
        <f t="shared" si="264"/>
        <v>0</v>
      </c>
      <c r="AP209" s="163">
        <f t="shared" si="264"/>
        <v>0</v>
      </c>
      <c r="AQ209" s="163">
        <f t="shared" si="264"/>
        <v>0</v>
      </c>
      <c r="AR209" s="163">
        <f t="shared" si="264"/>
        <v>0</v>
      </c>
      <c r="AS209" s="163">
        <f t="shared" si="264"/>
        <v>0</v>
      </c>
      <c r="AT209" s="163">
        <f t="shared" si="264"/>
        <v>0</v>
      </c>
      <c r="AU209" s="163">
        <f t="shared" si="264"/>
        <v>0</v>
      </c>
      <c r="AV209" s="163">
        <f t="shared" si="264"/>
        <v>0</v>
      </c>
      <c r="AW209" s="163">
        <f t="shared" si="264"/>
        <v>0</v>
      </c>
      <c r="AX209" s="163">
        <f t="shared" si="264"/>
        <v>0</v>
      </c>
      <c r="AY209" s="163">
        <f t="shared" si="264"/>
        <v>0</v>
      </c>
    </row>
    <row r="210" spans="1:97" s="102" customFormat="1">
      <c r="A210" s="63" t="s">
        <v>5</v>
      </c>
      <c r="B210" s="163">
        <f t="shared" si="260"/>
        <v>0</v>
      </c>
      <c r="C210" s="163">
        <f t="shared" ref="C210:AH210" si="265" xml:space="preserve"> C31 + B210</f>
        <v>0</v>
      </c>
      <c r="D210" s="163">
        <f t="shared" si="265"/>
        <v>0</v>
      </c>
      <c r="E210" s="163">
        <f t="shared" si="265"/>
        <v>0</v>
      </c>
      <c r="F210" s="163">
        <f t="shared" si="265"/>
        <v>0</v>
      </c>
      <c r="G210" s="163">
        <f t="shared" si="265"/>
        <v>0</v>
      </c>
      <c r="H210" s="163">
        <f t="shared" si="265"/>
        <v>0</v>
      </c>
      <c r="I210" s="163">
        <f t="shared" si="265"/>
        <v>0</v>
      </c>
      <c r="J210" s="163">
        <f t="shared" si="265"/>
        <v>0</v>
      </c>
      <c r="K210" s="163">
        <f t="shared" si="265"/>
        <v>0</v>
      </c>
      <c r="L210" s="163">
        <f t="shared" si="265"/>
        <v>0</v>
      </c>
      <c r="M210" s="163">
        <f t="shared" si="265"/>
        <v>0</v>
      </c>
      <c r="N210" s="163">
        <f t="shared" si="265"/>
        <v>0</v>
      </c>
      <c r="O210" s="163">
        <f t="shared" si="265"/>
        <v>0</v>
      </c>
      <c r="P210" s="163">
        <f t="shared" si="265"/>
        <v>0</v>
      </c>
      <c r="Q210" s="163">
        <f t="shared" si="265"/>
        <v>0</v>
      </c>
      <c r="R210" s="163">
        <f t="shared" si="265"/>
        <v>0</v>
      </c>
      <c r="S210" s="163">
        <f t="shared" si="265"/>
        <v>0</v>
      </c>
      <c r="T210" s="163">
        <f t="shared" si="265"/>
        <v>0</v>
      </c>
      <c r="U210" s="163">
        <f t="shared" si="265"/>
        <v>0</v>
      </c>
      <c r="V210" s="163">
        <f t="shared" si="265"/>
        <v>0</v>
      </c>
      <c r="W210" s="163">
        <f t="shared" si="265"/>
        <v>0</v>
      </c>
      <c r="X210" s="163">
        <f t="shared" si="265"/>
        <v>0</v>
      </c>
      <c r="Y210" s="163">
        <f t="shared" si="265"/>
        <v>0</v>
      </c>
      <c r="Z210" s="163">
        <f t="shared" si="265"/>
        <v>0</v>
      </c>
      <c r="AA210" s="163">
        <f t="shared" si="265"/>
        <v>0</v>
      </c>
      <c r="AB210" s="163">
        <f t="shared" si="265"/>
        <v>0</v>
      </c>
      <c r="AC210" s="163">
        <f t="shared" si="265"/>
        <v>0</v>
      </c>
      <c r="AD210" s="163">
        <f t="shared" si="265"/>
        <v>0</v>
      </c>
      <c r="AE210" s="163">
        <f t="shared" si="265"/>
        <v>0</v>
      </c>
      <c r="AF210" s="163">
        <f t="shared" si="265"/>
        <v>0</v>
      </c>
      <c r="AG210" s="163">
        <f t="shared" si="265"/>
        <v>0</v>
      </c>
      <c r="AH210" s="163">
        <f t="shared" si="265"/>
        <v>0</v>
      </c>
      <c r="AI210" s="163">
        <f t="shared" ref="AI210:AY210" si="266" xml:space="preserve"> AI31 + AH210</f>
        <v>0</v>
      </c>
      <c r="AJ210" s="163">
        <f t="shared" si="266"/>
        <v>0</v>
      </c>
      <c r="AK210" s="163">
        <f t="shared" si="266"/>
        <v>0</v>
      </c>
      <c r="AL210" s="163">
        <f t="shared" si="266"/>
        <v>0</v>
      </c>
      <c r="AM210" s="163">
        <f t="shared" si="266"/>
        <v>0</v>
      </c>
      <c r="AN210" s="163">
        <f t="shared" si="266"/>
        <v>0</v>
      </c>
      <c r="AO210" s="163">
        <f t="shared" si="266"/>
        <v>0</v>
      </c>
      <c r="AP210" s="163">
        <f t="shared" si="266"/>
        <v>0</v>
      </c>
      <c r="AQ210" s="163">
        <f t="shared" si="266"/>
        <v>0</v>
      </c>
      <c r="AR210" s="163">
        <f t="shared" si="266"/>
        <v>0</v>
      </c>
      <c r="AS210" s="163">
        <f t="shared" si="266"/>
        <v>0</v>
      </c>
      <c r="AT210" s="163">
        <f t="shared" si="266"/>
        <v>0</v>
      </c>
      <c r="AU210" s="163">
        <f t="shared" si="266"/>
        <v>0</v>
      </c>
      <c r="AV210" s="163">
        <f t="shared" si="266"/>
        <v>0</v>
      </c>
      <c r="AW210" s="163">
        <f t="shared" si="266"/>
        <v>0</v>
      </c>
      <c r="AX210" s="163">
        <f t="shared" si="266"/>
        <v>0</v>
      </c>
      <c r="AY210" s="163">
        <f t="shared" si="266"/>
        <v>0</v>
      </c>
    </row>
    <row r="211" spans="1:97">
      <c r="A211" s="63" t="s">
        <v>6</v>
      </c>
      <c r="B211" s="163">
        <f t="shared" si="260"/>
        <v>0</v>
      </c>
      <c r="C211" s="163">
        <f t="shared" ref="C211:AH211" si="267" xml:space="preserve"> C32 + B211</f>
        <v>0</v>
      </c>
      <c r="D211" s="163">
        <f t="shared" si="267"/>
        <v>0</v>
      </c>
      <c r="E211" s="163">
        <f t="shared" si="267"/>
        <v>0</v>
      </c>
      <c r="F211" s="163">
        <f t="shared" si="267"/>
        <v>0</v>
      </c>
      <c r="G211" s="163">
        <f t="shared" si="267"/>
        <v>0</v>
      </c>
      <c r="H211" s="163">
        <f t="shared" si="267"/>
        <v>0</v>
      </c>
      <c r="I211" s="163">
        <f t="shared" si="267"/>
        <v>0</v>
      </c>
      <c r="J211" s="163">
        <f t="shared" si="267"/>
        <v>0</v>
      </c>
      <c r="K211" s="163">
        <f t="shared" si="267"/>
        <v>0</v>
      </c>
      <c r="L211" s="163">
        <f t="shared" si="267"/>
        <v>0</v>
      </c>
      <c r="M211" s="163">
        <f t="shared" si="267"/>
        <v>0</v>
      </c>
      <c r="N211" s="163">
        <f t="shared" si="267"/>
        <v>0</v>
      </c>
      <c r="O211" s="163">
        <f t="shared" si="267"/>
        <v>0</v>
      </c>
      <c r="P211" s="163">
        <f t="shared" si="267"/>
        <v>0</v>
      </c>
      <c r="Q211" s="163">
        <f t="shared" si="267"/>
        <v>0</v>
      </c>
      <c r="R211" s="163">
        <f t="shared" si="267"/>
        <v>0</v>
      </c>
      <c r="S211" s="163">
        <f t="shared" si="267"/>
        <v>0</v>
      </c>
      <c r="T211" s="163">
        <f t="shared" si="267"/>
        <v>0</v>
      </c>
      <c r="U211" s="163">
        <f t="shared" si="267"/>
        <v>0</v>
      </c>
      <c r="V211" s="163">
        <f t="shared" si="267"/>
        <v>0</v>
      </c>
      <c r="W211" s="163">
        <f t="shared" si="267"/>
        <v>0</v>
      </c>
      <c r="X211" s="163">
        <f t="shared" si="267"/>
        <v>0</v>
      </c>
      <c r="Y211" s="163">
        <f t="shared" si="267"/>
        <v>0</v>
      </c>
      <c r="Z211" s="163">
        <f t="shared" si="267"/>
        <v>0</v>
      </c>
      <c r="AA211" s="163">
        <f t="shared" si="267"/>
        <v>0</v>
      </c>
      <c r="AB211" s="163">
        <f t="shared" si="267"/>
        <v>0</v>
      </c>
      <c r="AC211" s="163">
        <f t="shared" si="267"/>
        <v>0</v>
      </c>
      <c r="AD211" s="163">
        <f t="shared" si="267"/>
        <v>0</v>
      </c>
      <c r="AE211" s="163">
        <f t="shared" si="267"/>
        <v>0</v>
      </c>
      <c r="AF211" s="163">
        <f t="shared" si="267"/>
        <v>0</v>
      </c>
      <c r="AG211" s="163">
        <f t="shared" si="267"/>
        <v>0</v>
      </c>
      <c r="AH211" s="163">
        <f t="shared" si="267"/>
        <v>0</v>
      </c>
      <c r="AI211" s="163">
        <f t="shared" ref="AI211:AY211" si="268" xml:space="preserve"> AI32 + AH211</f>
        <v>0</v>
      </c>
      <c r="AJ211" s="163">
        <f t="shared" si="268"/>
        <v>0</v>
      </c>
      <c r="AK211" s="163">
        <f t="shared" si="268"/>
        <v>0</v>
      </c>
      <c r="AL211" s="163">
        <f t="shared" si="268"/>
        <v>0</v>
      </c>
      <c r="AM211" s="163">
        <f t="shared" si="268"/>
        <v>0</v>
      </c>
      <c r="AN211" s="163">
        <f t="shared" si="268"/>
        <v>0</v>
      </c>
      <c r="AO211" s="163">
        <f t="shared" si="268"/>
        <v>0</v>
      </c>
      <c r="AP211" s="163">
        <f t="shared" si="268"/>
        <v>0</v>
      </c>
      <c r="AQ211" s="163">
        <f t="shared" si="268"/>
        <v>0</v>
      </c>
      <c r="AR211" s="163">
        <f t="shared" si="268"/>
        <v>0</v>
      </c>
      <c r="AS211" s="163">
        <f t="shared" si="268"/>
        <v>0</v>
      </c>
      <c r="AT211" s="163">
        <f t="shared" si="268"/>
        <v>0</v>
      </c>
      <c r="AU211" s="163">
        <f t="shared" si="268"/>
        <v>0</v>
      </c>
      <c r="AV211" s="163">
        <f t="shared" si="268"/>
        <v>0</v>
      </c>
      <c r="AW211" s="163">
        <f t="shared" si="268"/>
        <v>0</v>
      </c>
      <c r="AX211" s="163">
        <f t="shared" si="268"/>
        <v>0</v>
      </c>
      <c r="AY211" s="163">
        <f t="shared" si="268"/>
        <v>0</v>
      </c>
    </row>
    <row r="212" spans="1:97">
      <c r="A212" s="63" t="s">
        <v>7</v>
      </c>
      <c r="B212" s="163">
        <f t="shared" si="260"/>
        <v>0</v>
      </c>
      <c r="C212" s="163">
        <f t="shared" ref="C212:AH212" si="269" xml:space="preserve"> C33 + B212</f>
        <v>0</v>
      </c>
      <c r="D212" s="163">
        <f t="shared" si="269"/>
        <v>0</v>
      </c>
      <c r="E212" s="163">
        <f t="shared" si="269"/>
        <v>0</v>
      </c>
      <c r="F212" s="163">
        <f t="shared" si="269"/>
        <v>0</v>
      </c>
      <c r="G212" s="163">
        <f t="shared" si="269"/>
        <v>0</v>
      </c>
      <c r="H212" s="163">
        <f t="shared" si="269"/>
        <v>0</v>
      </c>
      <c r="I212" s="163">
        <f t="shared" si="269"/>
        <v>0</v>
      </c>
      <c r="J212" s="163">
        <f t="shared" si="269"/>
        <v>0</v>
      </c>
      <c r="K212" s="163">
        <f t="shared" si="269"/>
        <v>0</v>
      </c>
      <c r="L212" s="163">
        <f t="shared" si="269"/>
        <v>0</v>
      </c>
      <c r="M212" s="163">
        <f t="shared" si="269"/>
        <v>0</v>
      </c>
      <c r="N212" s="163">
        <f t="shared" si="269"/>
        <v>0</v>
      </c>
      <c r="O212" s="163">
        <f t="shared" si="269"/>
        <v>0</v>
      </c>
      <c r="P212" s="163">
        <f t="shared" si="269"/>
        <v>0</v>
      </c>
      <c r="Q212" s="163">
        <f t="shared" si="269"/>
        <v>0</v>
      </c>
      <c r="R212" s="163">
        <f t="shared" si="269"/>
        <v>0</v>
      </c>
      <c r="S212" s="163">
        <f t="shared" si="269"/>
        <v>0</v>
      </c>
      <c r="T212" s="163">
        <f t="shared" si="269"/>
        <v>0</v>
      </c>
      <c r="U212" s="163">
        <f t="shared" si="269"/>
        <v>0</v>
      </c>
      <c r="V212" s="163">
        <f t="shared" si="269"/>
        <v>0</v>
      </c>
      <c r="W212" s="163">
        <f t="shared" si="269"/>
        <v>0</v>
      </c>
      <c r="X212" s="163">
        <f t="shared" si="269"/>
        <v>0</v>
      </c>
      <c r="Y212" s="163">
        <f t="shared" si="269"/>
        <v>0</v>
      </c>
      <c r="Z212" s="163">
        <f t="shared" si="269"/>
        <v>0</v>
      </c>
      <c r="AA212" s="163">
        <f t="shared" si="269"/>
        <v>0</v>
      </c>
      <c r="AB212" s="163">
        <f t="shared" si="269"/>
        <v>0</v>
      </c>
      <c r="AC212" s="163">
        <f t="shared" si="269"/>
        <v>0</v>
      </c>
      <c r="AD212" s="163">
        <f t="shared" si="269"/>
        <v>0</v>
      </c>
      <c r="AE212" s="163">
        <f t="shared" si="269"/>
        <v>0</v>
      </c>
      <c r="AF212" s="163">
        <f t="shared" si="269"/>
        <v>0</v>
      </c>
      <c r="AG212" s="163">
        <f t="shared" si="269"/>
        <v>0</v>
      </c>
      <c r="AH212" s="163">
        <f t="shared" si="269"/>
        <v>0</v>
      </c>
      <c r="AI212" s="163">
        <f t="shared" ref="AI212:AY212" si="270" xml:space="preserve"> AI33 + AH212</f>
        <v>0</v>
      </c>
      <c r="AJ212" s="163">
        <f t="shared" si="270"/>
        <v>0</v>
      </c>
      <c r="AK212" s="163">
        <f t="shared" si="270"/>
        <v>0</v>
      </c>
      <c r="AL212" s="163">
        <f t="shared" si="270"/>
        <v>0</v>
      </c>
      <c r="AM212" s="163">
        <f t="shared" si="270"/>
        <v>0</v>
      </c>
      <c r="AN212" s="163">
        <f t="shared" si="270"/>
        <v>0</v>
      </c>
      <c r="AO212" s="163">
        <f t="shared" si="270"/>
        <v>0</v>
      </c>
      <c r="AP212" s="163">
        <f t="shared" si="270"/>
        <v>0</v>
      </c>
      <c r="AQ212" s="163">
        <f t="shared" si="270"/>
        <v>0</v>
      </c>
      <c r="AR212" s="163">
        <f t="shared" si="270"/>
        <v>0</v>
      </c>
      <c r="AS212" s="163">
        <f t="shared" si="270"/>
        <v>0</v>
      </c>
      <c r="AT212" s="163">
        <f t="shared" si="270"/>
        <v>0</v>
      </c>
      <c r="AU212" s="163">
        <f t="shared" si="270"/>
        <v>0</v>
      </c>
      <c r="AV212" s="163">
        <f t="shared" si="270"/>
        <v>0</v>
      </c>
      <c r="AW212" s="163">
        <f t="shared" si="270"/>
        <v>0</v>
      </c>
      <c r="AX212" s="163">
        <f t="shared" si="270"/>
        <v>0</v>
      </c>
      <c r="AY212" s="163">
        <f t="shared" si="270"/>
        <v>0</v>
      </c>
    </row>
    <row r="213" spans="1:97">
      <c r="A213" s="63" t="s">
        <v>8</v>
      </c>
      <c r="B213" s="163">
        <f t="shared" si="260"/>
        <v>0</v>
      </c>
      <c r="C213" s="163">
        <f t="shared" ref="C213:AH213" si="271" xml:space="preserve"> C34 + B213</f>
        <v>0</v>
      </c>
      <c r="D213" s="163">
        <f t="shared" si="271"/>
        <v>0</v>
      </c>
      <c r="E213" s="163">
        <f t="shared" si="271"/>
        <v>0</v>
      </c>
      <c r="F213" s="163">
        <f t="shared" si="271"/>
        <v>0</v>
      </c>
      <c r="G213" s="163">
        <f t="shared" si="271"/>
        <v>0</v>
      </c>
      <c r="H213" s="163">
        <f t="shared" si="271"/>
        <v>0</v>
      </c>
      <c r="I213" s="163">
        <f t="shared" si="271"/>
        <v>0</v>
      </c>
      <c r="J213" s="163">
        <f t="shared" si="271"/>
        <v>0</v>
      </c>
      <c r="K213" s="163">
        <f t="shared" si="271"/>
        <v>0</v>
      </c>
      <c r="L213" s="163">
        <f t="shared" si="271"/>
        <v>0</v>
      </c>
      <c r="M213" s="163">
        <f t="shared" si="271"/>
        <v>0</v>
      </c>
      <c r="N213" s="163">
        <f t="shared" si="271"/>
        <v>0</v>
      </c>
      <c r="O213" s="163">
        <f t="shared" si="271"/>
        <v>0</v>
      </c>
      <c r="P213" s="163">
        <f t="shared" si="271"/>
        <v>0</v>
      </c>
      <c r="Q213" s="163">
        <f t="shared" si="271"/>
        <v>0</v>
      </c>
      <c r="R213" s="163">
        <f t="shared" si="271"/>
        <v>0</v>
      </c>
      <c r="S213" s="163">
        <f t="shared" si="271"/>
        <v>0</v>
      </c>
      <c r="T213" s="163">
        <f t="shared" si="271"/>
        <v>0</v>
      </c>
      <c r="U213" s="163">
        <f t="shared" si="271"/>
        <v>0</v>
      </c>
      <c r="V213" s="163">
        <f t="shared" si="271"/>
        <v>0</v>
      </c>
      <c r="W213" s="163">
        <f t="shared" si="271"/>
        <v>0</v>
      </c>
      <c r="X213" s="163">
        <f t="shared" si="271"/>
        <v>0</v>
      </c>
      <c r="Y213" s="163">
        <f t="shared" si="271"/>
        <v>0</v>
      </c>
      <c r="Z213" s="163">
        <f t="shared" si="271"/>
        <v>0</v>
      </c>
      <c r="AA213" s="163">
        <f t="shared" si="271"/>
        <v>0</v>
      </c>
      <c r="AB213" s="163">
        <f t="shared" si="271"/>
        <v>0</v>
      </c>
      <c r="AC213" s="163">
        <f t="shared" si="271"/>
        <v>0</v>
      </c>
      <c r="AD213" s="163">
        <f t="shared" si="271"/>
        <v>0</v>
      </c>
      <c r="AE213" s="163">
        <f t="shared" si="271"/>
        <v>0</v>
      </c>
      <c r="AF213" s="163">
        <f t="shared" si="271"/>
        <v>0</v>
      </c>
      <c r="AG213" s="163">
        <f t="shared" si="271"/>
        <v>0</v>
      </c>
      <c r="AH213" s="163">
        <f t="shared" si="271"/>
        <v>0</v>
      </c>
      <c r="AI213" s="163">
        <f t="shared" ref="AI213:AY213" si="272" xml:space="preserve"> AI34 + AH213</f>
        <v>0</v>
      </c>
      <c r="AJ213" s="163">
        <f t="shared" si="272"/>
        <v>0</v>
      </c>
      <c r="AK213" s="163">
        <f t="shared" si="272"/>
        <v>0</v>
      </c>
      <c r="AL213" s="163">
        <f t="shared" si="272"/>
        <v>0</v>
      </c>
      <c r="AM213" s="163">
        <f t="shared" si="272"/>
        <v>0</v>
      </c>
      <c r="AN213" s="163">
        <f t="shared" si="272"/>
        <v>0</v>
      </c>
      <c r="AO213" s="163">
        <f t="shared" si="272"/>
        <v>0</v>
      </c>
      <c r="AP213" s="163">
        <f t="shared" si="272"/>
        <v>0</v>
      </c>
      <c r="AQ213" s="163">
        <f t="shared" si="272"/>
        <v>0</v>
      </c>
      <c r="AR213" s="163">
        <f t="shared" si="272"/>
        <v>0</v>
      </c>
      <c r="AS213" s="163">
        <f t="shared" si="272"/>
        <v>0</v>
      </c>
      <c r="AT213" s="163">
        <f t="shared" si="272"/>
        <v>0</v>
      </c>
      <c r="AU213" s="163">
        <f t="shared" si="272"/>
        <v>0</v>
      </c>
      <c r="AV213" s="163">
        <f t="shared" si="272"/>
        <v>0</v>
      </c>
      <c r="AW213" s="163">
        <f t="shared" si="272"/>
        <v>0</v>
      </c>
      <c r="AX213" s="163">
        <f t="shared" si="272"/>
        <v>0</v>
      </c>
      <c r="AY213" s="163">
        <f t="shared" si="272"/>
        <v>0</v>
      </c>
    </row>
    <row r="215" spans="1:97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29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</row>
    <row r="222" spans="1:97" ht="18">
      <c r="A222" s="99" t="s">
        <v>102</v>
      </c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</row>
    <row r="223" spans="1:97">
      <c r="A223" s="54" t="s">
        <v>2</v>
      </c>
      <c r="B223" s="54">
        <f t="shared" ref="B223:AG223" si="273" xml:space="preserve"> IF(B$7&lt;$B$5, 0, B9- IF(B$7=$B$5, 0, A9))</f>
        <v>10</v>
      </c>
      <c r="C223" s="54">
        <f t="shared" si="273"/>
        <v>0</v>
      </c>
      <c r="D223" s="54">
        <f t="shared" si="273"/>
        <v>0</v>
      </c>
      <c r="E223" s="54">
        <f t="shared" si="273"/>
        <v>0</v>
      </c>
      <c r="F223" s="54">
        <f t="shared" si="273"/>
        <v>0</v>
      </c>
      <c r="G223" s="54">
        <f t="shared" si="273"/>
        <v>0</v>
      </c>
      <c r="H223" s="54">
        <f t="shared" si="273"/>
        <v>0</v>
      </c>
      <c r="I223" s="54">
        <f t="shared" si="273"/>
        <v>0</v>
      </c>
      <c r="J223" s="54">
        <f t="shared" si="273"/>
        <v>0</v>
      </c>
      <c r="K223" s="54">
        <f t="shared" si="273"/>
        <v>0</v>
      </c>
      <c r="L223" s="54">
        <f t="shared" si="273"/>
        <v>0</v>
      </c>
      <c r="M223" s="54">
        <f t="shared" si="273"/>
        <v>0</v>
      </c>
      <c r="N223" s="54">
        <f t="shared" si="273"/>
        <v>0</v>
      </c>
      <c r="O223" s="54">
        <f t="shared" si="273"/>
        <v>0</v>
      </c>
      <c r="P223" s="54">
        <f t="shared" si="273"/>
        <v>0</v>
      </c>
      <c r="Q223" s="54">
        <f t="shared" si="273"/>
        <v>0</v>
      </c>
      <c r="R223" s="54">
        <f t="shared" si="273"/>
        <v>0</v>
      </c>
      <c r="S223" s="54">
        <f t="shared" si="273"/>
        <v>0</v>
      </c>
      <c r="T223" s="54">
        <f t="shared" si="273"/>
        <v>0</v>
      </c>
      <c r="U223" s="54">
        <f t="shared" si="273"/>
        <v>0</v>
      </c>
      <c r="V223" s="54">
        <f t="shared" si="273"/>
        <v>0</v>
      </c>
      <c r="W223" s="54">
        <f t="shared" si="273"/>
        <v>0</v>
      </c>
      <c r="X223" s="54">
        <f t="shared" si="273"/>
        <v>0</v>
      </c>
      <c r="Y223" s="54">
        <f t="shared" si="273"/>
        <v>0</v>
      </c>
      <c r="Z223" s="54">
        <f t="shared" si="273"/>
        <v>0</v>
      </c>
      <c r="AA223" s="54">
        <f t="shared" si="273"/>
        <v>0</v>
      </c>
      <c r="AB223" s="54">
        <f t="shared" si="273"/>
        <v>0</v>
      </c>
      <c r="AC223" s="54">
        <f t="shared" si="273"/>
        <v>0</v>
      </c>
      <c r="AD223" s="54">
        <f t="shared" si="273"/>
        <v>0</v>
      </c>
      <c r="AE223" s="54">
        <f t="shared" si="273"/>
        <v>0</v>
      </c>
      <c r="AF223" s="54">
        <f t="shared" si="273"/>
        <v>0</v>
      </c>
      <c r="AG223" s="54">
        <f t="shared" si="273"/>
        <v>0</v>
      </c>
      <c r="AH223" s="54">
        <f t="shared" ref="AH223:AY223" si="274" xml:space="preserve"> IF(AH$7&lt;$B$5, 0, AH9- IF(AH$7=$B$5, 0, AG9))</f>
        <v>0</v>
      </c>
      <c r="AI223" s="54">
        <f t="shared" si="274"/>
        <v>0</v>
      </c>
      <c r="AJ223" s="54">
        <f t="shared" si="274"/>
        <v>0</v>
      </c>
      <c r="AK223" s="54">
        <f t="shared" si="274"/>
        <v>0</v>
      </c>
      <c r="AL223" s="54">
        <f t="shared" si="274"/>
        <v>0</v>
      </c>
      <c r="AM223" s="54">
        <f t="shared" si="274"/>
        <v>0</v>
      </c>
      <c r="AN223" s="54">
        <f t="shared" si="274"/>
        <v>0</v>
      </c>
      <c r="AO223" s="54">
        <f t="shared" si="274"/>
        <v>0</v>
      </c>
      <c r="AP223" s="54">
        <f t="shared" si="274"/>
        <v>0</v>
      </c>
      <c r="AQ223" s="54">
        <f t="shared" si="274"/>
        <v>0</v>
      </c>
      <c r="AR223" s="54">
        <f t="shared" si="274"/>
        <v>0</v>
      </c>
      <c r="AS223" s="54">
        <f t="shared" si="274"/>
        <v>0</v>
      </c>
      <c r="AT223" s="54">
        <f t="shared" si="274"/>
        <v>0</v>
      </c>
      <c r="AU223" s="54">
        <f t="shared" si="274"/>
        <v>0</v>
      </c>
      <c r="AV223" s="54">
        <f t="shared" si="274"/>
        <v>0</v>
      </c>
      <c r="AW223" s="54">
        <f t="shared" si="274"/>
        <v>0</v>
      </c>
      <c r="AX223" s="54">
        <f t="shared" si="274"/>
        <v>0</v>
      </c>
      <c r="AY223" s="54">
        <f t="shared" si="274"/>
        <v>0</v>
      </c>
    </row>
    <row r="224" spans="1:97">
      <c r="A224" s="7" t="s">
        <v>4</v>
      </c>
      <c r="B224" s="54">
        <f t="shared" ref="B224:AG224" si="275" xml:space="preserve"> IF(B$7&lt;$B$5, 0, B10- IF(B$7=$B$5, 0, A10))</f>
        <v>12</v>
      </c>
      <c r="C224" s="54">
        <f t="shared" si="275"/>
        <v>0</v>
      </c>
      <c r="D224" s="54">
        <f t="shared" si="275"/>
        <v>0</v>
      </c>
      <c r="E224" s="54">
        <f t="shared" si="275"/>
        <v>0</v>
      </c>
      <c r="F224" s="54">
        <f t="shared" si="275"/>
        <v>0</v>
      </c>
      <c r="G224" s="54">
        <f t="shared" si="275"/>
        <v>0</v>
      </c>
      <c r="H224" s="54">
        <f t="shared" si="275"/>
        <v>0</v>
      </c>
      <c r="I224" s="54">
        <f t="shared" si="275"/>
        <v>0</v>
      </c>
      <c r="J224" s="54">
        <f t="shared" si="275"/>
        <v>0</v>
      </c>
      <c r="K224" s="54">
        <f t="shared" si="275"/>
        <v>0</v>
      </c>
      <c r="L224" s="54">
        <f t="shared" si="275"/>
        <v>0</v>
      </c>
      <c r="M224" s="54">
        <f t="shared" si="275"/>
        <v>0</v>
      </c>
      <c r="N224" s="54">
        <f t="shared" si="275"/>
        <v>0</v>
      </c>
      <c r="O224" s="54">
        <f t="shared" si="275"/>
        <v>0</v>
      </c>
      <c r="P224" s="54">
        <f t="shared" si="275"/>
        <v>0</v>
      </c>
      <c r="Q224" s="54">
        <f t="shared" si="275"/>
        <v>0</v>
      </c>
      <c r="R224" s="54">
        <f t="shared" si="275"/>
        <v>0</v>
      </c>
      <c r="S224" s="54">
        <f t="shared" si="275"/>
        <v>0</v>
      </c>
      <c r="T224" s="54">
        <f t="shared" si="275"/>
        <v>0</v>
      </c>
      <c r="U224" s="54">
        <f t="shared" si="275"/>
        <v>0</v>
      </c>
      <c r="V224" s="54">
        <f t="shared" si="275"/>
        <v>0</v>
      </c>
      <c r="W224" s="54">
        <f t="shared" si="275"/>
        <v>0</v>
      </c>
      <c r="X224" s="54">
        <f t="shared" si="275"/>
        <v>0</v>
      </c>
      <c r="Y224" s="54">
        <f t="shared" si="275"/>
        <v>0</v>
      </c>
      <c r="Z224" s="54">
        <f t="shared" si="275"/>
        <v>0</v>
      </c>
      <c r="AA224" s="54">
        <f t="shared" si="275"/>
        <v>0</v>
      </c>
      <c r="AB224" s="54">
        <f t="shared" si="275"/>
        <v>0</v>
      </c>
      <c r="AC224" s="54">
        <f t="shared" si="275"/>
        <v>0</v>
      </c>
      <c r="AD224" s="54">
        <f t="shared" si="275"/>
        <v>0</v>
      </c>
      <c r="AE224" s="54">
        <f t="shared" si="275"/>
        <v>0</v>
      </c>
      <c r="AF224" s="54">
        <f t="shared" si="275"/>
        <v>0</v>
      </c>
      <c r="AG224" s="54">
        <f t="shared" si="275"/>
        <v>0</v>
      </c>
      <c r="AH224" s="54">
        <f t="shared" ref="AH224:AY224" si="276" xml:space="preserve"> IF(AH$7&lt;$B$5, 0, AH10- IF(AH$7=$B$5, 0, AG10))</f>
        <v>0</v>
      </c>
      <c r="AI224" s="54">
        <f t="shared" si="276"/>
        <v>0</v>
      </c>
      <c r="AJ224" s="54">
        <f t="shared" si="276"/>
        <v>0</v>
      </c>
      <c r="AK224" s="54">
        <f t="shared" si="276"/>
        <v>0</v>
      </c>
      <c r="AL224" s="54">
        <f t="shared" si="276"/>
        <v>0</v>
      </c>
      <c r="AM224" s="54">
        <f t="shared" si="276"/>
        <v>0</v>
      </c>
      <c r="AN224" s="54">
        <f t="shared" si="276"/>
        <v>0</v>
      </c>
      <c r="AO224" s="54">
        <f t="shared" si="276"/>
        <v>0</v>
      </c>
      <c r="AP224" s="54">
        <f t="shared" si="276"/>
        <v>0</v>
      </c>
      <c r="AQ224" s="54">
        <f t="shared" si="276"/>
        <v>0</v>
      </c>
      <c r="AR224" s="54">
        <f t="shared" si="276"/>
        <v>0</v>
      </c>
      <c r="AS224" s="54">
        <f t="shared" si="276"/>
        <v>0</v>
      </c>
      <c r="AT224" s="54">
        <f t="shared" si="276"/>
        <v>0</v>
      </c>
      <c r="AU224" s="54">
        <f t="shared" si="276"/>
        <v>0</v>
      </c>
      <c r="AV224" s="54">
        <f t="shared" si="276"/>
        <v>0</v>
      </c>
      <c r="AW224" s="54">
        <f t="shared" si="276"/>
        <v>0</v>
      </c>
      <c r="AX224" s="54">
        <f t="shared" si="276"/>
        <v>0</v>
      </c>
      <c r="AY224" s="54">
        <f t="shared" si="276"/>
        <v>0</v>
      </c>
    </row>
    <row r="225" spans="1:51">
      <c r="A225" s="7" t="s">
        <v>5</v>
      </c>
      <c r="B225" s="54">
        <f t="shared" ref="B225:AG225" si="277" xml:space="preserve"> IF(B$7&lt;$B$5, 0, B11- IF(B$7=$B$5, 0, A11))</f>
        <v>14</v>
      </c>
      <c r="C225" s="54">
        <f t="shared" si="277"/>
        <v>0</v>
      </c>
      <c r="D225" s="54">
        <f t="shared" si="277"/>
        <v>0</v>
      </c>
      <c r="E225" s="54">
        <f t="shared" si="277"/>
        <v>1</v>
      </c>
      <c r="F225" s="54">
        <f t="shared" si="277"/>
        <v>0</v>
      </c>
      <c r="G225" s="54">
        <f t="shared" si="277"/>
        <v>0</v>
      </c>
      <c r="H225" s="54">
        <f t="shared" si="277"/>
        <v>0</v>
      </c>
      <c r="I225" s="54">
        <f t="shared" si="277"/>
        <v>1</v>
      </c>
      <c r="J225" s="54">
        <f t="shared" si="277"/>
        <v>0</v>
      </c>
      <c r="K225" s="54">
        <f t="shared" si="277"/>
        <v>0</v>
      </c>
      <c r="L225" s="54">
        <f t="shared" si="277"/>
        <v>0</v>
      </c>
      <c r="M225" s="54">
        <f t="shared" si="277"/>
        <v>1</v>
      </c>
      <c r="N225" s="54">
        <f t="shared" si="277"/>
        <v>0</v>
      </c>
      <c r="O225" s="54">
        <f t="shared" si="277"/>
        <v>0</v>
      </c>
      <c r="P225" s="54">
        <f t="shared" si="277"/>
        <v>0</v>
      </c>
      <c r="Q225" s="54">
        <f t="shared" si="277"/>
        <v>0</v>
      </c>
      <c r="R225" s="54">
        <f t="shared" si="277"/>
        <v>0</v>
      </c>
      <c r="S225" s="54">
        <f t="shared" si="277"/>
        <v>0</v>
      </c>
      <c r="T225" s="54">
        <f t="shared" si="277"/>
        <v>0</v>
      </c>
      <c r="U225" s="54">
        <f t="shared" si="277"/>
        <v>0</v>
      </c>
      <c r="V225" s="54">
        <f t="shared" si="277"/>
        <v>0</v>
      </c>
      <c r="W225" s="54">
        <f t="shared" si="277"/>
        <v>0</v>
      </c>
      <c r="X225" s="54">
        <f t="shared" si="277"/>
        <v>0</v>
      </c>
      <c r="Y225" s="54">
        <f t="shared" si="277"/>
        <v>0</v>
      </c>
      <c r="Z225" s="54">
        <f t="shared" si="277"/>
        <v>0</v>
      </c>
      <c r="AA225" s="54">
        <f t="shared" si="277"/>
        <v>0</v>
      </c>
      <c r="AB225" s="54">
        <f t="shared" si="277"/>
        <v>0</v>
      </c>
      <c r="AC225" s="54">
        <f t="shared" si="277"/>
        <v>0</v>
      </c>
      <c r="AD225" s="54">
        <f t="shared" si="277"/>
        <v>0</v>
      </c>
      <c r="AE225" s="54">
        <f t="shared" si="277"/>
        <v>0</v>
      </c>
      <c r="AF225" s="54">
        <f t="shared" si="277"/>
        <v>0</v>
      </c>
      <c r="AG225" s="54">
        <f t="shared" si="277"/>
        <v>0</v>
      </c>
      <c r="AH225" s="54">
        <f t="shared" ref="AH225:AY225" si="278" xml:space="preserve"> IF(AH$7&lt;$B$5, 0, AH11- IF(AH$7=$B$5, 0, AG11))</f>
        <v>0</v>
      </c>
      <c r="AI225" s="54">
        <f t="shared" si="278"/>
        <v>0</v>
      </c>
      <c r="AJ225" s="54">
        <f t="shared" si="278"/>
        <v>0</v>
      </c>
      <c r="AK225" s="54">
        <f t="shared" si="278"/>
        <v>0</v>
      </c>
      <c r="AL225" s="54">
        <f t="shared" si="278"/>
        <v>0</v>
      </c>
      <c r="AM225" s="54">
        <f t="shared" si="278"/>
        <v>0</v>
      </c>
      <c r="AN225" s="54">
        <f t="shared" si="278"/>
        <v>0</v>
      </c>
      <c r="AO225" s="54">
        <f t="shared" si="278"/>
        <v>0</v>
      </c>
      <c r="AP225" s="54">
        <f t="shared" si="278"/>
        <v>0</v>
      </c>
      <c r="AQ225" s="54">
        <f t="shared" si="278"/>
        <v>0</v>
      </c>
      <c r="AR225" s="54">
        <f t="shared" si="278"/>
        <v>0</v>
      </c>
      <c r="AS225" s="54">
        <f t="shared" si="278"/>
        <v>0</v>
      </c>
      <c r="AT225" s="54">
        <f t="shared" si="278"/>
        <v>0</v>
      </c>
      <c r="AU225" s="54">
        <f t="shared" si="278"/>
        <v>0</v>
      </c>
      <c r="AV225" s="54">
        <f t="shared" si="278"/>
        <v>0</v>
      </c>
      <c r="AW225" s="54">
        <f t="shared" si="278"/>
        <v>0</v>
      </c>
      <c r="AX225" s="54">
        <f t="shared" si="278"/>
        <v>0</v>
      </c>
      <c r="AY225" s="54">
        <f t="shared" si="278"/>
        <v>0</v>
      </c>
    </row>
    <row r="226" spans="1:51">
      <c r="A226" s="7" t="s">
        <v>6</v>
      </c>
      <c r="B226" s="54">
        <f t="shared" ref="B226:AG226" si="279" xml:space="preserve"> IF(B$7&lt;$B$5, 0, B12- IF(B$7=$B$5, 0, A12))</f>
        <v>14</v>
      </c>
      <c r="C226" s="54">
        <f t="shared" si="279"/>
        <v>0</v>
      </c>
      <c r="D226" s="54">
        <f t="shared" si="279"/>
        <v>0</v>
      </c>
      <c r="E226" s="54">
        <f t="shared" si="279"/>
        <v>0</v>
      </c>
      <c r="F226" s="54">
        <f t="shared" si="279"/>
        <v>0</v>
      </c>
      <c r="G226" s="54">
        <f t="shared" si="279"/>
        <v>0</v>
      </c>
      <c r="H226" s="54">
        <f t="shared" si="279"/>
        <v>0</v>
      </c>
      <c r="I226" s="54">
        <f t="shared" si="279"/>
        <v>0</v>
      </c>
      <c r="J226" s="54">
        <f t="shared" si="279"/>
        <v>0</v>
      </c>
      <c r="K226" s="54">
        <f t="shared" si="279"/>
        <v>0</v>
      </c>
      <c r="L226" s="54">
        <f t="shared" si="279"/>
        <v>0</v>
      </c>
      <c r="M226" s="54">
        <f t="shared" si="279"/>
        <v>0</v>
      </c>
      <c r="N226" s="54">
        <f t="shared" si="279"/>
        <v>0</v>
      </c>
      <c r="O226" s="54">
        <f t="shared" si="279"/>
        <v>0</v>
      </c>
      <c r="P226" s="54">
        <f t="shared" si="279"/>
        <v>0</v>
      </c>
      <c r="Q226" s="54">
        <f t="shared" si="279"/>
        <v>0</v>
      </c>
      <c r="R226" s="54">
        <f t="shared" si="279"/>
        <v>0</v>
      </c>
      <c r="S226" s="54">
        <f t="shared" si="279"/>
        <v>0</v>
      </c>
      <c r="T226" s="54">
        <f t="shared" si="279"/>
        <v>0</v>
      </c>
      <c r="U226" s="54">
        <f t="shared" si="279"/>
        <v>0</v>
      </c>
      <c r="V226" s="54">
        <f t="shared" si="279"/>
        <v>0</v>
      </c>
      <c r="W226" s="54">
        <f t="shared" si="279"/>
        <v>0</v>
      </c>
      <c r="X226" s="54">
        <f t="shared" si="279"/>
        <v>0</v>
      </c>
      <c r="Y226" s="54">
        <f t="shared" si="279"/>
        <v>0</v>
      </c>
      <c r="Z226" s="54">
        <f t="shared" si="279"/>
        <v>0</v>
      </c>
      <c r="AA226" s="54">
        <f t="shared" si="279"/>
        <v>0</v>
      </c>
      <c r="AB226" s="54">
        <f t="shared" si="279"/>
        <v>0</v>
      </c>
      <c r="AC226" s="54">
        <f t="shared" si="279"/>
        <v>0</v>
      </c>
      <c r="AD226" s="54">
        <f t="shared" si="279"/>
        <v>0</v>
      </c>
      <c r="AE226" s="54">
        <f t="shared" si="279"/>
        <v>0</v>
      </c>
      <c r="AF226" s="54">
        <f t="shared" si="279"/>
        <v>0</v>
      </c>
      <c r="AG226" s="54">
        <f t="shared" si="279"/>
        <v>0</v>
      </c>
      <c r="AH226" s="54">
        <f t="shared" ref="AH226:AY226" si="280" xml:space="preserve"> IF(AH$7&lt;$B$5, 0, AH12- IF(AH$7=$B$5, 0, AG12))</f>
        <v>0</v>
      </c>
      <c r="AI226" s="54">
        <f t="shared" si="280"/>
        <v>0</v>
      </c>
      <c r="AJ226" s="54">
        <f t="shared" si="280"/>
        <v>0</v>
      </c>
      <c r="AK226" s="54">
        <f t="shared" si="280"/>
        <v>0</v>
      </c>
      <c r="AL226" s="54">
        <f t="shared" si="280"/>
        <v>0</v>
      </c>
      <c r="AM226" s="54">
        <f t="shared" si="280"/>
        <v>0</v>
      </c>
      <c r="AN226" s="54">
        <f t="shared" si="280"/>
        <v>0</v>
      </c>
      <c r="AO226" s="54">
        <f t="shared" si="280"/>
        <v>0</v>
      </c>
      <c r="AP226" s="54">
        <f t="shared" si="280"/>
        <v>0</v>
      </c>
      <c r="AQ226" s="54">
        <f t="shared" si="280"/>
        <v>0</v>
      </c>
      <c r="AR226" s="54">
        <f t="shared" si="280"/>
        <v>0</v>
      </c>
      <c r="AS226" s="54">
        <f t="shared" si="280"/>
        <v>0</v>
      </c>
      <c r="AT226" s="54">
        <f t="shared" si="280"/>
        <v>0</v>
      </c>
      <c r="AU226" s="54">
        <f t="shared" si="280"/>
        <v>0</v>
      </c>
      <c r="AV226" s="54">
        <f t="shared" si="280"/>
        <v>0</v>
      </c>
      <c r="AW226" s="54">
        <f t="shared" si="280"/>
        <v>0</v>
      </c>
      <c r="AX226" s="54">
        <f t="shared" si="280"/>
        <v>0</v>
      </c>
      <c r="AY226" s="54">
        <f t="shared" si="280"/>
        <v>0</v>
      </c>
    </row>
    <row r="227" spans="1:51">
      <c r="A227" s="7" t="s">
        <v>7</v>
      </c>
      <c r="B227" s="54">
        <f t="shared" ref="B227:AG227" si="281" xml:space="preserve"> IF(B$7&lt;$B$5, 0, B13- IF(B$7=$B$5, 0, A13))</f>
        <v>14</v>
      </c>
      <c r="C227" s="54">
        <f t="shared" si="281"/>
        <v>0</v>
      </c>
      <c r="D227" s="54">
        <f t="shared" si="281"/>
        <v>0</v>
      </c>
      <c r="E227" s="54">
        <f t="shared" si="281"/>
        <v>0</v>
      </c>
      <c r="F227" s="54">
        <f t="shared" si="281"/>
        <v>0</v>
      </c>
      <c r="G227" s="54">
        <f t="shared" si="281"/>
        <v>0</v>
      </c>
      <c r="H227" s="54">
        <f t="shared" si="281"/>
        <v>0</v>
      </c>
      <c r="I227" s="54">
        <f t="shared" si="281"/>
        <v>0</v>
      </c>
      <c r="J227" s="54">
        <f t="shared" si="281"/>
        <v>0</v>
      </c>
      <c r="K227" s="54">
        <f t="shared" si="281"/>
        <v>0</v>
      </c>
      <c r="L227" s="54">
        <f t="shared" si="281"/>
        <v>0</v>
      </c>
      <c r="M227" s="54">
        <f t="shared" si="281"/>
        <v>0</v>
      </c>
      <c r="N227" s="54">
        <f t="shared" si="281"/>
        <v>0</v>
      </c>
      <c r="O227" s="54">
        <f t="shared" si="281"/>
        <v>0</v>
      </c>
      <c r="P227" s="54">
        <f t="shared" si="281"/>
        <v>0</v>
      </c>
      <c r="Q227" s="54">
        <f t="shared" si="281"/>
        <v>0</v>
      </c>
      <c r="R227" s="54">
        <f t="shared" si="281"/>
        <v>0</v>
      </c>
      <c r="S227" s="54">
        <f t="shared" si="281"/>
        <v>0</v>
      </c>
      <c r="T227" s="54">
        <f t="shared" si="281"/>
        <v>0</v>
      </c>
      <c r="U227" s="54">
        <f t="shared" si="281"/>
        <v>0</v>
      </c>
      <c r="V227" s="54">
        <f t="shared" si="281"/>
        <v>0</v>
      </c>
      <c r="W227" s="54">
        <f t="shared" si="281"/>
        <v>0</v>
      </c>
      <c r="X227" s="54">
        <f t="shared" si="281"/>
        <v>0</v>
      </c>
      <c r="Y227" s="54">
        <f t="shared" si="281"/>
        <v>0</v>
      </c>
      <c r="Z227" s="54">
        <f t="shared" si="281"/>
        <v>0</v>
      </c>
      <c r="AA227" s="54">
        <f t="shared" si="281"/>
        <v>0</v>
      </c>
      <c r="AB227" s="54">
        <f t="shared" si="281"/>
        <v>0</v>
      </c>
      <c r="AC227" s="54">
        <f t="shared" si="281"/>
        <v>0</v>
      </c>
      <c r="AD227" s="54">
        <f t="shared" si="281"/>
        <v>0</v>
      </c>
      <c r="AE227" s="54">
        <f t="shared" si="281"/>
        <v>0</v>
      </c>
      <c r="AF227" s="54">
        <f t="shared" si="281"/>
        <v>0</v>
      </c>
      <c r="AG227" s="54">
        <f t="shared" si="281"/>
        <v>0</v>
      </c>
      <c r="AH227" s="54">
        <f t="shared" ref="AH227:AY227" si="282" xml:space="preserve"> IF(AH$7&lt;$B$5, 0, AH13- IF(AH$7=$B$5, 0, AG13))</f>
        <v>0</v>
      </c>
      <c r="AI227" s="54">
        <f t="shared" si="282"/>
        <v>0</v>
      </c>
      <c r="AJ227" s="54">
        <f t="shared" si="282"/>
        <v>0</v>
      </c>
      <c r="AK227" s="54">
        <f t="shared" si="282"/>
        <v>0</v>
      </c>
      <c r="AL227" s="54">
        <f t="shared" si="282"/>
        <v>0</v>
      </c>
      <c r="AM227" s="54">
        <f t="shared" si="282"/>
        <v>0</v>
      </c>
      <c r="AN227" s="54">
        <f t="shared" si="282"/>
        <v>0</v>
      </c>
      <c r="AO227" s="54">
        <f t="shared" si="282"/>
        <v>0</v>
      </c>
      <c r="AP227" s="54">
        <f t="shared" si="282"/>
        <v>0</v>
      </c>
      <c r="AQ227" s="54">
        <f t="shared" si="282"/>
        <v>0</v>
      </c>
      <c r="AR227" s="54">
        <f t="shared" si="282"/>
        <v>0</v>
      </c>
      <c r="AS227" s="54">
        <f t="shared" si="282"/>
        <v>0</v>
      </c>
      <c r="AT227" s="54">
        <f t="shared" si="282"/>
        <v>0</v>
      </c>
      <c r="AU227" s="54">
        <f t="shared" si="282"/>
        <v>0</v>
      </c>
      <c r="AV227" s="54">
        <f t="shared" si="282"/>
        <v>0</v>
      </c>
      <c r="AW227" s="54">
        <f t="shared" si="282"/>
        <v>0</v>
      </c>
      <c r="AX227" s="54">
        <f t="shared" si="282"/>
        <v>0</v>
      </c>
      <c r="AY227" s="54">
        <f t="shared" si="282"/>
        <v>0</v>
      </c>
    </row>
    <row r="228" spans="1:51">
      <c r="A228" s="61" t="s">
        <v>8</v>
      </c>
      <c r="B228" s="54">
        <f t="shared" ref="B228:AG228" si="283" xml:space="preserve"> IF(B$7&lt;$B$5, 0, B14- IF(B$7=$B$5, 0, A14))</f>
        <v>14</v>
      </c>
      <c r="C228" s="54">
        <f t="shared" si="283"/>
        <v>0</v>
      </c>
      <c r="D228" s="54">
        <f t="shared" si="283"/>
        <v>0</v>
      </c>
      <c r="E228" s="54">
        <f t="shared" si="283"/>
        <v>0</v>
      </c>
      <c r="F228" s="54">
        <f t="shared" si="283"/>
        <v>0</v>
      </c>
      <c r="G228" s="54">
        <f t="shared" si="283"/>
        <v>0</v>
      </c>
      <c r="H228" s="54">
        <f t="shared" si="283"/>
        <v>0</v>
      </c>
      <c r="I228" s="54">
        <f t="shared" si="283"/>
        <v>0</v>
      </c>
      <c r="J228" s="54">
        <f t="shared" si="283"/>
        <v>0</v>
      </c>
      <c r="K228" s="54">
        <f t="shared" si="283"/>
        <v>0</v>
      </c>
      <c r="L228" s="54">
        <f t="shared" si="283"/>
        <v>0</v>
      </c>
      <c r="M228" s="54">
        <f t="shared" si="283"/>
        <v>0</v>
      </c>
      <c r="N228" s="54">
        <f t="shared" si="283"/>
        <v>0</v>
      </c>
      <c r="O228" s="54">
        <f t="shared" si="283"/>
        <v>0</v>
      </c>
      <c r="P228" s="54">
        <f t="shared" si="283"/>
        <v>0</v>
      </c>
      <c r="Q228" s="54">
        <f t="shared" si="283"/>
        <v>0</v>
      </c>
      <c r="R228" s="54">
        <f t="shared" si="283"/>
        <v>0</v>
      </c>
      <c r="S228" s="54">
        <f t="shared" si="283"/>
        <v>0</v>
      </c>
      <c r="T228" s="54">
        <f t="shared" si="283"/>
        <v>0</v>
      </c>
      <c r="U228" s="54">
        <f t="shared" si="283"/>
        <v>0</v>
      </c>
      <c r="V228" s="54">
        <f t="shared" si="283"/>
        <v>0</v>
      </c>
      <c r="W228" s="54">
        <f t="shared" si="283"/>
        <v>0</v>
      </c>
      <c r="X228" s="54">
        <f t="shared" si="283"/>
        <v>0</v>
      </c>
      <c r="Y228" s="54">
        <f t="shared" si="283"/>
        <v>0</v>
      </c>
      <c r="Z228" s="54">
        <f t="shared" si="283"/>
        <v>0</v>
      </c>
      <c r="AA228" s="54">
        <f t="shared" si="283"/>
        <v>0</v>
      </c>
      <c r="AB228" s="54">
        <f t="shared" si="283"/>
        <v>0</v>
      </c>
      <c r="AC228" s="54">
        <f t="shared" si="283"/>
        <v>0</v>
      </c>
      <c r="AD228" s="54">
        <f t="shared" si="283"/>
        <v>0</v>
      </c>
      <c r="AE228" s="54">
        <f t="shared" si="283"/>
        <v>0</v>
      </c>
      <c r="AF228" s="54">
        <f t="shared" si="283"/>
        <v>0</v>
      </c>
      <c r="AG228" s="54">
        <f t="shared" si="283"/>
        <v>0</v>
      </c>
      <c r="AH228" s="54">
        <f t="shared" ref="AH228:AY228" si="284" xml:space="preserve"> IF(AH$7&lt;$B$5, 0, AH14- IF(AH$7=$B$5, 0, AG14))</f>
        <v>0</v>
      </c>
      <c r="AI228" s="54">
        <f t="shared" si="284"/>
        <v>0</v>
      </c>
      <c r="AJ228" s="54">
        <f t="shared" si="284"/>
        <v>0</v>
      </c>
      <c r="AK228" s="54">
        <f t="shared" si="284"/>
        <v>0</v>
      </c>
      <c r="AL228" s="54">
        <f t="shared" si="284"/>
        <v>0</v>
      </c>
      <c r="AM228" s="54">
        <f t="shared" si="284"/>
        <v>0</v>
      </c>
      <c r="AN228" s="54">
        <f t="shared" si="284"/>
        <v>0</v>
      </c>
      <c r="AO228" s="54">
        <f t="shared" si="284"/>
        <v>0</v>
      </c>
      <c r="AP228" s="54">
        <f t="shared" si="284"/>
        <v>0</v>
      </c>
      <c r="AQ228" s="54">
        <f t="shared" si="284"/>
        <v>0</v>
      </c>
      <c r="AR228" s="54">
        <f t="shared" si="284"/>
        <v>0</v>
      </c>
      <c r="AS228" s="54">
        <f t="shared" si="284"/>
        <v>0</v>
      </c>
      <c r="AT228" s="54">
        <f t="shared" si="284"/>
        <v>0</v>
      </c>
      <c r="AU228" s="54">
        <f t="shared" si="284"/>
        <v>0</v>
      </c>
      <c r="AV228" s="54">
        <f t="shared" si="284"/>
        <v>0</v>
      </c>
      <c r="AW228" s="54">
        <f t="shared" si="284"/>
        <v>0</v>
      </c>
      <c r="AX228" s="54">
        <f t="shared" si="284"/>
        <v>0</v>
      </c>
      <c r="AY228" s="54">
        <f t="shared" si="284"/>
        <v>0</v>
      </c>
    </row>
    <row r="229" spans="1:51" ht="18">
      <c r="A229" s="99" t="s">
        <v>99</v>
      </c>
      <c r="B229" s="100"/>
      <c r="C229" s="100"/>
      <c r="D229" s="100"/>
      <c r="E229" s="100"/>
      <c r="F229" s="100"/>
      <c r="G229" s="100"/>
      <c r="H229" s="100"/>
      <c r="I229" s="100"/>
      <c r="J229" s="100"/>
      <c r="K229" s="98"/>
      <c r="L229" s="100"/>
      <c r="M229" s="100"/>
      <c r="N229" s="100"/>
      <c r="O229" s="100"/>
      <c r="P229" s="100"/>
      <c r="Q229" s="100"/>
      <c r="R229" s="100"/>
      <c r="S229" s="100"/>
      <c r="T229" s="100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</row>
    <row r="230" spans="1:51">
      <c r="A230" s="62" t="s">
        <v>10</v>
      </c>
      <c r="B230" s="23">
        <f t="shared" ref="B230:B237" si="285" xml:space="preserve"> B16</f>
        <v>4</v>
      </c>
      <c r="C230" s="69">
        <f t="shared" ref="C230:AH230" si="286" xml:space="preserve"> (C16-B16)*C98</f>
        <v>0</v>
      </c>
      <c r="D230" s="69">
        <f t="shared" si="286"/>
        <v>0</v>
      </c>
      <c r="E230" s="69">
        <f t="shared" si="286"/>
        <v>0</v>
      </c>
      <c r="F230" s="69">
        <f t="shared" si="286"/>
        <v>1</v>
      </c>
      <c r="G230" s="69">
        <f t="shared" si="286"/>
        <v>3</v>
      </c>
      <c r="H230" s="69">
        <f t="shared" si="286"/>
        <v>2</v>
      </c>
      <c r="I230" s="69">
        <f t="shared" si="286"/>
        <v>1</v>
      </c>
      <c r="J230" s="116">
        <f t="shared" si="286"/>
        <v>1</v>
      </c>
      <c r="K230" s="23">
        <f t="shared" si="286"/>
        <v>0</v>
      </c>
      <c r="L230" s="133">
        <f t="shared" si="286"/>
        <v>0</v>
      </c>
      <c r="M230" s="69">
        <f t="shared" si="286"/>
        <v>3</v>
      </c>
      <c r="N230" s="69">
        <f t="shared" si="286"/>
        <v>1</v>
      </c>
      <c r="O230" s="69">
        <f t="shared" si="286"/>
        <v>0</v>
      </c>
      <c r="P230" s="69">
        <f t="shared" si="286"/>
        <v>0</v>
      </c>
      <c r="Q230" s="69">
        <f t="shared" si="286"/>
        <v>0</v>
      </c>
      <c r="R230" s="69">
        <f t="shared" si="286"/>
        <v>0</v>
      </c>
      <c r="S230" s="69">
        <f t="shared" si="286"/>
        <v>0</v>
      </c>
      <c r="T230" s="69">
        <f t="shared" si="286"/>
        <v>0</v>
      </c>
      <c r="U230" s="69">
        <f t="shared" si="286"/>
        <v>0</v>
      </c>
      <c r="V230" s="69">
        <f t="shared" si="286"/>
        <v>0</v>
      </c>
      <c r="W230" s="69">
        <f t="shared" si="286"/>
        <v>0</v>
      </c>
      <c r="X230" s="69">
        <f t="shared" si="286"/>
        <v>0</v>
      </c>
      <c r="Y230" s="69">
        <f t="shared" si="286"/>
        <v>0</v>
      </c>
      <c r="Z230" s="69">
        <f t="shared" si="286"/>
        <v>0</v>
      </c>
      <c r="AA230" s="69">
        <f t="shared" si="286"/>
        <v>0</v>
      </c>
      <c r="AB230" s="69">
        <f t="shared" si="286"/>
        <v>0</v>
      </c>
      <c r="AC230" s="69">
        <f t="shared" si="286"/>
        <v>0</v>
      </c>
      <c r="AD230" s="69">
        <f t="shared" si="286"/>
        <v>0</v>
      </c>
      <c r="AE230" s="69">
        <f t="shared" si="286"/>
        <v>0</v>
      </c>
      <c r="AF230" s="69">
        <f t="shared" si="286"/>
        <v>0</v>
      </c>
      <c r="AG230" s="69">
        <f t="shared" si="286"/>
        <v>0</v>
      </c>
      <c r="AH230" s="69">
        <f t="shared" si="286"/>
        <v>0</v>
      </c>
      <c r="AI230" s="69">
        <f t="shared" ref="AI230:AY230" si="287" xml:space="preserve"> (AI16-AH16)*AI98</f>
        <v>0</v>
      </c>
      <c r="AJ230" s="69">
        <f t="shared" si="287"/>
        <v>0</v>
      </c>
      <c r="AK230" s="69">
        <f t="shared" si="287"/>
        <v>0</v>
      </c>
      <c r="AL230" s="69">
        <f t="shared" si="287"/>
        <v>0</v>
      </c>
      <c r="AM230" s="69">
        <f t="shared" si="287"/>
        <v>0</v>
      </c>
      <c r="AN230" s="69">
        <f t="shared" si="287"/>
        <v>0</v>
      </c>
      <c r="AO230" s="69">
        <f t="shared" si="287"/>
        <v>0</v>
      </c>
      <c r="AP230" s="69">
        <f t="shared" si="287"/>
        <v>0</v>
      </c>
      <c r="AQ230" s="69">
        <f t="shared" si="287"/>
        <v>0</v>
      </c>
      <c r="AR230" s="69">
        <f t="shared" si="287"/>
        <v>0</v>
      </c>
      <c r="AS230" s="69">
        <f t="shared" si="287"/>
        <v>0</v>
      </c>
      <c r="AT230" s="69">
        <f t="shared" si="287"/>
        <v>0</v>
      </c>
      <c r="AU230" s="69">
        <f t="shared" si="287"/>
        <v>0</v>
      </c>
      <c r="AV230" s="69">
        <f t="shared" si="287"/>
        <v>0</v>
      </c>
      <c r="AW230" s="69">
        <f t="shared" si="287"/>
        <v>0</v>
      </c>
      <c r="AX230" s="69">
        <f t="shared" si="287"/>
        <v>0</v>
      </c>
      <c r="AY230" s="69">
        <f t="shared" si="287"/>
        <v>0</v>
      </c>
    </row>
    <row r="231" spans="1:51">
      <c r="A231" s="63" t="s">
        <v>11</v>
      </c>
      <c r="B231" s="23">
        <f t="shared" si="285"/>
        <v>0</v>
      </c>
      <c r="C231" s="69">
        <f t="shared" ref="C231:AH231" si="288" xml:space="preserve"> (C17-B17)*C99</f>
        <v>4</v>
      </c>
      <c r="D231" s="69">
        <f t="shared" si="288"/>
        <v>1</v>
      </c>
      <c r="E231" s="69">
        <f t="shared" si="288"/>
        <v>0</v>
      </c>
      <c r="F231" s="69">
        <f t="shared" si="288"/>
        <v>1</v>
      </c>
      <c r="G231" s="69">
        <f t="shared" si="288"/>
        <v>2</v>
      </c>
      <c r="H231" s="69">
        <f t="shared" si="288"/>
        <v>0</v>
      </c>
      <c r="I231" s="69">
        <f t="shared" si="288"/>
        <v>3</v>
      </c>
      <c r="J231" s="116">
        <f t="shared" si="288"/>
        <v>1</v>
      </c>
      <c r="K231" s="23">
        <f t="shared" si="288"/>
        <v>0</v>
      </c>
      <c r="L231" s="133">
        <f t="shared" si="288"/>
        <v>0</v>
      </c>
      <c r="M231" s="69">
        <f t="shared" si="288"/>
        <v>0</v>
      </c>
      <c r="N231" s="69">
        <f t="shared" si="288"/>
        <v>4</v>
      </c>
      <c r="O231" s="69">
        <f t="shared" si="288"/>
        <v>0</v>
      </c>
      <c r="P231" s="69">
        <f t="shared" si="288"/>
        <v>0</v>
      </c>
      <c r="Q231" s="69">
        <f t="shared" si="288"/>
        <v>0</v>
      </c>
      <c r="R231" s="69">
        <f t="shared" si="288"/>
        <v>0</v>
      </c>
      <c r="S231" s="69">
        <f t="shared" si="288"/>
        <v>0</v>
      </c>
      <c r="T231" s="69">
        <f t="shared" si="288"/>
        <v>0</v>
      </c>
      <c r="U231" s="69">
        <f t="shared" si="288"/>
        <v>0</v>
      </c>
      <c r="V231" s="69">
        <f t="shared" si="288"/>
        <v>0</v>
      </c>
      <c r="W231" s="69">
        <f t="shared" si="288"/>
        <v>0</v>
      </c>
      <c r="X231" s="69">
        <f t="shared" si="288"/>
        <v>0</v>
      </c>
      <c r="Y231" s="69">
        <f t="shared" si="288"/>
        <v>0</v>
      </c>
      <c r="Z231" s="69">
        <f t="shared" si="288"/>
        <v>0</v>
      </c>
      <c r="AA231" s="69">
        <f t="shared" si="288"/>
        <v>0</v>
      </c>
      <c r="AB231" s="69">
        <f t="shared" si="288"/>
        <v>0</v>
      </c>
      <c r="AC231" s="69">
        <f t="shared" si="288"/>
        <v>0</v>
      </c>
      <c r="AD231" s="69">
        <f t="shared" si="288"/>
        <v>0</v>
      </c>
      <c r="AE231" s="69">
        <f t="shared" si="288"/>
        <v>0</v>
      </c>
      <c r="AF231" s="69">
        <f t="shared" si="288"/>
        <v>0</v>
      </c>
      <c r="AG231" s="69">
        <f t="shared" si="288"/>
        <v>0</v>
      </c>
      <c r="AH231" s="69">
        <f t="shared" si="288"/>
        <v>0</v>
      </c>
      <c r="AI231" s="69">
        <f t="shared" ref="AI231:AY231" si="289" xml:space="preserve"> (AI17-AH17)*AI99</f>
        <v>0</v>
      </c>
      <c r="AJ231" s="69">
        <f t="shared" si="289"/>
        <v>0</v>
      </c>
      <c r="AK231" s="69">
        <f t="shared" si="289"/>
        <v>0</v>
      </c>
      <c r="AL231" s="69">
        <f t="shared" si="289"/>
        <v>0</v>
      </c>
      <c r="AM231" s="69">
        <f t="shared" si="289"/>
        <v>0</v>
      </c>
      <c r="AN231" s="69">
        <f t="shared" si="289"/>
        <v>0</v>
      </c>
      <c r="AO231" s="69">
        <f t="shared" si="289"/>
        <v>0</v>
      </c>
      <c r="AP231" s="69">
        <f t="shared" si="289"/>
        <v>0</v>
      </c>
      <c r="AQ231" s="69">
        <f t="shared" si="289"/>
        <v>0</v>
      </c>
      <c r="AR231" s="69">
        <f t="shared" si="289"/>
        <v>0</v>
      </c>
      <c r="AS231" s="69">
        <f t="shared" si="289"/>
        <v>0</v>
      </c>
      <c r="AT231" s="69">
        <f t="shared" si="289"/>
        <v>0</v>
      </c>
      <c r="AU231" s="69">
        <f t="shared" si="289"/>
        <v>0</v>
      </c>
      <c r="AV231" s="69">
        <f t="shared" si="289"/>
        <v>0</v>
      </c>
      <c r="AW231" s="69">
        <f t="shared" si="289"/>
        <v>0</v>
      </c>
      <c r="AX231" s="69">
        <f t="shared" si="289"/>
        <v>0</v>
      </c>
      <c r="AY231" s="69">
        <f t="shared" si="289"/>
        <v>0</v>
      </c>
    </row>
    <row r="232" spans="1:51">
      <c r="A232" s="63" t="s">
        <v>12</v>
      </c>
      <c r="B232" s="23">
        <f t="shared" si="285"/>
        <v>4</v>
      </c>
      <c r="C232" s="69">
        <f t="shared" ref="C232:AH232" si="290" xml:space="preserve"> (C18-B18)*C100</f>
        <v>0</v>
      </c>
      <c r="D232" s="69">
        <f t="shared" si="290"/>
        <v>0</v>
      </c>
      <c r="E232" s="69">
        <f t="shared" si="290"/>
        <v>0</v>
      </c>
      <c r="F232" s="69">
        <f t="shared" si="290"/>
        <v>0</v>
      </c>
      <c r="G232" s="69">
        <f t="shared" si="290"/>
        <v>0</v>
      </c>
      <c r="H232" s="69">
        <f t="shared" si="290"/>
        <v>0</v>
      </c>
      <c r="I232" s="69">
        <f t="shared" si="290"/>
        <v>0</v>
      </c>
      <c r="J232" s="116">
        <f t="shared" si="290"/>
        <v>0</v>
      </c>
      <c r="K232" s="23">
        <f t="shared" si="290"/>
        <v>0</v>
      </c>
      <c r="L232" s="133">
        <f t="shared" si="290"/>
        <v>0</v>
      </c>
      <c r="M232" s="69">
        <f t="shared" si="290"/>
        <v>0</v>
      </c>
      <c r="N232" s="69">
        <f t="shared" si="290"/>
        <v>0</v>
      </c>
      <c r="O232" s="69">
        <f t="shared" si="290"/>
        <v>0</v>
      </c>
      <c r="P232" s="69">
        <f t="shared" si="290"/>
        <v>0</v>
      </c>
      <c r="Q232" s="69">
        <f t="shared" si="290"/>
        <v>0</v>
      </c>
      <c r="R232" s="69">
        <f t="shared" si="290"/>
        <v>0</v>
      </c>
      <c r="S232" s="69">
        <f t="shared" si="290"/>
        <v>0</v>
      </c>
      <c r="T232" s="69">
        <f t="shared" si="290"/>
        <v>0</v>
      </c>
      <c r="U232" s="69">
        <f t="shared" si="290"/>
        <v>0</v>
      </c>
      <c r="V232" s="69">
        <f t="shared" si="290"/>
        <v>0</v>
      </c>
      <c r="W232" s="69">
        <f t="shared" si="290"/>
        <v>0</v>
      </c>
      <c r="X232" s="69">
        <f t="shared" si="290"/>
        <v>0</v>
      </c>
      <c r="Y232" s="69">
        <f t="shared" si="290"/>
        <v>0</v>
      </c>
      <c r="Z232" s="69">
        <f t="shared" si="290"/>
        <v>0</v>
      </c>
      <c r="AA232" s="69">
        <f t="shared" si="290"/>
        <v>0</v>
      </c>
      <c r="AB232" s="69">
        <f t="shared" si="290"/>
        <v>0</v>
      </c>
      <c r="AC232" s="69">
        <f t="shared" si="290"/>
        <v>0</v>
      </c>
      <c r="AD232" s="69">
        <f t="shared" si="290"/>
        <v>0</v>
      </c>
      <c r="AE232" s="69">
        <f t="shared" si="290"/>
        <v>0</v>
      </c>
      <c r="AF232" s="69">
        <f t="shared" si="290"/>
        <v>0</v>
      </c>
      <c r="AG232" s="69">
        <f t="shared" si="290"/>
        <v>0</v>
      </c>
      <c r="AH232" s="69">
        <f t="shared" si="290"/>
        <v>0</v>
      </c>
      <c r="AI232" s="69">
        <f t="shared" ref="AI232:AY232" si="291" xml:space="preserve"> (AI18-AH18)*AI100</f>
        <v>0</v>
      </c>
      <c r="AJ232" s="69">
        <f t="shared" si="291"/>
        <v>0</v>
      </c>
      <c r="AK232" s="69">
        <f t="shared" si="291"/>
        <v>0</v>
      </c>
      <c r="AL232" s="69">
        <f t="shared" si="291"/>
        <v>0</v>
      </c>
      <c r="AM232" s="69">
        <f t="shared" si="291"/>
        <v>0</v>
      </c>
      <c r="AN232" s="69">
        <f t="shared" si="291"/>
        <v>0</v>
      </c>
      <c r="AO232" s="69">
        <f t="shared" si="291"/>
        <v>0</v>
      </c>
      <c r="AP232" s="69">
        <f t="shared" si="291"/>
        <v>0</v>
      </c>
      <c r="AQ232" s="69">
        <f t="shared" si="291"/>
        <v>0</v>
      </c>
      <c r="AR232" s="69">
        <f t="shared" si="291"/>
        <v>0</v>
      </c>
      <c r="AS232" s="69">
        <f t="shared" si="291"/>
        <v>0</v>
      </c>
      <c r="AT232" s="69">
        <f t="shared" si="291"/>
        <v>0</v>
      </c>
      <c r="AU232" s="69">
        <f t="shared" si="291"/>
        <v>0</v>
      </c>
      <c r="AV232" s="69">
        <f t="shared" si="291"/>
        <v>0</v>
      </c>
      <c r="AW232" s="69">
        <f t="shared" si="291"/>
        <v>0</v>
      </c>
      <c r="AX232" s="69">
        <f t="shared" si="291"/>
        <v>0</v>
      </c>
      <c r="AY232" s="69">
        <f t="shared" si="291"/>
        <v>0</v>
      </c>
    </row>
    <row r="233" spans="1:51">
      <c r="A233" s="63" t="s">
        <v>13</v>
      </c>
      <c r="B233" s="23">
        <f t="shared" si="285"/>
        <v>4</v>
      </c>
      <c r="C233" s="69">
        <f t="shared" ref="C233:AH233" si="292" xml:space="preserve"> (C19-B19)*C101</f>
        <v>0</v>
      </c>
      <c r="D233" s="69">
        <f t="shared" si="292"/>
        <v>0</v>
      </c>
      <c r="E233" s="69">
        <f t="shared" si="292"/>
        <v>0</v>
      </c>
      <c r="F233" s="69">
        <f t="shared" si="292"/>
        <v>1</v>
      </c>
      <c r="G233" s="69">
        <f t="shared" si="292"/>
        <v>0</v>
      </c>
      <c r="H233" s="69">
        <f t="shared" si="292"/>
        <v>0</v>
      </c>
      <c r="I233" s="69">
        <f t="shared" si="292"/>
        <v>0</v>
      </c>
      <c r="J233" s="116">
        <f t="shared" si="292"/>
        <v>2</v>
      </c>
      <c r="K233" s="23">
        <f t="shared" si="292"/>
        <v>1</v>
      </c>
      <c r="L233" s="133">
        <f t="shared" si="292"/>
        <v>0</v>
      </c>
      <c r="M233" s="69">
        <f t="shared" si="292"/>
        <v>1</v>
      </c>
      <c r="N233" s="69">
        <f t="shared" si="292"/>
        <v>0</v>
      </c>
      <c r="O233" s="69">
        <f t="shared" si="292"/>
        <v>0</v>
      </c>
      <c r="P233" s="69">
        <f t="shared" si="292"/>
        <v>0</v>
      </c>
      <c r="Q233" s="69">
        <f t="shared" si="292"/>
        <v>0</v>
      </c>
      <c r="R233" s="69">
        <f t="shared" si="292"/>
        <v>0</v>
      </c>
      <c r="S233" s="69">
        <f t="shared" si="292"/>
        <v>0</v>
      </c>
      <c r="T233" s="69">
        <f t="shared" si="292"/>
        <v>0</v>
      </c>
      <c r="U233" s="69">
        <f t="shared" si="292"/>
        <v>0</v>
      </c>
      <c r="V233" s="69">
        <f t="shared" si="292"/>
        <v>0</v>
      </c>
      <c r="W233" s="69">
        <f t="shared" si="292"/>
        <v>0</v>
      </c>
      <c r="X233" s="69">
        <f t="shared" si="292"/>
        <v>0</v>
      </c>
      <c r="Y233" s="69">
        <f t="shared" si="292"/>
        <v>0</v>
      </c>
      <c r="Z233" s="69">
        <f t="shared" si="292"/>
        <v>0</v>
      </c>
      <c r="AA233" s="69">
        <f t="shared" si="292"/>
        <v>0</v>
      </c>
      <c r="AB233" s="69">
        <f t="shared" si="292"/>
        <v>0</v>
      </c>
      <c r="AC233" s="69">
        <f t="shared" si="292"/>
        <v>0</v>
      </c>
      <c r="AD233" s="69">
        <f t="shared" si="292"/>
        <v>0</v>
      </c>
      <c r="AE233" s="69">
        <f t="shared" si="292"/>
        <v>0</v>
      </c>
      <c r="AF233" s="69">
        <f t="shared" si="292"/>
        <v>0</v>
      </c>
      <c r="AG233" s="69">
        <f t="shared" si="292"/>
        <v>0</v>
      </c>
      <c r="AH233" s="69">
        <f t="shared" si="292"/>
        <v>0</v>
      </c>
      <c r="AI233" s="69">
        <f t="shared" ref="AI233:AY233" si="293" xml:space="preserve"> (AI19-AH19)*AI101</f>
        <v>0</v>
      </c>
      <c r="AJ233" s="69">
        <f t="shared" si="293"/>
        <v>0</v>
      </c>
      <c r="AK233" s="69">
        <f t="shared" si="293"/>
        <v>0</v>
      </c>
      <c r="AL233" s="69">
        <f t="shared" si="293"/>
        <v>0</v>
      </c>
      <c r="AM233" s="69">
        <f t="shared" si="293"/>
        <v>0</v>
      </c>
      <c r="AN233" s="69">
        <f t="shared" si="293"/>
        <v>0</v>
      </c>
      <c r="AO233" s="69">
        <f t="shared" si="293"/>
        <v>0</v>
      </c>
      <c r="AP233" s="69">
        <f t="shared" si="293"/>
        <v>0</v>
      </c>
      <c r="AQ233" s="69">
        <f t="shared" si="293"/>
        <v>0</v>
      </c>
      <c r="AR233" s="69">
        <f t="shared" si="293"/>
        <v>0</v>
      </c>
      <c r="AS233" s="69">
        <f t="shared" si="293"/>
        <v>0</v>
      </c>
      <c r="AT233" s="69">
        <f t="shared" si="293"/>
        <v>0</v>
      </c>
      <c r="AU233" s="69">
        <f t="shared" si="293"/>
        <v>0</v>
      </c>
      <c r="AV233" s="69">
        <f t="shared" si="293"/>
        <v>0</v>
      </c>
      <c r="AW233" s="69">
        <f t="shared" si="293"/>
        <v>0</v>
      </c>
      <c r="AX233" s="69">
        <f t="shared" si="293"/>
        <v>0</v>
      </c>
      <c r="AY233" s="69">
        <f t="shared" si="293"/>
        <v>0</v>
      </c>
    </row>
    <row r="234" spans="1:51">
      <c r="A234" s="63" t="s">
        <v>22</v>
      </c>
      <c r="B234" s="23">
        <f t="shared" si="285"/>
        <v>4</v>
      </c>
      <c r="C234" s="69">
        <f t="shared" ref="C234:AH234" si="294" xml:space="preserve"> (C20-B20)*C102</f>
        <v>1</v>
      </c>
      <c r="D234" s="69">
        <f t="shared" si="294"/>
        <v>1</v>
      </c>
      <c r="E234" s="69">
        <f t="shared" si="294"/>
        <v>1</v>
      </c>
      <c r="F234" s="69">
        <f t="shared" si="294"/>
        <v>1</v>
      </c>
      <c r="G234" s="69">
        <f t="shared" si="294"/>
        <v>0</v>
      </c>
      <c r="H234" s="69">
        <f t="shared" si="294"/>
        <v>0</v>
      </c>
      <c r="I234" s="69">
        <f t="shared" si="294"/>
        <v>0</v>
      </c>
      <c r="J234" s="116">
        <f t="shared" si="294"/>
        <v>0</v>
      </c>
      <c r="K234" s="23">
        <f t="shared" si="294"/>
        <v>0</v>
      </c>
      <c r="L234" s="133">
        <f t="shared" si="294"/>
        <v>2</v>
      </c>
      <c r="M234" s="69">
        <f t="shared" si="294"/>
        <v>0</v>
      </c>
      <c r="N234" s="69">
        <f t="shared" si="294"/>
        <v>0</v>
      </c>
      <c r="O234" s="69">
        <f t="shared" si="294"/>
        <v>0</v>
      </c>
      <c r="P234" s="69">
        <f t="shared" si="294"/>
        <v>0</v>
      </c>
      <c r="Q234" s="69">
        <f t="shared" si="294"/>
        <v>0</v>
      </c>
      <c r="R234" s="69">
        <f t="shared" si="294"/>
        <v>0</v>
      </c>
      <c r="S234" s="69">
        <f t="shared" si="294"/>
        <v>0</v>
      </c>
      <c r="T234" s="69">
        <f t="shared" si="294"/>
        <v>0</v>
      </c>
      <c r="U234" s="69">
        <f t="shared" si="294"/>
        <v>0</v>
      </c>
      <c r="V234" s="69">
        <f t="shared" si="294"/>
        <v>0</v>
      </c>
      <c r="W234" s="69">
        <f t="shared" si="294"/>
        <v>0</v>
      </c>
      <c r="X234" s="69">
        <f t="shared" si="294"/>
        <v>0</v>
      </c>
      <c r="Y234" s="69">
        <f t="shared" si="294"/>
        <v>0</v>
      </c>
      <c r="Z234" s="69">
        <f t="shared" si="294"/>
        <v>0</v>
      </c>
      <c r="AA234" s="69">
        <f t="shared" si="294"/>
        <v>0</v>
      </c>
      <c r="AB234" s="69">
        <f t="shared" si="294"/>
        <v>0</v>
      </c>
      <c r="AC234" s="69">
        <f t="shared" si="294"/>
        <v>0</v>
      </c>
      <c r="AD234" s="69">
        <f t="shared" si="294"/>
        <v>0</v>
      </c>
      <c r="AE234" s="69">
        <f t="shared" si="294"/>
        <v>0</v>
      </c>
      <c r="AF234" s="69">
        <f t="shared" si="294"/>
        <v>0</v>
      </c>
      <c r="AG234" s="69">
        <f t="shared" si="294"/>
        <v>0</v>
      </c>
      <c r="AH234" s="69">
        <f t="shared" si="294"/>
        <v>0</v>
      </c>
      <c r="AI234" s="69">
        <f t="shared" ref="AI234:AY234" si="295" xml:space="preserve"> (AI20-AH20)*AI102</f>
        <v>0</v>
      </c>
      <c r="AJ234" s="69">
        <f t="shared" si="295"/>
        <v>0</v>
      </c>
      <c r="AK234" s="69">
        <f t="shared" si="295"/>
        <v>0</v>
      </c>
      <c r="AL234" s="69">
        <f t="shared" si="295"/>
        <v>0</v>
      </c>
      <c r="AM234" s="69">
        <f t="shared" si="295"/>
        <v>0</v>
      </c>
      <c r="AN234" s="69">
        <f t="shared" si="295"/>
        <v>0</v>
      </c>
      <c r="AO234" s="69">
        <f t="shared" si="295"/>
        <v>0</v>
      </c>
      <c r="AP234" s="69">
        <f t="shared" si="295"/>
        <v>0</v>
      </c>
      <c r="AQ234" s="69">
        <f t="shared" si="295"/>
        <v>0</v>
      </c>
      <c r="AR234" s="69">
        <f t="shared" si="295"/>
        <v>0</v>
      </c>
      <c r="AS234" s="69">
        <f t="shared" si="295"/>
        <v>0</v>
      </c>
      <c r="AT234" s="69">
        <f t="shared" si="295"/>
        <v>0</v>
      </c>
      <c r="AU234" s="69">
        <f t="shared" si="295"/>
        <v>0</v>
      </c>
      <c r="AV234" s="69">
        <f t="shared" si="295"/>
        <v>0</v>
      </c>
      <c r="AW234" s="69">
        <f t="shared" si="295"/>
        <v>0</v>
      </c>
      <c r="AX234" s="69">
        <f t="shared" si="295"/>
        <v>0</v>
      </c>
      <c r="AY234" s="69">
        <f t="shared" si="295"/>
        <v>0</v>
      </c>
    </row>
    <row r="235" spans="1:51">
      <c r="A235" s="63" t="s">
        <v>14</v>
      </c>
      <c r="B235" s="23">
        <f t="shared" si="285"/>
        <v>0</v>
      </c>
      <c r="C235" s="69">
        <f t="shared" ref="C235:AH235" si="296" xml:space="preserve"> (C21-B21)*C103</f>
        <v>0</v>
      </c>
      <c r="D235" s="69">
        <f t="shared" si="296"/>
        <v>0</v>
      </c>
      <c r="E235" s="69">
        <f t="shared" si="296"/>
        <v>7</v>
      </c>
      <c r="F235" s="69">
        <f t="shared" si="296"/>
        <v>1</v>
      </c>
      <c r="G235" s="69">
        <f t="shared" si="296"/>
        <v>0</v>
      </c>
      <c r="H235" s="69">
        <f t="shared" si="296"/>
        <v>2</v>
      </c>
      <c r="I235" s="69">
        <f t="shared" si="296"/>
        <v>1</v>
      </c>
      <c r="J235" s="116">
        <f t="shared" si="296"/>
        <v>1</v>
      </c>
      <c r="K235" s="23">
        <f t="shared" si="296"/>
        <v>1</v>
      </c>
      <c r="L235" s="133">
        <f t="shared" si="296"/>
        <v>1</v>
      </c>
      <c r="M235" s="69">
        <f t="shared" si="296"/>
        <v>0</v>
      </c>
      <c r="N235" s="69">
        <f t="shared" si="296"/>
        <v>0</v>
      </c>
      <c r="O235" s="69">
        <f t="shared" si="296"/>
        <v>0</v>
      </c>
      <c r="P235" s="69">
        <f t="shared" si="296"/>
        <v>0</v>
      </c>
      <c r="Q235" s="69">
        <f t="shared" si="296"/>
        <v>0</v>
      </c>
      <c r="R235" s="69">
        <f t="shared" si="296"/>
        <v>0</v>
      </c>
      <c r="S235" s="69">
        <f t="shared" si="296"/>
        <v>0</v>
      </c>
      <c r="T235" s="69">
        <f t="shared" si="296"/>
        <v>0</v>
      </c>
      <c r="U235" s="69">
        <f t="shared" si="296"/>
        <v>0</v>
      </c>
      <c r="V235" s="69">
        <f t="shared" si="296"/>
        <v>0</v>
      </c>
      <c r="W235" s="69">
        <f t="shared" si="296"/>
        <v>0</v>
      </c>
      <c r="X235" s="69">
        <f t="shared" si="296"/>
        <v>0</v>
      </c>
      <c r="Y235" s="69">
        <f t="shared" si="296"/>
        <v>0</v>
      </c>
      <c r="Z235" s="69">
        <f t="shared" si="296"/>
        <v>0</v>
      </c>
      <c r="AA235" s="69">
        <f t="shared" si="296"/>
        <v>0</v>
      </c>
      <c r="AB235" s="69">
        <f t="shared" si="296"/>
        <v>0</v>
      </c>
      <c r="AC235" s="69">
        <f t="shared" si="296"/>
        <v>0</v>
      </c>
      <c r="AD235" s="69">
        <f t="shared" si="296"/>
        <v>0</v>
      </c>
      <c r="AE235" s="69">
        <f t="shared" si="296"/>
        <v>0</v>
      </c>
      <c r="AF235" s="69">
        <f t="shared" si="296"/>
        <v>0</v>
      </c>
      <c r="AG235" s="69">
        <f t="shared" si="296"/>
        <v>0</v>
      </c>
      <c r="AH235" s="69">
        <f t="shared" si="296"/>
        <v>0</v>
      </c>
      <c r="AI235" s="69">
        <f t="shared" ref="AI235:AY235" si="297" xml:space="preserve"> (AI21-AH21)*AI103</f>
        <v>0</v>
      </c>
      <c r="AJ235" s="69">
        <f t="shared" si="297"/>
        <v>0</v>
      </c>
      <c r="AK235" s="69">
        <f t="shared" si="297"/>
        <v>0</v>
      </c>
      <c r="AL235" s="69">
        <f t="shared" si="297"/>
        <v>0</v>
      </c>
      <c r="AM235" s="69">
        <f t="shared" si="297"/>
        <v>0</v>
      </c>
      <c r="AN235" s="69">
        <f t="shared" si="297"/>
        <v>0</v>
      </c>
      <c r="AO235" s="69">
        <f t="shared" si="297"/>
        <v>0</v>
      </c>
      <c r="AP235" s="69">
        <f t="shared" si="297"/>
        <v>0</v>
      </c>
      <c r="AQ235" s="69">
        <f t="shared" si="297"/>
        <v>0</v>
      </c>
      <c r="AR235" s="69">
        <f t="shared" si="297"/>
        <v>0</v>
      </c>
      <c r="AS235" s="69">
        <f t="shared" si="297"/>
        <v>0</v>
      </c>
      <c r="AT235" s="69">
        <f t="shared" si="297"/>
        <v>0</v>
      </c>
      <c r="AU235" s="69">
        <f t="shared" si="297"/>
        <v>0</v>
      </c>
      <c r="AV235" s="69">
        <f t="shared" si="297"/>
        <v>0</v>
      </c>
      <c r="AW235" s="69">
        <f t="shared" si="297"/>
        <v>0</v>
      </c>
      <c r="AX235" s="69">
        <f t="shared" si="297"/>
        <v>0</v>
      </c>
      <c r="AY235" s="69">
        <f t="shared" si="297"/>
        <v>0</v>
      </c>
    </row>
    <row r="236" spans="1:51">
      <c r="A236" s="63" t="s">
        <v>15</v>
      </c>
      <c r="B236" s="23">
        <f t="shared" si="285"/>
        <v>4</v>
      </c>
      <c r="C236" s="69">
        <f t="shared" ref="C236:AH236" si="298" xml:space="preserve"> (C22-B22)*C104</f>
        <v>0</v>
      </c>
      <c r="D236" s="69">
        <f t="shared" si="298"/>
        <v>0</v>
      </c>
      <c r="E236" s="69">
        <f t="shared" si="298"/>
        <v>0</v>
      </c>
      <c r="F236" s="69">
        <f t="shared" si="298"/>
        <v>0</v>
      </c>
      <c r="G236" s="69">
        <f t="shared" si="298"/>
        <v>0</v>
      </c>
      <c r="H236" s="69">
        <f t="shared" si="298"/>
        <v>1</v>
      </c>
      <c r="I236" s="69">
        <f t="shared" si="298"/>
        <v>0</v>
      </c>
      <c r="J236" s="116">
        <f t="shared" si="298"/>
        <v>0</v>
      </c>
      <c r="K236" s="23">
        <f t="shared" si="298"/>
        <v>3</v>
      </c>
      <c r="L236" s="133">
        <f t="shared" si="298"/>
        <v>2</v>
      </c>
      <c r="M236" s="69">
        <f t="shared" si="298"/>
        <v>1</v>
      </c>
      <c r="N236" s="69">
        <f t="shared" si="298"/>
        <v>0</v>
      </c>
      <c r="O236" s="69">
        <f t="shared" si="298"/>
        <v>0</v>
      </c>
      <c r="P236" s="69">
        <f t="shared" si="298"/>
        <v>0</v>
      </c>
      <c r="Q236" s="69">
        <f t="shared" si="298"/>
        <v>0</v>
      </c>
      <c r="R236" s="69">
        <f t="shared" si="298"/>
        <v>0</v>
      </c>
      <c r="S236" s="69">
        <f t="shared" si="298"/>
        <v>0</v>
      </c>
      <c r="T236" s="69">
        <f t="shared" si="298"/>
        <v>0</v>
      </c>
      <c r="U236" s="69">
        <f t="shared" si="298"/>
        <v>0</v>
      </c>
      <c r="V236" s="69">
        <f t="shared" si="298"/>
        <v>0</v>
      </c>
      <c r="W236" s="69">
        <f t="shared" si="298"/>
        <v>0</v>
      </c>
      <c r="X236" s="69">
        <f t="shared" si="298"/>
        <v>0</v>
      </c>
      <c r="Y236" s="69">
        <f t="shared" si="298"/>
        <v>0</v>
      </c>
      <c r="Z236" s="69">
        <f t="shared" si="298"/>
        <v>0</v>
      </c>
      <c r="AA236" s="69">
        <f t="shared" si="298"/>
        <v>0</v>
      </c>
      <c r="AB236" s="69">
        <f t="shared" si="298"/>
        <v>0</v>
      </c>
      <c r="AC236" s="69">
        <f t="shared" si="298"/>
        <v>0</v>
      </c>
      <c r="AD236" s="69">
        <f t="shared" si="298"/>
        <v>0</v>
      </c>
      <c r="AE236" s="69">
        <f t="shared" si="298"/>
        <v>0</v>
      </c>
      <c r="AF236" s="69">
        <f t="shared" si="298"/>
        <v>0</v>
      </c>
      <c r="AG236" s="69">
        <f t="shared" si="298"/>
        <v>0</v>
      </c>
      <c r="AH236" s="69">
        <f t="shared" si="298"/>
        <v>0</v>
      </c>
      <c r="AI236" s="69">
        <f t="shared" ref="AI236:AY236" si="299" xml:space="preserve"> (AI22-AH22)*AI104</f>
        <v>0</v>
      </c>
      <c r="AJ236" s="69">
        <f t="shared" si="299"/>
        <v>0</v>
      </c>
      <c r="AK236" s="69">
        <f t="shared" si="299"/>
        <v>0</v>
      </c>
      <c r="AL236" s="69">
        <f t="shared" si="299"/>
        <v>0</v>
      </c>
      <c r="AM236" s="69">
        <f t="shared" si="299"/>
        <v>0</v>
      </c>
      <c r="AN236" s="69">
        <f t="shared" si="299"/>
        <v>0</v>
      </c>
      <c r="AO236" s="69">
        <f t="shared" si="299"/>
        <v>0</v>
      </c>
      <c r="AP236" s="69">
        <f t="shared" si="299"/>
        <v>0</v>
      </c>
      <c r="AQ236" s="69">
        <f t="shared" si="299"/>
        <v>0</v>
      </c>
      <c r="AR236" s="69">
        <f t="shared" si="299"/>
        <v>0</v>
      </c>
      <c r="AS236" s="69">
        <f t="shared" si="299"/>
        <v>0</v>
      </c>
      <c r="AT236" s="69">
        <f t="shared" si="299"/>
        <v>0</v>
      </c>
      <c r="AU236" s="69">
        <f t="shared" si="299"/>
        <v>0</v>
      </c>
      <c r="AV236" s="69">
        <f t="shared" si="299"/>
        <v>0</v>
      </c>
      <c r="AW236" s="69">
        <f t="shared" si="299"/>
        <v>0</v>
      </c>
      <c r="AX236" s="69">
        <f t="shared" si="299"/>
        <v>0</v>
      </c>
      <c r="AY236" s="69">
        <f t="shared" si="299"/>
        <v>0</v>
      </c>
    </row>
    <row r="237" spans="1:51">
      <c r="A237" s="63" t="s">
        <v>16</v>
      </c>
      <c r="B237" s="23">
        <f t="shared" si="285"/>
        <v>0</v>
      </c>
      <c r="C237" s="69">
        <f t="shared" ref="C237:AH237" si="300" xml:space="preserve"> (C23-B23)*C105</f>
        <v>0</v>
      </c>
      <c r="D237" s="69">
        <f t="shared" si="300"/>
        <v>0</v>
      </c>
      <c r="E237" s="69">
        <f t="shared" si="300"/>
        <v>0</v>
      </c>
      <c r="F237" s="69">
        <f t="shared" si="300"/>
        <v>0</v>
      </c>
      <c r="G237" s="69">
        <f t="shared" si="300"/>
        <v>0</v>
      </c>
      <c r="H237" s="69">
        <f t="shared" si="300"/>
        <v>0</v>
      </c>
      <c r="I237" s="69">
        <f t="shared" si="300"/>
        <v>0</v>
      </c>
      <c r="J237" s="116">
        <f t="shared" si="300"/>
        <v>0</v>
      </c>
      <c r="K237" s="23">
        <f t="shared" si="300"/>
        <v>0</v>
      </c>
      <c r="L237" s="133">
        <f t="shared" si="300"/>
        <v>0</v>
      </c>
      <c r="M237" s="69">
        <f t="shared" si="300"/>
        <v>0</v>
      </c>
      <c r="N237" s="69">
        <f t="shared" si="300"/>
        <v>0</v>
      </c>
      <c r="O237" s="69">
        <f t="shared" si="300"/>
        <v>0</v>
      </c>
      <c r="P237" s="69">
        <f t="shared" si="300"/>
        <v>0</v>
      </c>
      <c r="Q237" s="69">
        <f t="shared" si="300"/>
        <v>0</v>
      </c>
      <c r="R237" s="69">
        <f t="shared" si="300"/>
        <v>0</v>
      </c>
      <c r="S237" s="69">
        <f t="shared" si="300"/>
        <v>0</v>
      </c>
      <c r="T237" s="69">
        <f t="shared" si="300"/>
        <v>0</v>
      </c>
      <c r="U237" s="69">
        <f t="shared" si="300"/>
        <v>0</v>
      </c>
      <c r="V237" s="69">
        <f t="shared" si="300"/>
        <v>0</v>
      </c>
      <c r="W237" s="69">
        <f t="shared" si="300"/>
        <v>0</v>
      </c>
      <c r="X237" s="69">
        <f t="shared" si="300"/>
        <v>0</v>
      </c>
      <c r="Y237" s="69">
        <f t="shared" si="300"/>
        <v>0</v>
      </c>
      <c r="Z237" s="69">
        <f t="shared" si="300"/>
        <v>0</v>
      </c>
      <c r="AA237" s="69">
        <f t="shared" si="300"/>
        <v>0</v>
      </c>
      <c r="AB237" s="69">
        <f t="shared" si="300"/>
        <v>0</v>
      </c>
      <c r="AC237" s="69">
        <f t="shared" si="300"/>
        <v>0</v>
      </c>
      <c r="AD237" s="69">
        <f t="shared" si="300"/>
        <v>0</v>
      </c>
      <c r="AE237" s="69">
        <f t="shared" si="300"/>
        <v>0</v>
      </c>
      <c r="AF237" s="69">
        <f t="shared" si="300"/>
        <v>0</v>
      </c>
      <c r="AG237" s="69">
        <f t="shared" si="300"/>
        <v>0</v>
      </c>
      <c r="AH237" s="69">
        <f t="shared" si="300"/>
        <v>0</v>
      </c>
      <c r="AI237" s="69">
        <f t="shared" ref="AI237:AY237" si="301" xml:space="preserve"> (AI23-AH23)*AI105</f>
        <v>0</v>
      </c>
      <c r="AJ237" s="69">
        <f t="shared" si="301"/>
        <v>0</v>
      </c>
      <c r="AK237" s="69">
        <f t="shared" si="301"/>
        <v>0</v>
      </c>
      <c r="AL237" s="69">
        <f t="shared" si="301"/>
        <v>0</v>
      </c>
      <c r="AM237" s="69">
        <f t="shared" si="301"/>
        <v>0</v>
      </c>
      <c r="AN237" s="69">
        <f t="shared" si="301"/>
        <v>0</v>
      </c>
      <c r="AO237" s="69">
        <f t="shared" si="301"/>
        <v>0</v>
      </c>
      <c r="AP237" s="69">
        <f t="shared" si="301"/>
        <v>0</v>
      </c>
      <c r="AQ237" s="69">
        <f t="shared" si="301"/>
        <v>0</v>
      </c>
      <c r="AR237" s="69">
        <f t="shared" si="301"/>
        <v>0</v>
      </c>
      <c r="AS237" s="69">
        <f t="shared" si="301"/>
        <v>0</v>
      </c>
      <c r="AT237" s="69">
        <f t="shared" si="301"/>
        <v>0</v>
      </c>
      <c r="AU237" s="69">
        <f t="shared" si="301"/>
        <v>0</v>
      </c>
      <c r="AV237" s="69">
        <f t="shared" si="301"/>
        <v>0</v>
      </c>
      <c r="AW237" s="69">
        <f t="shared" si="301"/>
        <v>0</v>
      </c>
      <c r="AX237" s="69">
        <f t="shared" si="301"/>
        <v>0</v>
      </c>
      <c r="AY237" s="69">
        <f t="shared" si="301"/>
        <v>0</v>
      </c>
    </row>
    <row r="239" spans="1:51">
      <c r="A239" s="83" t="s">
        <v>87</v>
      </c>
      <c r="B239" s="9"/>
      <c r="C239" s="9"/>
      <c r="D239" s="9"/>
      <c r="E239" s="9"/>
      <c r="F239" s="9"/>
      <c r="G239" s="9"/>
      <c r="H239" s="9"/>
      <c r="I239" s="9"/>
      <c r="J239" s="46"/>
      <c r="K239" s="13"/>
      <c r="L239" s="48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>
      <c r="A240" s="70" t="s">
        <v>77</v>
      </c>
      <c r="B240" s="23">
        <f t="shared" ref="B240:AG240" si="302">5 + B253 + B252 + B7</f>
        <v>10</v>
      </c>
      <c r="C240" s="23">
        <f t="shared" si="302"/>
        <v>11</v>
      </c>
      <c r="D240" s="23">
        <f t="shared" si="302"/>
        <v>12</v>
      </c>
      <c r="E240" s="23">
        <f t="shared" si="302"/>
        <v>13</v>
      </c>
      <c r="F240" s="23">
        <f t="shared" si="302"/>
        <v>14</v>
      </c>
      <c r="G240" s="23">
        <f t="shared" si="302"/>
        <v>15</v>
      </c>
      <c r="H240" s="23">
        <f t="shared" si="302"/>
        <v>16</v>
      </c>
      <c r="I240" s="23">
        <f t="shared" si="302"/>
        <v>17</v>
      </c>
      <c r="J240" s="27">
        <f t="shared" si="302"/>
        <v>18</v>
      </c>
      <c r="K240" s="23">
        <f t="shared" si="302"/>
        <v>19</v>
      </c>
      <c r="L240" s="72">
        <f t="shared" si="302"/>
        <v>20</v>
      </c>
      <c r="M240" s="23">
        <f t="shared" si="302"/>
        <v>21</v>
      </c>
      <c r="N240" s="23">
        <f t="shared" si="302"/>
        <v>22</v>
      </c>
      <c r="O240" s="23">
        <f t="shared" si="302"/>
        <v>23</v>
      </c>
      <c r="P240" s="23">
        <f t="shared" si="302"/>
        <v>24</v>
      </c>
      <c r="Q240" s="23">
        <f t="shared" si="302"/>
        <v>25</v>
      </c>
      <c r="R240" s="23">
        <f t="shared" si="302"/>
        <v>26</v>
      </c>
      <c r="S240" s="23">
        <f t="shared" si="302"/>
        <v>27</v>
      </c>
      <c r="T240" s="23">
        <f t="shared" si="302"/>
        <v>28</v>
      </c>
      <c r="U240" s="23">
        <f t="shared" si="302"/>
        <v>29</v>
      </c>
      <c r="V240" s="23">
        <f t="shared" si="302"/>
        <v>30</v>
      </c>
      <c r="W240" s="23">
        <f t="shared" si="302"/>
        <v>31</v>
      </c>
      <c r="X240" s="23">
        <f t="shared" si="302"/>
        <v>32</v>
      </c>
      <c r="Y240" s="23">
        <f t="shared" si="302"/>
        <v>33</v>
      </c>
      <c r="Z240" s="23">
        <f t="shared" si="302"/>
        <v>34</v>
      </c>
      <c r="AA240" s="23">
        <f t="shared" si="302"/>
        <v>35</v>
      </c>
      <c r="AB240" s="23">
        <f t="shared" si="302"/>
        <v>36</v>
      </c>
      <c r="AC240" s="23">
        <f t="shared" si="302"/>
        <v>37</v>
      </c>
      <c r="AD240" s="23">
        <f t="shared" si="302"/>
        <v>38</v>
      </c>
      <c r="AE240" s="23">
        <f t="shared" si="302"/>
        <v>39</v>
      </c>
      <c r="AF240" s="23">
        <f t="shared" si="302"/>
        <v>40</v>
      </c>
      <c r="AG240" s="23">
        <f t="shared" si="302"/>
        <v>41</v>
      </c>
      <c r="AH240" s="23">
        <f t="shared" ref="AH240:AY240" si="303">5 + AH253 + AH252 + AH7</f>
        <v>42</v>
      </c>
      <c r="AI240" s="23">
        <f t="shared" si="303"/>
        <v>43</v>
      </c>
      <c r="AJ240" s="23">
        <f t="shared" si="303"/>
        <v>44</v>
      </c>
      <c r="AK240" s="23">
        <f t="shared" si="303"/>
        <v>45</v>
      </c>
      <c r="AL240" s="23">
        <f t="shared" si="303"/>
        <v>46</v>
      </c>
      <c r="AM240" s="23">
        <f t="shared" si="303"/>
        <v>47</v>
      </c>
      <c r="AN240" s="23">
        <f t="shared" si="303"/>
        <v>48</v>
      </c>
      <c r="AO240" s="23">
        <f t="shared" si="303"/>
        <v>49</v>
      </c>
      <c r="AP240" s="23">
        <f t="shared" si="303"/>
        <v>50</v>
      </c>
      <c r="AQ240" s="23">
        <f t="shared" si="303"/>
        <v>51</v>
      </c>
      <c r="AR240" s="23">
        <f t="shared" si="303"/>
        <v>52</v>
      </c>
      <c r="AS240" s="23">
        <f t="shared" si="303"/>
        <v>53</v>
      </c>
      <c r="AT240" s="23">
        <f t="shared" si="303"/>
        <v>54</v>
      </c>
      <c r="AU240" s="23">
        <f t="shared" si="303"/>
        <v>55</v>
      </c>
      <c r="AV240" s="23">
        <f t="shared" si="303"/>
        <v>56</v>
      </c>
      <c r="AW240" s="23">
        <f t="shared" si="303"/>
        <v>57</v>
      </c>
      <c r="AX240" s="23">
        <f t="shared" si="303"/>
        <v>58</v>
      </c>
      <c r="AY240" s="23">
        <f t="shared" si="303"/>
        <v>59</v>
      </c>
    </row>
    <row r="241" spans="1:51">
      <c r="A241" s="70" t="s">
        <v>78</v>
      </c>
      <c r="B241" s="23">
        <f t="shared" ref="B241:AG241" si="304" xml:space="preserve"> 10 + B253 + B252 + B7</f>
        <v>15</v>
      </c>
      <c r="C241" s="23">
        <f t="shared" si="304"/>
        <v>16</v>
      </c>
      <c r="D241" s="23">
        <f t="shared" si="304"/>
        <v>17</v>
      </c>
      <c r="E241" s="23">
        <f t="shared" si="304"/>
        <v>18</v>
      </c>
      <c r="F241" s="23">
        <f t="shared" si="304"/>
        <v>19</v>
      </c>
      <c r="G241" s="23">
        <f t="shared" si="304"/>
        <v>20</v>
      </c>
      <c r="H241" s="23">
        <f t="shared" si="304"/>
        <v>21</v>
      </c>
      <c r="I241" s="23">
        <f t="shared" si="304"/>
        <v>22</v>
      </c>
      <c r="J241" s="27">
        <f t="shared" si="304"/>
        <v>23</v>
      </c>
      <c r="K241" s="23">
        <f t="shared" si="304"/>
        <v>24</v>
      </c>
      <c r="L241" s="72">
        <f t="shared" si="304"/>
        <v>25</v>
      </c>
      <c r="M241" s="23">
        <f t="shared" si="304"/>
        <v>26</v>
      </c>
      <c r="N241" s="23">
        <f t="shared" si="304"/>
        <v>27</v>
      </c>
      <c r="O241" s="23">
        <f t="shared" si="304"/>
        <v>28</v>
      </c>
      <c r="P241" s="23">
        <f t="shared" si="304"/>
        <v>29</v>
      </c>
      <c r="Q241" s="23">
        <f t="shared" si="304"/>
        <v>30</v>
      </c>
      <c r="R241" s="23">
        <f t="shared" si="304"/>
        <v>31</v>
      </c>
      <c r="S241" s="23">
        <f t="shared" si="304"/>
        <v>32</v>
      </c>
      <c r="T241" s="23">
        <f t="shared" si="304"/>
        <v>33</v>
      </c>
      <c r="U241" s="23">
        <f t="shared" si="304"/>
        <v>34</v>
      </c>
      <c r="V241" s="23">
        <f t="shared" si="304"/>
        <v>35</v>
      </c>
      <c r="W241" s="23">
        <f t="shared" si="304"/>
        <v>36</v>
      </c>
      <c r="X241" s="23">
        <f t="shared" si="304"/>
        <v>37</v>
      </c>
      <c r="Y241" s="23">
        <f t="shared" si="304"/>
        <v>38</v>
      </c>
      <c r="Z241" s="23">
        <f t="shared" si="304"/>
        <v>39</v>
      </c>
      <c r="AA241" s="23">
        <f t="shared" si="304"/>
        <v>40</v>
      </c>
      <c r="AB241" s="23">
        <f t="shared" si="304"/>
        <v>41</v>
      </c>
      <c r="AC241" s="23">
        <f t="shared" si="304"/>
        <v>42</v>
      </c>
      <c r="AD241" s="23">
        <f t="shared" si="304"/>
        <v>43</v>
      </c>
      <c r="AE241" s="23">
        <f t="shared" si="304"/>
        <v>44</v>
      </c>
      <c r="AF241" s="23">
        <f t="shared" si="304"/>
        <v>45</v>
      </c>
      <c r="AG241" s="23">
        <f t="shared" si="304"/>
        <v>46</v>
      </c>
      <c r="AH241" s="23">
        <f t="shared" ref="AH241:AY241" si="305" xml:space="preserve"> 10 + AH253 + AH252 + AH7</f>
        <v>47</v>
      </c>
      <c r="AI241" s="23">
        <f t="shared" si="305"/>
        <v>48</v>
      </c>
      <c r="AJ241" s="23">
        <f t="shared" si="305"/>
        <v>49</v>
      </c>
      <c r="AK241" s="23">
        <f t="shared" si="305"/>
        <v>50</v>
      </c>
      <c r="AL241" s="23">
        <f t="shared" si="305"/>
        <v>51</v>
      </c>
      <c r="AM241" s="23">
        <f t="shared" si="305"/>
        <v>52</v>
      </c>
      <c r="AN241" s="23">
        <f t="shared" si="305"/>
        <v>53</v>
      </c>
      <c r="AO241" s="23">
        <f t="shared" si="305"/>
        <v>54</v>
      </c>
      <c r="AP241" s="23">
        <f t="shared" si="305"/>
        <v>55</v>
      </c>
      <c r="AQ241" s="23">
        <f t="shared" si="305"/>
        <v>56</v>
      </c>
      <c r="AR241" s="23">
        <f t="shared" si="305"/>
        <v>57</v>
      </c>
      <c r="AS241" s="23">
        <f t="shared" si="305"/>
        <v>58</v>
      </c>
      <c r="AT241" s="23">
        <f t="shared" si="305"/>
        <v>59</v>
      </c>
      <c r="AU241" s="23">
        <f t="shared" si="305"/>
        <v>60</v>
      </c>
      <c r="AV241" s="23">
        <f t="shared" si="305"/>
        <v>61</v>
      </c>
      <c r="AW241" s="23">
        <f t="shared" si="305"/>
        <v>62</v>
      </c>
      <c r="AX241" s="23">
        <f t="shared" si="305"/>
        <v>63</v>
      </c>
      <c r="AY241" s="23">
        <f t="shared" si="305"/>
        <v>64</v>
      </c>
    </row>
    <row r="242" spans="1:51">
      <c r="A242" s="70" t="s">
        <v>79</v>
      </c>
      <c r="B242" s="8">
        <f t="shared" ref="B242:AG242" si="306" xml:space="preserve"> 10 + B252 + B68</f>
        <v>14</v>
      </c>
      <c r="C242" s="8">
        <f t="shared" si="306"/>
        <v>14</v>
      </c>
      <c r="D242" s="8">
        <f t="shared" si="306"/>
        <v>14</v>
      </c>
      <c r="E242" s="8">
        <f t="shared" si="306"/>
        <v>14</v>
      </c>
      <c r="F242" s="8">
        <f t="shared" si="306"/>
        <v>14</v>
      </c>
      <c r="G242" s="8">
        <f t="shared" si="306"/>
        <v>14</v>
      </c>
      <c r="H242" s="8">
        <f t="shared" si="306"/>
        <v>14</v>
      </c>
      <c r="I242" s="8">
        <f t="shared" si="306"/>
        <v>14</v>
      </c>
      <c r="J242" s="8">
        <f t="shared" si="306"/>
        <v>14</v>
      </c>
      <c r="K242" s="8">
        <f t="shared" si="306"/>
        <v>14</v>
      </c>
      <c r="L242" s="8">
        <f t="shared" si="306"/>
        <v>14</v>
      </c>
      <c r="M242" s="8">
        <f t="shared" si="306"/>
        <v>14</v>
      </c>
      <c r="N242" s="8">
        <f t="shared" si="306"/>
        <v>14</v>
      </c>
      <c r="O242" s="8">
        <f t="shared" si="306"/>
        <v>14</v>
      </c>
      <c r="P242" s="8">
        <f t="shared" si="306"/>
        <v>14</v>
      </c>
      <c r="Q242" s="8">
        <f t="shared" si="306"/>
        <v>14</v>
      </c>
      <c r="R242" s="8">
        <f t="shared" si="306"/>
        <v>14</v>
      </c>
      <c r="S242" s="8">
        <f t="shared" si="306"/>
        <v>14</v>
      </c>
      <c r="T242" s="8">
        <f t="shared" si="306"/>
        <v>14</v>
      </c>
      <c r="U242" s="8">
        <f t="shared" si="306"/>
        <v>14</v>
      </c>
      <c r="V242" s="8">
        <f t="shared" si="306"/>
        <v>14</v>
      </c>
      <c r="W242" s="8">
        <f t="shared" si="306"/>
        <v>14</v>
      </c>
      <c r="X242" s="8">
        <f t="shared" si="306"/>
        <v>14</v>
      </c>
      <c r="Y242" s="8">
        <f t="shared" si="306"/>
        <v>14</v>
      </c>
      <c r="Z242" s="8">
        <f t="shared" si="306"/>
        <v>14</v>
      </c>
      <c r="AA242" s="8">
        <f t="shared" si="306"/>
        <v>14</v>
      </c>
      <c r="AB242" s="8">
        <f t="shared" si="306"/>
        <v>14</v>
      </c>
      <c r="AC242" s="8">
        <f t="shared" si="306"/>
        <v>14</v>
      </c>
      <c r="AD242" s="8">
        <f t="shared" si="306"/>
        <v>14</v>
      </c>
      <c r="AE242" s="8">
        <f t="shared" si="306"/>
        <v>14</v>
      </c>
      <c r="AF242" s="8">
        <f t="shared" si="306"/>
        <v>14</v>
      </c>
      <c r="AG242" s="8">
        <f t="shared" si="306"/>
        <v>14</v>
      </c>
      <c r="AH242" s="8">
        <f t="shared" ref="AH242:AY242" si="307" xml:space="preserve"> 10 + AH252 + AH68</f>
        <v>14</v>
      </c>
      <c r="AI242" s="8">
        <f t="shared" si="307"/>
        <v>14</v>
      </c>
      <c r="AJ242" s="8">
        <f t="shared" si="307"/>
        <v>14</v>
      </c>
      <c r="AK242" s="8">
        <f t="shared" si="307"/>
        <v>14</v>
      </c>
      <c r="AL242" s="8">
        <f t="shared" si="307"/>
        <v>14</v>
      </c>
      <c r="AM242" s="8">
        <f t="shared" si="307"/>
        <v>14</v>
      </c>
      <c r="AN242" s="8">
        <f t="shared" si="307"/>
        <v>14</v>
      </c>
      <c r="AO242" s="8">
        <f t="shared" si="307"/>
        <v>14</v>
      </c>
      <c r="AP242" s="8">
        <f t="shared" si="307"/>
        <v>14</v>
      </c>
      <c r="AQ242" s="8">
        <f t="shared" si="307"/>
        <v>14</v>
      </c>
      <c r="AR242" s="8">
        <f t="shared" si="307"/>
        <v>14</v>
      </c>
      <c r="AS242" s="8">
        <f t="shared" si="307"/>
        <v>14</v>
      </c>
      <c r="AT242" s="8">
        <f t="shared" si="307"/>
        <v>14</v>
      </c>
      <c r="AU242" s="8">
        <f t="shared" si="307"/>
        <v>14</v>
      </c>
      <c r="AV242" s="8">
        <f t="shared" si="307"/>
        <v>14</v>
      </c>
      <c r="AW242" s="8">
        <f t="shared" si="307"/>
        <v>14</v>
      </c>
      <c r="AX242" s="8">
        <f t="shared" si="307"/>
        <v>14</v>
      </c>
      <c r="AY242" s="8">
        <f t="shared" si="307"/>
        <v>14</v>
      </c>
    </row>
    <row r="243" spans="1:51">
      <c r="A243" s="70" t="s">
        <v>80</v>
      </c>
      <c r="B243" s="8">
        <f t="shared" ref="B243:AG243" si="308" xml:space="preserve"> 20 + B252 + 2*B68</f>
        <v>26</v>
      </c>
      <c r="C243" s="8">
        <f t="shared" si="308"/>
        <v>26</v>
      </c>
      <c r="D243" s="8">
        <f t="shared" si="308"/>
        <v>26</v>
      </c>
      <c r="E243" s="8">
        <f t="shared" si="308"/>
        <v>26</v>
      </c>
      <c r="F243" s="8">
        <f t="shared" si="308"/>
        <v>26</v>
      </c>
      <c r="G243" s="8">
        <f t="shared" si="308"/>
        <v>26</v>
      </c>
      <c r="H243" s="8">
        <f t="shared" si="308"/>
        <v>26</v>
      </c>
      <c r="I243" s="8">
        <f t="shared" si="308"/>
        <v>26</v>
      </c>
      <c r="J243" s="8">
        <f t="shared" si="308"/>
        <v>26</v>
      </c>
      <c r="K243" s="8">
        <f t="shared" si="308"/>
        <v>26</v>
      </c>
      <c r="L243" s="8">
        <f t="shared" si="308"/>
        <v>26</v>
      </c>
      <c r="M243" s="8">
        <f t="shared" si="308"/>
        <v>26</v>
      </c>
      <c r="N243" s="8">
        <f t="shared" si="308"/>
        <v>26</v>
      </c>
      <c r="O243" s="8">
        <f t="shared" si="308"/>
        <v>26</v>
      </c>
      <c r="P243" s="8">
        <f t="shared" si="308"/>
        <v>26</v>
      </c>
      <c r="Q243" s="8">
        <f t="shared" si="308"/>
        <v>26</v>
      </c>
      <c r="R243" s="8">
        <f t="shared" si="308"/>
        <v>26</v>
      </c>
      <c r="S243" s="8">
        <f t="shared" si="308"/>
        <v>26</v>
      </c>
      <c r="T243" s="8">
        <f t="shared" si="308"/>
        <v>26</v>
      </c>
      <c r="U243" s="8">
        <f t="shared" si="308"/>
        <v>26</v>
      </c>
      <c r="V243" s="8">
        <f t="shared" si="308"/>
        <v>26</v>
      </c>
      <c r="W243" s="8">
        <f t="shared" si="308"/>
        <v>26</v>
      </c>
      <c r="X243" s="8">
        <f t="shared" si="308"/>
        <v>26</v>
      </c>
      <c r="Y243" s="8">
        <f t="shared" si="308"/>
        <v>26</v>
      </c>
      <c r="Z243" s="8">
        <f t="shared" si="308"/>
        <v>26</v>
      </c>
      <c r="AA243" s="8">
        <f t="shared" si="308"/>
        <v>26</v>
      </c>
      <c r="AB243" s="8">
        <f t="shared" si="308"/>
        <v>26</v>
      </c>
      <c r="AC243" s="8">
        <f t="shared" si="308"/>
        <v>26</v>
      </c>
      <c r="AD243" s="8">
        <f t="shared" si="308"/>
        <v>26</v>
      </c>
      <c r="AE243" s="8">
        <f t="shared" si="308"/>
        <v>26</v>
      </c>
      <c r="AF243" s="8">
        <f t="shared" si="308"/>
        <v>26</v>
      </c>
      <c r="AG243" s="8">
        <f t="shared" si="308"/>
        <v>26</v>
      </c>
      <c r="AH243" s="8">
        <f t="shared" ref="AH243:AY243" si="309" xml:space="preserve"> 20 + AH252 + 2*AH68</f>
        <v>26</v>
      </c>
      <c r="AI243" s="8">
        <f t="shared" si="309"/>
        <v>26</v>
      </c>
      <c r="AJ243" s="8">
        <f t="shared" si="309"/>
        <v>26</v>
      </c>
      <c r="AK243" s="8">
        <f t="shared" si="309"/>
        <v>26</v>
      </c>
      <c r="AL243" s="8">
        <f t="shared" si="309"/>
        <v>26</v>
      </c>
      <c r="AM243" s="8">
        <f t="shared" si="309"/>
        <v>26</v>
      </c>
      <c r="AN243" s="8">
        <f t="shared" si="309"/>
        <v>26</v>
      </c>
      <c r="AO243" s="8">
        <f t="shared" si="309"/>
        <v>26</v>
      </c>
      <c r="AP243" s="8">
        <f t="shared" si="309"/>
        <v>26</v>
      </c>
      <c r="AQ243" s="8">
        <f t="shared" si="309"/>
        <v>26</v>
      </c>
      <c r="AR243" s="8">
        <f t="shared" si="309"/>
        <v>26</v>
      </c>
      <c r="AS243" s="8">
        <f t="shared" si="309"/>
        <v>26</v>
      </c>
      <c r="AT243" s="8">
        <f t="shared" si="309"/>
        <v>26</v>
      </c>
      <c r="AU243" s="8">
        <f t="shared" si="309"/>
        <v>26</v>
      </c>
      <c r="AV243" s="8">
        <f t="shared" si="309"/>
        <v>26</v>
      </c>
      <c r="AW243" s="8">
        <f t="shared" si="309"/>
        <v>26</v>
      </c>
      <c r="AX243" s="8">
        <f t="shared" si="309"/>
        <v>26</v>
      </c>
      <c r="AY243" s="8">
        <f t="shared" si="309"/>
        <v>26</v>
      </c>
    </row>
    <row r="244" spans="1:51">
      <c r="A244" s="70" t="s">
        <v>81</v>
      </c>
      <c r="B244" s="8">
        <f t="shared" ref="B244:AG244" si="310" xml:space="preserve"> 30 + B252 + 3*B68</f>
        <v>38</v>
      </c>
      <c r="C244" s="8">
        <f t="shared" si="310"/>
        <v>38</v>
      </c>
      <c r="D244" s="8">
        <f t="shared" si="310"/>
        <v>38</v>
      </c>
      <c r="E244" s="8">
        <f t="shared" si="310"/>
        <v>38</v>
      </c>
      <c r="F244" s="8">
        <f t="shared" si="310"/>
        <v>38</v>
      </c>
      <c r="G244" s="8">
        <f t="shared" si="310"/>
        <v>38</v>
      </c>
      <c r="H244" s="8">
        <f t="shared" si="310"/>
        <v>38</v>
      </c>
      <c r="I244" s="8">
        <f t="shared" si="310"/>
        <v>38</v>
      </c>
      <c r="J244" s="8">
        <f t="shared" si="310"/>
        <v>38</v>
      </c>
      <c r="K244" s="8">
        <f t="shared" si="310"/>
        <v>38</v>
      </c>
      <c r="L244" s="8">
        <f t="shared" si="310"/>
        <v>38</v>
      </c>
      <c r="M244" s="8">
        <f t="shared" si="310"/>
        <v>38</v>
      </c>
      <c r="N244" s="8">
        <f t="shared" si="310"/>
        <v>38</v>
      </c>
      <c r="O244" s="8">
        <f t="shared" si="310"/>
        <v>38</v>
      </c>
      <c r="P244" s="8">
        <f t="shared" si="310"/>
        <v>38</v>
      </c>
      <c r="Q244" s="8">
        <f t="shared" si="310"/>
        <v>38</v>
      </c>
      <c r="R244" s="8">
        <f t="shared" si="310"/>
        <v>38</v>
      </c>
      <c r="S244" s="8">
        <f t="shared" si="310"/>
        <v>38</v>
      </c>
      <c r="T244" s="8">
        <f t="shared" si="310"/>
        <v>38</v>
      </c>
      <c r="U244" s="8">
        <f t="shared" si="310"/>
        <v>38</v>
      </c>
      <c r="V244" s="8">
        <f t="shared" si="310"/>
        <v>38</v>
      </c>
      <c r="W244" s="8">
        <f t="shared" si="310"/>
        <v>38</v>
      </c>
      <c r="X244" s="8">
        <f t="shared" si="310"/>
        <v>38</v>
      </c>
      <c r="Y244" s="8">
        <f t="shared" si="310"/>
        <v>38</v>
      </c>
      <c r="Z244" s="8">
        <f t="shared" si="310"/>
        <v>38</v>
      </c>
      <c r="AA244" s="8">
        <f t="shared" si="310"/>
        <v>38</v>
      </c>
      <c r="AB244" s="8">
        <f t="shared" si="310"/>
        <v>38</v>
      </c>
      <c r="AC244" s="8">
        <f t="shared" si="310"/>
        <v>38</v>
      </c>
      <c r="AD244" s="8">
        <f t="shared" si="310"/>
        <v>38</v>
      </c>
      <c r="AE244" s="8">
        <f t="shared" si="310"/>
        <v>38</v>
      </c>
      <c r="AF244" s="8">
        <f t="shared" si="310"/>
        <v>38</v>
      </c>
      <c r="AG244" s="8">
        <f t="shared" si="310"/>
        <v>38</v>
      </c>
      <c r="AH244" s="8">
        <f t="shared" ref="AH244:AY244" si="311" xml:space="preserve"> 30 + AH252 + 3*AH68</f>
        <v>38</v>
      </c>
      <c r="AI244" s="8">
        <f t="shared" si="311"/>
        <v>38</v>
      </c>
      <c r="AJ244" s="8">
        <f t="shared" si="311"/>
        <v>38</v>
      </c>
      <c r="AK244" s="8">
        <f t="shared" si="311"/>
        <v>38</v>
      </c>
      <c r="AL244" s="8">
        <f t="shared" si="311"/>
        <v>38</v>
      </c>
      <c r="AM244" s="8">
        <f t="shared" si="311"/>
        <v>38</v>
      </c>
      <c r="AN244" s="8">
        <f t="shared" si="311"/>
        <v>38</v>
      </c>
      <c r="AO244" s="8">
        <f t="shared" si="311"/>
        <v>38</v>
      </c>
      <c r="AP244" s="8">
        <f t="shared" si="311"/>
        <v>38</v>
      </c>
      <c r="AQ244" s="8">
        <f t="shared" si="311"/>
        <v>38</v>
      </c>
      <c r="AR244" s="8">
        <f t="shared" si="311"/>
        <v>38</v>
      </c>
      <c r="AS244" s="8">
        <f t="shared" si="311"/>
        <v>38</v>
      </c>
      <c r="AT244" s="8">
        <f t="shared" si="311"/>
        <v>38</v>
      </c>
      <c r="AU244" s="8">
        <f t="shared" si="311"/>
        <v>38</v>
      </c>
      <c r="AV244" s="8">
        <f t="shared" si="311"/>
        <v>38</v>
      </c>
      <c r="AW244" s="8">
        <f t="shared" si="311"/>
        <v>38</v>
      </c>
      <c r="AX244" s="8">
        <f t="shared" si="311"/>
        <v>38</v>
      </c>
      <c r="AY244" s="8">
        <f t="shared" si="311"/>
        <v>38</v>
      </c>
    </row>
    <row r="246" spans="1:51">
      <c r="A246" s="57" t="s">
        <v>39</v>
      </c>
      <c r="B246" s="58">
        <f xml:space="preserve"> INDEX( Data!$B$68:$B$83, MATCH( B197, Data!$A$68:$A$83, 0 ) )</f>
        <v>3</v>
      </c>
      <c r="C246" s="58">
        <f xml:space="preserve"> INDEX( Data!$B$68:$B$83, MATCH( C197, Data!$A$68:$A$83, 0 ) )</f>
        <v>3</v>
      </c>
      <c r="D246" s="58">
        <f xml:space="preserve"> INDEX( Data!$B$68:$B$83, MATCH( D197, Data!$A$68:$A$83, 0 ) )</f>
        <v>3</v>
      </c>
      <c r="E246" s="58">
        <f xml:space="preserve"> INDEX( Data!$B$68:$B$83, MATCH( E197, Data!$A$68:$A$83, 0 ) )</f>
        <v>3</v>
      </c>
      <c r="F246" s="58">
        <f xml:space="preserve"> INDEX( Data!$B$68:$B$83, MATCH( F197, Data!$A$68:$A$83, 0 ) )</f>
        <v>3</v>
      </c>
      <c r="G246" s="58">
        <f xml:space="preserve"> INDEX( Data!$B$68:$B$83, MATCH( G197, Data!$A$68:$A$83, 0 ) )</f>
        <v>3</v>
      </c>
      <c r="H246" s="58">
        <f xml:space="preserve"> INDEX( Data!$B$68:$B$83, MATCH( H197, Data!$A$68:$A$83, 0 ) )</f>
        <v>3</v>
      </c>
      <c r="I246" s="58">
        <f xml:space="preserve"> INDEX( Data!$B$68:$B$83, MATCH( I197, Data!$A$68:$A$83, 0 ) )</f>
        <v>3</v>
      </c>
      <c r="J246" s="58">
        <f xml:space="preserve"> INDEX( Data!$B$68:$B$83, MATCH( J197, Data!$A$68:$A$83, 0 ) )</f>
        <v>3</v>
      </c>
      <c r="K246" s="58">
        <f xml:space="preserve"> INDEX( Data!$B$68:$B$83, MATCH( K197, Data!$A$68:$A$83, 0 ) )</f>
        <v>3</v>
      </c>
      <c r="L246" s="58">
        <f xml:space="preserve"> INDEX( Data!$B$68:$B$83, MATCH( L197, Data!$A$68:$A$83, 0 ) )</f>
        <v>3</v>
      </c>
      <c r="M246" s="58">
        <f xml:space="preserve"> INDEX( Data!$B$68:$B$83, MATCH( M197, Data!$A$68:$A$83, 0 ) )</f>
        <v>3</v>
      </c>
      <c r="N246" s="58">
        <f xml:space="preserve"> INDEX( Data!$B$68:$B$83, MATCH( N197, Data!$A$68:$A$83, 0 ) )</f>
        <v>3</v>
      </c>
      <c r="O246" s="58">
        <f xml:space="preserve"> INDEX( Data!$B$68:$B$83, MATCH( O197, Data!$A$68:$A$83, 0 ) )</f>
        <v>3</v>
      </c>
      <c r="P246" s="58">
        <f xml:space="preserve"> INDEX( Data!$B$68:$B$83, MATCH( P197, Data!$A$68:$A$83, 0 ) )</f>
        <v>3</v>
      </c>
      <c r="Q246" s="58">
        <f xml:space="preserve"> INDEX( Data!$B$68:$B$83, MATCH( Q197, Data!$A$68:$A$83, 0 ) )</f>
        <v>3</v>
      </c>
      <c r="R246" s="58">
        <f xml:space="preserve"> INDEX( Data!$B$68:$B$83, MATCH( R197, Data!$A$68:$A$83, 0 ) )</f>
        <v>3</v>
      </c>
      <c r="S246" s="58">
        <f xml:space="preserve"> INDEX( Data!$B$68:$B$83, MATCH( S197, Data!$A$68:$A$83, 0 ) )</f>
        <v>3</v>
      </c>
      <c r="T246" s="58">
        <f xml:space="preserve"> INDEX( Data!$B$68:$B$83, MATCH( T197, Data!$A$68:$A$83, 0 ) )</f>
        <v>3</v>
      </c>
      <c r="U246" s="58">
        <f xml:space="preserve"> INDEX( Data!$B$68:$B$83, MATCH( U197, Data!$A$68:$A$83, 0 ) )</f>
        <v>3</v>
      </c>
      <c r="V246" s="58">
        <f xml:space="preserve"> INDEX( Data!$B$68:$B$83, MATCH( V197, Data!$A$68:$A$83, 0 ) )</f>
        <v>3</v>
      </c>
      <c r="W246" s="58">
        <f xml:space="preserve"> INDEX( Data!$B$68:$B$83, MATCH( W197, Data!$A$68:$A$83, 0 ) )</f>
        <v>3</v>
      </c>
      <c r="X246" s="58">
        <f xml:space="preserve"> INDEX( Data!$B$68:$B$83, MATCH( X197, Data!$A$68:$A$83, 0 ) )</f>
        <v>3</v>
      </c>
      <c r="Y246" s="58">
        <f xml:space="preserve"> INDEX( Data!$B$68:$B$83, MATCH( Y197, Data!$A$68:$A$83, 0 ) )</f>
        <v>3</v>
      </c>
      <c r="Z246" s="58">
        <f xml:space="preserve"> INDEX( Data!$B$68:$B$83, MATCH( Z197, Data!$A$68:$A$83, 0 ) )</f>
        <v>3</v>
      </c>
      <c r="AA246" s="58">
        <f xml:space="preserve"> INDEX( Data!$B$68:$B$83, MATCH( AA197, Data!$A$68:$A$83, 0 ) )</f>
        <v>3</v>
      </c>
      <c r="AB246" s="58">
        <f xml:space="preserve"> INDEX( Data!$B$68:$B$83, MATCH( AB197, Data!$A$68:$A$83, 0 ) )</f>
        <v>3</v>
      </c>
      <c r="AC246" s="58">
        <f xml:space="preserve"> INDEX( Data!$B$68:$B$83, MATCH( AC197, Data!$A$68:$A$83, 0 ) )</f>
        <v>3</v>
      </c>
      <c r="AD246" s="58">
        <f xml:space="preserve"> INDEX( Data!$B$68:$B$83, MATCH( AD197, Data!$A$68:$A$83, 0 ) )</f>
        <v>3</v>
      </c>
      <c r="AE246" s="58">
        <f xml:space="preserve"> INDEX( Data!$B$68:$B$83, MATCH( AE197, Data!$A$68:$A$83, 0 ) )</f>
        <v>3</v>
      </c>
      <c r="AF246" s="58">
        <f xml:space="preserve"> INDEX( Data!$B$68:$B$83, MATCH( AF197, Data!$A$68:$A$83, 0 ) )</f>
        <v>3</v>
      </c>
      <c r="AG246" s="58">
        <f xml:space="preserve"> INDEX( Data!$B$68:$B$83, MATCH( AG197, Data!$A$68:$A$83, 0 ) )</f>
        <v>3</v>
      </c>
      <c r="AH246" s="58">
        <f xml:space="preserve"> INDEX( Data!$B$68:$B$83, MATCH( AH197, Data!$A$68:$A$83, 0 ) )</f>
        <v>3</v>
      </c>
      <c r="AI246" s="58">
        <f xml:space="preserve"> INDEX( Data!$B$68:$B$83, MATCH( AI197, Data!$A$68:$A$83, 0 ) )</f>
        <v>3</v>
      </c>
      <c r="AJ246" s="58">
        <f xml:space="preserve"> INDEX( Data!$B$68:$B$83, MATCH( AJ197, Data!$A$68:$A$83, 0 ) )</f>
        <v>3</v>
      </c>
      <c r="AK246" s="58">
        <f xml:space="preserve"> INDEX( Data!$B$68:$B$83, MATCH( AK197, Data!$A$68:$A$83, 0 ) )</f>
        <v>3</v>
      </c>
      <c r="AL246" s="58">
        <f xml:space="preserve"> INDEX( Data!$B$68:$B$83, MATCH( AL197, Data!$A$68:$A$83, 0 ) )</f>
        <v>3</v>
      </c>
      <c r="AM246" s="58">
        <f xml:space="preserve"> INDEX( Data!$B$68:$B$83, MATCH( AM197, Data!$A$68:$A$83, 0 ) )</f>
        <v>3</v>
      </c>
      <c r="AN246" s="58">
        <f xml:space="preserve"> INDEX( Data!$B$68:$B$83, MATCH( AN197, Data!$A$68:$A$83, 0 ) )</f>
        <v>3</v>
      </c>
      <c r="AO246" s="58">
        <f xml:space="preserve"> INDEX( Data!$B$68:$B$83, MATCH( AO197, Data!$A$68:$A$83, 0 ) )</f>
        <v>3</v>
      </c>
      <c r="AP246" s="58">
        <f xml:space="preserve"> INDEX( Data!$B$68:$B$83, MATCH( AP197, Data!$A$68:$A$83, 0 ) )</f>
        <v>3</v>
      </c>
      <c r="AQ246" s="58">
        <f xml:space="preserve"> INDEX( Data!$B$68:$B$83, MATCH( AQ197, Data!$A$68:$A$83, 0 ) )</f>
        <v>3</v>
      </c>
      <c r="AR246" s="58">
        <f xml:space="preserve"> INDEX( Data!$B$68:$B$83, MATCH( AR197, Data!$A$68:$A$83, 0 ) )</f>
        <v>3</v>
      </c>
      <c r="AS246" s="58">
        <f xml:space="preserve"> INDEX( Data!$B$68:$B$83, MATCH( AS197, Data!$A$68:$A$83, 0 ) )</f>
        <v>3</v>
      </c>
      <c r="AT246" s="58">
        <f xml:space="preserve"> INDEX( Data!$B$68:$B$83, MATCH( AT197, Data!$A$68:$A$83, 0 ) )</f>
        <v>3</v>
      </c>
      <c r="AU246" s="58">
        <f xml:space="preserve"> INDEX( Data!$B$68:$B$83, MATCH( AU197, Data!$A$68:$A$83, 0 ) )</f>
        <v>3</v>
      </c>
      <c r="AV246" s="58">
        <f xml:space="preserve"> INDEX( Data!$B$68:$B$83, MATCH( AV197, Data!$A$68:$A$83, 0 ) )</f>
        <v>3</v>
      </c>
      <c r="AW246" s="58">
        <f xml:space="preserve"> INDEX( Data!$B$68:$B$83, MATCH( AW197, Data!$A$68:$A$83, 0 ) )</f>
        <v>3</v>
      </c>
      <c r="AX246" s="58">
        <f xml:space="preserve"> INDEX( Data!$B$68:$B$83, MATCH( AX197, Data!$A$68:$A$83, 0 ) )</f>
        <v>3</v>
      </c>
      <c r="AY246" s="58">
        <f xml:space="preserve"> INDEX( Data!$B$68:$B$83, MATCH( AY197, Data!$A$68:$A$83, 0 ) )</f>
        <v>3</v>
      </c>
    </row>
    <row r="247" spans="1:51" ht="17.649999999999999">
      <c r="A247" s="32" t="s">
        <v>107</v>
      </c>
      <c r="B247" s="31">
        <v>78</v>
      </c>
      <c r="C247" s="31"/>
      <c r="D247" s="31"/>
      <c r="E247" s="31">
        <v>1</v>
      </c>
      <c r="F247" s="31"/>
      <c r="G247" s="31"/>
      <c r="H247" s="31"/>
      <c r="I247" s="31">
        <v>1</v>
      </c>
      <c r="J247" s="31"/>
      <c r="K247" s="31"/>
      <c r="L247" s="31"/>
      <c r="M247" s="31">
        <v>1</v>
      </c>
      <c r="N247" s="31"/>
      <c r="O247" s="31"/>
      <c r="P247" s="31"/>
      <c r="Q247" s="31">
        <v>1</v>
      </c>
      <c r="R247" s="31"/>
      <c r="S247" s="31"/>
      <c r="T247" s="31"/>
      <c r="U247" s="33">
        <v>1</v>
      </c>
      <c r="V247" s="33">
        <v>2</v>
      </c>
      <c r="W247" s="33">
        <v>3</v>
      </c>
      <c r="X247" s="33">
        <v>4</v>
      </c>
      <c r="Y247" s="33">
        <v>5</v>
      </c>
      <c r="Z247" s="33">
        <v>6</v>
      </c>
      <c r="AA247" s="33">
        <v>7</v>
      </c>
      <c r="AB247" s="33">
        <v>8</v>
      </c>
      <c r="AC247" s="33">
        <v>9</v>
      </c>
      <c r="AD247" s="33">
        <v>10</v>
      </c>
      <c r="AE247" s="33">
        <v>11</v>
      </c>
      <c r="AF247" s="33">
        <v>12</v>
      </c>
      <c r="AG247" s="33">
        <v>13</v>
      </c>
      <c r="AH247" s="33">
        <v>14</v>
      </c>
      <c r="AI247" s="33">
        <v>15</v>
      </c>
      <c r="AJ247" s="33">
        <v>16</v>
      </c>
      <c r="AK247" s="33">
        <v>17</v>
      </c>
      <c r="AL247" s="33">
        <v>18</v>
      </c>
      <c r="AM247" s="33">
        <v>19</v>
      </c>
      <c r="AN247" s="33">
        <v>20</v>
      </c>
      <c r="AO247" s="33">
        <v>21</v>
      </c>
      <c r="AP247" s="33">
        <v>22</v>
      </c>
      <c r="AQ247" s="33">
        <v>23</v>
      </c>
      <c r="AR247" s="33">
        <v>24</v>
      </c>
      <c r="AS247" s="33">
        <v>25</v>
      </c>
      <c r="AT247" s="33">
        <v>26</v>
      </c>
      <c r="AU247" s="33">
        <v>27</v>
      </c>
      <c r="AV247" s="33">
        <v>28</v>
      </c>
      <c r="AW247" s="33">
        <v>29</v>
      </c>
      <c r="AX247" s="33">
        <v>30</v>
      </c>
      <c r="AY247" s="33">
        <v>31</v>
      </c>
    </row>
    <row r="248" spans="1:51">
      <c r="A248" s="34" t="s">
        <v>2</v>
      </c>
      <c r="B248" s="21">
        <f t="shared" ref="B248:AG248" si="312" xml:space="preserve"> INT((B53-10)/2)</f>
        <v>0</v>
      </c>
      <c r="C248" s="21">
        <f t="shared" si="312"/>
        <v>0</v>
      </c>
      <c r="D248" s="21">
        <f t="shared" si="312"/>
        <v>0</v>
      </c>
      <c r="E248" s="21">
        <f t="shared" si="312"/>
        <v>0</v>
      </c>
      <c r="F248" s="21">
        <f t="shared" si="312"/>
        <v>0</v>
      </c>
      <c r="G248" s="21">
        <f t="shared" si="312"/>
        <v>0</v>
      </c>
      <c r="H248" s="21">
        <f t="shared" si="312"/>
        <v>0</v>
      </c>
      <c r="I248" s="21">
        <f t="shared" si="312"/>
        <v>0</v>
      </c>
      <c r="J248" s="21">
        <f t="shared" si="312"/>
        <v>0</v>
      </c>
      <c r="K248" s="21">
        <f t="shared" si="312"/>
        <v>0</v>
      </c>
      <c r="L248" s="21">
        <f t="shared" si="312"/>
        <v>0</v>
      </c>
      <c r="M248" s="21">
        <f t="shared" si="312"/>
        <v>0</v>
      </c>
      <c r="N248" s="21">
        <f t="shared" si="312"/>
        <v>0</v>
      </c>
      <c r="O248" s="21">
        <f t="shared" si="312"/>
        <v>0</v>
      </c>
      <c r="P248" s="21">
        <f t="shared" si="312"/>
        <v>0</v>
      </c>
      <c r="Q248" s="21">
        <f t="shared" si="312"/>
        <v>0</v>
      </c>
      <c r="R248" s="21">
        <f t="shared" si="312"/>
        <v>0</v>
      </c>
      <c r="S248" s="21">
        <f t="shared" si="312"/>
        <v>0</v>
      </c>
      <c r="T248" s="21">
        <f t="shared" si="312"/>
        <v>0</v>
      </c>
      <c r="U248" s="21">
        <f t="shared" si="312"/>
        <v>0</v>
      </c>
      <c r="V248" s="21">
        <f t="shared" si="312"/>
        <v>0</v>
      </c>
      <c r="W248" s="21">
        <f t="shared" si="312"/>
        <v>0</v>
      </c>
      <c r="X248" s="21">
        <f t="shared" si="312"/>
        <v>0</v>
      </c>
      <c r="Y248" s="21">
        <f t="shared" si="312"/>
        <v>0</v>
      </c>
      <c r="Z248" s="21">
        <f t="shared" si="312"/>
        <v>0</v>
      </c>
      <c r="AA248" s="21">
        <f t="shared" si="312"/>
        <v>0</v>
      </c>
      <c r="AB248" s="21">
        <f t="shared" si="312"/>
        <v>0</v>
      </c>
      <c r="AC248" s="21">
        <f t="shared" si="312"/>
        <v>0</v>
      </c>
      <c r="AD248" s="21">
        <f t="shared" si="312"/>
        <v>0</v>
      </c>
      <c r="AE248" s="21">
        <f t="shared" si="312"/>
        <v>0</v>
      </c>
      <c r="AF248" s="21">
        <f t="shared" si="312"/>
        <v>0</v>
      </c>
      <c r="AG248" s="21">
        <f t="shared" si="312"/>
        <v>0</v>
      </c>
      <c r="AH248" s="21">
        <f t="shared" ref="AH248:AY248" si="313" xml:space="preserve"> INT((AH53-10)/2)</f>
        <v>0</v>
      </c>
      <c r="AI248" s="21">
        <f t="shared" si="313"/>
        <v>0</v>
      </c>
      <c r="AJ248" s="21">
        <f t="shared" si="313"/>
        <v>0</v>
      </c>
      <c r="AK248" s="21">
        <f t="shared" si="313"/>
        <v>0</v>
      </c>
      <c r="AL248" s="21">
        <f t="shared" si="313"/>
        <v>0</v>
      </c>
      <c r="AM248" s="21">
        <f t="shared" si="313"/>
        <v>0</v>
      </c>
      <c r="AN248" s="21">
        <f t="shared" si="313"/>
        <v>0</v>
      </c>
      <c r="AO248" s="21">
        <f t="shared" si="313"/>
        <v>0</v>
      </c>
      <c r="AP248" s="21">
        <f t="shared" si="313"/>
        <v>0</v>
      </c>
      <c r="AQ248" s="21">
        <f t="shared" si="313"/>
        <v>0</v>
      </c>
      <c r="AR248" s="21">
        <f t="shared" si="313"/>
        <v>0</v>
      </c>
      <c r="AS248" s="21">
        <f t="shared" si="313"/>
        <v>0</v>
      </c>
      <c r="AT248" s="21">
        <f t="shared" si="313"/>
        <v>0</v>
      </c>
      <c r="AU248" s="21">
        <f t="shared" si="313"/>
        <v>0</v>
      </c>
      <c r="AV248" s="21">
        <f t="shared" si="313"/>
        <v>0</v>
      </c>
      <c r="AW248" s="21">
        <f t="shared" si="313"/>
        <v>0</v>
      </c>
      <c r="AX248" s="21">
        <f t="shared" si="313"/>
        <v>0</v>
      </c>
      <c r="AY248" s="21">
        <f t="shared" si="313"/>
        <v>0</v>
      </c>
    </row>
    <row r="249" spans="1:51">
      <c r="A249" s="36" t="s">
        <v>4</v>
      </c>
      <c r="B249" s="21">
        <f t="shared" ref="B249:AG249" si="314" xml:space="preserve"> INT((B54-10)/2)</f>
        <v>1</v>
      </c>
      <c r="C249" s="21">
        <f t="shared" si="314"/>
        <v>1</v>
      </c>
      <c r="D249" s="21">
        <f t="shared" si="314"/>
        <v>1</v>
      </c>
      <c r="E249" s="21">
        <f t="shared" si="314"/>
        <v>1</v>
      </c>
      <c r="F249" s="21">
        <f t="shared" si="314"/>
        <v>1</v>
      </c>
      <c r="G249" s="21">
        <f t="shared" si="314"/>
        <v>1</v>
      </c>
      <c r="H249" s="21">
        <f t="shared" si="314"/>
        <v>1</v>
      </c>
      <c r="I249" s="21">
        <f t="shared" si="314"/>
        <v>1</v>
      </c>
      <c r="J249" s="21">
        <f t="shared" si="314"/>
        <v>1</v>
      </c>
      <c r="K249" s="21">
        <f t="shared" si="314"/>
        <v>1</v>
      </c>
      <c r="L249" s="21">
        <f t="shared" si="314"/>
        <v>1</v>
      </c>
      <c r="M249" s="21">
        <f t="shared" si="314"/>
        <v>1</v>
      </c>
      <c r="N249" s="21">
        <f t="shared" si="314"/>
        <v>1</v>
      </c>
      <c r="O249" s="21">
        <f t="shared" si="314"/>
        <v>1</v>
      </c>
      <c r="P249" s="21">
        <f t="shared" si="314"/>
        <v>1</v>
      </c>
      <c r="Q249" s="21">
        <f t="shared" si="314"/>
        <v>1</v>
      </c>
      <c r="R249" s="21">
        <f t="shared" si="314"/>
        <v>1</v>
      </c>
      <c r="S249" s="21">
        <f t="shared" si="314"/>
        <v>1</v>
      </c>
      <c r="T249" s="21">
        <f t="shared" si="314"/>
        <v>1</v>
      </c>
      <c r="U249" s="21">
        <f t="shared" si="314"/>
        <v>1</v>
      </c>
      <c r="V249" s="21">
        <f t="shared" si="314"/>
        <v>1</v>
      </c>
      <c r="W249" s="21">
        <f t="shared" si="314"/>
        <v>1</v>
      </c>
      <c r="X249" s="21">
        <f t="shared" si="314"/>
        <v>1</v>
      </c>
      <c r="Y249" s="21">
        <f t="shared" si="314"/>
        <v>1</v>
      </c>
      <c r="Z249" s="21">
        <f t="shared" si="314"/>
        <v>1</v>
      </c>
      <c r="AA249" s="21">
        <f t="shared" si="314"/>
        <v>1</v>
      </c>
      <c r="AB249" s="21">
        <f t="shared" si="314"/>
        <v>1</v>
      </c>
      <c r="AC249" s="21">
        <f t="shared" si="314"/>
        <v>1</v>
      </c>
      <c r="AD249" s="21">
        <f t="shared" si="314"/>
        <v>1</v>
      </c>
      <c r="AE249" s="21">
        <f t="shared" si="314"/>
        <v>1</v>
      </c>
      <c r="AF249" s="21">
        <f t="shared" si="314"/>
        <v>1</v>
      </c>
      <c r="AG249" s="21">
        <f t="shared" si="314"/>
        <v>1</v>
      </c>
      <c r="AH249" s="21">
        <f t="shared" ref="AH249:AY249" si="315" xml:space="preserve"> INT((AH54-10)/2)</f>
        <v>1</v>
      </c>
      <c r="AI249" s="21">
        <f t="shared" si="315"/>
        <v>1</v>
      </c>
      <c r="AJ249" s="21">
        <f t="shared" si="315"/>
        <v>1</v>
      </c>
      <c r="AK249" s="21">
        <f t="shared" si="315"/>
        <v>1</v>
      </c>
      <c r="AL249" s="21">
        <f t="shared" si="315"/>
        <v>1</v>
      </c>
      <c r="AM249" s="21">
        <f t="shared" si="315"/>
        <v>1</v>
      </c>
      <c r="AN249" s="21">
        <f t="shared" si="315"/>
        <v>1</v>
      </c>
      <c r="AO249" s="21">
        <f t="shared" si="315"/>
        <v>1</v>
      </c>
      <c r="AP249" s="21">
        <f t="shared" si="315"/>
        <v>1</v>
      </c>
      <c r="AQ249" s="21">
        <f t="shared" si="315"/>
        <v>1</v>
      </c>
      <c r="AR249" s="21">
        <f t="shared" si="315"/>
        <v>1</v>
      </c>
      <c r="AS249" s="21">
        <f t="shared" si="315"/>
        <v>1</v>
      </c>
      <c r="AT249" s="21">
        <f t="shared" si="315"/>
        <v>1</v>
      </c>
      <c r="AU249" s="21">
        <f t="shared" si="315"/>
        <v>1</v>
      </c>
      <c r="AV249" s="21">
        <f t="shared" si="315"/>
        <v>1</v>
      </c>
      <c r="AW249" s="21">
        <f t="shared" si="315"/>
        <v>1</v>
      </c>
      <c r="AX249" s="21">
        <f t="shared" si="315"/>
        <v>1</v>
      </c>
      <c r="AY249" s="21">
        <f t="shared" si="315"/>
        <v>1</v>
      </c>
    </row>
    <row r="250" spans="1:51">
      <c r="A250" s="36" t="s">
        <v>5</v>
      </c>
      <c r="B250" s="21">
        <f t="shared" ref="B250:AG250" si="316" xml:space="preserve"> INT((B55-10)/2)</f>
        <v>2</v>
      </c>
      <c r="C250" s="21">
        <f t="shared" si="316"/>
        <v>2</v>
      </c>
      <c r="D250" s="21">
        <f t="shared" si="316"/>
        <v>2</v>
      </c>
      <c r="E250" s="21">
        <f t="shared" si="316"/>
        <v>2</v>
      </c>
      <c r="F250" s="21">
        <f t="shared" si="316"/>
        <v>2</v>
      </c>
      <c r="G250" s="21">
        <f t="shared" si="316"/>
        <v>2</v>
      </c>
      <c r="H250" s="21">
        <f t="shared" si="316"/>
        <v>2</v>
      </c>
      <c r="I250" s="21">
        <f t="shared" si="316"/>
        <v>3</v>
      </c>
      <c r="J250" s="21">
        <f t="shared" si="316"/>
        <v>3</v>
      </c>
      <c r="K250" s="21">
        <f t="shared" si="316"/>
        <v>3</v>
      </c>
      <c r="L250" s="21">
        <f t="shared" si="316"/>
        <v>3</v>
      </c>
      <c r="M250" s="21">
        <f t="shared" si="316"/>
        <v>3</v>
      </c>
      <c r="N250" s="21">
        <f t="shared" si="316"/>
        <v>3</v>
      </c>
      <c r="O250" s="21">
        <f t="shared" si="316"/>
        <v>3</v>
      </c>
      <c r="P250" s="21">
        <f t="shared" si="316"/>
        <v>3</v>
      </c>
      <c r="Q250" s="21">
        <f t="shared" si="316"/>
        <v>3</v>
      </c>
      <c r="R250" s="21">
        <f t="shared" si="316"/>
        <v>3</v>
      </c>
      <c r="S250" s="21">
        <f t="shared" si="316"/>
        <v>3</v>
      </c>
      <c r="T250" s="21">
        <f t="shared" si="316"/>
        <v>3</v>
      </c>
      <c r="U250" s="21">
        <f t="shared" si="316"/>
        <v>3</v>
      </c>
      <c r="V250" s="21">
        <f t="shared" si="316"/>
        <v>3</v>
      </c>
      <c r="W250" s="21">
        <f t="shared" si="316"/>
        <v>3</v>
      </c>
      <c r="X250" s="21">
        <f t="shared" si="316"/>
        <v>3</v>
      </c>
      <c r="Y250" s="21">
        <f t="shared" si="316"/>
        <v>3</v>
      </c>
      <c r="Z250" s="21">
        <f t="shared" si="316"/>
        <v>3</v>
      </c>
      <c r="AA250" s="21">
        <f t="shared" si="316"/>
        <v>3</v>
      </c>
      <c r="AB250" s="21">
        <f t="shared" si="316"/>
        <v>3</v>
      </c>
      <c r="AC250" s="21">
        <f t="shared" si="316"/>
        <v>3</v>
      </c>
      <c r="AD250" s="21">
        <f t="shared" si="316"/>
        <v>3</v>
      </c>
      <c r="AE250" s="21">
        <f t="shared" si="316"/>
        <v>3</v>
      </c>
      <c r="AF250" s="21">
        <f t="shared" si="316"/>
        <v>3</v>
      </c>
      <c r="AG250" s="21">
        <f t="shared" si="316"/>
        <v>3</v>
      </c>
      <c r="AH250" s="21">
        <f t="shared" ref="AH250:AY250" si="317" xml:space="preserve"> INT((AH55-10)/2)</f>
        <v>3</v>
      </c>
      <c r="AI250" s="21">
        <f t="shared" si="317"/>
        <v>3</v>
      </c>
      <c r="AJ250" s="21">
        <f t="shared" si="317"/>
        <v>3</v>
      </c>
      <c r="AK250" s="21">
        <f t="shared" si="317"/>
        <v>3</v>
      </c>
      <c r="AL250" s="21">
        <f t="shared" si="317"/>
        <v>3</v>
      </c>
      <c r="AM250" s="21">
        <f t="shared" si="317"/>
        <v>3</v>
      </c>
      <c r="AN250" s="21">
        <f t="shared" si="317"/>
        <v>3</v>
      </c>
      <c r="AO250" s="21">
        <f t="shared" si="317"/>
        <v>3</v>
      </c>
      <c r="AP250" s="21">
        <f t="shared" si="317"/>
        <v>3</v>
      </c>
      <c r="AQ250" s="21">
        <f t="shared" si="317"/>
        <v>3</v>
      </c>
      <c r="AR250" s="21">
        <f t="shared" si="317"/>
        <v>3</v>
      </c>
      <c r="AS250" s="21">
        <f t="shared" si="317"/>
        <v>3</v>
      </c>
      <c r="AT250" s="21">
        <f t="shared" si="317"/>
        <v>3</v>
      </c>
      <c r="AU250" s="21">
        <f t="shared" si="317"/>
        <v>3</v>
      </c>
      <c r="AV250" s="21">
        <f t="shared" si="317"/>
        <v>3</v>
      </c>
      <c r="AW250" s="21">
        <f t="shared" si="317"/>
        <v>3</v>
      </c>
      <c r="AX250" s="21">
        <f t="shared" si="317"/>
        <v>3</v>
      </c>
      <c r="AY250" s="21">
        <f t="shared" si="317"/>
        <v>3</v>
      </c>
    </row>
    <row r="251" spans="1:51">
      <c r="A251" s="36" t="s">
        <v>6</v>
      </c>
      <c r="B251" s="21">
        <f t="shared" ref="B251:AG251" si="318" xml:space="preserve"> INT((B56-10)/2)</f>
        <v>2</v>
      </c>
      <c r="C251" s="21">
        <f t="shared" si="318"/>
        <v>2</v>
      </c>
      <c r="D251" s="21">
        <f t="shared" si="318"/>
        <v>2</v>
      </c>
      <c r="E251" s="21">
        <f t="shared" si="318"/>
        <v>2</v>
      </c>
      <c r="F251" s="21">
        <f t="shared" si="318"/>
        <v>2</v>
      </c>
      <c r="G251" s="21">
        <f t="shared" si="318"/>
        <v>2</v>
      </c>
      <c r="H251" s="21">
        <f t="shared" si="318"/>
        <v>2</v>
      </c>
      <c r="I251" s="21">
        <f t="shared" si="318"/>
        <v>2</v>
      </c>
      <c r="J251" s="21">
        <f t="shared" si="318"/>
        <v>2</v>
      </c>
      <c r="K251" s="21">
        <f t="shared" si="318"/>
        <v>2</v>
      </c>
      <c r="L251" s="21">
        <f t="shared" si="318"/>
        <v>2</v>
      </c>
      <c r="M251" s="21">
        <f t="shared" si="318"/>
        <v>2</v>
      </c>
      <c r="N251" s="21">
        <f t="shared" si="318"/>
        <v>2</v>
      </c>
      <c r="O251" s="21">
        <f t="shared" si="318"/>
        <v>2</v>
      </c>
      <c r="P251" s="21">
        <f t="shared" si="318"/>
        <v>2</v>
      </c>
      <c r="Q251" s="21">
        <f t="shared" si="318"/>
        <v>2</v>
      </c>
      <c r="R251" s="21">
        <f t="shared" si="318"/>
        <v>2</v>
      </c>
      <c r="S251" s="21">
        <f t="shared" si="318"/>
        <v>2</v>
      </c>
      <c r="T251" s="21">
        <f t="shared" si="318"/>
        <v>2</v>
      </c>
      <c r="U251" s="21">
        <f t="shared" si="318"/>
        <v>2</v>
      </c>
      <c r="V251" s="21">
        <f t="shared" si="318"/>
        <v>2</v>
      </c>
      <c r="W251" s="21">
        <f t="shared" si="318"/>
        <v>2</v>
      </c>
      <c r="X251" s="21">
        <f t="shared" si="318"/>
        <v>2</v>
      </c>
      <c r="Y251" s="21">
        <f t="shared" si="318"/>
        <v>2</v>
      </c>
      <c r="Z251" s="21">
        <f t="shared" si="318"/>
        <v>2</v>
      </c>
      <c r="AA251" s="21">
        <f t="shared" si="318"/>
        <v>2</v>
      </c>
      <c r="AB251" s="21">
        <f t="shared" si="318"/>
        <v>2</v>
      </c>
      <c r="AC251" s="21">
        <f t="shared" si="318"/>
        <v>2</v>
      </c>
      <c r="AD251" s="21">
        <f t="shared" si="318"/>
        <v>2</v>
      </c>
      <c r="AE251" s="21">
        <f t="shared" si="318"/>
        <v>2</v>
      </c>
      <c r="AF251" s="21">
        <f t="shared" si="318"/>
        <v>2</v>
      </c>
      <c r="AG251" s="21">
        <f t="shared" si="318"/>
        <v>2</v>
      </c>
      <c r="AH251" s="21">
        <f t="shared" ref="AH251:AY251" si="319" xml:space="preserve"> INT((AH56-10)/2)</f>
        <v>2</v>
      </c>
      <c r="AI251" s="21">
        <f t="shared" si="319"/>
        <v>2</v>
      </c>
      <c r="AJ251" s="21">
        <f t="shared" si="319"/>
        <v>2</v>
      </c>
      <c r="AK251" s="21">
        <f t="shared" si="319"/>
        <v>2</v>
      </c>
      <c r="AL251" s="21">
        <f t="shared" si="319"/>
        <v>2</v>
      </c>
      <c r="AM251" s="21">
        <f t="shared" si="319"/>
        <v>2</v>
      </c>
      <c r="AN251" s="21">
        <f t="shared" si="319"/>
        <v>2</v>
      </c>
      <c r="AO251" s="21">
        <f t="shared" si="319"/>
        <v>2</v>
      </c>
      <c r="AP251" s="21">
        <f t="shared" si="319"/>
        <v>2</v>
      </c>
      <c r="AQ251" s="21">
        <f t="shared" si="319"/>
        <v>2</v>
      </c>
      <c r="AR251" s="21">
        <f t="shared" si="319"/>
        <v>2</v>
      </c>
      <c r="AS251" s="21">
        <f t="shared" si="319"/>
        <v>2</v>
      </c>
      <c r="AT251" s="21">
        <f t="shared" si="319"/>
        <v>2</v>
      </c>
      <c r="AU251" s="21">
        <f t="shared" si="319"/>
        <v>2</v>
      </c>
      <c r="AV251" s="21">
        <f t="shared" si="319"/>
        <v>2</v>
      </c>
      <c r="AW251" s="21">
        <f t="shared" si="319"/>
        <v>2</v>
      </c>
      <c r="AX251" s="21">
        <f t="shared" si="319"/>
        <v>2</v>
      </c>
      <c r="AY251" s="21">
        <f t="shared" si="319"/>
        <v>2</v>
      </c>
    </row>
    <row r="252" spans="1:51">
      <c r="A252" s="36" t="s">
        <v>7</v>
      </c>
      <c r="B252" s="21">
        <f t="shared" ref="B252:AG252" si="320" xml:space="preserve"> INT((B57-10)/2)</f>
        <v>2</v>
      </c>
      <c r="C252" s="21">
        <f t="shared" si="320"/>
        <v>2</v>
      </c>
      <c r="D252" s="21">
        <f t="shared" si="320"/>
        <v>2</v>
      </c>
      <c r="E252" s="21">
        <f t="shared" si="320"/>
        <v>2</v>
      </c>
      <c r="F252" s="21">
        <f t="shared" si="320"/>
        <v>2</v>
      </c>
      <c r="G252" s="21">
        <f t="shared" si="320"/>
        <v>2</v>
      </c>
      <c r="H252" s="21">
        <f t="shared" si="320"/>
        <v>2</v>
      </c>
      <c r="I252" s="21">
        <f t="shared" si="320"/>
        <v>2</v>
      </c>
      <c r="J252" s="21">
        <f t="shared" si="320"/>
        <v>2</v>
      </c>
      <c r="K252" s="21">
        <f t="shared" si="320"/>
        <v>2</v>
      </c>
      <c r="L252" s="21">
        <f t="shared" si="320"/>
        <v>2</v>
      </c>
      <c r="M252" s="21">
        <f t="shared" si="320"/>
        <v>2</v>
      </c>
      <c r="N252" s="21">
        <f t="shared" si="320"/>
        <v>2</v>
      </c>
      <c r="O252" s="21">
        <f t="shared" si="320"/>
        <v>2</v>
      </c>
      <c r="P252" s="21">
        <f t="shared" si="320"/>
        <v>2</v>
      </c>
      <c r="Q252" s="21">
        <f t="shared" si="320"/>
        <v>2</v>
      </c>
      <c r="R252" s="21">
        <f t="shared" si="320"/>
        <v>2</v>
      </c>
      <c r="S252" s="21">
        <f t="shared" si="320"/>
        <v>2</v>
      </c>
      <c r="T252" s="21">
        <f t="shared" si="320"/>
        <v>2</v>
      </c>
      <c r="U252" s="21">
        <f t="shared" si="320"/>
        <v>2</v>
      </c>
      <c r="V252" s="21">
        <f t="shared" si="320"/>
        <v>2</v>
      </c>
      <c r="W252" s="21">
        <f t="shared" si="320"/>
        <v>2</v>
      </c>
      <c r="X252" s="21">
        <f t="shared" si="320"/>
        <v>2</v>
      </c>
      <c r="Y252" s="21">
        <f t="shared" si="320"/>
        <v>2</v>
      </c>
      <c r="Z252" s="21">
        <f t="shared" si="320"/>
        <v>2</v>
      </c>
      <c r="AA252" s="21">
        <f t="shared" si="320"/>
        <v>2</v>
      </c>
      <c r="AB252" s="21">
        <f t="shared" si="320"/>
        <v>2</v>
      </c>
      <c r="AC252" s="21">
        <f t="shared" si="320"/>
        <v>2</v>
      </c>
      <c r="AD252" s="21">
        <f t="shared" si="320"/>
        <v>2</v>
      </c>
      <c r="AE252" s="21">
        <f t="shared" si="320"/>
        <v>2</v>
      </c>
      <c r="AF252" s="21">
        <f t="shared" si="320"/>
        <v>2</v>
      </c>
      <c r="AG252" s="21">
        <f t="shared" si="320"/>
        <v>2</v>
      </c>
      <c r="AH252" s="21">
        <f t="shared" ref="AH252:AY252" si="321" xml:space="preserve"> INT((AH57-10)/2)</f>
        <v>2</v>
      </c>
      <c r="AI252" s="21">
        <f t="shared" si="321"/>
        <v>2</v>
      </c>
      <c r="AJ252" s="21">
        <f t="shared" si="321"/>
        <v>2</v>
      </c>
      <c r="AK252" s="21">
        <f t="shared" si="321"/>
        <v>2</v>
      </c>
      <c r="AL252" s="21">
        <f t="shared" si="321"/>
        <v>2</v>
      </c>
      <c r="AM252" s="21">
        <f t="shared" si="321"/>
        <v>2</v>
      </c>
      <c r="AN252" s="21">
        <f t="shared" si="321"/>
        <v>2</v>
      </c>
      <c r="AO252" s="21">
        <f t="shared" si="321"/>
        <v>2</v>
      </c>
      <c r="AP252" s="21">
        <f t="shared" si="321"/>
        <v>2</v>
      </c>
      <c r="AQ252" s="21">
        <f t="shared" si="321"/>
        <v>2</v>
      </c>
      <c r="AR252" s="21">
        <f t="shared" si="321"/>
        <v>2</v>
      </c>
      <c r="AS252" s="21">
        <f t="shared" si="321"/>
        <v>2</v>
      </c>
      <c r="AT252" s="21">
        <f t="shared" si="321"/>
        <v>2</v>
      </c>
      <c r="AU252" s="21">
        <f t="shared" si="321"/>
        <v>2</v>
      </c>
      <c r="AV252" s="21">
        <f t="shared" si="321"/>
        <v>2</v>
      </c>
      <c r="AW252" s="21">
        <f t="shared" si="321"/>
        <v>2</v>
      </c>
      <c r="AX252" s="21">
        <f t="shared" si="321"/>
        <v>2</v>
      </c>
      <c r="AY252" s="21">
        <f t="shared" si="321"/>
        <v>2</v>
      </c>
    </row>
    <row r="253" spans="1:51">
      <c r="A253" s="36" t="s">
        <v>8</v>
      </c>
      <c r="B253" s="21">
        <f t="shared" ref="B253:AG253" si="322" xml:space="preserve"> INT((B58-10)/2)</f>
        <v>2</v>
      </c>
      <c r="C253" s="21">
        <f t="shared" si="322"/>
        <v>2</v>
      </c>
      <c r="D253" s="21">
        <f t="shared" si="322"/>
        <v>2</v>
      </c>
      <c r="E253" s="21">
        <f t="shared" si="322"/>
        <v>2</v>
      </c>
      <c r="F253" s="21">
        <f t="shared" si="322"/>
        <v>2</v>
      </c>
      <c r="G253" s="21">
        <f t="shared" si="322"/>
        <v>2</v>
      </c>
      <c r="H253" s="21">
        <f t="shared" si="322"/>
        <v>2</v>
      </c>
      <c r="I253" s="21">
        <f t="shared" si="322"/>
        <v>2</v>
      </c>
      <c r="J253" s="21">
        <f t="shared" si="322"/>
        <v>2</v>
      </c>
      <c r="K253" s="21">
        <f t="shared" si="322"/>
        <v>2</v>
      </c>
      <c r="L253" s="21">
        <f t="shared" si="322"/>
        <v>2</v>
      </c>
      <c r="M253" s="21">
        <f t="shared" si="322"/>
        <v>2</v>
      </c>
      <c r="N253" s="21">
        <f t="shared" si="322"/>
        <v>2</v>
      </c>
      <c r="O253" s="21">
        <f t="shared" si="322"/>
        <v>2</v>
      </c>
      <c r="P253" s="21">
        <f t="shared" si="322"/>
        <v>2</v>
      </c>
      <c r="Q253" s="21">
        <f t="shared" si="322"/>
        <v>2</v>
      </c>
      <c r="R253" s="21">
        <f t="shared" si="322"/>
        <v>2</v>
      </c>
      <c r="S253" s="21">
        <f t="shared" si="322"/>
        <v>2</v>
      </c>
      <c r="T253" s="21">
        <f t="shared" si="322"/>
        <v>2</v>
      </c>
      <c r="U253" s="21">
        <f t="shared" si="322"/>
        <v>2</v>
      </c>
      <c r="V253" s="21">
        <f t="shared" si="322"/>
        <v>2</v>
      </c>
      <c r="W253" s="21">
        <f t="shared" si="322"/>
        <v>2</v>
      </c>
      <c r="X253" s="21">
        <f t="shared" si="322"/>
        <v>2</v>
      </c>
      <c r="Y253" s="21">
        <f t="shared" si="322"/>
        <v>2</v>
      </c>
      <c r="Z253" s="21">
        <f t="shared" si="322"/>
        <v>2</v>
      </c>
      <c r="AA253" s="21">
        <f t="shared" si="322"/>
        <v>2</v>
      </c>
      <c r="AB253" s="21">
        <f t="shared" si="322"/>
        <v>2</v>
      </c>
      <c r="AC253" s="21">
        <f t="shared" si="322"/>
        <v>2</v>
      </c>
      <c r="AD253" s="21">
        <f t="shared" si="322"/>
        <v>2</v>
      </c>
      <c r="AE253" s="21">
        <f t="shared" si="322"/>
        <v>2</v>
      </c>
      <c r="AF253" s="21">
        <f t="shared" si="322"/>
        <v>2</v>
      </c>
      <c r="AG253" s="21">
        <f t="shared" si="322"/>
        <v>2</v>
      </c>
      <c r="AH253" s="21">
        <f t="shared" ref="AH253:AY253" si="323" xml:space="preserve"> INT((AH58-10)/2)</f>
        <v>2</v>
      </c>
      <c r="AI253" s="21">
        <f t="shared" si="323"/>
        <v>2</v>
      </c>
      <c r="AJ253" s="21">
        <f t="shared" si="323"/>
        <v>2</v>
      </c>
      <c r="AK253" s="21">
        <f t="shared" si="323"/>
        <v>2</v>
      </c>
      <c r="AL253" s="21">
        <f t="shared" si="323"/>
        <v>2</v>
      </c>
      <c r="AM253" s="21">
        <f t="shared" si="323"/>
        <v>2</v>
      </c>
      <c r="AN253" s="21">
        <f t="shared" si="323"/>
        <v>2</v>
      </c>
      <c r="AO253" s="21">
        <f t="shared" si="323"/>
        <v>2</v>
      </c>
      <c r="AP253" s="21">
        <f t="shared" si="323"/>
        <v>2</v>
      </c>
      <c r="AQ253" s="21">
        <f t="shared" si="323"/>
        <v>2</v>
      </c>
      <c r="AR253" s="21">
        <f t="shared" si="323"/>
        <v>2</v>
      </c>
      <c r="AS253" s="21">
        <f t="shared" si="323"/>
        <v>2</v>
      </c>
      <c r="AT253" s="21">
        <f t="shared" si="323"/>
        <v>2</v>
      </c>
      <c r="AU253" s="21">
        <f t="shared" si="323"/>
        <v>2</v>
      </c>
      <c r="AV253" s="21">
        <f t="shared" si="323"/>
        <v>2</v>
      </c>
      <c r="AW253" s="21">
        <f t="shared" si="323"/>
        <v>2</v>
      </c>
      <c r="AX253" s="21">
        <f t="shared" si="323"/>
        <v>2</v>
      </c>
      <c r="AY253" s="21">
        <f t="shared" si="323"/>
        <v>2</v>
      </c>
    </row>
    <row r="254" spans="1:51" ht="17.649999999999999">
      <c r="A254" s="37" t="s">
        <v>23</v>
      </c>
      <c r="B254" s="38">
        <f xml:space="preserve">  (B246 + B251)*4</f>
        <v>20</v>
      </c>
      <c r="C254" s="38">
        <f xml:space="preserve"> C246 + C251</f>
        <v>5</v>
      </c>
      <c r="D254" s="38">
        <f t="shared" ref="D254:U254" si="324" xml:space="preserve"> D246 + D251</f>
        <v>5</v>
      </c>
      <c r="E254" s="38">
        <f t="shared" si="324"/>
        <v>5</v>
      </c>
      <c r="F254" s="38">
        <f t="shared" si="324"/>
        <v>5</v>
      </c>
      <c r="G254" s="38">
        <f t="shared" si="324"/>
        <v>5</v>
      </c>
      <c r="H254" s="38">
        <f t="shared" si="324"/>
        <v>5</v>
      </c>
      <c r="I254" s="38">
        <f t="shared" si="324"/>
        <v>5</v>
      </c>
      <c r="J254" s="38">
        <f t="shared" si="324"/>
        <v>5</v>
      </c>
      <c r="K254" s="38">
        <f t="shared" si="324"/>
        <v>5</v>
      </c>
      <c r="L254" s="38">
        <f t="shared" si="324"/>
        <v>5</v>
      </c>
      <c r="M254" s="38">
        <f t="shared" si="324"/>
        <v>5</v>
      </c>
      <c r="N254" s="38">
        <f t="shared" si="324"/>
        <v>5</v>
      </c>
      <c r="O254" s="38">
        <f t="shared" si="324"/>
        <v>5</v>
      </c>
      <c r="P254" s="38">
        <f t="shared" si="324"/>
        <v>5</v>
      </c>
      <c r="Q254" s="38">
        <f t="shared" si="324"/>
        <v>5</v>
      </c>
      <c r="R254" s="38">
        <f t="shared" si="324"/>
        <v>5</v>
      </c>
      <c r="S254" s="38">
        <f t="shared" si="324"/>
        <v>5</v>
      </c>
      <c r="T254" s="38">
        <f t="shared" si="324"/>
        <v>5</v>
      </c>
      <c r="U254" s="38">
        <f t="shared" si="324"/>
        <v>5</v>
      </c>
      <c r="V254" s="38">
        <f t="shared" ref="V254:X254" si="325" xml:space="preserve"> V246 + V251</f>
        <v>5</v>
      </c>
      <c r="W254" s="38">
        <f t="shared" si="325"/>
        <v>5</v>
      </c>
      <c r="X254" s="38">
        <f t="shared" si="325"/>
        <v>5</v>
      </c>
      <c r="Y254" s="38">
        <f t="shared" ref="Y254:AY254" si="326" xml:space="preserve"> Y246 + Y251</f>
        <v>5</v>
      </c>
      <c r="Z254" s="38">
        <f t="shared" si="326"/>
        <v>5</v>
      </c>
      <c r="AA254" s="38">
        <f t="shared" si="326"/>
        <v>5</v>
      </c>
      <c r="AB254" s="38">
        <f t="shared" si="326"/>
        <v>5</v>
      </c>
      <c r="AC254" s="38">
        <f t="shared" si="326"/>
        <v>5</v>
      </c>
      <c r="AD254" s="38">
        <f t="shared" si="326"/>
        <v>5</v>
      </c>
      <c r="AE254" s="38">
        <f t="shared" si="326"/>
        <v>5</v>
      </c>
      <c r="AF254" s="38">
        <f t="shared" si="326"/>
        <v>5</v>
      </c>
      <c r="AG254" s="38">
        <f t="shared" si="326"/>
        <v>5</v>
      </c>
      <c r="AH254" s="38">
        <f t="shared" si="326"/>
        <v>5</v>
      </c>
      <c r="AI254" s="38">
        <f t="shared" si="326"/>
        <v>5</v>
      </c>
      <c r="AJ254" s="38">
        <f t="shared" si="326"/>
        <v>5</v>
      </c>
      <c r="AK254" s="38">
        <f t="shared" si="326"/>
        <v>5</v>
      </c>
      <c r="AL254" s="38">
        <f t="shared" si="326"/>
        <v>5</v>
      </c>
      <c r="AM254" s="38">
        <f t="shared" si="326"/>
        <v>5</v>
      </c>
      <c r="AN254" s="38">
        <f t="shared" si="326"/>
        <v>5</v>
      </c>
      <c r="AO254" s="38">
        <f t="shared" si="326"/>
        <v>5</v>
      </c>
      <c r="AP254" s="38">
        <f t="shared" si="326"/>
        <v>5</v>
      </c>
      <c r="AQ254" s="38">
        <f t="shared" si="326"/>
        <v>5</v>
      </c>
      <c r="AR254" s="38">
        <f t="shared" si="326"/>
        <v>5</v>
      </c>
      <c r="AS254" s="38">
        <f t="shared" si="326"/>
        <v>5</v>
      </c>
      <c r="AT254" s="38">
        <f t="shared" si="326"/>
        <v>5</v>
      </c>
      <c r="AU254" s="38">
        <f t="shared" si="326"/>
        <v>5</v>
      </c>
      <c r="AV254" s="38">
        <f t="shared" si="326"/>
        <v>5</v>
      </c>
      <c r="AW254" s="38">
        <f t="shared" si="326"/>
        <v>5</v>
      </c>
      <c r="AX254" s="38">
        <f t="shared" si="326"/>
        <v>5</v>
      </c>
      <c r="AY254" s="38">
        <f t="shared" si="326"/>
        <v>5</v>
      </c>
    </row>
    <row r="256" spans="1:51" ht="18">
      <c r="A256" s="99" t="s">
        <v>108</v>
      </c>
      <c r="B256" s="100"/>
      <c r="C256" s="100"/>
      <c r="D256" s="100"/>
      <c r="E256" s="100"/>
      <c r="F256" s="100"/>
      <c r="G256" s="100"/>
      <c r="H256" s="100"/>
      <c r="I256" s="100"/>
      <c r="J256" s="100"/>
      <c r="K256" s="136"/>
      <c r="L256" s="100"/>
      <c r="M256" s="100"/>
      <c r="N256" s="100"/>
      <c r="O256" s="100"/>
      <c r="P256" s="100"/>
      <c r="Q256" s="100"/>
      <c r="R256" s="100"/>
      <c r="S256" s="100"/>
      <c r="T256" s="100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</row>
    <row r="257" spans="1:51">
      <c r="A257" s="62" t="s">
        <v>10</v>
      </c>
      <c r="B257" s="146">
        <f t="shared" ref="B257:AG257" si="327" xml:space="preserve"> B61/(B$7+3)</f>
        <v>1.5</v>
      </c>
      <c r="C257" s="146">
        <f t="shared" si="327"/>
        <v>1.2</v>
      </c>
      <c r="D257" s="146">
        <f t="shared" si="327"/>
        <v>1</v>
      </c>
      <c r="E257" s="146">
        <f t="shared" si="327"/>
        <v>0.8571428571428571</v>
      </c>
      <c r="F257" s="146">
        <f t="shared" si="327"/>
        <v>0.875</v>
      </c>
      <c r="G257" s="146">
        <f t="shared" si="327"/>
        <v>1.1111111111111112</v>
      </c>
      <c r="H257" s="146">
        <f t="shared" si="327"/>
        <v>1.2</v>
      </c>
      <c r="I257" s="146">
        <f t="shared" si="327"/>
        <v>1.1818181818181819</v>
      </c>
      <c r="J257" s="146">
        <f t="shared" si="327"/>
        <v>1.1666666666666667</v>
      </c>
      <c r="K257" s="146">
        <f t="shared" si="327"/>
        <v>1.0769230769230769</v>
      </c>
      <c r="L257" s="146">
        <f t="shared" si="327"/>
        <v>1</v>
      </c>
      <c r="M257" s="146">
        <f t="shared" si="327"/>
        <v>1.1333333333333333</v>
      </c>
      <c r="N257" s="146">
        <f t="shared" si="327"/>
        <v>1.125</v>
      </c>
      <c r="O257" s="146">
        <f t="shared" si="327"/>
        <v>1.0588235294117647</v>
      </c>
      <c r="P257" s="146">
        <f t="shared" si="327"/>
        <v>1</v>
      </c>
      <c r="Q257" s="146">
        <f t="shared" si="327"/>
        <v>0.94736842105263153</v>
      </c>
      <c r="R257" s="146">
        <f t="shared" si="327"/>
        <v>0.9</v>
      </c>
      <c r="S257" s="146">
        <f t="shared" si="327"/>
        <v>0.8571428571428571</v>
      </c>
      <c r="T257" s="146">
        <f t="shared" si="327"/>
        <v>0.81818181818181823</v>
      </c>
      <c r="U257" s="146">
        <f t="shared" si="327"/>
        <v>0.78260869565217395</v>
      </c>
      <c r="V257" s="146">
        <f t="shared" si="327"/>
        <v>0.75</v>
      </c>
      <c r="W257" s="146">
        <f t="shared" si="327"/>
        <v>0.72</v>
      </c>
      <c r="X257" s="146">
        <f t="shared" si="327"/>
        <v>0.69230769230769229</v>
      </c>
      <c r="Y257" s="146">
        <f t="shared" si="327"/>
        <v>0.66666666666666663</v>
      </c>
      <c r="Z257" s="146">
        <f t="shared" si="327"/>
        <v>0.6428571428571429</v>
      </c>
      <c r="AA257" s="146">
        <f t="shared" si="327"/>
        <v>0.62068965517241381</v>
      </c>
      <c r="AB257" s="146">
        <f t="shared" si="327"/>
        <v>0.6</v>
      </c>
      <c r="AC257" s="146">
        <f t="shared" si="327"/>
        <v>0.58064516129032262</v>
      </c>
      <c r="AD257" s="146">
        <f t="shared" si="327"/>
        <v>0.5625</v>
      </c>
      <c r="AE257" s="146">
        <f t="shared" si="327"/>
        <v>0.54545454545454541</v>
      </c>
      <c r="AF257" s="146">
        <f t="shared" si="327"/>
        <v>0.52941176470588236</v>
      </c>
      <c r="AG257" s="146">
        <f t="shared" si="327"/>
        <v>0.51428571428571423</v>
      </c>
      <c r="AH257" s="146">
        <f t="shared" ref="AH257:AY257" si="328" xml:space="preserve"> AH61/(AH$7+3)</f>
        <v>0.5</v>
      </c>
      <c r="AI257" s="146">
        <f t="shared" si="328"/>
        <v>0.48648648648648651</v>
      </c>
      <c r="AJ257" s="146">
        <f t="shared" si="328"/>
        <v>0.47368421052631576</v>
      </c>
      <c r="AK257" s="146">
        <f t="shared" si="328"/>
        <v>0.46153846153846156</v>
      </c>
      <c r="AL257" s="146">
        <f t="shared" si="328"/>
        <v>0.45</v>
      </c>
      <c r="AM257" s="146">
        <f t="shared" si="328"/>
        <v>0.43902439024390244</v>
      </c>
      <c r="AN257" s="146">
        <f t="shared" si="328"/>
        <v>0.42857142857142855</v>
      </c>
      <c r="AO257" s="146">
        <f t="shared" si="328"/>
        <v>0.41860465116279072</v>
      </c>
      <c r="AP257" s="146">
        <f t="shared" si="328"/>
        <v>0.40909090909090912</v>
      </c>
      <c r="AQ257" s="146">
        <f t="shared" si="328"/>
        <v>0.4</v>
      </c>
      <c r="AR257" s="146">
        <f t="shared" si="328"/>
        <v>0.39130434782608697</v>
      </c>
      <c r="AS257" s="146">
        <f t="shared" si="328"/>
        <v>0.38297872340425532</v>
      </c>
      <c r="AT257" s="146">
        <f t="shared" si="328"/>
        <v>0.375</v>
      </c>
      <c r="AU257" s="146">
        <f t="shared" si="328"/>
        <v>0.36734693877551022</v>
      </c>
      <c r="AV257" s="146">
        <f t="shared" si="328"/>
        <v>0.36</v>
      </c>
      <c r="AW257" s="146">
        <f t="shared" si="328"/>
        <v>0.35294117647058826</v>
      </c>
      <c r="AX257" s="146">
        <f t="shared" si="328"/>
        <v>0.34615384615384615</v>
      </c>
      <c r="AY257" s="146">
        <f t="shared" si="328"/>
        <v>0.33962264150943394</v>
      </c>
    </row>
    <row r="258" spans="1:51">
      <c r="A258" s="63" t="s">
        <v>11</v>
      </c>
      <c r="B258" s="146">
        <f t="shared" ref="B258:AG258" si="329" xml:space="preserve"> B62/(B$7+3)</f>
        <v>0.5</v>
      </c>
      <c r="C258" s="146">
        <f t="shared" si="329"/>
        <v>1.2</v>
      </c>
      <c r="D258" s="146">
        <f t="shared" si="329"/>
        <v>1.1666666666666667</v>
      </c>
      <c r="E258" s="146">
        <f t="shared" si="329"/>
        <v>1</v>
      </c>
      <c r="F258" s="146">
        <f t="shared" si="329"/>
        <v>1</v>
      </c>
      <c r="G258" s="146">
        <f t="shared" si="329"/>
        <v>1.1111111111111112</v>
      </c>
      <c r="H258" s="146">
        <f t="shared" si="329"/>
        <v>1</v>
      </c>
      <c r="I258" s="146">
        <f t="shared" si="329"/>
        <v>1.1818181818181819</v>
      </c>
      <c r="J258" s="146">
        <f t="shared" si="329"/>
        <v>1.1666666666666667</v>
      </c>
      <c r="K258" s="146">
        <f t="shared" si="329"/>
        <v>1.0769230769230769</v>
      </c>
      <c r="L258" s="146">
        <f t="shared" si="329"/>
        <v>1</v>
      </c>
      <c r="M258" s="146">
        <f t="shared" si="329"/>
        <v>0.93333333333333335</v>
      </c>
      <c r="N258" s="146">
        <f t="shared" si="329"/>
        <v>1.125</v>
      </c>
      <c r="O258" s="146">
        <f t="shared" si="329"/>
        <v>1.0588235294117647</v>
      </c>
      <c r="P258" s="146">
        <f t="shared" si="329"/>
        <v>1</v>
      </c>
      <c r="Q258" s="146">
        <f t="shared" si="329"/>
        <v>0.94736842105263153</v>
      </c>
      <c r="R258" s="146">
        <f t="shared" si="329"/>
        <v>0.9</v>
      </c>
      <c r="S258" s="146">
        <f t="shared" si="329"/>
        <v>0.8571428571428571</v>
      </c>
      <c r="T258" s="146">
        <f t="shared" si="329"/>
        <v>0.81818181818181823</v>
      </c>
      <c r="U258" s="146">
        <f t="shared" si="329"/>
        <v>0.78260869565217395</v>
      </c>
      <c r="V258" s="146">
        <f t="shared" si="329"/>
        <v>0.75</v>
      </c>
      <c r="W258" s="146">
        <f t="shared" si="329"/>
        <v>0.72</v>
      </c>
      <c r="X258" s="146">
        <f t="shared" si="329"/>
        <v>0.69230769230769229</v>
      </c>
      <c r="Y258" s="146">
        <f t="shared" si="329"/>
        <v>0.66666666666666663</v>
      </c>
      <c r="Z258" s="146">
        <f t="shared" si="329"/>
        <v>0.6428571428571429</v>
      </c>
      <c r="AA258" s="146">
        <f t="shared" si="329"/>
        <v>0.62068965517241381</v>
      </c>
      <c r="AB258" s="146">
        <f t="shared" si="329"/>
        <v>0.6</v>
      </c>
      <c r="AC258" s="146">
        <f t="shared" si="329"/>
        <v>0.58064516129032262</v>
      </c>
      <c r="AD258" s="146">
        <f t="shared" si="329"/>
        <v>0.5625</v>
      </c>
      <c r="AE258" s="146">
        <f t="shared" si="329"/>
        <v>0.54545454545454541</v>
      </c>
      <c r="AF258" s="146">
        <f t="shared" si="329"/>
        <v>0.52941176470588236</v>
      </c>
      <c r="AG258" s="146">
        <f t="shared" si="329"/>
        <v>0.51428571428571423</v>
      </c>
      <c r="AH258" s="146">
        <f t="shared" ref="AH258:AY258" si="330" xml:space="preserve"> AH62/(AH$7+3)</f>
        <v>0.5</v>
      </c>
      <c r="AI258" s="146">
        <f t="shared" si="330"/>
        <v>0.48648648648648651</v>
      </c>
      <c r="AJ258" s="146">
        <f t="shared" si="330"/>
        <v>0.47368421052631576</v>
      </c>
      <c r="AK258" s="146">
        <f t="shared" si="330"/>
        <v>0.46153846153846156</v>
      </c>
      <c r="AL258" s="146">
        <f t="shared" si="330"/>
        <v>0.45</v>
      </c>
      <c r="AM258" s="146">
        <f t="shared" si="330"/>
        <v>0.43902439024390244</v>
      </c>
      <c r="AN258" s="146">
        <f t="shared" si="330"/>
        <v>0.42857142857142855</v>
      </c>
      <c r="AO258" s="146">
        <f t="shared" si="330"/>
        <v>0.41860465116279072</v>
      </c>
      <c r="AP258" s="146">
        <f t="shared" si="330"/>
        <v>0.40909090909090912</v>
      </c>
      <c r="AQ258" s="146">
        <f t="shared" si="330"/>
        <v>0.4</v>
      </c>
      <c r="AR258" s="146">
        <f t="shared" si="330"/>
        <v>0.39130434782608697</v>
      </c>
      <c r="AS258" s="146">
        <f t="shared" si="330"/>
        <v>0.38297872340425532</v>
      </c>
      <c r="AT258" s="146">
        <f t="shared" si="330"/>
        <v>0.375</v>
      </c>
      <c r="AU258" s="146">
        <f t="shared" si="330"/>
        <v>0.36734693877551022</v>
      </c>
      <c r="AV258" s="146">
        <f t="shared" si="330"/>
        <v>0.36</v>
      </c>
      <c r="AW258" s="146">
        <f t="shared" si="330"/>
        <v>0.35294117647058826</v>
      </c>
      <c r="AX258" s="146">
        <f t="shared" si="330"/>
        <v>0.34615384615384615</v>
      </c>
      <c r="AY258" s="146">
        <f t="shared" si="330"/>
        <v>0.33962264150943394</v>
      </c>
    </row>
    <row r="259" spans="1:51">
      <c r="A259" s="63" t="s">
        <v>12</v>
      </c>
      <c r="B259" s="146">
        <f t="shared" ref="B259:AG259" si="331" xml:space="preserve"> B63/(B$7+3)</f>
        <v>1.25</v>
      </c>
      <c r="C259" s="146">
        <f t="shared" si="331"/>
        <v>1</v>
      </c>
      <c r="D259" s="146">
        <f t="shared" si="331"/>
        <v>0.83333333333333337</v>
      </c>
      <c r="E259" s="146">
        <f t="shared" si="331"/>
        <v>0.7142857142857143</v>
      </c>
      <c r="F259" s="146">
        <f t="shared" si="331"/>
        <v>0.625</v>
      </c>
      <c r="G259" s="146">
        <f t="shared" si="331"/>
        <v>0.55555555555555558</v>
      </c>
      <c r="H259" s="146">
        <f t="shared" si="331"/>
        <v>0.5</v>
      </c>
      <c r="I259" s="146">
        <f t="shared" si="331"/>
        <v>0.45454545454545453</v>
      </c>
      <c r="J259" s="146">
        <f t="shared" si="331"/>
        <v>0.41666666666666669</v>
      </c>
      <c r="K259" s="146">
        <f t="shared" si="331"/>
        <v>0.38461538461538464</v>
      </c>
      <c r="L259" s="146">
        <f t="shared" si="331"/>
        <v>0.35714285714285715</v>
      </c>
      <c r="M259" s="146">
        <f t="shared" si="331"/>
        <v>0.33333333333333331</v>
      </c>
      <c r="N259" s="146">
        <f t="shared" si="331"/>
        <v>0.3125</v>
      </c>
      <c r="O259" s="146">
        <f t="shared" si="331"/>
        <v>0.29411764705882354</v>
      </c>
      <c r="P259" s="146">
        <f t="shared" si="331"/>
        <v>0.27777777777777779</v>
      </c>
      <c r="Q259" s="146">
        <f t="shared" si="331"/>
        <v>0.26315789473684209</v>
      </c>
      <c r="R259" s="146">
        <f t="shared" si="331"/>
        <v>0.25</v>
      </c>
      <c r="S259" s="146">
        <f t="shared" si="331"/>
        <v>0.23809523809523808</v>
      </c>
      <c r="T259" s="146">
        <f t="shared" si="331"/>
        <v>0.22727272727272727</v>
      </c>
      <c r="U259" s="146">
        <f t="shared" si="331"/>
        <v>0.21739130434782608</v>
      </c>
      <c r="V259" s="146">
        <f t="shared" si="331"/>
        <v>0.20833333333333334</v>
      </c>
      <c r="W259" s="146">
        <f t="shared" si="331"/>
        <v>0.2</v>
      </c>
      <c r="X259" s="146">
        <f t="shared" si="331"/>
        <v>0.19230769230769232</v>
      </c>
      <c r="Y259" s="146">
        <f t="shared" si="331"/>
        <v>0.18518518518518517</v>
      </c>
      <c r="Z259" s="146">
        <f t="shared" si="331"/>
        <v>0.17857142857142858</v>
      </c>
      <c r="AA259" s="146">
        <f t="shared" si="331"/>
        <v>0.17241379310344829</v>
      </c>
      <c r="AB259" s="146">
        <f t="shared" si="331"/>
        <v>0.16666666666666666</v>
      </c>
      <c r="AC259" s="146">
        <f t="shared" si="331"/>
        <v>0.16129032258064516</v>
      </c>
      <c r="AD259" s="146">
        <f t="shared" si="331"/>
        <v>0.15625</v>
      </c>
      <c r="AE259" s="146">
        <f t="shared" si="331"/>
        <v>0.15151515151515152</v>
      </c>
      <c r="AF259" s="146">
        <f t="shared" si="331"/>
        <v>0.14705882352941177</v>
      </c>
      <c r="AG259" s="146">
        <f t="shared" si="331"/>
        <v>0.14285714285714285</v>
      </c>
      <c r="AH259" s="146">
        <f t="shared" ref="AH259:AY259" si="332" xml:space="preserve"> AH63/(AH$7+3)</f>
        <v>0.1388888888888889</v>
      </c>
      <c r="AI259" s="146">
        <f t="shared" si="332"/>
        <v>0.13513513513513514</v>
      </c>
      <c r="AJ259" s="146">
        <f t="shared" si="332"/>
        <v>0.13157894736842105</v>
      </c>
      <c r="AK259" s="146">
        <f t="shared" si="332"/>
        <v>0.12820512820512819</v>
      </c>
      <c r="AL259" s="146">
        <f t="shared" si="332"/>
        <v>0.125</v>
      </c>
      <c r="AM259" s="146">
        <f t="shared" si="332"/>
        <v>0.12195121951219512</v>
      </c>
      <c r="AN259" s="146">
        <f t="shared" si="332"/>
        <v>0.11904761904761904</v>
      </c>
      <c r="AO259" s="146">
        <f t="shared" si="332"/>
        <v>0.11627906976744186</v>
      </c>
      <c r="AP259" s="146">
        <f t="shared" si="332"/>
        <v>0.11363636363636363</v>
      </c>
      <c r="AQ259" s="146">
        <f t="shared" si="332"/>
        <v>0.1111111111111111</v>
      </c>
      <c r="AR259" s="146">
        <f t="shared" si="332"/>
        <v>0.10869565217391304</v>
      </c>
      <c r="AS259" s="146">
        <f t="shared" si="332"/>
        <v>0.10638297872340426</v>
      </c>
      <c r="AT259" s="146">
        <f t="shared" si="332"/>
        <v>0.10416666666666667</v>
      </c>
      <c r="AU259" s="146">
        <f t="shared" si="332"/>
        <v>0.10204081632653061</v>
      </c>
      <c r="AV259" s="146">
        <f t="shared" si="332"/>
        <v>0.1</v>
      </c>
      <c r="AW259" s="146">
        <f t="shared" si="332"/>
        <v>9.8039215686274508E-2</v>
      </c>
      <c r="AX259" s="146">
        <f t="shared" si="332"/>
        <v>9.6153846153846159E-2</v>
      </c>
      <c r="AY259" s="146">
        <f t="shared" si="332"/>
        <v>9.4339622641509441E-2</v>
      </c>
    </row>
    <row r="260" spans="1:51">
      <c r="A260" s="63" t="s">
        <v>13</v>
      </c>
      <c r="B260" s="146">
        <f t="shared" ref="B260:AG260" si="333" xml:space="preserve"> B64/(B$7+3)</f>
        <v>1.5</v>
      </c>
      <c r="C260" s="146">
        <f t="shared" si="333"/>
        <v>1.2</v>
      </c>
      <c r="D260" s="146">
        <f t="shared" si="333"/>
        <v>1</v>
      </c>
      <c r="E260" s="146">
        <f t="shared" si="333"/>
        <v>0.8571428571428571</v>
      </c>
      <c r="F260" s="146">
        <f t="shared" si="333"/>
        <v>0.875</v>
      </c>
      <c r="G260" s="146">
        <f t="shared" si="333"/>
        <v>0.77777777777777779</v>
      </c>
      <c r="H260" s="146">
        <f t="shared" si="333"/>
        <v>0.7</v>
      </c>
      <c r="I260" s="146">
        <f t="shared" si="333"/>
        <v>0.63636363636363635</v>
      </c>
      <c r="J260" s="146">
        <f t="shared" si="333"/>
        <v>0.75</v>
      </c>
      <c r="K260" s="146">
        <f t="shared" si="333"/>
        <v>0.76923076923076927</v>
      </c>
      <c r="L260" s="146">
        <f t="shared" si="333"/>
        <v>0.7142857142857143</v>
      </c>
      <c r="M260" s="146">
        <f t="shared" si="333"/>
        <v>0.73333333333333328</v>
      </c>
      <c r="N260" s="146">
        <f t="shared" si="333"/>
        <v>0.6875</v>
      </c>
      <c r="O260" s="146">
        <f t="shared" si="333"/>
        <v>0.6470588235294118</v>
      </c>
      <c r="P260" s="146">
        <f t="shared" si="333"/>
        <v>0.61111111111111116</v>
      </c>
      <c r="Q260" s="146">
        <f t="shared" si="333"/>
        <v>0.57894736842105265</v>
      </c>
      <c r="R260" s="146">
        <f t="shared" si="333"/>
        <v>0.55000000000000004</v>
      </c>
      <c r="S260" s="146">
        <f t="shared" si="333"/>
        <v>0.52380952380952384</v>
      </c>
      <c r="T260" s="146">
        <f t="shared" si="333"/>
        <v>0.5</v>
      </c>
      <c r="U260" s="146">
        <f t="shared" si="333"/>
        <v>0.47826086956521741</v>
      </c>
      <c r="V260" s="146">
        <f t="shared" si="333"/>
        <v>0.45833333333333331</v>
      </c>
      <c r="W260" s="146">
        <f t="shared" si="333"/>
        <v>0.44</v>
      </c>
      <c r="X260" s="146">
        <f t="shared" si="333"/>
        <v>0.42307692307692307</v>
      </c>
      <c r="Y260" s="146">
        <f t="shared" si="333"/>
        <v>0.40740740740740738</v>
      </c>
      <c r="Z260" s="146">
        <f t="shared" si="333"/>
        <v>0.39285714285714285</v>
      </c>
      <c r="AA260" s="146">
        <f t="shared" si="333"/>
        <v>0.37931034482758619</v>
      </c>
      <c r="AB260" s="146">
        <f t="shared" si="333"/>
        <v>0.36666666666666664</v>
      </c>
      <c r="AC260" s="146">
        <f t="shared" si="333"/>
        <v>0.35483870967741937</v>
      </c>
      <c r="AD260" s="146">
        <f t="shared" si="333"/>
        <v>0.34375</v>
      </c>
      <c r="AE260" s="146">
        <f t="shared" si="333"/>
        <v>0.33333333333333331</v>
      </c>
      <c r="AF260" s="146">
        <f t="shared" si="333"/>
        <v>0.3235294117647059</v>
      </c>
      <c r="AG260" s="146">
        <f t="shared" si="333"/>
        <v>0.31428571428571428</v>
      </c>
      <c r="AH260" s="146">
        <f t="shared" ref="AH260:AY260" si="334" xml:space="preserve"> AH64/(AH$7+3)</f>
        <v>0.30555555555555558</v>
      </c>
      <c r="AI260" s="146">
        <f t="shared" si="334"/>
        <v>0.29729729729729731</v>
      </c>
      <c r="AJ260" s="146">
        <f t="shared" si="334"/>
        <v>0.28947368421052633</v>
      </c>
      <c r="AK260" s="146">
        <f t="shared" si="334"/>
        <v>0.28205128205128205</v>
      </c>
      <c r="AL260" s="146">
        <f t="shared" si="334"/>
        <v>0.27500000000000002</v>
      </c>
      <c r="AM260" s="146">
        <f t="shared" si="334"/>
        <v>0.26829268292682928</v>
      </c>
      <c r="AN260" s="146">
        <f t="shared" si="334"/>
        <v>0.26190476190476192</v>
      </c>
      <c r="AO260" s="146">
        <f t="shared" si="334"/>
        <v>0.2558139534883721</v>
      </c>
      <c r="AP260" s="146">
        <f t="shared" si="334"/>
        <v>0.25</v>
      </c>
      <c r="AQ260" s="146">
        <f t="shared" si="334"/>
        <v>0.24444444444444444</v>
      </c>
      <c r="AR260" s="146">
        <f t="shared" si="334"/>
        <v>0.2391304347826087</v>
      </c>
      <c r="AS260" s="146">
        <f t="shared" si="334"/>
        <v>0.23404255319148937</v>
      </c>
      <c r="AT260" s="146">
        <f t="shared" si="334"/>
        <v>0.22916666666666666</v>
      </c>
      <c r="AU260" s="146">
        <f t="shared" si="334"/>
        <v>0.22448979591836735</v>
      </c>
      <c r="AV260" s="146">
        <f t="shared" si="334"/>
        <v>0.22</v>
      </c>
      <c r="AW260" s="146">
        <f t="shared" si="334"/>
        <v>0.21568627450980393</v>
      </c>
      <c r="AX260" s="146">
        <f t="shared" si="334"/>
        <v>0.21153846153846154</v>
      </c>
      <c r="AY260" s="146">
        <f t="shared" si="334"/>
        <v>0.20754716981132076</v>
      </c>
    </row>
    <row r="261" spans="1:51">
      <c r="A261" s="63" t="s">
        <v>22</v>
      </c>
      <c r="B261" s="146">
        <f t="shared" ref="B261:AG261" si="335" xml:space="preserve"> B65/(B$7+3)</f>
        <v>1.5</v>
      </c>
      <c r="C261" s="146">
        <f t="shared" si="335"/>
        <v>1.4</v>
      </c>
      <c r="D261" s="146">
        <f t="shared" si="335"/>
        <v>1.3333333333333333</v>
      </c>
      <c r="E261" s="146">
        <f t="shared" si="335"/>
        <v>1.2857142857142858</v>
      </c>
      <c r="F261" s="146">
        <f t="shared" si="335"/>
        <v>1.25</v>
      </c>
      <c r="G261" s="146">
        <f t="shared" si="335"/>
        <v>1.1111111111111112</v>
      </c>
      <c r="H261" s="146">
        <f t="shared" si="335"/>
        <v>1</v>
      </c>
      <c r="I261" s="146">
        <f t="shared" si="335"/>
        <v>0.90909090909090906</v>
      </c>
      <c r="J261" s="146">
        <f t="shared" si="335"/>
        <v>0.83333333333333337</v>
      </c>
      <c r="K261" s="146">
        <f t="shared" si="335"/>
        <v>0.76923076923076927</v>
      </c>
      <c r="L261" s="146">
        <f t="shared" si="335"/>
        <v>0.8571428571428571</v>
      </c>
      <c r="M261" s="146">
        <f t="shared" si="335"/>
        <v>0.8</v>
      </c>
      <c r="N261" s="146">
        <f t="shared" si="335"/>
        <v>0.75</v>
      </c>
      <c r="O261" s="146">
        <f t="shared" si="335"/>
        <v>0.70588235294117652</v>
      </c>
      <c r="P261" s="146">
        <f t="shared" si="335"/>
        <v>0.66666666666666663</v>
      </c>
      <c r="Q261" s="146">
        <f t="shared" si="335"/>
        <v>0.63157894736842102</v>
      </c>
      <c r="R261" s="146">
        <f t="shared" si="335"/>
        <v>0.6</v>
      </c>
      <c r="S261" s="146">
        <f t="shared" si="335"/>
        <v>0.5714285714285714</v>
      </c>
      <c r="T261" s="146">
        <f t="shared" si="335"/>
        <v>0.54545454545454541</v>
      </c>
      <c r="U261" s="146">
        <f t="shared" si="335"/>
        <v>0.52173913043478259</v>
      </c>
      <c r="V261" s="146">
        <f t="shared" si="335"/>
        <v>0.5</v>
      </c>
      <c r="W261" s="146">
        <f t="shared" si="335"/>
        <v>0.48</v>
      </c>
      <c r="X261" s="146">
        <f t="shared" si="335"/>
        <v>0.46153846153846156</v>
      </c>
      <c r="Y261" s="146">
        <f t="shared" si="335"/>
        <v>0.44444444444444442</v>
      </c>
      <c r="Z261" s="146">
        <f t="shared" si="335"/>
        <v>0.42857142857142855</v>
      </c>
      <c r="AA261" s="146">
        <f t="shared" si="335"/>
        <v>0.41379310344827586</v>
      </c>
      <c r="AB261" s="146">
        <f t="shared" si="335"/>
        <v>0.4</v>
      </c>
      <c r="AC261" s="146">
        <f t="shared" si="335"/>
        <v>0.38709677419354838</v>
      </c>
      <c r="AD261" s="146">
        <f t="shared" si="335"/>
        <v>0.375</v>
      </c>
      <c r="AE261" s="146">
        <f t="shared" si="335"/>
        <v>0.36363636363636365</v>
      </c>
      <c r="AF261" s="146">
        <f t="shared" si="335"/>
        <v>0.35294117647058826</v>
      </c>
      <c r="AG261" s="146">
        <f t="shared" si="335"/>
        <v>0.34285714285714286</v>
      </c>
      <c r="AH261" s="146">
        <f t="shared" ref="AH261:AY261" si="336" xml:space="preserve"> AH65/(AH$7+3)</f>
        <v>0.33333333333333331</v>
      </c>
      <c r="AI261" s="146">
        <f t="shared" si="336"/>
        <v>0.32432432432432434</v>
      </c>
      <c r="AJ261" s="146">
        <f t="shared" si="336"/>
        <v>0.31578947368421051</v>
      </c>
      <c r="AK261" s="146">
        <f t="shared" si="336"/>
        <v>0.30769230769230771</v>
      </c>
      <c r="AL261" s="146">
        <f t="shared" si="336"/>
        <v>0.3</v>
      </c>
      <c r="AM261" s="146">
        <f t="shared" si="336"/>
        <v>0.29268292682926828</v>
      </c>
      <c r="AN261" s="146">
        <f t="shared" si="336"/>
        <v>0.2857142857142857</v>
      </c>
      <c r="AO261" s="146">
        <f t="shared" si="336"/>
        <v>0.27906976744186046</v>
      </c>
      <c r="AP261" s="146">
        <f t="shared" si="336"/>
        <v>0.27272727272727271</v>
      </c>
      <c r="AQ261" s="146">
        <f t="shared" si="336"/>
        <v>0.26666666666666666</v>
      </c>
      <c r="AR261" s="146">
        <f t="shared" si="336"/>
        <v>0.2608695652173913</v>
      </c>
      <c r="AS261" s="146">
        <f t="shared" si="336"/>
        <v>0.25531914893617019</v>
      </c>
      <c r="AT261" s="146">
        <f t="shared" si="336"/>
        <v>0.25</v>
      </c>
      <c r="AU261" s="146">
        <f t="shared" si="336"/>
        <v>0.24489795918367346</v>
      </c>
      <c r="AV261" s="146">
        <f t="shared" si="336"/>
        <v>0.24</v>
      </c>
      <c r="AW261" s="146">
        <f t="shared" si="336"/>
        <v>0.23529411764705882</v>
      </c>
      <c r="AX261" s="146">
        <f t="shared" si="336"/>
        <v>0.23076923076923078</v>
      </c>
      <c r="AY261" s="146">
        <f t="shared" si="336"/>
        <v>0.22641509433962265</v>
      </c>
    </row>
    <row r="262" spans="1:51">
      <c r="A262" s="63" t="s">
        <v>14</v>
      </c>
      <c r="B262" s="146">
        <f t="shared" ref="B262:AG262" si="337" xml:space="preserve"> B66/(B$7+3)</f>
        <v>0.5</v>
      </c>
      <c r="C262" s="146">
        <f t="shared" si="337"/>
        <v>0.4</v>
      </c>
      <c r="D262" s="146">
        <f t="shared" si="337"/>
        <v>0.33333333333333331</v>
      </c>
      <c r="E262" s="146">
        <f t="shared" si="337"/>
        <v>1.2857142857142858</v>
      </c>
      <c r="F262" s="146">
        <f t="shared" si="337"/>
        <v>1.25</v>
      </c>
      <c r="G262" s="146">
        <f t="shared" si="337"/>
        <v>1.1111111111111112</v>
      </c>
      <c r="H262" s="146">
        <f t="shared" si="337"/>
        <v>1.2</v>
      </c>
      <c r="I262" s="146">
        <f t="shared" si="337"/>
        <v>1.1818181818181819</v>
      </c>
      <c r="J262" s="146">
        <f t="shared" si="337"/>
        <v>1.1666666666666667</v>
      </c>
      <c r="K262" s="146">
        <f t="shared" si="337"/>
        <v>1.1538461538461537</v>
      </c>
      <c r="L262" s="146">
        <f t="shared" si="337"/>
        <v>1.1428571428571428</v>
      </c>
      <c r="M262" s="146">
        <f t="shared" si="337"/>
        <v>1.0666666666666667</v>
      </c>
      <c r="N262" s="146">
        <f t="shared" si="337"/>
        <v>1</v>
      </c>
      <c r="O262" s="146">
        <f t="shared" si="337"/>
        <v>0.94117647058823528</v>
      </c>
      <c r="P262" s="146">
        <f t="shared" si="337"/>
        <v>0.88888888888888884</v>
      </c>
      <c r="Q262" s="146">
        <f t="shared" si="337"/>
        <v>0.84210526315789469</v>
      </c>
      <c r="R262" s="146">
        <f t="shared" si="337"/>
        <v>0.8</v>
      </c>
      <c r="S262" s="146">
        <f t="shared" si="337"/>
        <v>0.76190476190476186</v>
      </c>
      <c r="T262" s="146">
        <f t="shared" si="337"/>
        <v>0.72727272727272729</v>
      </c>
      <c r="U262" s="146">
        <f t="shared" si="337"/>
        <v>0.69565217391304346</v>
      </c>
      <c r="V262" s="146">
        <f t="shared" si="337"/>
        <v>0.66666666666666663</v>
      </c>
      <c r="W262" s="146">
        <f t="shared" si="337"/>
        <v>0.64</v>
      </c>
      <c r="X262" s="146">
        <f t="shared" si="337"/>
        <v>0.61538461538461542</v>
      </c>
      <c r="Y262" s="146">
        <f t="shared" si="337"/>
        <v>0.59259259259259256</v>
      </c>
      <c r="Z262" s="146">
        <f t="shared" si="337"/>
        <v>0.5714285714285714</v>
      </c>
      <c r="AA262" s="146">
        <f t="shared" si="337"/>
        <v>0.55172413793103448</v>
      </c>
      <c r="AB262" s="146">
        <f t="shared" si="337"/>
        <v>0.53333333333333333</v>
      </c>
      <c r="AC262" s="146">
        <f t="shared" si="337"/>
        <v>0.5161290322580645</v>
      </c>
      <c r="AD262" s="146">
        <f t="shared" si="337"/>
        <v>0.5</v>
      </c>
      <c r="AE262" s="146">
        <f t="shared" si="337"/>
        <v>0.48484848484848486</v>
      </c>
      <c r="AF262" s="146">
        <f t="shared" si="337"/>
        <v>0.47058823529411764</v>
      </c>
      <c r="AG262" s="146">
        <f t="shared" si="337"/>
        <v>0.45714285714285713</v>
      </c>
      <c r="AH262" s="146">
        <f t="shared" ref="AH262:AY262" si="338" xml:space="preserve"> AH66/(AH$7+3)</f>
        <v>0.44444444444444442</v>
      </c>
      <c r="AI262" s="146">
        <f t="shared" si="338"/>
        <v>0.43243243243243246</v>
      </c>
      <c r="AJ262" s="146">
        <f t="shared" si="338"/>
        <v>0.42105263157894735</v>
      </c>
      <c r="AK262" s="146">
        <f t="shared" si="338"/>
        <v>0.41025641025641024</v>
      </c>
      <c r="AL262" s="146">
        <f t="shared" si="338"/>
        <v>0.4</v>
      </c>
      <c r="AM262" s="146">
        <f t="shared" si="338"/>
        <v>0.3902439024390244</v>
      </c>
      <c r="AN262" s="146">
        <f t="shared" si="338"/>
        <v>0.38095238095238093</v>
      </c>
      <c r="AO262" s="146">
        <f t="shared" si="338"/>
        <v>0.37209302325581395</v>
      </c>
      <c r="AP262" s="146">
        <f t="shared" si="338"/>
        <v>0.36363636363636365</v>
      </c>
      <c r="AQ262" s="146">
        <f t="shared" si="338"/>
        <v>0.35555555555555557</v>
      </c>
      <c r="AR262" s="146">
        <f t="shared" si="338"/>
        <v>0.34782608695652173</v>
      </c>
      <c r="AS262" s="146">
        <f t="shared" si="338"/>
        <v>0.34042553191489361</v>
      </c>
      <c r="AT262" s="146">
        <f t="shared" si="338"/>
        <v>0.33333333333333331</v>
      </c>
      <c r="AU262" s="146">
        <f t="shared" si="338"/>
        <v>0.32653061224489793</v>
      </c>
      <c r="AV262" s="146">
        <f t="shared" si="338"/>
        <v>0.32</v>
      </c>
      <c r="AW262" s="146">
        <f t="shared" si="338"/>
        <v>0.31372549019607843</v>
      </c>
      <c r="AX262" s="146">
        <f t="shared" si="338"/>
        <v>0.30769230769230771</v>
      </c>
      <c r="AY262" s="146">
        <f t="shared" si="338"/>
        <v>0.30188679245283018</v>
      </c>
    </row>
    <row r="263" spans="1:51">
      <c r="A263" s="63" t="s">
        <v>15</v>
      </c>
      <c r="B263" s="146">
        <f t="shared" ref="B263:AG263" si="339" xml:space="preserve"> B67/(B$7+3)</f>
        <v>1.5</v>
      </c>
      <c r="C263" s="146">
        <f t="shared" si="339"/>
        <v>1.2</v>
      </c>
      <c r="D263" s="146">
        <f t="shared" si="339"/>
        <v>1</v>
      </c>
      <c r="E263" s="146">
        <f t="shared" si="339"/>
        <v>0.8571428571428571</v>
      </c>
      <c r="F263" s="146">
        <f t="shared" si="339"/>
        <v>0.75</v>
      </c>
      <c r="G263" s="146">
        <f t="shared" si="339"/>
        <v>0.66666666666666663</v>
      </c>
      <c r="H263" s="146">
        <f t="shared" si="339"/>
        <v>0.7</v>
      </c>
      <c r="I263" s="146">
        <f t="shared" si="339"/>
        <v>0.63636363636363635</v>
      </c>
      <c r="J263" s="146">
        <f t="shared" si="339"/>
        <v>0.58333333333333337</v>
      </c>
      <c r="K263" s="146">
        <f t="shared" si="339"/>
        <v>0.76923076923076927</v>
      </c>
      <c r="L263" s="146">
        <f t="shared" si="339"/>
        <v>0.8571428571428571</v>
      </c>
      <c r="M263" s="146">
        <f t="shared" si="339"/>
        <v>0.8666666666666667</v>
      </c>
      <c r="N263" s="146">
        <f t="shared" si="339"/>
        <v>0.8125</v>
      </c>
      <c r="O263" s="146">
        <f t="shared" si="339"/>
        <v>0.76470588235294112</v>
      </c>
      <c r="P263" s="146">
        <f t="shared" si="339"/>
        <v>0.72222222222222221</v>
      </c>
      <c r="Q263" s="146">
        <f t="shared" si="339"/>
        <v>0.68421052631578949</v>
      </c>
      <c r="R263" s="146">
        <f t="shared" si="339"/>
        <v>0.65</v>
      </c>
      <c r="S263" s="146">
        <f t="shared" si="339"/>
        <v>0.61904761904761907</v>
      </c>
      <c r="T263" s="146">
        <f t="shared" si="339"/>
        <v>0.59090909090909094</v>
      </c>
      <c r="U263" s="146">
        <f t="shared" si="339"/>
        <v>0.56521739130434778</v>
      </c>
      <c r="V263" s="146">
        <f t="shared" si="339"/>
        <v>0.54166666666666663</v>
      </c>
      <c r="W263" s="146">
        <f t="shared" si="339"/>
        <v>0.52</v>
      </c>
      <c r="X263" s="146">
        <f t="shared" si="339"/>
        <v>0.5</v>
      </c>
      <c r="Y263" s="146">
        <f t="shared" si="339"/>
        <v>0.48148148148148145</v>
      </c>
      <c r="Z263" s="146">
        <f t="shared" si="339"/>
        <v>0.4642857142857143</v>
      </c>
      <c r="AA263" s="146">
        <f t="shared" si="339"/>
        <v>0.44827586206896552</v>
      </c>
      <c r="AB263" s="146">
        <f t="shared" si="339"/>
        <v>0.43333333333333335</v>
      </c>
      <c r="AC263" s="146">
        <f t="shared" si="339"/>
        <v>0.41935483870967744</v>
      </c>
      <c r="AD263" s="146">
        <f t="shared" si="339"/>
        <v>0.40625</v>
      </c>
      <c r="AE263" s="146">
        <f t="shared" si="339"/>
        <v>0.39393939393939392</v>
      </c>
      <c r="AF263" s="146">
        <f t="shared" si="339"/>
        <v>0.38235294117647056</v>
      </c>
      <c r="AG263" s="146">
        <f t="shared" si="339"/>
        <v>0.37142857142857144</v>
      </c>
      <c r="AH263" s="146">
        <f t="shared" ref="AH263:AY263" si="340" xml:space="preserve"> AH67/(AH$7+3)</f>
        <v>0.3611111111111111</v>
      </c>
      <c r="AI263" s="146">
        <f t="shared" si="340"/>
        <v>0.35135135135135137</v>
      </c>
      <c r="AJ263" s="146">
        <f t="shared" si="340"/>
        <v>0.34210526315789475</v>
      </c>
      <c r="AK263" s="146">
        <f t="shared" si="340"/>
        <v>0.33333333333333331</v>
      </c>
      <c r="AL263" s="146">
        <f t="shared" si="340"/>
        <v>0.32500000000000001</v>
      </c>
      <c r="AM263" s="146">
        <f t="shared" si="340"/>
        <v>0.31707317073170732</v>
      </c>
      <c r="AN263" s="146">
        <f t="shared" si="340"/>
        <v>0.30952380952380953</v>
      </c>
      <c r="AO263" s="146">
        <f t="shared" si="340"/>
        <v>0.30232558139534882</v>
      </c>
      <c r="AP263" s="146">
        <f t="shared" si="340"/>
        <v>0.29545454545454547</v>
      </c>
      <c r="AQ263" s="146">
        <f t="shared" si="340"/>
        <v>0.28888888888888886</v>
      </c>
      <c r="AR263" s="146">
        <f t="shared" si="340"/>
        <v>0.28260869565217389</v>
      </c>
      <c r="AS263" s="146">
        <f t="shared" si="340"/>
        <v>0.27659574468085107</v>
      </c>
      <c r="AT263" s="146">
        <f t="shared" si="340"/>
        <v>0.27083333333333331</v>
      </c>
      <c r="AU263" s="146">
        <f t="shared" si="340"/>
        <v>0.26530612244897961</v>
      </c>
      <c r="AV263" s="146">
        <f t="shared" si="340"/>
        <v>0.26</v>
      </c>
      <c r="AW263" s="146">
        <f t="shared" si="340"/>
        <v>0.25490196078431371</v>
      </c>
      <c r="AX263" s="146">
        <f t="shared" si="340"/>
        <v>0.25</v>
      </c>
      <c r="AY263" s="146">
        <f t="shared" si="340"/>
        <v>0.24528301886792453</v>
      </c>
    </row>
    <row r="264" spans="1:51">
      <c r="A264" s="63" t="s">
        <v>16</v>
      </c>
      <c r="B264" s="146">
        <f t="shared" ref="B264:AG264" si="341" xml:space="preserve"> B68/(B$7+3)</f>
        <v>0.5</v>
      </c>
      <c r="C264" s="146">
        <f t="shared" si="341"/>
        <v>0.4</v>
      </c>
      <c r="D264" s="146">
        <f t="shared" si="341"/>
        <v>0.33333333333333331</v>
      </c>
      <c r="E264" s="146">
        <f t="shared" si="341"/>
        <v>0.2857142857142857</v>
      </c>
      <c r="F264" s="146">
        <f t="shared" si="341"/>
        <v>0.25</v>
      </c>
      <c r="G264" s="146">
        <f t="shared" si="341"/>
        <v>0.22222222222222221</v>
      </c>
      <c r="H264" s="146">
        <f t="shared" si="341"/>
        <v>0.2</v>
      </c>
      <c r="I264" s="146">
        <f t="shared" si="341"/>
        <v>0.18181818181818182</v>
      </c>
      <c r="J264" s="146">
        <f t="shared" si="341"/>
        <v>0.16666666666666666</v>
      </c>
      <c r="K264" s="146">
        <f t="shared" si="341"/>
        <v>0.15384615384615385</v>
      </c>
      <c r="L264" s="146">
        <f t="shared" si="341"/>
        <v>0.14285714285714285</v>
      </c>
      <c r="M264" s="146">
        <f t="shared" si="341"/>
        <v>0.13333333333333333</v>
      </c>
      <c r="N264" s="146">
        <f t="shared" si="341"/>
        <v>0.125</v>
      </c>
      <c r="O264" s="146">
        <f t="shared" si="341"/>
        <v>0.11764705882352941</v>
      </c>
      <c r="P264" s="146">
        <f t="shared" si="341"/>
        <v>0.1111111111111111</v>
      </c>
      <c r="Q264" s="146">
        <f t="shared" si="341"/>
        <v>0.10526315789473684</v>
      </c>
      <c r="R264" s="146">
        <f t="shared" si="341"/>
        <v>0.1</v>
      </c>
      <c r="S264" s="146">
        <f t="shared" si="341"/>
        <v>9.5238095238095233E-2</v>
      </c>
      <c r="T264" s="146">
        <f t="shared" si="341"/>
        <v>9.0909090909090912E-2</v>
      </c>
      <c r="U264" s="146">
        <f t="shared" si="341"/>
        <v>8.6956521739130432E-2</v>
      </c>
      <c r="V264" s="146">
        <f t="shared" si="341"/>
        <v>8.3333333333333329E-2</v>
      </c>
      <c r="W264" s="146">
        <f t="shared" si="341"/>
        <v>0.08</v>
      </c>
      <c r="X264" s="146">
        <f t="shared" si="341"/>
        <v>7.6923076923076927E-2</v>
      </c>
      <c r="Y264" s="146">
        <f t="shared" si="341"/>
        <v>7.407407407407407E-2</v>
      </c>
      <c r="Z264" s="146">
        <f t="shared" si="341"/>
        <v>7.1428571428571425E-2</v>
      </c>
      <c r="AA264" s="146">
        <f t="shared" si="341"/>
        <v>6.8965517241379309E-2</v>
      </c>
      <c r="AB264" s="146">
        <f t="shared" si="341"/>
        <v>6.6666666666666666E-2</v>
      </c>
      <c r="AC264" s="146">
        <f t="shared" si="341"/>
        <v>6.4516129032258063E-2</v>
      </c>
      <c r="AD264" s="146">
        <f t="shared" si="341"/>
        <v>6.25E-2</v>
      </c>
      <c r="AE264" s="146">
        <f t="shared" si="341"/>
        <v>6.0606060606060608E-2</v>
      </c>
      <c r="AF264" s="146">
        <f t="shared" si="341"/>
        <v>5.8823529411764705E-2</v>
      </c>
      <c r="AG264" s="146">
        <f t="shared" si="341"/>
        <v>5.7142857142857141E-2</v>
      </c>
      <c r="AH264" s="146">
        <f t="shared" ref="AH264:AY264" si="342" xml:space="preserve"> AH68/(AH$7+3)</f>
        <v>5.5555555555555552E-2</v>
      </c>
      <c r="AI264" s="146">
        <f t="shared" si="342"/>
        <v>5.4054054054054057E-2</v>
      </c>
      <c r="AJ264" s="146">
        <f t="shared" si="342"/>
        <v>5.2631578947368418E-2</v>
      </c>
      <c r="AK264" s="146">
        <f t="shared" si="342"/>
        <v>5.128205128205128E-2</v>
      </c>
      <c r="AL264" s="146">
        <f t="shared" si="342"/>
        <v>0.05</v>
      </c>
      <c r="AM264" s="146">
        <f t="shared" si="342"/>
        <v>4.878048780487805E-2</v>
      </c>
      <c r="AN264" s="146">
        <f t="shared" si="342"/>
        <v>4.7619047619047616E-2</v>
      </c>
      <c r="AO264" s="146">
        <f t="shared" si="342"/>
        <v>4.6511627906976744E-2</v>
      </c>
      <c r="AP264" s="146">
        <f t="shared" si="342"/>
        <v>4.5454545454545456E-2</v>
      </c>
      <c r="AQ264" s="146">
        <f t="shared" si="342"/>
        <v>4.4444444444444446E-2</v>
      </c>
      <c r="AR264" s="146">
        <f t="shared" si="342"/>
        <v>4.3478260869565216E-2</v>
      </c>
      <c r="AS264" s="146">
        <f t="shared" si="342"/>
        <v>4.2553191489361701E-2</v>
      </c>
      <c r="AT264" s="146">
        <f t="shared" si="342"/>
        <v>4.1666666666666664E-2</v>
      </c>
      <c r="AU264" s="146">
        <f t="shared" si="342"/>
        <v>4.0816326530612242E-2</v>
      </c>
      <c r="AV264" s="146">
        <f t="shared" si="342"/>
        <v>0.04</v>
      </c>
      <c r="AW264" s="146">
        <f t="shared" si="342"/>
        <v>3.9215686274509803E-2</v>
      </c>
      <c r="AX264" s="146">
        <f t="shared" si="342"/>
        <v>3.8461538461538464E-2</v>
      </c>
      <c r="AY264" s="146">
        <f t="shared" si="342"/>
        <v>3.7735849056603772E-2</v>
      </c>
    </row>
    <row r="269" spans="1:51" ht="17.649999999999999">
      <c r="A269" s="67" t="s">
        <v>33</v>
      </c>
      <c r="B269" s="60">
        <f t="shared" ref="B269:AG269" si="343" xml:space="preserve"> B16 + B251</f>
        <v>6</v>
      </c>
      <c r="C269" s="60">
        <f t="shared" si="343"/>
        <v>6</v>
      </c>
      <c r="D269" s="60">
        <f t="shared" si="343"/>
        <v>6</v>
      </c>
      <c r="E269" s="60">
        <f t="shared" si="343"/>
        <v>6</v>
      </c>
      <c r="F269" s="60">
        <f t="shared" si="343"/>
        <v>7</v>
      </c>
      <c r="G269" s="60">
        <f t="shared" si="343"/>
        <v>10</v>
      </c>
      <c r="H269" s="60">
        <f t="shared" si="343"/>
        <v>12</v>
      </c>
      <c r="I269" s="60">
        <f t="shared" si="343"/>
        <v>13</v>
      </c>
      <c r="J269" s="47">
        <f t="shared" si="343"/>
        <v>14</v>
      </c>
      <c r="K269" s="9">
        <f t="shared" si="343"/>
        <v>14</v>
      </c>
      <c r="L269" s="39">
        <f t="shared" si="343"/>
        <v>14</v>
      </c>
      <c r="M269" s="60">
        <f t="shared" si="343"/>
        <v>17</v>
      </c>
      <c r="N269" s="60">
        <f t="shared" si="343"/>
        <v>18</v>
      </c>
      <c r="O269" s="60">
        <f t="shared" si="343"/>
        <v>18</v>
      </c>
      <c r="P269" s="60">
        <f t="shared" si="343"/>
        <v>18</v>
      </c>
      <c r="Q269" s="60">
        <f t="shared" si="343"/>
        <v>18</v>
      </c>
      <c r="R269" s="60">
        <f t="shared" si="343"/>
        <v>18</v>
      </c>
      <c r="S269" s="60">
        <f t="shared" si="343"/>
        <v>18</v>
      </c>
      <c r="T269" s="60">
        <f t="shared" si="343"/>
        <v>18</v>
      </c>
      <c r="U269" s="60">
        <f t="shared" si="343"/>
        <v>18</v>
      </c>
      <c r="V269" s="60">
        <f t="shared" si="343"/>
        <v>18</v>
      </c>
      <c r="W269" s="60">
        <f t="shared" si="343"/>
        <v>18</v>
      </c>
      <c r="X269" s="60">
        <f t="shared" si="343"/>
        <v>18</v>
      </c>
      <c r="Y269" s="60">
        <f t="shared" si="343"/>
        <v>18</v>
      </c>
      <c r="Z269" s="60">
        <f t="shared" si="343"/>
        <v>18</v>
      </c>
      <c r="AA269" s="60">
        <f t="shared" si="343"/>
        <v>18</v>
      </c>
      <c r="AB269" s="60">
        <f t="shared" si="343"/>
        <v>18</v>
      </c>
      <c r="AC269" s="60">
        <f t="shared" si="343"/>
        <v>18</v>
      </c>
      <c r="AD269" s="60">
        <f t="shared" si="343"/>
        <v>18</v>
      </c>
      <c r="AE269" s="60">
        <f t="shared" si="343"/>
        <v>18</v>
      </c>
      <c r="AF269" s="60">
        <f t="shared" si="343"/>
        <v>18</v>
      </c>
      <c r="AG269" s="60">
        <f t="shared" si="343"/>
        <v>18</v>
      </c>
      <c r="AH269" s="60">
        <f t="shared" ref="AH269:AY269" si="344" xml:space="preserve"> AH16 + AH251</f>
        <v>18</v>
      </c>
      <c r="AI269" s="60">
        <f t="shared" si="344"/>
        <v>18</v>
      </c>
      <c r="AJ269" s="60">
        <f t="shared" si="344"/>
        <v>18</v>
      </c>
      <c r="AK269" s="60">
        <f t="shared" si="344"/>
        <v>18</v>
      </c>
      <c r="AL269" s="60">
        <f t="shared" si="344"/>
        <v>18</v>
      </c>
      <c r="AM269" s="60">
        <f t="shared" si="344"/>
        <v>18</v>
      </c>
      <c r="AN269" s="60">
        <f t="shared" si="344"/>
        <v>18</v>
      </c>
      <c r="AO269" s="60">
        <f t="shared" si="344"/>
        <v>18</v>
      </c>
      <c r="AP269" s="60">
        <f t="shared" si="344"/>
        <v>18</v>
      </c>
      <c r="AQ269" s="60">
        <f t="shared" si="344"/>
        <v>18</v>
      </c>
      <c r="AR269" s="60">
        <f t="shared" si="344"/>
        <v>18</v>
      </c>
      <c r="AS269" s="60">
        <f t="shared" si="344"/>
        <v>18</v>
      </c>
      <c r="AT269" s="60">
        <f t="shared" si="344"/>
        <v>18</v>
      </c>
      <c r="AU269" s="60">
        <f t="shared" si="344"/>
        <v>18</v>
      </c>
      <c r="AV269" s="60">
        <f t="shared" si="344"/>
        <v>18</v>
      </c>
      <c r="AW269" s="60">
        <f t="shared" si="344"/>
        <v>18</v>
      </c>
      <c r="AX269" s="60">
        <f t="shared" si="344"/>
        <v>18</v>
      </c>
      <c r="AY269" s="60">
        <f t="shared" si="344"/>
        <v>18</v>
      </c>
    </row>
    <row r="270" spans="1:51" ht="17.649999999999999">
      <c r="A270" s="22" t="s">
        <v>35</v>
      </c>
      <c r="B270" s="9">
        <f t="shared" ref="B270:AG270" si="345" xml:space="preserve"> B18 + B249</f>
        <v>5</v>
      </c>
      <c r="C270" s="9">
        <f t="shared" si="345"/>
        <v>5</v>
      </c>
      <c r="D270" s="9">
        <f t="shared" si="345"/>
        <v>5</v>
      </c>
      <c r="E270" s="9">
        <f t="shared" si="345"/>
        <v>5</v>
      </c>
      <c r="F270" s="9">
        <f t="shared" si="345"/>
        <v>5</v>
      </c>
      <c r="G270" s="9">
        <f t="shared" si="345"/>
        <v>5</v>
      </c>
      <c r="H270" s="9">
        <f t="shared" si="345"/>
        <v>5</v>
      </c>
      <c r="I270" s="9">
        <f t="shared" si="345"/>
        <v>5</v>
      </c>
      <c r="J270" s="46">
        <f t="shared" si="345"/>
        <v>5</v>
      </c>
      <c r="K270" s="9">
        <f t="shared" si="345"/>
        <v>5</v>
      </c>
      <c r="L270" s="48">
        <f t="shared" si="345"/>
        <v>5</v>
      </c>
      <c r="M270" s="9">
        <f t="shared" si="345"/>
        <v>5</v>
      </c>
      <c r="N270" s="9">
        <f t="shared" si="345"/>
        <v>5</v>
      </c>
      <c r="O270" s="9">
        <f t="shared" si="345"/>
        <v>5</v>
      </c>
      <c r="P270" s="9">
        <f t="shared" si="345"/>
        <v>5</v>
      </c>
      <c r="Q270" s="9">
        <f t="shared" si="345"/>
        <v>5</v>
      </c>
      <c r="R270" s="9">
        <f t="shared" si="345"/>
        <v>5</v>
      </c>
      <c r="S270" s="9">
        <f t="shared" si="345"/>
        <v>5</v>
      </c>
      <c r="T270" s="9">
        <f t="shared" si="345"/>
        <v>5</v>
      </c>
      <c r="U270" s="9">
        <f t="shared" si="345"/>
        <v>5</v>
      </c>
      <c r="V270" s="9">
        <f t="shared" si="345"/>
        <v>5</v>
      </c>
      <c r="W270" s="9">
        <f t="shared" si="345"/>
        <v>5</v>
      </c>
      <c r="X270" s="9">
        <f t="shared" si="345"/>
        <v>5</v>
      </c>
      <c r="Y270" s="9">
        <f t="shared" si="345"/>
        <v>5</v>
      </c>
      <c r="Z270" s="9">
        <f t="shared" si="345"/>
        <v>5</v>
      </c>
      <c r="AA270" s="9">
        <f t="shared" si="345"/>
        <v>5</v>
      </c>
      <c r="AB270" s="9">
        <f t="shared" si="345"/>
        <v>5</v>
      </c>
      <c r="AC270" s="9">
        <f t="shared" si="345"/>
        <v>5</v>
      </c>
      <c r="AD270" s="9">
        <f t="shared" si="345"/>
        <v>5</v>
      </c>
      <c r="AE270" s="9">
        <f t="shared" si="345"/>
        <v>5</v>
      </c>
      <c r="AF270" s="9">
        <f t="shared" si="345"/>
        <v>5</v>
      </c>
      <c r="AG270" s="9">
        <f t="shared" si="345"/>
        <v>5</v>
      </c>
      <c r="AH270" s="9">
        <f t="shared" ref="AH270:AY270" si="346" xml:space="preserve"> AH18 + AH249</f>
        <v>5</v>
      </c>
      <c r="AI270" s="9">
        <f t="shared" si="346"/>
        <v>5</v>
      </c>
      <c r="AJ270" s="9">
        <f t="shared" si="346"/>
        <v>5</v>
      </c>
      <c r="AK270" s="9">
        <f t="shared" si="346"/>
        <v>5</v>
      </c>
      <c r="AL270" s="9">
        <f t="shared" si="346"/>
        <v>5</v>
      </c>
      <c r="AM270" s="9">
        <f t="shared" si="346"/>
        <v>5</v>
      </c>
      <c r="AN270" s="9">
        <f t="shared" si="346"/>
        <v>5</v>
      </c>
      <c r="AO270" s="9">
        <f t="shared" si="346"/>
        <v>5</v>
      </c>
      <c r="AP270" s="9">
        <f t="shared" si="346"/>
        <v>5</v>
      </c>
      <c r="AQ270" s="9">
        <f t="shared" si="346"/>
        <v>5</v>
      </c>
      <c r="AR270" s="9">
        <f t="shared" si="346"/>
        <v>5</v>
      </c>
      <c r="AS270" s="9">
        <f t="shared" si="346"/>
        <v>5</v>
      </c>
      <c r="AT270" s="9">
        <f t="shared" si="346"/>
        <v>5</v>
      </c>
      <c r="AU270" s="9">
        <f t="shared" si="346"/>
        <v>5</v>
      </c>
      <c r="AV270" s="9">
        <f t="shared" si="346"/>
        <v>5</v>
      </c>
      <c r="AW270" s="9">
        <f t="shared" si="346"/>
        <v>5</v>
      </c>
      <c r="AX270" s="9">
        <f t="shared" si="346"/>
        <v>5</v>
      </c>
      <c r="AY270" s="9">
        <f t="shared" si="346"/>
        <v>5</v>
      </c>
    </row>
    <row r="271" spans="1:51" ht="17.649999999999999">
      <c r="A271" s="22" t="s">
        <v>36</v>
      </c>
      <c r="B271" s="9">
        <f t="shared" ref="B271:AG271" si="347" xml:space="preserve"> B19 + B252</f>
        <v>6</v>
      </c>
      <c r="C271" s="9">
        <f t="shared" si="347"/>
        <v>6</v>
      </c>
      <c r="D271" s="9">
        <f t="shared" si="347"/>
        <v>6</v>
      </c>
      <c r="E271" s="9">
        <f t="shared" si="347"/>
        <v>6</v>
      </c>
      <c r="F271" s="9">
        <f t="shared" si="347"/>
        <v>7</v>
      </c>
      <c r="G271" s="9">
        <f t="shared" si="347"/>
        <v>7</v>
      </c>
      <c r="H271" s="9">
        <f t="shared" si="347"/>
        <v>7</v>
      </c>
      <c r="I271" s="9">
        <f t="shared" si="347"/>
        <v>7</v>
      </c>
      <c r="J271" s="46">
        <f t="shared" si="347"/>
        <v>9</v>
      </c>
      <c r="K271" s="9">
        <f t="shared" si="347"/>
        <v>10</v>
      </c>
      <c r="L271" s="48">
        <f t="shared" si="347"/>
        <v>10</v>
      </c>
      <c r="M271" s="9">
        <f t="shared" si="347"/>
        <v>11</v>
      </c>
      <c r="N271" s="9">
        <f t="shared" si="347"/>
        <v>11</v>
      </c>
      <c r="O271" s="9">
        <f t="shared" si="347"/>
        <v>11</v>
      </c>
      <c r="P271" s="9">
        <f t="shared" si="347"/>
        <v>11</v>
      </c>
      <c r="Q271" s="9">
        <f t="shared" si="347"/>
        <v>11</v>
      </c>
      <c r="R271" s="9">
        <f t="shared" si="347"/>
        <v>11</v>
      </c>
      <c r="S271" s="9">
        <f t="shared" si="347"/>
        <v>11</v>
      </c>
      <c r="T271" s="9">
        <f t="shared" si="347"/>
        <v>11</v>
      </c>
      <c r="U271" s="9">
        <f t="shared" si="347"/>
        <v>11</v>
      </c>
      <c r="V271" s="9">
        <f t="shared" si="347"/>
        <v>11</v>
      </c>
      <c r="W271" s="9">
        <f t="shared" si="347"/>
        <v>11</v>
      </c>
      <c r="X271" s="9">
        <f t="shared" si="347"/>
        <v>11</v>
      </c>
      <c r="Y271" s="9">
        <f t="shared" si="347"/>
        <v>11</v>
      </c>
      <c r="Z271" s="9">
        <f t="shared" si="347"/>
        <v>11</v>
      </c>
      <c r="AA271" s="9">
        <f t="shared" si="347"/>
        <v>11</v>
      </c>
      <c r="AB271" s="9">
        <f t="shared" si="347"/>
        <v>11</v>
      </c>
      <c r="AC271" s="9">
        <f t="shared" si="347"/>
        <v>11</v>
      </c>
      <c r="AD271" s="9">
        <f t="shared" si="347"/>
        <v>11</v>
      </c>
      <c r="AE271" s="9">
        <f t="shared" si="347"/>
        <v>11</v>
      </c>
      <c r="AF271" s="9">
        <f t="shared" si="347"/>
        <v>11</v>
      </c>
      <c r="AG271" s="9">
        <f t="shared" si="347"/>
        <v>11</v>
      </c>
      <c r="AH271" s="9">
        <f t="shared" ref="AH271:AY271" si="348" xml:space="preserve"> AH19 + AH252</f>
        <v>11</v>
      </c>
      <c r="AI271" s="9">
        <f t="shared" si="348"/>
        <v>11</v>
      </c>
      <c r="AJ271" s="9">
        <f t="shared" si="348"/>
        <v>11</v>
      </c>
      <c r="AK271" s="9">
        <f t="shared" si="348"/>
        <v>11</v>
      </c>
      <c r="AL271" s="9">
        <f t="shared" si="348"/>
        <v>11</v>
      </c>
      <c r="AM271" s="9">
        <f t="shared" si="348"/>
        <v>11</v>
      </c>
      <c r="AN271" s="9">
        <f t="shared" si="348"/>
        <v>11</v>
      </c>
      <c r="AO271" s="9">
        <f t="shared" si="348"/>
        <v>11</v>
      </c>
      <c r="AP271" s="9">
        <f t="shared" si="348"/>
        <v>11</v>
      </c>
      <c r="AQ271" s="9">
        <f t="shared" si="348"/>
        <v>11</v>
      </c>
      <c r="AR271" s="9">
        <f t="shared" si="348"/>
        <v>11</v>
      </c>
      <c r="AS271" s="9">
        <f t="shared" si="348"/>
        <v>11</v>
      </c>
      <c r="AT271" s="9">
        <f t="shared" si="348"/>
        <v>11</v>
      </c>
      <c r="AU271" s="9">
        <f t="shared" si="348"/>
        <v>11</v>
      </c>
      <c r="AV271" s="9">
        <f t="shared" si="348"/>
        <v>11</v>
      </c>
      <c r="AW271" s="9">
        <f t="shared" si="348"/>
        <v>11</v>
      </c>
      <c r="AX271" s="9">
        <f t="shared" si="348"/>
        <v>11</v>
      </c>
      <c r="AY271" s="9">
        <f t="shared" si="348"/>
        <v>11</v>
      </c>
    </row>
    <row r="272" spans="1:51" ht="17.649999999999999">
      <c r="A272" s="22" t="s">
        <v>25</v>
      </c>
      <c r="B272" s="9">
        <f t="shared" ref="B272:AG272" si="349" xml:space="preserve"> B253 + B20 + B93</f>
        <v>6</v>
      </c>
      <c r="C272" s="9">
        <f t="shared" si="349"/>
        <v>7</v>
      </c>
      <c r="D272" s="9">
        <f t="shared" si="349"/>
        <v>9</v>
      </c>
      <c r="E272" s="9">
        <f t="shared" si="349"/>
        <v>10</v>
      </c>
      <c r="F272" s="9">
        <f t="shared" si="349"/>
        <v>11</v>
      </c>
      <c r="G272" s="9">
        <f t="shared" si="349"/>
        <v>11</v>
      </c>
      <c r="H272" s="9">
        <f t="shared" si="349"/>
        <v>11</v>
      </c>
      <c r="I272" s="9">
        <f t="shared" si="349"/>
        <v>11</v>
      </c>
      <c r="J272" s="46">
        <f t="shared" si="349"/>
        <v>11</v>
      </c>
      <c r="K272" s="9">
        <f t="shared" si="349"/>
        <v>11</v>
      </c>
      <c r="L272" s="48">
        <f t="shared" si="349"/>
        <v>13</v>
      </c>
      <c r="M272" s="9">
        <f t="shared" si="349"/>
        <v>13</v>
      </c>
      <c r="N272" s="9">
        <f t="shared" si="349"/>
        <v>13</v>
      </c>
      <c r="O272" s="9">
        <f t="shared" si="349"/>
        <v>13</v>
      </c>
      <c r="P272" s="9">
        <f t="shared" si="349"/>
        <v>13</v>
      </c>
      <c r="Q272" s="9">
        <f t="shared" si="349"/>
        <v>13</v>
      </c>
      <c r="R272" s="9">
        <f t="shared" si="349"/>
        <v>13</v>
      </c>
      <c r="S272" s="9">
        <f t="shared" si="349"/>
        <v>13</v>
      </c>
      <c r="T272" s="9">
        <f t="shared" si="349"/>
        <v>13</v>
      </c>
      <c r="U272" s="9">
        <f t="shared" si="349"/>
        <v>13</v>
      </c>
      <c r="V272" s="9">
        <f t="shared" si="349"/>
        <v>13</v>
      </c>
      <c r="W272" s="9">
        <f t="shared" si="349"/>
        <v>13</v>
      </c>
      <c r="X272" s="9">
        <f t="shared" si="349"/>
        <v>13</v>
      </c>
      <c r="Y272" s="9">
        <f t="shared" si="349"/>
        <v>13</v>
      </c>
      <c r="Z272" s="9">
        <f t="shared" si="349"/>
        <v>13</v>
      </c>
      <c r="AA272" s="9">
        <f t="shared" si="349"/>
        <v>13</v>
      </c>
      <c r="AB272" s="9">
        <f t="shared" si="349"/>
        <v>13</v>
      </c>
      <c r="AC272" s="9">
        <f t="shared" si="349"/>
        <v>13</v>
      </c>
      <c r="AD272" s="9">
        <f t="shared" si="349"/>
        <v>13</v>
      </c>
      <c r="AE272" s="9">
        <f t="shared" si="349"/>
        <v>13</v>
      </c>
      <c r="AF272" s="9">
        <f t="shared" si="349"/>
        <v>13</v>
      </c>
      <c r="AG272" s="9">
        <f t="shared" si="349"/>
        <v>13</v>
      </c>
      <c r="AH272" s="9">
        <f t="shared" ref="AH272:AY272" si="350" xml:space="preserve"> AH253 + AH20 + AH93</f>
        <v>13</v>
      </c>
      <c r="AI272" s="9">
        <f t="shared" si="350"/>
        <v>13</v>
      </c>
      <c r="AJ272" s="9">
        <f t="shared" si="350"/>
        <v>13</v>
      </c>
      <c r="AK272" s="9">
        <f t="shared" si="350"/>
        <v>13</v>
      </c>
      <c r="AL272" s="9">
        <f t="shared" si="350"/>
        <v>13</v>
      </c>
      <c r="AM272" s="9">
        <f t="shared" si="350"/>
        <v>13</v>
      </c>
      <c r="AN272" s="9">
        <f t="shared" si="350"/>
        <v>13</v>
      </c>
      <c r="AO272" s="9">
        <f t="shared" si="350"/>
        <v>13</v>
      </c>
      <c r="AP272" s="9">
        <f t="shared" si="350"/>
        <v>13</v>
      </c>
      <c r="AQ272" s="9">
        <f t="shared" si="350"/>
        <v>13</v>
      </c>
      <c r="AR272" s="9">
        <f t="shared" si="350"/>
        <v>13</v>
      </c>
      <c r="AS272" s="9">
        <f t="shared" si="350"/>
        <v>13</v>
      </c>
      <c r="AT272" s="9">
        <f t="shared" si="350"/>
        <v>13</v>
      </c>
      <c r="AU272" s="9">
        <f t="shared" si="350"/>
        <v>13</v>
      </c>
      <c r="AV272" s="9">
        <f t="shared" si="350"/>
        <v>13</v>
      </c>
      <c r="AW272" s="9">
        <f t="shared" si="350"/>
        <v>13</v>
      </c>
      <c r="AX272" s="9">
        <f t="shared" si="350"/>
        <v>13</v>
      </c>
      <c r="AY272" s="9">
        <f t="shared" si="350"/>
        <v>13</v>
      </c>
    </row>
    <row r="273" spans="1:51" ht="17.649999999999999">
      <c r="A273" s="22" t="s">
        <v>32</v>
      </c>
      <c r="B273" s="9">
        <f t="shared" ref="B273:AG273" si="351" xml:space="preserve"> B21 + B251</f>
        <v>2</v>
      </c>
      <c r="C273" s="9">
        <f t="shared" si="351"/>
        <v>2</v>
      </c>
      <c r="D273" s="9">
        <f t="shared" si="351"/>
        <v>2</v>
      </c>
      <c r="E273" s="9">
        <f t="shared" si="351"/>
        <v>9</v>
      </c>
      <c r="F273" s="9">
        <f t="shared" si="351"/>
        <v>10</v>
      </c>
      <c r="G273" s="9">
        <f t="shared" si="351"/>
        <v>10</v>
      </c>
      <c r="H273" s="9">
        <f t="shared" si="351"/>
        <v>12</v>
      </c>
      <c r="I273" s="9">
        <f t="shared" si="351"/>
        <v>13</v>
      </c>
      <c r="J273" s="46">
        <f t="shared" si="351"/>
        <v>14</v>
      </c>
      <c r="K273" s="9">
        <f t="shared" si="351"/>
        <v>15</v>
      </c>
      <c r="L273" s="48">
        <f t="shared" si="351"/>
        <v>16</v>
      </c>
      <c r="M273" s="9">
        <f t="shared" si="351"/>
        <v>16</v>
      </c>
      <c r="N273" s="9">
        <f t="shared" si="351"/>
        <v>16</v>
      </c>
      <c r="O273" s="9">
        <f t="shared" si="351"/>
        <v>16</v>
      </c>
      <c r="P273" s="9">
        <f t="shared" si="351"/>
        <v>16</v>
      </c>
      <c r="Q273" s="9">
        <f t="shared" si="351"/>
        <v>16</v>
      </c>
      <c r="R273" s="9">
        <f t="shared" si="351"/>
        <v>16</v>
      </c>
      <c r="S273" s="9">
        <f t="shared" si="351"/>
        <v>16</v>
      </c>
      <c r="T273" s="9">
        <f t="shared" si="351"/>
        <v>16</v>
      </c>
      <c r="U273" s="9">
        <f t="shared" si="351"/>
        <v>16</v>
      </c>
      <c r="V273" s="9">
        <f t="shared" si="351"/>
        <v>16</v>
      </c>
      <c r="W273" s="9">
        <f t="shared" si="351"/>
        <v>16</v>
      </c>
      <c r="X273" s="9">
        <f t="shared" si="351"/>
        <v>16</v>
      </c>
      <c r="Y273" s="9">
        <f t="shared" si="351"/>
        <v>16</v>
      </c>
      <c r="Z273" s="9">
        <f t="shared" si="351"/>
        <v>16</v>
      </c>
      <c r="AA273" s="9">
        <f t="shared" si="351"/>
        <v>16</v>
      </c>
      <c r="AB273" s="9">
        <f t="shared" si="351"/>
        <v>16</v>
      </c>
      <c r="AC273" s="9">
        <f t="shared" si="351"/>
        <v>16</v>
      </c>
      <c r="AD273" s="9">
        <f t="shared" si="351"/>
        <v>16</v>
      </c>
      <c r="AE273" s="9">
        <f t="shared" si="351"/>
        <v>16</v>
      </c>
      <c r="AF273" s="9">
        <f t="shared" si="351"/>
        <v>16</v>
      </c>
      <c r="AG273" s="9">
        <f t="shared" si="351"/>
        <v>16</v>
      </c>
      <c r="AH273" s="9">
        <f t="shared" ref="AH273:AY273" si="352" xml:space="preserve"> AH21 + AH251</f>
        <v>16</v>
      </c>
      <c r="AI273" s="9">
        <f t="shared" si="352"/>
        <v>16</v>
      </c>
      <c r="AJ273" s="9">
        <f t="shared" si="352"/>
        <v>16</v>
      </c>
      <c r="AK273" s="9">
        <f t="shared" si="352"/>
        <v>16</v>
      </c>
      <c r="AL273" s="9">
        <f t="shared" si="352"/>
        <v>16</v>
      </c>
      <c r="AM273" s="9">
        <f t="shared" si="352"/>
        <v>16</v>
      </c>
      <c r="AN273" s="9">
        <f t="shared" si="352"/>
        <v>16</v>
      </c>
      <c r="AO273" s="9">
        <f t="shared" si="352"/>
        <v>16</v>
      </c>
      <c r="AP273" s="9">
        <f t="shared" si="352"/>
        <v>16</v>
      </c>
      <c r="AQ273" s="9">
        <f t="shared" si="352"/>
        <v>16</v>
      </c>
      <c r="AR273" s="9">
        <f t="shared" si="352"/>
        <v>16</v>
      </c>
      <c r="AS273" s="9">
        <f t="shared" si="352"/>
        <v>16</v>
      </c>
      <c r="AT273" s="9">
        <f t="shared" si="352"/>
        <v>16</v>
      </c>
      <c r="AU273" s="9">
        <f t="shared" si="352"/>
        <v>16</v>
      </c>
      <c r="AV273" s="9">
        <f t="shared" si="352"/>
        <v>16</v>
      </c>
      <c r="AW273" s="9">
        <f t="shared" si="352"/>
        <v>16</v>
      </c>
      <c r="AX273" s="9">
        <f t="shared" si="352"/>
        <v>16</v>
      </c>
      <c r="AY273" s="9">
        <f t="shared" si="352"/>
        <v>16</v>
      </c>
    </row>
    <row r="274" spans="1:51" ht="17.649999999999999">
      <c r="A274" s="22" t="s">
        <v>37</v>
      </c>
      <c r="B274" s="9">
        <f t="shared" ref="B274:AG274" si="353" xml:space="preserve"> B22 + B252</f>
        <v>6</v>
      </c>
      <c r="C274" s="9">
        <f t="shared" si="353"/>
        <v>6</v>
      </c>
      <c r="D274" s="9">
        <f t="shared" si="353"/>
        <v>6</v>
      </c>
      <c r="E274" s="9">
        <f t="shared" si="353"/>
        <v>6</v>
      </c>
      <c r="F274" s="9">
        <f t="shared" si="353"/>
        <v>6</v>
      </c>
      <c r="G274" s="9">
        <f t="shared" si="353"/>
        <v>6</v>
      </c>
      <c r="H274" s="9">
        <f t="shared" si="353"/>
        <v>7</v>
      </c>
      <c r="I274" s="9">
        <f t="shared" si="353"/>
        <v>7</v>
      </c>
      <c r="J274" s="46">
        <f t="shared" si="353"/>
        <v>7</v>
      </c>
      <c r="K274" s="9">
        <f t="shared" si="353"/>
        <v>10</v>
      </c>
      <c r="L274" s="48">
        <f t="shared" si="353"/>
        <v>12</v>
      </c>
      <c r="M274" s="9">
        <f t="shared" si="353"/>
        <v>13</v>
      </c>
      <c r="N274" s="9">
        <f t="shared" si="353"/>
        <v>13</v>
      </c>
      <c r="O274" s="9">
        <f t="shared" si="353"/>
        <v>13</v>
      </c>
      <c r="P274" s="9">
        <f t="shared" si="353"/>
        <v>13</v>
      </c>
      <c r="Q274" s="9">
        <f t="shared" si="353"/>
        <v>13</v>
      </c>
      <c r="R274" s="9">
        <f t="shared" si="353"/>
        <v>13</v>
      </c>
      <c r="S274" s="9">
        <f t="shared" si="353"/>
        <v>13</v>
      </c>
      <c r="T274" s="9">
        <f t="shared" si="353"/>
        <v>13</v>
      </c>
      <c r="U274" s="9">
        <f t="shared" si="353"/>
        <v>13</v>
      </c>
      <c r="V274" s="9">
        <f t="shared" si="353"/>
        <v>13</v>
      </c>
      <c r="W274" s="9">
        <f t="shared" si="353"/>
        <v>13</v>
      </c>
      <c r="X274" s="9">
        <f t="shared" si="353"/>
        <v>13</v>
      </c>
      <c r="Y274" s="9">
        <f t="shared" si="353"/>
        <v>13</v>
      </c>
      <c r="Z274" s="9">
        <f t="shared" si="353"/>
        <v>13</v>
      </c>
      <c r="AA274" s="9">
        <f t="shared" si="353"/>
        <v>13</v>
      </c>
      <c r="AB274" s="9">
        <f t="shared" si="353"/>
        <v>13</v>
      </c>
      <c r="AC274" s="9">
        <f t="shared" si="353"/>
        <v>13</v>
      </c>
      <c r="AD274" s="9">
        <f t="shared" si="353"/>
        <v>13</v>
      </c>
      <c r="AE274" s="9">
        <f t="shared" si="353"/>
        <v>13</v>
      </c>
      <c r="AF274" s="9">
        <f t="shared" si="353"/>
        <v>13</v>
      </c>
      <c r="AG274" s="9">
        <f t="shared" si="353"/>
        <v>13</v>
      </c>
      <c r="AH274" s="9">
        <f t="shared" ref="AH274:AY274" si="354" xml:space="preserve"> AH22 + AH252</f>
        <v>13</v>
      </c>
      <c r="AI274" s="9">
        <f t="shared" si="354"/>
        <v>13</v>
      </c>
      <c r="AJ274" s="9">
        <f t="shared" si="354"/>
        <v>13</v>
      </c>
      <c r="AK274" s="9">
        <f t="shared" si="354"/>
        <v>13</v>
      </c>
      <c r="AL274" s="9">
        <f t="shared" si="354"/>
        <v>13</v>
      </c>
      <c r="AM274" s="9">
        <f t="shared" si="354"/>
        <v>13</v>
      </c>
      <c r="AN274" s="9">
        <f t="shared" si="354"/>
        <v>13</v>
      </c>
      <c r="AO274" s="9">
        <f t="shared" si="354"/>
        <v>13</v>
      </c>
      <c r="AP274" s="9">
        <f t="shared" si="354"/>
        <v>13</v>
      </c>
      <c r="AQ274" s="9">
        <f t="shared" si="354"/>
        <v>13</v>
      </c>
      <c r="AR274" s="9">
        <f t="shared" si="354"/>
        <v>13</v>
      </c>
      <c r="AS274" s="9">
        <f t="shared" si="354"/>
        <v>13</v>
      </c>
      <c r="AT274" s="9">
        <f t="shared" si="354"/>
        <v>13</v>
      </c>
      <c r="AU274" s="9">
        <f t="shared" si="354"/>
        <v>13</v>
      </c>
      <c r="AV274" s="9">
        <f t="shared" si="354"/>
        <v>13</v>
      </c>
      <c r="AW274" s="9">
        <f t="shared" si="354"/>
        <v>13</v>
      </c>
      <c r="AX274" s="9">
        <f t="shared" si="354"/>
        <v>13</v>
      </c>
      <c r="AY274" s="9">
        <f t="shared" si="354"/>
        <v>13</v>
      </c>
    </row>
    <row r="275" spans="1:51" ht="17.649999999999999">
      <c r="A275" s="22" t="s">
        <v>38</v>
      </c>
      <c r="B275" s="9">
        <f t="shared" ref="B275:AG275" si="355" xml:space="preserve"> B23 + B252</f>
        <v>2</v>
      </c>
      <c r="C275" s="9">
        <f t="shared" si="355"/>
        <v>2</v>
      </c>
      <c r="D275" s="9">
        <f t="shared" si="355"/>
        <v>2</v>
      </c>
      <c r="E275" s="9">
        <f t="shared" si="355"/>
        <v>2</v>
      </c>
      <c r="F275" s="9">
        <f t="shared" si="355"/>
        <v>2</v>
      </c>
      <c r="G275" s="9">
        <f t="shared" si="355"/>
        <v>2</v>
      </c>
      <c r="H275" s="9">
        <f t="shared" si="355"/>
        <v>2</v>
      </c>
      <c r="I275" s="9">
        <f t="shared" si="355"/>
        <v>2</v>
      </c>
      <c r="J275" s="46">
        <f t="shared" si="355"/>
        <v>2</v>
      </c>
      <c r="K275" s="9">
        <f t="shared" si="355"/>
        <v>2</v>
      </c>
      <c r="L275" s="48">
        <f t="shared" si="355"/>
        <v>2</v>
      </c>
      <c r="M275" s="9">
        <f t="shared" si="355"/>
        <v>2</v>
      </c>
      <c r="N275" s="9">
        <f t="shared" si="355"/>
        <v>2</v>
      </c>
      <c r="O275" s="9">
        <f t="shared" si="355"/>
        <v>2</v>
      </c>
      <c r="P275" s="9">
        <f t="shared" si="355"/>
        <v>2</v>
      </c>
      <c r="Q275" s="9">
        <f t="shared" si="355"/>
        <v>2</v>
      </c>
      <c r="R275" s="9">
        <f t="shared" si="355"/>
        <v>2</v>
      </c>
      <c r="S275" s="9">
        <f t="shared" si="355"/>
        <v>2</v>
      </c>
      <c r="T275" s="9">
        <f t="shared" si="355"/>
        <v>2</v>
      </c>
      <c r="U275" s="9">
        <f t="shared" si="355"/>
        <v>2</v>
      </c>
      <c r="V275" s="9">
        <f t="shared" si="355"/>
        <v>2</v>
      </c>
      <c r="W275" s="9">
        <f t="shared" si="355"/>
        <v>2</v>
      </c>
      <c r="X275" s="9">
        <f t="shared" si="355"/>
        <v>2</v>
      </c>
      <c r="Y275" s="9">
        <f t="shared" si="355"/>
        <v>2</v>
      </c>
      <c r="Z275" s="9">
        <f t="shared" si="355"/>
        <v>2</v>
      </c>
      <c r="AA275" s="9">
        <f t="shared" si="355"/>
        <v>2</v>
      </c>
      <c r="AB275" s="9">
        <f t="shared" si="355"/>
        <v>2</v>
      </c>
      <c r="AC275" s="9">
        <f t="shared" si="355"/>
        <v>2</v>
      </c>
      <c r="AD275" s="9">
        <f t="shared" si="355"/>
        <v>2</v>
      </c>
      <c r="AE275" s="9">
        <f t="shared" si="355"/>
        <v>2</v>
      </c>
      <c r="AF275" s="9">
        <f t="shared" si="355"/>
        <v>2</v>
      </c>
      <c r="AG275" s="9">
        <f t="shared" si="355"/>
        <v>2</v>
      </c>
      <c r="AH275" s="9">
        <f t="shared" ref="AH275:AY275" si="356" xml:space="preserve"> AH23 + AH252</f>
        <v>2</v>
      </c>
      <c r="AI275" s="9">
        <f t="shared" si="356"/>
        <v>2</v>
      </c>
      <c r="AJ275" s="9">
        <f t="shared" si="356"/>
        <v>2</v>
      </c>
      <c r="AK275" s="9">
        <f t="shared" si="356"/>
        <v>2</v>
      </c>
      <c r="AL275" s="9">
        <f t="shared" si="356"/>
        <v>2</v>
      </c>
      <c r="AM275" s="9">
        <f t="shared" si="356"/>
        <v>2</v>
      </c>
      <c r="AN275" s="9">
        <f t="shared" si="356"/>
        <v>2</v>
      </c>
      <c r="AO275" s="9">
        <f t="shared" si="356"/>
        <v>2</v>
      </c>
      <c r="AP275" s="9">
        <f t="shared" si="356"/>
        <v>2</v>
      </c>
      <c r="AQ275" s="9">
        <f t="shared" si="356"/>
        <v>2</v>
      </c>
      <c r="AR275" s="9">
        <f t="shared" si="356"/>
        <v>2</v>
      </c>
      <c r="AS275" s="9">
        <f t="shared" si="356"/>
        <v>2</v>
      </c>
      <c r="AT275" s="9">
        <f t="shared" si="356"/>
        <v>2</v>
      </c>
      <c r="AU275" s="9">
        <f t="shared" si="356"/>
        <v>2</v>
      </c>
      <c r="AV275" s="9">
        <f t="shared" si="356"/>
        <v>2</v>
      </c>
      <c r="AW275" s="9">
        <f t="shared" si="356"/>
        <v>2</v>
      </c>
      <c r="AX275" s="9">
        <f t="shared" si="356"/>
        <v>2</v>
      </c>
      <c r="AY275" s="9">
        <f t="shared" si="356"/>
        <v>2</v>
      </c>
    </row>
    <row r="277" spans="1:51" ht="17.649999999999999">
      <c r="A277" s="22" t="s">
        <v>24</v>
      </c>
      <c r="B277" s="9">
        <f t="shared" ref="B277:AG277" si="357" xml:space="preserve"> B272/(B7+5)</f>
        <v>1</v>
      </c>
      <c r="C277" s="9">
        <f t="shared" si="357"/>
        <v>1</v>
      </c>
      <c r="D277" s="9">
        <f t="shared" si="357"/>
        <v>1.125</v>
      </c>
      <c r="E277" s="9">
        <f t="shared" si="357"/>
        <v>1.1111111111111112</v>
      </c>
      <c r="F277" s="9">
        <f t="shared" si="357"/>
        <v>1.1000000000000001</v>
      </c>
      <c r="G277" s="9">
        <f t="shared" si="357"/>
        <v>1</v>
      </c>
      <c r="H277" s="9">
        <f t="shared" si="357"/>
        <v>0.91666666666666663</v>
      </c>
      <c r="I277" s="9">
        <f t="shared" si="357"/>
        <v>0.84615384615384615</v>
      </c>
      <c r="J277" s="46">
        <f t="shared" si="357"/>
        <v>0.7857142857142857</v>
      </c>
      <c r="K277" s="31">
        <f t="shared" si="357"/>
        <v>0.73333333333333328</v>
      </c>
      <c r="L277" s="48">
        <f t="shared" si="357"/>
        <v>0.8125</v>
      </c>
      <c r="M277" s="9">
        <f t="shared" si="357"/>
        <v>0.76470588235294112</v>
      </c>
      <c r="N277" s="9">
        <f t="shared" si="357"/>
        <v>0.72222222222222221</v>
      </c>
      <c r="O277" s="9">
        <f t="shared" si="357"/>
        <v>0.68421052631578949</v>
      </c>
      <c r="P277" s="9">
        <f t="shared" si="357"/>
        <v>0.65</v>
      </c>
      <c r="Q277" s="9">
        <f t="shared" si="357"/>
        <v>0.61904761904761907</v>
      </c>
      <c r="R277" s="9">
        <f t="shared" si="357"/>
        <v>0.59090909090909094</v>
      </c>
      <c r="S277" s="9">
        <f t="shared" si="357"/>
        <v>0.56521739130434778</v>
      </c>
      <c r="T277" s="9">
        <f t="shared" si="357"/>
        <v>0.54166666666666663</v>
      </c>
      <c r="U277" s="9">
        <f t="shared" si="357"/>
        <v>0.52</v>
      </c>
      <c r="V277" s="9">
        <f t="shared" si="357"/>
        <v>0.5</v>
      </c>
      <c r="W277" s="9">
        <f t="shared" si="357"/>
        <v>0.48148148148148145</v>
      </c>
      <c r="X277" s="9">
        <f t="shared" si="357"/>
        <v>0.4642857142857143</v>
      </c>
      <c r="Y277" s="9">
        <f t="shared" si="357"/>
        <v>0.44827586206896552</v>
      </c>
      <c r="Z277" s="9">
        <f t="shared" si="357"/>
        <v>0.43333333333333335</v>
      </c>
      <c r="AA277" s="9">
        <f t="shared" si="357"/>
        <v>0.41935483870967744</v>
      </c>
      <c r="AB277" s="9">
        <f t="shared" si="357"/>
        <v>0.40625</v>
      </c>
      <c r="AC277" s="9">
        <f t="shared" si="357"/>
        <v>0.39393939393939392</v>
      </c>
      <c r="AD277" s="9">
        <f t="shared" si="357"/>
        <v>0.38235294117647056</v>
      </c>
      <c r="AE277" s="9">
        <f t="shared" si="357"/>
        <v>0.37142857142857144</v>
      </c>
      <c r="AF277" s="9">
        <f t="shared" si="357"/>
        <v>0.3611111111111111</v>
      </c>
      <c r="AG277" s="9">
        <f t="shared" si="357"/>
        <v>0.35135135135135137</v>
      </c>
      <c r="AH277" s="9">
        <f t="shared" ref="AH277:AY277" si="358" xml:space="preserve"> AH272/(AH7+5)</f>
        <v>0.34210526315789475</v>
      </c>
      <c r="AI277" s="9">
        <f t="shared" si="358"/>
        <v>0.33333333333333331</v>
      </c>
      <c r="AJ277" s="9">
        <f t="shared" si="358"/>
        <v>0.32500000000000001</v>
      </c>
      <c r="AK277" s="9">
        <f t="shared" si="358"/>
        <v>0.31707317073170732</v>
      </c>
      <c r="AL277" s="9">
        <f t="shared" si="358"/>
        <v>0.30952380952380953</v>
      </c>
      <c r="AM277" s="9">
        <f t="shared" si="358"/>
        <v>0.30232558139534882</v>
      </c>
      <c r="AN277" s="9">
        <f t="shared" si="358"/>
        <v>0.29545454545454547</v>
      </c>
      <c r="AO277" s="9">
        <f t="shared" si="358"/>
        <v>0.28888888888888886</v>
      </c>
      <c r="AP277" s="9">
        <f t="shared" si="358"/>
        <v>0.28260869565217389</v>
      </c>
      <c r="AQ277" s="9">
        <f t="shared" si="358"/>
        <v>0.27659574468085107</v>
      </c>
      <c r="AR277" s="9">
        <f t="shared" si="358"/>
        <v>0.27083333333333331</v>
      </c>
      <c r="AS277" s="9">
        <f t="shared" si="358"/>
        <v>0.26530612244897961</v>
      </c>
      <c r="AT277" s="9">
        <f t="shared" si="358"/>
        <v>0.26</v>
      </c>
      <c r="AU277" s="9">
        <f t="shared" si="358"/>
        <v>0.25490196078431371</v>
      </c>
      <c r="AV277" s="9">
        <f t="shared" si="358"/>
        <v>0.25</v>
      </c>
      <c r="AW277" s="9">
        <f t="shared" si="358"/>
        <v>0.24528301886792453</v>
      </c>
      <c r="AX277" s="9">
        <f t="shared" si="358"/>
        <v>0.24074074074074073</v>
      </c>
      <c r="AY277" s="9">
        <f t="shared" si="358"/>
        <v>0.23636363636363636</v>
      </c>
    </row>
    <row r="279" spans="1:51" ht="18">
      <c r="A279" s="41" t="s">
        <v>60</v>
      </c>
    </row>
    <row r="281" spans="1:51">
      <c r="A281" s="49" t="s">
        <v>48</v>
      </c>
      <c r="B281" s="3"/>
      <c r="C281" s="3"/>
      <c r="D281" s="3"/>
      <c r="E281" s="3"/>
      <c r="F281" s="3"/>
      <c r="G281" s="3"/>
      <c r="H281" s="3"/>
      <c r="I281" s="3"/>
      <c r="J281" s="31"/>
      <c r="K281" s="9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1:51">
      <c r="A282" s="56" t="s">
        <v>49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9"/>
      <c r="L282" s="13"/>
      <c r="M282" s="13"/>
      <c r="N282" s="13"/>
      <c r="O282" s="13"/>
      <c r="P282" s="13"/>
      <c r="Q282" s="13"/>
      <c r="R282" s="13"/>
      <c r="S282" s="13"/>
      <c r="T282" s="13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</row>
    <row r="283" spans="1:51">
      <c r="A283" s="8" t="s">
        <v>50</v>
      </c>
      <c r="B283" s="8">
        <f xml:space="preserve"> (Data!$B$44 - B$85 - B$64)</f>
        <v>10</v>
      </c>
      <c r="C283" s="8">
        <f xml:space="preserve"> (Data!$B$44 - C$85 - C$64)</f>
        <v>9</v>
      </c>
      <c r="D283" s="8">
        <f xml:space="preserve"> (Data!$B$44 - D$85 - D$64)</f>
        <v>9</v>
      </c>
      <c r="E283" s="8">
        <f xml:space="preserve"> (Data!$B$44 - E$85 - E$64)</f>
        <v>8</v>
      </c>
      <c r="F283" s="8">
        <f xml:space="preserve"> (Data!$B$44 - F$85 - F$64)</f>
        <v>7</v>
      </c>
      <c r="G283" s="8">
        <f xml:space="preserve"> (Data!$B$44 - G$85 - G$64)</f>
        <v>6</v>
      </c>
      <c r="H283" s="8">
        <f xml:space="preserve"> (Data!$B$44 - H$85 - H$64)</f>
        <v>6</v>
      </c>
      <c r="I283" s="8">
        <f xml:space="preserve"> (Data!$B$44 - I$85 - I$64)</f>
        <v>5</v>
      </c>
      <c r="J283" s="8">
        <f xml:space="preserve"> (Data!$B$44 - J$85 - J$64)</f>
        <v>3</v>
      </c>
      <c r="K283" s="8">
        <f xml:space="preserve"> (Data!$B$44 - K$85 - K$64)</f>
        <v>1</v>
      </c>
      <c r="L283" s="8">
        <f xml:space="preserve"> (Data!$B$44 - L$85 - L$64)</f>
        <v>0</v>
      </c>
      <c r="M283" s="8">
        <f xml:space="preserve"> (Data!$B$44 - M$85 - M$64)</f>
        <v>-1</v>
      </c>
      <c r="N283" s="8">
        <f xml:space="preserve"> (Data!$B$44 - N$85 - N$64)</f>
        <v>-1</v>
      </c>
      <c r="O283" s="8">
        <f xml:space="preserve"> (Data!$B$44 - O$85 - O$64)</f>
        <v>-2</v>
      </c>
      <c r="P283" s="8">
        <f xml:space="preserve"> (Data!$B$44 - P$85 - P$64)</f>
        <v>-2</v>
      </c>
      <c r="Q283" s="8">
        <f xml:space="preserve"> (Data!$B$44 - Q$85 - Q$64)</f>
        <v>-3</v>
      </c>
      <c r="R283" s="8">
        <f xml:space="preserve"> (Data!$B$44 - R$85 - R$64)</f>
        <v>-3</v>
      </c>
      <c r="S283" s="8">
        <f xml:space="preserve"> (Data!$B$44 - S$85 - S$64)</f>
        <v>-3</v>
      </c>
      <c r="T283" s="8">
        <f xml:space="preserve"> (Data!$B$44 - T$85 - T$64)</f>
        <v>-4</v>
      </c>
      <c r="U283" s="8">
        <f xml:space="preserve"> (Data!$B$44 - U$85 - U$64)</f>
        <v>-4</v>
      </c>
      <c r="V283" s="8">
        <f xml:space="preserve"> (Data!$B$44 - V$85 - V$64)</f>
        <v>-5</v>
      </c>
      <c r="W283" s="8">
        <f xml:space="preserve"> (Data!$B$44 - W$85 - W$64)</f>
        <v>-5</v>
      </c>
      <c r="X283" s="8">
        <f xml:space="preserve"> (Data!$B$44 - X$85 - X$64)</f>
        <v>-5</v>
      </c>
      <c r="Y283" s="8">
        <f xml:space="preserve"> (Data!$B$44 - Y$85 - Y$64)</f>
        <v>-6</v>
      </c>
      <c r="Z283" s="8">
        <f xml:space="preserve"> (Data!$B$44 - Z$85 - Z$64)</f>
        <v>-6</v>
      </c>
      <c r="AA283" s="8">
        <f xml:space="preserve"> (Data!$B$44 - AA$85 - AA$64)</f>
        <v>-7</v>
      </c>
      <c r="AB283" s="8">
        <f xml:space="preserve"> (Data!$B$44 - AB$85 - AB$64)</f>
        <v>-7</v>
      </c>
      <c r="AC283" s="8">
        <f xml:space="preserve"> (Data!$B$44 - AC$85 - AC$64)</f>
        <v>-7</v>
      </c>
      <c r="AD283" s="8">
        <f xml:space="preserve"> (Data!$B$44 - AD$85 - AD$64)</f>
        <v>-8</v>
      </c>
      <c r="AE283" s="8">
        <f xml:space="preserve"> (Data!$B$44 - AE$85 - AE$64)</f>
        <v>-8</v>
      </c>
      <c r="AF283" s="8">
        <f xml:space="preserve"> (Data!$B$44 - AF$85 - AF$64)</f>
        <v>-9</v>
      </c>
      <c r="AG283" s="8">
        <f xml:space="preserve"> (Data!$B$44 - AG$85 - AG$64)</f>
        <v>-9</v>
      </c>
      <c r="AH283" s="8">
        <f xml:space="preserve"> (Data!$B$44 - AH$85 - AH$64)</f>
        <v>-9</v>
      </c>
      <c r="AI283" s="8">
        <f xml:space="preserve"> (Data!$B$44 - AI$85 - AI$64)</f>
        <v>-10</v>
      </c>
      <c r="AJ283" s="8">
        <f xml:space="preserve"> (Data!$B$44 - AJ$85 - AJ$64)</f>
        <v>-10</v>
      </c>
      <c r="AK283" s="8">
        <f xml:space="preserve"> (Data!$B$44 - AK$85 - AK$64)</f>
        <v>-11</v>
      </c>
      <c r="AL283" s="8">
        <f xml:space="preserve"> (Data!$B$44 - AL$85 - AL$64)</f>
        <v>-11</v>
      </c>
      <c r="AM283" s="8">
        <f xml:space="preserve"> (Data!$B$44 - AM$85 - AM$64)</f>
        <v>-11</v>
      </c>
      <c r="AN283" s="8">
        <f xml:space="preserve"> (Data!$B$44 - AN$85 - AN$64)</f>
        <v>-12</v>
      </c>
      <c r="AO283" s="8">
        <f xml:space="preserve"> (Data!$B$44 - AO$85 - AO$64)</f>
        <v>-12</v>
      </c>
      <c r="AP283" s="8">
        <f xml:space="preserve"> (Data!$B$44 - AP$85 - AP$64)</f>
        <v>-13</v>
      </c>
      <c r="AQ283" s="8">
        <f xml:space="preserve"> (Data!$B$44 - AQ$85 - AQ$64)</f>
        <v>-13</v>
      </c>
      <c r="AR283" s="8">
        <f xml:space="preserve"> (Data!$B$44 - AR$85 - AR$64)</f>
        <v>-13</v>
      </c>
      <c r="AS283" s="8">
        <f xml:space="preserve"> (Data!$B$44 - AS$85 - AS$64)</f>
        <v>-14</v>
      </c>
      <c r="AT283" s="8">
        <f xml:space="preserve"> (Data!$B$44 - AT$85 - AT$64)</f>
        <v>-14</v>
      </c>
      <c r="AU283" s="8">
        <f xml:space="preserve"> (Data!$B$44 - AU$85 - AU$64)</f>
        <v>-15</v>
      </c>
      <c r="AV283" s="8">
        <f xml:space="preserve"> (Data!$B$44 - AV$85 - AV$64)</f>
        <v>-15</v>
      </c>
      <c r="AW283" s="8">
        <f xml:space="preserve"> (Data!$B$44 - AW$85 - AW$64)</f>
        <v>-15</v>
      </c>
      <c r="AX283" s="8">
        <f xml:space="preserve"> (Data!$B$44 - AX$85 - AX$64)</f>
        <v>-16</v>
      </c>
      <c r="AY283" s="8">
        <f xml:space="preserve"> (Data!$B$44 - AY$85 - AY$64)</f>
        <v>-16</v>
      </c>
    </row>
    <row r="284" spans="1:51">
      <c r="A284" s="8" t="s">
        <v>57</v>
      </c>
      <c r="B284" s="8">
        <f xml:space="preserve"> (Data!$B$44 - B$84 - B$64)</f>
        <v>11</v>
      </c>
      <c r="C284" s="8">
        <f xml:space="preserve"> (Data!$B$44 - C$84 - C$64)</f>
        <v>10</v>
      </c>
      <c r="D284" s="8">
        <f xml:space="preserve"> (Data!$B$44 - D$84 - D$64)</f>
        <v>10</v>
      </c>
      <c r="E284" s="8">
        <f xml:space="preserve"> (Data!$B$44 - E$84 - E$64)</f>
        <v>9</v>
      </c>
      <c r="F284" s="8">
        <f xml:space="preserve"> (Data!$B$44 - F$84 - F$64)</f>
        <v>8</v>
      </c>
      <c r="G284" s="8">
        <f xml:space="preserve"> (Data!$B$44 - G$84 - G$64)</f>
        <v>7</v>
      </c>
      <c r="H284" s="8">
        <f xml:space="preserve"> (Data!$B$44 - H$84 - H$64)</f>
        <v>7</v>
      </c>
      <c r="I284" s="8">
        <f xml:space="preserve"> (Data!$B$44 - I$84 - I$64)</f>
        <v>6</v>
      </c>
      <c r="J284" s="8">
        <f xml:space="preserve"> (Data!$B$44 - J$84 - J$64)</f>
        <v>4</v>
      </c>
      <c r="K284" s="8">
        <f xml:space="preserve"> (Data!$B$44 - K$84 - K$64)</f>
        <v>1</v>
      </c>
      <c r="L284" s="8">
        <f xml:space="preserve"> (Data!$B$44 - L$84 - L$64)</f>
        <v>0</v>
      </c>
      <c r="M284" s="8">
        <f xml:space="preserve"> (Data!$B$44 - M$84 - M$64)</f>
        <v>-1</v>
      </c>
      <c r="N284" s="8">
        <f xml:space="preserve"> (Data!$B$44 - N$84 - N$64)</f>
        <v>-2</v>
      </c>
      <c r="O284" s="8">
        <f xml:space="preserve"> (Data!$B$44 - O$84 - O$64)</f>
        <v>-2</v>
      </c>
      <c r="P284" s="8">
        <f xml:space="preserve"> (Data!$B$44 - P$84 - P$64)</f>
        <v>-3</v>
      </c>
      <c r="Q284" s="8">
        <f xml:space="preserve"> (Data!$B$44 - Q$84 - Q$64)</f>
        <v>-3</v>
      </c>
      <c r="R284" s="8">
        <f xml:space="preserve"> (Data!$B$44 - R$84 - R$64)</f>
        <v>-4</v>
      </c>
      <c r="S284" s="8">
        <f xml:space="preserve"> (Data!$B$44 - S$84 - S$64)</f>
        <v>-4</v>
      </c>
      <c r="T284" s="8">
        <f xml:space="preserve"> (Data!$B$44 - T$84 - T$64)</f>
        <v>-5</v>
      </c>
      <c r="U284" s="8">
        <f xml:space="preserve"> (Data!$B$44 - U$84 - U$64)</f>
        <v>-5</v>
      </c>
      <c r="V284" s="8">
        <f xml:space="preserve"> (Data!$B$44 - V$84 - V$64)</f>
        <v>-6</v>
      </c>
      <c r="W284" s="8">
        <f xml:space="preserve"> (Data!$B$44 - W$84 - W$64)</f>
        <v>-6</v>
      </c>
      <c r="X284" s="8">
        <f xml:space="preserve"> (Data!$B$44 - X$84 - X$64)</f>
        <v>-7</v>
      </c>
      <c r="Y284" s="8">
        <f xml:space="preserve"> (Data!$B$44 - Y$84 - Y$64)</f>
        <v>-7</v>
      </c>
      <c r="Z284" s="8">
        <f xml:space="preserve"> (Data!$B$44 - Z$84 - Z$64)</f>
        <v>-8</v>
      </c>
      <c r="AA284" s="8">
        <f xml:space="preserve"> (Data!$B$44 - AA$84 - AA$64)</f>
        <v>-8</v>
      </c>
      <c r="AB284" s="8">
        <f xml:space="preserve"> (Data!$B$44 - AB$84 - AB$64)</f>
        <v>-9</v>
      </c>
      <c r="AC284" s="8">
        <f xml:space="preserve"> (Data!$B$44 - AC$84 - AC$64)</f>
        <v>-9</v>
      </c>
      <c r="AD284" s="8">
        <f xml:space="preserve"> (Data!$B$44 - AD$84 - AD$64)</f>
        <v>-10</v>
      </c>
      <c r="AE284" s="8">
        <f xml:space="preserve"> (Data!$B$44 - AE$84 - AE$64)</f>
        <v>-10</v>
      </c>
      <c r="AF284" s="8">
        <f xml:space="preserve"> (Data!$B$44 - AF$84 - AF$64)</f>
        <v>-11</v>
      </c>
      <c r="AG284" s="8">
        <f xml:space="preserve"> (Data!$B$44 - AG$84 - AG$64)</f>
        <v>-11</v>
      </c>
      <c r="AH284" s="8">
        <f xml:space="preserve"> (Data!$B$44 - AH$84 - AH$64)</f>
        <v>-12</v>
      </c>
      <c r="AI284" s="8">
        <f xml:space="preserve"> (Data!$B$44 - AI$84 - AI$64)</f>
        <v>-12</v>
      </c>
      <c r="AJ284" s="8">
        <f xml:space="preserve"> (Data!$B$44 - AJ$84 - AJ$64)</f>
        <v>-13</v>
      </c>
      <c r="AK284" s="8">
        <f xml:space="preserve"> (Data!$B$44 - AK$84 - AK$64)</f>
        <v>-13</v>
      </c>
      <c r="AL284" s="8">
        <f xml:space="preserve"> (Data!$B$44 - AL$84 - AL$64)</f>
        <v>-14</v>
      </c>
      <c r="AM284" s="8">
        <f xml:space="preserve"> (Data!$B$44 - AM$84 - AM$64)</f>
        <v>-14</v>
      </c>
      <c r="AN284" s="8">
        <f xml:space="preserve"> (Data!$B$44 - AN$84 - AN$64)</f>
        <v>-15</v>
      </c>
      <c r="AO284" s="8">
        <f xml:space="preserve"> (Data!$B$44 - AO$84 - AO$64)</f>
        <v>-15</v>
      </c>
      <c r="AP284" s="8">
        <f xml:space="preserve"> (Data!$B$44 - AP$84 - AP$64)</f>
        <v>-16</v>
      </c>
      <c r="AQ284" s="8">
        <f xml:space="preserve"> (Data!$B$44 - AQ$84 - AQ$64)</f>
        <v>-16</v>
      </c>
      <c r="AR284" s="8">
        <f xml:space="preserve"> (Data!$B$44 - AR$84 - AR$64)</f>
        <v>-17</v>
      </c>
      <c r="AS284" s="8">
        <f xml:space="preserve"> (Data!$B$44 - AS$84 - AS$64)</f>
        <v>-17</v>
      </c>
      <c r="AT284" s="8">
        <f xml:space="preserve"> (Data!$B$44 - AT$84 - AT$64)</f>
        <v>-18</v>
      </c>
      <c r="AU284" s="8">
        <f xml:space="preserve"> (Data!$B$44 - AU$84 - AU$64)</f>
        <v>-18</v>
      </c>
      <c r="AV284" s="8">
        <f xml:space="preserve"> (Data!$B$44 - AV$84 - AV$64)</f>
        <v>-19</v>
      </c>
      <c r="AW284" s="8">
        <f xml:space="preserve"> (Data!$B$44 - AW$84 - AW$64)</f>
        <v>-19</v>
      </c>
      <c r="AX284" s="8">
        <f xml:space="preserve"> (Data!$B$44 - AX$84 - AX$64)</f>
        <v>-20</v>
      </c>
      <c r="AY284" s="8">
        <f xml:space="preserve"> (Data!$B$44 - AY$84 - AY$64)</f>
        <v>-20</v>
      </c>
    </row>
    <row r="285" spans="1:51">
      <c r="A285" s="8" t="s">
        <v>58</v>
      </c>
      <c r="B285" s="8">
        <f xml:space="preserve"> (Data!$B$44 - B$84 - B$64)</f>
        <v>11</v>
      </c>
      <c r="C285" s="8">
        <f xml:space="preserve"> (Data!$B$44 - C$84 - C$64)</f>
        <v>10</v>
      </c>
      <c r="D285" s="8">
        <f xml:space="preserve"> (Data!$B$44 - D$84 - D$64)</f>
        <v>10</v>
      </c>
      <c r="E285" s="8">
        <f xml:space="preserve"> (Data!$B$44 - E$84 - E$64)</f>
        <v>9</v>
      </c>
      <c r="F285" s="8">
        <f xml:space="preserve"> (Data!$B$44 - F$84 - F$64)</f>
        <v>8</v>
      </c>
      <c r="G285" s="8">
        <f xml:space="preserve"> (Data!$B$44 - G$84 - G$64)</f>
        <v>7</v>
      </c>
      <c r="H285" s="8">
        <f xml:space="preserve"> (Data!$B$44 - H$84 - H$64)</f>
        <v>7</v>
      </c>
      <c r="I285" s="8">
        <f xml:space="preserve"> (Data!$B$44 - I$84 - I$64)</f>
        <v>6</v>
      </c>
      <c r="J285" s="8">
        <f xml:space="preserve"> (Data!$B$44 - J$84 - J$64)</f>
        <v>4</v>
      </c>
      <c r="K285" s="8">
        <f xml:space="preserve"> (Data!$B$44 - K$84 - K$64)</f>
        <v>1</v>
      </c>
      <c r="L285" s="8">
        <f xml:space="preserve"> (Data!$B$44 - L$84 - L$64)</f>
        <v>0</v>
      </c>
      <c r="M285" s="8">
        <f xml:space="preserve"> (Data!$B$44 - M$84 - M$64)</f>
        <v>-1</v>
      </c>
      <c r="N285" s="8">
        <f xml:space="preserve"> (Data!$B$44 - N$84 - N$64)</f>
        <v>-2</v>
      </c>
      <c r="O285" s="8">
        <f xml:space="preserve"> (Data!$B$44 - O$84 - O$64)</f>
        <v>-2</v>
      </c>
      <c r="P285" s="8">
        <f xml:space="preserve"> (Data!$B$44 - P$84 - P$64)</f>
        <v>-3</v>
      </c>
      <c r="Q285" s="8">
        <f xml:space="preserve"> (Data!$B$44 - Q$84 - Q$64)</f>
        <v>-3</v>
      </c>
      <c r="R285" s="8">
        <f xml:space="preserve"> (Data!$B$44 - R$84 - R$64)</f>
        <v>-4</v>
      </c>
      <c r="S285" s="8">
        <f xml:space="preserve"> (Data!$B$44 - S$84 - S$64)</f>
        <v>-4</v>
      </c>
      <c r="T285" s="8">
        <f xml:space="preserve"> (Data!$B$44 - T$84 - T$64)</f>
        <v>-5</v>
      </c>
      <c r="U285" s="8">
        <f xml:space="preserve"> (Data!$B$44 - U$84 - U$64)</f>
        <v>-5</v>
      </c>
      <c r="V285" s="8">
        <f xml:space="preserve"> (Data!$B$44 - V$84 - V$64)</f>
        <v>-6</v>
      </c>
      <c r="W285" s="8">
        <f xml:space="preserve"> (Data!$B$44 - W$84 - W$64)</f>
        <v>-6</v>
      </c>
      <c r="X285" s="8">
        <f xml:space="preserve"> (Data!$B$44 - X$84 - X$64)</f>
        <v>-7</v>
      </c>
      <c r="Y285" s="8">
        <f xml:space="preserve"> (Data!$B$44 - Y$84 - Y$64)</f>
        <v>-7</v>
      </c>
      <c r="Z285" s="8">
        <f xml:space="preserve"> (Data!$B$44 - Z$84 - Z$64)</f>
        <v>-8</v>
      </c>
      <c r="AA285" s="8">
        <f xml:space="preserve"> (Data!$B$44 - AA$84 - AA$64)</f>
        <v>-8</v>
      </c>
      <c r="AB285" s="8">
        <f xml:space="preserve"> (Data!$B$44 - AB$84 - AB$64)</f>
        <v>-9</v>
      </c>
      <c r="AC285" s="8">
        <f xml:space="preserve"> (Data!$B$44 - AC$84 - AC$64)</f>
        <v>-9</v>
      </c>
      <c r="AD285" s="8">
        <f xml:space="preserve"> (Data!$B$44 - AD$84 - AD$64)</f>
        <v>-10</v>
      </c>
      <c r="AE285" s="8">
        <f xml:space="preserve"> (Data!$B$44 - AE$84 - AE$64)</f>
        <v>-10</v>
      </c>
      <c r="AF285" s="8">
        <f xml:space="preserve"> (Data!$B$44 - AF$84 - AF$64)</f>
        <v>-11</v>
      </c>
      <c r="AG285" s="8">
        <f xml:space="preserve"> (Data!$B$44 - AG$84 - AG$64)</f>
        <v>-11</v>
      </c>
      <c r="AH285" s="8">
        <f xml:space="preserve"> (Data!$B$44 - AH$84 - AH$64)</f>
        <v>-12</v>
      </c>
      <c r="AI285" s="8">
        <f xml:space="preserve"> (Data!$B$44 - AI$84 - AI$64)</f>
        <v>-12</v>
      </c>
      <c r="AJ285" s="8">
        <f xml:space="preserve"> (Data!$B$44 - AJ$84 - AJ$64)</f>
        <v>-13</v>
      </c>
      <c r="AK285" s="8">
        <f xml:space="preserve"> (Data!$B$44 - AK$84 - AK$64)</f>
        <v>-13</v>
      </c>
      <c r="AL285" s="8">
        <f xml:space="preserve"> (Data!$B$44 - AL$84 - AL$64)</f>
        <v>-14</v>
      </c>
      <c r="AM285" s="8">
        <f xml:space="preserve"> (Data!$B$44 - AM$84 - AM$64)</f>
        <v>-14</v>
      </c>
      <c r="AN285" s="8">
        <f xml:space="preserve"> (Data!$B$44 - AN$84 - AN$64)</f>
        <v>-15</v>
      </c>
      <c r="AO285" s="8">
        <f xml:space="preserve"> (Data!$B$44 - AO$84 - AO$64)</f>
        <v>-15</v>
      </c>
      <c r="AP285" s="8">
        <f xml:space="preserve"> (Data!$B$44 - AP$84 - AP$64)</f>
        <v>-16</v>
      </c>
      <c r="AQ285" s="8">
        <f xml:space="preserve"> (Data!$B$44 - AQ$84 - AQ$64)</f>
        <v>-16</v>
      </c>
      <c r="AR285" s="8">
        <f xml:space="preserve"> (Data!$B$44 - AR$84 - AR$64)</f>
        <v>-17</v>
      </c>
      <c r="AS285" s="8">
        <f xml:space="preserve"> (Data!$B$44 - AS$84 - AS$64)</f>
        <v>-17</v>
      </c>
      <c r="AT285" s="8">
        <f xml:space="preserve"> (Data!$B$44 - AT$84 - AT$64)</f>
        <v>-18</v>
      </c>
      <c r="AU285" s="8">
        <f xml:space="preserve"> (Data!$B$44 - AU$84 - AU$64)</f>
        <v>-18</v>
      </c>
      <c r="AV285" s="8">
        <f xml:space="preserve"> (Data!$B$44 - AV$84 - AV$64)</f>
        <v>-19</v>
      </c>
      <c r="AW285" s="8">
        <f xml:space="preserve"> (Data!$B$44 - AW$84 - AW$64)</f>
        <v>-19</v>
      </c>
      <c r="AX285" s="8">
        <f xml:space="preserve"> (Data!$B$44 - AX$84 - AX$64)</f>
        <v>-20</v>
      </c>
      <c r="AY285" s="8">
        <f xml:space="preserve"> (Data!$B$44 - AY$84 - AY$64)</f>
        <v>-20</v>
      </c>
    </row>
    <row r="286" spans="1:51">
      <c r="A286" s="8" t="s">
        <v>59</v>
      </c>
      <c r="B286" s="8">
        <f xml:space="preserve"> (Data!$B$44 - B$83 - B$64)</f>
        <v>10</v>
      </c>
      <c r="C286" s="8">
        <f xml:space="preserve"> (Data!$B$44 - C$83 - C$64)</f>
        <v>9</v>
      </c>
      <c r="D286" s="8">
        <f xml:space="preserve"> (Data!$B$44 - D$83 - D$64)</f>
        <v>9</v>
      </c>
      <c r="E286" s="8">
        <f xml:space="preserve"> (Data!$B$44 - E$83 - E$64)</f>
        <v>8</v>
      </c>
      <c r="F286" s="8">
        <f xml:space="preserve"> (Data!$B$44 - F$83 - F$64)</f>
        <v>7</v>
      </c>
      <c r="G286" s="8">
        <f xml:space="preserve"> (Data!$B$44 - G$83 - G$64)</f>
        <v>6</v>
      </c>
      <c r="H286" s="8">
        <f xml:space="preserve"> (Data!$B$44 - H$83 - H$64)</f>
        <v>6</v>
      </c>
      <c r="I286" s="8">
        <f xml:space="preserve"> (Data!$B$44 - I$83 - I$64)</f>
        <v>4</v>
      </c>
      <c r="J286" s="8">
        <f xml:space="preserve"> (Data!$B$44 - J$83 - J$64)</f>
        <v>2</v>
      </c>
      <c r="K286" s="8">
        <f xml:space="preserve"> (Data!$B$44 - K$83 - K$64)</f>
        <v>-1</v>
      </c>
      <c r="L286" s="8">
        <f xml:space="preserve"> (Data!$B$44 - L$83 - L$64)</f>
        <v>-2</v>
      </c>
      <c r="M286" s="8">
        <f xml:space="preserve"> (Data!$B$44 - M$83 - M$64)</f>
        <v>-3</v>
      </c>
      <c r="N286" s="8">
        <f xml:space="preserve"> (Data!$B$44 - N$83 - N$64)</f>
        <v>-4</v>
      </c>
      <c r="O286" s="8">
        <f xml:space="preserve"> (Data!$B$44 - O$83 - O$64)</f>
        <v>-4</v>
      </c>
      <c r="P286" s="8">
        <f xml:space="preserve"> (Data!$B$44 - P$83 - P$64)</f>
        <v>-5</v>
      </c>
      <c r="Q286" s="8">
        <f xml:space="preserve"> (Data!$B$44 - Q$83 - Q$64)</f>
        <v>-5</v>
      </c>
      <c r="R286" s="8">
        <f xml:space="preserve"> (Data!$B$44 - R$83 - R$64)</f>
        <v>-6</v>
      </c>
      <c r="S286" s="8">
        <f xml:space="preserve"> (Data!$B$44 - S$83 - S$64)</f>
        <v>-6</v>
      </c>
      <c r="T286" s="8">
        <f xml:space="preserve"> (Data!$B$44 - T$83 - T$64)</f>
        <v>-7</v>
      </c>
      <c r="U286" s="8">
        <f xml:space="preserve"> (Data!$B$44 - U$83 - U$64)</f>
        <v>-7</v>
      </c>
      <c r="V286" s="8">
        <f xml:space="preserve"> (Data!$B$44 - V$83 - V$64)</f>
        <v>-8</v>
      </c>
      <c r="W286" s="8">
        <f xml:space="preserve"> (Data!$B$44 - W$83 - W$64)</f>
        <v>-8</v>
      </c>
      <c r="X286" s="8">
        <f xml:space="preserve"> (Data!$B$44 - X$83 - X$64)</f>
        <v>-9</v>
      </c>
      <c r="Y286" s="8">
        <f xml:space="preserve"> (Data!$B$44 - Y$83 - Y$64)</f>
        <v>-9</v>
      </c>
      <c r="Z286" s="8">
        <f xml:space="preserve"> (Data!$B$44 - Z$83 - Z$64)</f>
        <v>-10</v>
      </c>
      <c r="AA286" s="8">
        <f xml:space="preserve"> (Data!$B$44 - AA$83 - AA$64)</f>
        <v>-10</v>
      </c>
      <c r="AB286" s="8">
        <f xml:space="preserve"> (Data!$B$44 - AB$83 - AB$64)</f>
        <v>-11</v>
      </c>
      <c r="AC286" s="8">
        <f xml:space="preserve"> (Data!$B$44 - AC$83 - AC$64)</f>
        <v>-11</v>
      </c>
      <c r="AD286" s="8">
        <f xml:space="preserve"> (Data!$B$44 - AD$83 - AD$64)</f>
        <v>-12</v>
      </c>
      <c r="AE286" s="8">
        <f xml:space="preserve"> (Data!$B$44 - AE$83 - AE$64)</f>
        <v>-12</v>
      </c>
      <c r="AF286" s="8">
        <f xml:space="preserve"> (Data!$B$44 - AF$83 - AF$64)</f>
        <v>-13</v>
      </c>
      <c r="AG286" s="8">
        <f xml:space="preserve"> (Data!$B$44 - AG$83 - AG$64)</f>
        <v>-13</v>
      </c>
      <c r="AH286" s="8">
        <f xml:space="preserve"> (Data!$B$44 - AH$83 - AH$64)</f>
        <v>-14</v>
      </c>
      <c r="AI286" s="8">
        <f xml:space="preserve"> (Data!$B$44 - AI$83 - AI$64)</f>
        <v>-14</v>
      </c>
      <c r="AJ286" s="8">
        <f xml:space="preserve"> (Data!$B$44 - AJ$83 - AJ$64)</f>
        <v>-15</v>
      </c>
      <c r="AK286" s="8">
        <f xml:space="preserve"> (Data!$B$44 - AK$83 - AK$64)</f>
        <v>-15</v>
      </c>
      <c r="AL286" s="8">
        <f xml:space="preserve"> (Data!$B$44 - AL$83 - AL$64)</f>
        <v>-16</v>
      </c>
      <c r="AM286" s="8">
        <f xml:space="preserve"> (Data!$B$44 - AM$83 - AM$64)</f>
        <v>-16</v>
      </c>
      <c r="AN286" s="8">
        <f xml:space="preserve"> (Data!$B$44 - AN$83 - AN$64)</f>
        <v>-17</v>
      </c>
      <c r="AO286" s="8">
        <f xml:space="preserve"> (Data!$B$44 - AO$83 - AO$64)</f>
        <v>-17</v>
      </c>
      <c r="AP286" s="8">
        <f xml:space="preserve"> (Data!$B$44 - AP$83 - AP$64)</f>
        <v>-18</v>
      </c>
      <c r="AQ286" s="8">
        <f xml:space="preserve"> (Data!$B$44 - AQ$83 - AQ$64)</f>
        <v>-18</v>
      </c>
      <c r="AR286" s="8">
        <f xml:space="preserve"> (Data!$B$44 - AR$83 - AR$64)</f>
        <v>-19</v>
      </c>
      <c r="AS286" s="8">
        <f xml:space="preserve"> (Data!$B$44 - AS$83 - AS$64)</f>
        <v>-19</v>
      </c>
      <c r="AT286" s="8">
        <f xml:space="preserve"> (Data!$B$44 - AT$83 - AT$64)</f>
        <v>-20</v>
      </c>
      <c r="AU286" s="8">
        <f xml:space="preserve"> (Data!$B$44 - AU$83 - AU$64)</f>
        <v>-20</v>
      </c>
      <c r="AV286" s="8">
        <f xml:space="preserve"> (Data!$B$44 - AV$83 - AV$64)</f>
        <v>-21</v>
      </c>
      <c r="AW286" s="8">
        <f xml:space="preserve"> (Data!$B$44 - AW$83 - AW$64)</f>
        <v>-21</v>
      </c>
      <c r="AX286" s="8">
        <f xml:space="preserve"> (Data!$B$44 - AX$83 - AX$64)</f>
        <v>-22</v>
      </c>
      <c r="AY286" s="8">
        <f xml:space="preserve"> (Data!$B$44 - AY$83 - AY$64)</f>
        <v>-22</v>
      </c>
    </row>
    <row r="287" spans="1:51">
      <c r="A287" s="56" t="s">
        <v>42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9"/>
      <c r="L287" s="13"/>
      <c r="M287" s="13"/>
      <c r="N287" s="13"/>
      <c r="O287" s="13"/>
      <c r="P287" s="13"/>
      <c r="Q287" s="13"/>
      <c r="R287" s="13"/>
      <c r="S287" s="13"/>
      <c r="T287" s="13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</row>
    <row r="288" spans="1:51">
      <c r="A288" s="8" t="s">
        <v>50</v>
      </c>
      <c r="B288" s="8">
        <f xml:space="preserve"> (Data!$B$45 - B$85 - B$64)</f>
        <v>20</v>
      </c>
      <c r="C288" s="8">
        <f xml:space="preserve"> (Data!$B$45 - C$85 - C$64)</f>
        <v>19</v>
      </c>
      <c r="D288" s="8">
        <f xml:space="preserve"> (Data!$B$45 - D$85 - D$64)</f>
        <v>19</v>
      </c>
      <c r="E288" s="8">
        <f xml:space="preserve"> (Data!$B$45 - E$85 - E$64)</f>
        <v>18</v>
      </c>
      <c r="F288" s="8">
        <f xml:space="preserve"> (Data!$B$45 - F$85 - F$64)</f>
        <v>17</v>
      </c>
      <c r="G288" s="8">
        <f xml:space="preserve"> (Data!$B$45 - G$85 - G$64)</f>
        <v>16</v>
      </c>
      <c r="H288" s="8">
        <f xml:space="preserve"> (Data!$B$45 - H$85 - H$64)</f>
        <v>16</v>
      </c>
      <c r="I288" s="8">
        <f xml:space="preserve"> (Data!$B$45 - I$85 - I$64)</f>
        <v>15</v>
      </c>
      <c r="J288" s="8">
        <f xml:space="preserve"> (Data!$B$45 - J$85 - J$64)</f>
        <v>13</v>
      </c>
      <c r="K288" s="8">
        <f xml:space="preserve"> (Data!$B$45 - K$85 - K$64)</f>
        <v>11</v>
      </c>
      <c r="L288" s="8">
        <f xml:space="preserve"> (Data!$B$45 - L$85 - L$64)</f>
        <v>10</v>
      </c>
      <c r="M288" s="8">
        <f xml:space="preserve"> (Data!$B$45 - M$85 - M$64)</f>
        <v>9</v>
      </c>
      <c r="N288" s="8">
        <f xml:space="preserve"> (Data!$B$45 - N$85 - N$64)</f>
        <v>9</v>
      </c>
      <c r="O288" s="8">
        <f xml:space="preserve"> (Data!$B$45 - O$85 - O$64)</f>
        <v>8</v>
      </c>
      <c r="P288" s="8">
        <f xml:space="preserve"> (Data!$B$45 - P$85 - P$64)</f>
        <v>8</v>
      </c>
      <c r="Q288" s="8">
        <f xml:space="preserve"> (Data!$B$45 - Q$85 - Q$64)</f>
        <v>7</v>
      </c>
      <c r="R288" s="8">
        <f xml:space="preserve"> (Data!$B$45 - R$85 - R$64)</f>
        <v>7</v>
      </c>
      <c r="S288" s="8">
        <f xml:space="preserve"> (Data!$B$45 - S$85 - S$64)</f>
        <v>7</v>
      </c>
      <c r="T288" s="8">
        <f xml:space="preserve"> (Data!$B$45 - T$85 - T$64)</f>
        <v>6</v>
      </c>
      <c r="U288" s="8">
        <f xml:space="preserve"> (Data!$B$45 - U$85 - U$64)</f>
        <v>6</v>
      </c>
      <c r="V288" s="8">
        <f xml:space="preserve"> (Data!$B$45 - V$85 - V$64)</f>
        <v>5</v>
      </c>
      <c r="W288" s="8">
        <f xml:space="preserve"> (Data!$B$45 - W$85 - W$64)</f>
        <v>5</v>
      </c>
      <c r="X288" s="8">
        <f xml:space="preserve"> (Data!$B$45 - X$85 - X$64)</f>
        <v>5</v>
      </c>
      <c r="Y288" s="8">
        <f xml:space="preserve"> (Data!$B$45 - Y$85 - Y$64)</f>
        <v>4</v>
      </c>
      <c r="Z288" s="8">
        <f xml:space="preserve"> (Data!$B$45 - Z$85 - Z$64)</f>
        <v>4</v>
      </c>
      <c r="AA288" s="8">
        <f xml:space="preserve"> (Data!$B$45 - AA$85 - AA$64)</f>
        <v>3</v>
      </c>
      <c r="AB288" s="8">
        <f xml:space="preserve"> (Data!$B$45 - AB$85 - AB$64)</f>
        <v>3</v>
      </c>
      <c r="AC288" s="8">
        <f xml:space="preserve"> (Data!$B$45 - AC$85 - AC$64)</f>
        <v>3</v>
      </c>
      <c r="AD288" s="8">
        <f xml:space="preserve"> (Data!$B$45 - AD$85 - AD$64)</f>
        <v>2</v>
      </c>
      <c r="AE288" s="8">
        <f xml:space="preserve"> (Data!$B$45 - AE$85 - AE$64)</f>
        <v>2</v>
      </c>
      <c r="AF288" s="8">
        <f xml:space="preserve"> (Data!$B$45 - AF$85 - AF$64)</f>
        <v>1</v>
      </c>
      <c r="AG288" s="8">
        <f xml:space="preserve"> (Data!$B$45 - AG$85 - AG$64)</f>
        <v>1</v>
      </c>
      <c r="AH288" s="8">
        <f xml:space="preserve"> (Data!$B$45 - AH$85 - AH$64)</f>
        <v>1</v>
      </c>
      <c r="AI288" s="8">
        <f xml:space="preserve"> (Data!$B$45 - AI$85 - AI$64)</f>
        <v>0</v>
      </c>
      <c r="AJ288" s="8">
        <f xml:space="preserve"> (Data!$B$45 - AJ$85 - AJ$64)</f>
        <v>0</v>
      </c>
      <c r="AK288" s="8">
        <f xml:space="preserve"> (Data!$B$45 - AK$85 - AK$64)</f>
        <v>-1</v>
      </c>
      <c r="AL288" s="8">
        <f xml:space="preserve"> (Data!$B$45 - AL$85 - AL$64)</f>
        <v>-1</v>
      </c>
      <c r="AM288" s="8">
        <f xml:space="preserve"> (Data!$B$45 - AM$85 - AM$64)</f>
        <v>-1</v>
      </c>
      <c r="AN288" s="8">
        <f xml:space="preserve"> (Data!$B$45 - AN$85 - AN$64)</f>
        <v>-2</v>
      </c>
      <c r="AO288" s="8">
        <f xml:space="preserve"> (Data!$B$45 - AO$85 - AO$64)</f>
        <v>-2</v>
      </c>
      <c r="AP288" s="8">
        <f xml:space="preserve"> (Data!$B$45 - AP$85 - AP$64)</f>
        <v>-3</v>
      </c>
      <c r="AQ288" s="8">
        <f xml:space="preserve"> (Data!$B$45 - AQ$85 - AQ$64)</f>
        <v>-3</v>
      </c>
      <c r="AR288" s="8">
        <f xml:space="preserve"> (Data!$B$45 - AR$85 - AR$64)</f>
        <v>-3</v>
      </c>
      <c r="AS288" s="8">
        <f xml:space="preserve"> (Data!$B$45 - AS$85 - AS$64)</f>
        <v>-4</v>
      </c>
      <c r="AT288" s="8">
        <f xml:space="preserve"> (Data!$B$45 - AT$85 - AT$64)</f>
        <v>-4</v>
      </c>
      <c r="AU288" s="8">
        <f xml:space="preserve"> (Data!$B$45 - AU$85 - AU$64)</f>
        <v>-5</v>
      </c>
      <c r="AV288" s="8">
        <f xml:space="preserve"> (Data!$B$45 - AV$85 - AV$64)</f>
        <v>-5</v>
      </c>
      <c r="AW288" s="8">
        <f xml:space="preserve"> (Data!$B$45 - AW$85 - AW$64)</f>
        <v>-5</v>
      </c>
      <c r="AX288" s="8">
        <f xml:space="preserve"> (Data!$B$45 - AX$85 - AX$64)</f>
        <v>-6</v>
      </c>
      <c r="AY288" s="8">
        <f xml:space="preserve"> (Data!$B$45 - AY$85 - AY$64)</f>
        <v>-6</v>
      </c>
    </row>
    <row r="289" spans="1:51">
      <c r="A289" s="8" t="s">
        <v>57</v>
      </c>
      <c r="B289" s="8">
        <f xml:space="preserve"> (Data!$B$45 - B$84 - B$64)</f>
        <v>21</v>
      </c>
      <c r="C289" s="8">
        <f xml:space="preserve"> (Data!$B$45 - C$84 - C$64)</f>
        <v>20</v>
      </c>
      <c r="D289" s="8">
        <f xml:space="preserve"> (Data!$B$45 - D$84 - D$64)</f>
        <v>20</v>
      </c>
      <c r="E289" s="8">
        <f xml:space="preserve"> (Data!$B$45 - E$84 - E$64)</f>
        <v>19</v>
      </c>
      <c r="F289" s="8">
        <f xml:space="preserve"> (Data!$B$45 - F$84 - F$64)</f>
        <v>18</v>
      </c>
      <c r="G289" s="8">
        <f xml:space="preserve"> (Data!$B$45 - G$84 - G$64)</f>
        <v>17</v>
      </c>
      <c r="H289" s="8">
        <f xml:space="preserve"> (Data!$B$45 - H$84 - H$64)</f>
        <v>17</v>
      </c>
      <c r="I289" s="8">
        <f xml:space="preserve"> (Data!$B$45 - I$84 - I$64)</f>
        <v>16</v>
      </c>
      <c r="J289" s="8">
        <f xml:space="preserve"> (Data!$B$45 - J$84 - J$64)</f>
        <v>14</v>
      </c>
      <c r="K289" s="8">
        <f xml:space="preserve"> (Data!$B$45 - K$84 - K$64)</f>
        <v>11</v>
      </c>
      <c r="L289" s="8">
        <f xml:space="preserve"> (Data!$B$45 - L$84 - L$64)</f>
        <v>10</v>
      </c>
      <c r="M289" s="8">
        <f xml:space="preserve"> (Data!$B$45 - M$84 - M$64)</f>
        <v>9</v>
      </c>
      <c r="N289" s="8">
        <f xml:space="preserve"> (Data!$B$45 - N$84 - N$64)</f>
        <v>8</v>
      </c>
      <c r="O289" s="8">
        <f xml:space="preserve"> (Data!$B$45 - O$84 - O$64)</f>
        <v>8</v>
      </c>
      <c r="P289" s="8">
        <f xml:space="preserve"> (Data!$B$45 - P$84 - P$64)</f>
        <v>7</v>
      </c>
      <c r="Q289" s="8">
        <f xml:space="preserve"> (Data!$B$45 - Q$84 - Q$64)</f>
        <v>7</v>
      </c>
      <c r="R289" s="8">
        <f xml:space="preserve"> (Data!$B$45 - R$84 - R$64)</f>
        <v>6</v>
      </c>
      <c r="S289" s="8">
        <f xml:space="preserve"> (Data!$B$45 - S$84 - S$64)</f>
        <v>6</v>
      </c>
      <c r="T289" s="8">
        <f xml:space="preserve"> (Data!$B$45 - T$84 - T$64)</f>
        <v>5</v>
      </c>
      <c r="U289" s="8">
        <f xml:space="preserve"> (Data!$B$45 - U$84 - U$64)</f>
        <v>5</v>
      </c>
      <c r="V289" s="8">
        <f xml:space="preserve"> (Data!$B$45 - V$84 - V$64)</f>
        <v>4</v>
      </c>
      <c r="W289" s="8">
        <f xml:space="preserve"> (Data!$B$45 - W$84 - W$64)</f>
        <v>4</v>
      </c>
      <c r="X289" s="8">
        <f xml:space="preserve"> (Data!$B$45 - X$84 - X$64)</f>
        <v>3</v>
      </c>
      <c r="Y289" s="8">
        <f xml:space="preserve"> (Data!$B$45 - Y$84 - Y$64)</f>
        <v>3</v>
      </c>
      <c r="Z289" s="8">
        <f xml:space="preserve"> (Data!$B$45 - Z$84 - Z$64)</f>
        <v>2</v>
      </c>
      <c r="AA289" s="8">
        <f xml:space="preserve"> (Data!$B$45 - AA$84 - AA$64)</f>
        <v>2</v>
      </c>
      <c r="AB289" s="8">
        <f xml:space="preserve"> (Data!$B$45 - AB$84 - AB$64)</f>
        <v>1</v>
      </c>
      <c r="AC289" s="8">
        <f xml:space="preserve"> (Data!$B$45 - AC$84 - AC$64)</f>
        <v>1</v>
      </c>
      <c r="AD289" s="8">
        <f xml:space="preserve"> (Data!$B$45 - AD$84 - AD$64)</f>
        <v>0</v>
      </c>
      <c r="AE289" s="8">
        <f xml:space="preserve"> (Data!$B$45 - AE$84 - AE$64)</f>
        <v>0</v>
      </c>
      <c r="AF289" s="8">
        <f xml:space="preserve"> (Data!$B$45 - AF$84 - AF$64)</f>
        <v>-1</v>
      </c>
      <c r="AG289" s="8">
        <f xml:space="preserve"> (Data!$B$45 - AG$84 - AG$64)</f>
        <v>-1</v>
      </c>
      <c r="AH289" s="8">
        <f xml:space="preserve"> (Data!$B$45 - AH$84 - AH$64)</f>
        <v>-2</v>
      </c>
      <c r="AI289" s="8">
        <f xml:space="preserve"> (Data!$B$45 - AI$84 - AI$64)</f>
        <v>-2</v>
      </c>
      <c r="AJ289" s="8">
        <f xml:space="preserve"> (Data!$B$45 - AJ$84 - AJ$64)</f>
        <v>-3</v>
      </c>
      <c r="AK289" s="8">
        <f xml:space="preserve"> (Data!$B$45 - AK$84 - AK$64)</f>
        <v>-3</v>
      </c>
      <c r="AL289" s="8">
        <f xml:space="preserve"> (Data!$B$45 - AL$84 - AL$64)</f>
        <v>-4</v>
      </c>
      <c r="AM289" s="8">
        <f xml:space="preserve"> (Data!$B$45 - AM$84 - AM$64)</f>
        <v>-4</v>
      </c>
      <c r="AN289" s="8">
        <f xml:space="preserve"> (Data!$B$45 - AN$84 - AN$64)</f>
        <v>-5</v>
      </c>
      <c r="AO289" s="8">
        <f xml:space="preserve"> (Data!$B$45 - AO$84 - AO$64)</f>
        <v>-5</v>
      </c>
      <c r="AP289" s="8">
        <f xml:space="preserve"> (Data!$B$45 - AP$84 - AP$64)</f>
        <v>-6</v>
      </c>
      <c r="AQ289" s="8">
        <f xml:space="preserve"> (Data!$B$45 - AQ$84 - AQ$64)</f>
        <v>-6</v>
      </c>
      <c r="AR289" s="8">
        <f xml:space="preserve"> (Data!$B$45 - AR$84 - AR$64)</f>
        <v>-7</v>
      </c>
      <c r="AS289" s="8">
        <f xml:space="preserve"> (Data!$B$45 - AS$84 - AS$64)</f>
        <v>-7</v>
      </c>
      <c r="AT289" s="8">
        <f xml:space="preserve"> (Data!$B$45 - AT$84 - AT$64)</f>
        <v>-8</v>
      </c>
      <c r="AU289" s="8">
        <f xml:space="preserve"> (Data!$B$45 - AU$84 - AU$64)</f>
        <v>-8</v>
      </c>
      <c r="AV289" s="8">
        <f xml:space="preserve"> (Data!$B$45 - AV$84 - AV$64)</f>
        <v>-9</v>
      </c>
      <c r="AW289" s="8">
        <f xml:space="preserve"> (Data!$B$45 - AW$84 - AW$64)</f>
        <v>-9</v>
      </c>
      <c r="AX289" s="8">
        <f xml:space="preserve"> (Data!$B$45 - AX$84 - AX$64)</f>
        <v>-10</v>
      </c>
      <c r="AY289" s="8">
        <f xml:space="preserve"> (Data!$B$45 - AY$84 - AY$64)</f>
        <v>-10</v>
      </c>
    </row>
    <row r="290" spans="1:51">
      <c r="A290" s="8" t="s">
        <v>58</v>
      </c>
      <c r="B290" s="8">
        <f xml:space="preserve"> (Data!$B$45 - B$84 - B$64)</f>
        <v>21</v>
      </c>
      <c r="C290" s="8">
        <f xml:space="preserve"> (Data!$B$45 - C$84 - C$64)</f>
        <v>20</v>
      </c>
      <c r="D290" s="8">
        <f xml:space="preserve"> (Data!$B$45 - D$84 - D$64)</f>
        <v>20</v>
      </c>
      <c r="E290" s="8">
        <f xml:space="preserve"> (Data!$B$45 - E$84 - E$64)</f>
        <v>19</v>
      </c>
      <c r="F290" s="8">
        <f xml:space="preserve"> (Data!$B$45 - F$84 - F$64)</f>
        <v>18</v>
      </c>
      <c r="G290" s="8">
        <f xml:space="preserve"> (Data!$B$45 - G$84 - G$64)</f>
        <v>17</v>
      </c>
      <c r="H290" s="8">
        <f xml:space="preserve"> (Data!$B$45 - H$84 - H$64)</f>
        <v>17</v>
      </c>
      <c r="I290" s="8">
        <f xml:space="preserve"> (Data!$B$45 - I$84 - I$64)</f>
        <v>16</v>
      </c>
      <c r="J290" s="8">
        <f xml:space="preserve"> (Data!$B$45 - J$84 - J$64)</f>
        <v>14</v>
      </c>
      <c r="K290" s="8">
        <f xml:space="preserve"> (Data!$B$45 - K$84 - K$64)</f>
        <v>11</v>
      </c>
      <c r="L290" s="8">
        <f xml:space="preserve"> (Data!$B$45 - L$84 - L$64)</f>
        <v>10</v>
      </c>
      <c r="M290" s="8">
        <f xml:space="preserve"> (Data!$B$45 - M$84 - M$64)</f>
        <v>9</v>
      </c>
      <c r="N290" s="8">
        <f xml:space="preserve"> (Data!$B$45 - N$84 - N$64)</f>
        <v>8</v>
      </c>
      <c r="O290" s="8">
        <f xml:space="preserve"> (Data!$B$45 - O$84 - O$64)</f>
        <v>8</v>
      </c>
      <c r="P290" s="8">
        <f xml:space="preserve"> (Data!$B$45 - P$84 - P$64)</f>
        <v>7</v>
      </c>
      <c r="Q290" s="8">
        <f xml:space="preserve"> (Data!$B$45 - Q$84 - Q$64)</f>
        <v>7</v>
      </c>
      <c r="R290" s="8">
        <f xml:space="preserve"> (Data!$B$45 - R$84 - R$64)</f>
        <v>6</v>
      </c>
      <c r="S290" s="8">
        <f xml:space="preserve"> (Data!$B$45 - S$84 - S$64)</f>
        <v>6</v>
      </c>
      <c r="T290" s="8">
        <f xml:space="preserve"> (Data!$B$45 - T$84 - T$64)</f>
        <v>5</v>
      </c>
      <c r="U290" s="8">
        <f xml:space="preserve"> (Data!$B$45 - U$84 - U$64)</f>
        <v>5</v>
      </c>
      <c r="V290" s="8">
        <f xml:space="preserve"> (Data!$B$45 - V$84 - V$64)</f>
        <v>4</v>
      </c>
      <c r="W290" s="8">
        <f xml:space="preserve"> (Data!$B$45 - W$84 - W$64)</f>
        <v>4</v>
      </c>
      <c r="X290" s="8">
        <f xml:space="preserve"> (Data!$B$45 - X$84 - X$64)</f>
        <v>3</v>
      </c>
      <c r="Y290" s="8">
        <f xml:space="preserve"> (Data!$B$45 - Y$84 - Y$64)</f>
        <v>3</v>
      </c>
      <c r="Z290" s="8">
        <f xml:space="preserve"> (Data!$B$45 - Z$84 - Z$64)</f>
        <v>2</v>
      </c>
      <c r="AA290" s="8">
        <f xml:space="preserve"> (Data!$B$45 - AA$84 - AA$64)</f>
        <v>2</v>
      </c>
      <c r="AB290" s="8">
        <f xml:space="preserve"> (Data!$B$45 - AB$84 - AB$64)</f>
        <v>1</v>
      </c>
      <c r="AC290" s="8">
        <f xml:space="preserve"> (Data!$B$45 - AC$84 - AC$64)</f>
        <v>1</v>
      </c>
      <c r="AD290" s="8">
        <f xml:space="preserve"> (Data!$B$45 - AD$84 - AD$64)</f>
        <v>0</v>
      </c>
      <c r="AE290" s="8">
        <f xml:space="preserve"> (Data!$B$45 - AE$84 - AE$64)</f>
        <v>0</v>
      </c>
      <c r="AF290" s="8">
        <f xml:space="preserve"> (Data!$B$45 - AF$84 - AF$64)</f>
        <v>-1</v>
      </c>
      <c r="AG290" s="8">
        <f xml:space="preserve"> (Data!$B$45 - AG$84 - AG$64)</f>
        <v>-1</v>
      </c>
      <c r="AH290" s="8">
        <f xml:space="preserve"> (Data!$B$45 - AH$84 - AH$64)</f>
        <v>-2</v>
      </c>
      <c r="AI290" s="8">
        <f xml:space="preserve"> (Data!$B$45 - AI$84 - AI$64)</f>
        <v>-2</v>
      </c>
      <c r="AJ290" s="8">
        <f xml:space="preserve"> (Data!$B$45 - AJ$84 - AJ$64)</f>
        <v>-3</v>
      </c>
      <c r="AK290" s="8">
        <f xml:space="preserve"> (Data!$B$45 - AK$84 - AK$64)</f>
        <v>-3</v>
      </c>
      <c r="AL290" s="8">
        <f xml:space="preserve"> (Data!$B$45 - AL$84 - AL$64)</f>
        <v>-4</v>
      </c>
      <c r="AM290" s="8">
        <f xml:space="preserve"> (Data!$B$45 - AM$84 - AM$64)</f>
        <v>-4</v>
      </c>
      <c r="AN290" s="8">
        <f xml:space="preserve"> (Data!$B$45 - AN$84 - AN$64)</f>
        <v>-5</v>
      </c>
      <c r="AO290" s="8">
        <f xml:space="preserve"> (Data!$B$45 - AO$84 - AO$64)</f>
        <v>-5</v>
      </c>
      <c r="AP290" s="8">
        <f xml:space="preserve"> (Data!$B$45 - AP$84 - AP$64)</f>
        <v>-6</v>
      </c>
      <c r="AQ290" s="8">
        <f xml:space="preserve"> (Data!$B$45 - AQ$84 - AQ$64)</f>
        <v>-6</v>
      </c>
      <c r="AR290" s="8">
        <f xml:space="preserve"> (Data!$B$45 - AR$84 - AR$64)</f>
        <v>-7</v>
      </c>
      <c r="AS290" s="8">
        <f xml:space="preserve"> (Data!$B$45 - AS$84 - AS$64)</f>
        <v>-7</v>
      </c>
      <c r="AT290" s="8">
        <f xml:space="preserve"> (Data!$B$45 - AT$84 - AT$64)</f>
        <v>-8</v>
      </c>
      <c r="AU290" s="8">
        <f xml:space="preserve"> (Data!$B$45 - AU$84 - AU$64)</f>
        <v>-8</v>
      </c>
      <c r="AV290" s="8">
        <f xml:space="preserve"> (Data!$B$45 - AV$84 - AV$64)</f>
        <v>-9</v>
      </c>
      <c r="AW290" s="8">
        <f xml:space="preserve"> (Data!$B$45 - AW$84 - AW$64)</f>
        <v>-9</v>
      </c>
      <c r="AX290" s="8">
        <f xml:space="preserve"> (Data!$B$45 - AX$84 - AX$64)</f>
        <v>-10</v>
      </c>
      <c r="AY290" s="8">
        <f xml:space="preserve"> (Data!$B$45 - AY$84 - AY$64)</f>
        <v>-10</v>
      </c>
    </row>
    <row r="291" spans="1:51">
      <c r="A291" s="8" t="s">
        <v>59</v>
      </c>
      <c r="B291" s="8">
        <f xml:space="preserve"> (Data!$B$45 - B$83 - B$64)</f>
        <v>20</v>
      </c>
      <c r="C291" s="8">
        <f xml:space="preserve"> (Data!$B$45 - C$83 - C$64)</f>
        <v>19</v>
      </c>
      <c r="D291" s="8">
        <f xml:space="preserve"> (Data!$B$45 - D$83 - D$64)</f>
        <v>19</v>
      </c>
      <c r="E291" s="8">
        <f xml:space="preserve"> (Data!$B$45 - E$83 - E$64)</f>
        <v>18</v>
      </c>
      <c r="F291" s="8">
        <f xml:space="preserve"> (Data!$B$45 - F$83 - F$64)</f>
        <v>17</v>
      </c>
      <c r="G291" s="8">
        <f xml:space="preserve"> (Data!$B$45 - G$83 - G$64)</f>
        <v>16</v>
      </c>
      <c r="H291" s="8">
        <f xml:space="preserve"> (Data!$B$45 - H$83 - H$64)</f>
        <v>16</v>
      </c>
      <c r="I291" s="8">
        <f xml:space="preserve"> (Data!$B$45 - I$83 - I$64)</f>
        <v>14</v>
      </c>
      <c r="J291" s="8">
        <f xml:space="preserve"> (Data!$B$45 - J$83 - J$64)</f>
        <v>12</v>
      </c>
      <c r="K291" s="8">
        <f xml:space="preserve"> (Data!$B$45 - K$83 - K$64)</f>
        <v>9</v>
      </c>
      <c r="L291" s="8">
        <f xml:space="preserve"> (Data!$B$45 - L$83 - L$64)</f>
        <v>8</v>
      </c>
      <c r="M291" s="8">
        <f xml:space="preserve"> (Data!$B$45 - M$83 - M$64)</f>
        <v>7</v>
      </c>
      <c r="N291" s="8">
        <f xml:space="preserve"> (Data!$B$45 - N$83 - N$64)</f>
        <v>6</v>
      </c>
      <c r="O291" s="8">
        <f xml:space="preserve"> (Data!$B$45 - O$83 - O$64)</f>
        <v>6</v>
      </c>
      <c r="P291" s="8">
        <f xml:space="preserve"> (Data!$B$45 - P$83 - P$64)</f>
        <v>5</v>
      </c>
      <c r="Q291" s="8">
        <f xml:space="preserve"> (Data!$B$45 - Q$83 - Q$64)</f>
        <v>5</v>
      </c>
      <c r="R291" s="8">
        <f xml:space="preserve"> (Data!$B$45 - R$83 - R$64)</f>
        <v>4</v>
      </c>
      <c r="S291" s="8">
        <f xml:space="preserve"> (Data!$B$45 - S$83 - S$64)</f>
        <v>4</v>
      </c>
      <c r="T291" s="8">
        <f xml:space="preserve"> (Data!$B$45 - T$83 - T$64)</f>
        <v>3</v>
      </c>
      <c r="U291" s="8">
        <f xml:space="preserve"> (Data!$B$45 - U$83 - U$64)</f>
        <v>3</v>
      </c>
      <c r="V291" s="8">
        <f xml:space="preserve"> (Data!$B$45 - V$83 - V$64)</f>
        <v>2</v>
      </c>
      <c r="W291" s="8">
        <f xml:space="preserve"> (Data!$B$45 - W$83 - W$64)</f>
        <v>2</v>
      </c>
      <c r="X291" s="8">
        <f xml:space="preserve"> (Data!$B$45 - X$83 - X$64)</f>
        <v>1</v>
      </c>
      <c r="Y291" s="8">
        <f xml:space="preserve"> (Data!$B$45 - Y$83 - Y$64)</f>
        <v>1</v>
      </c>
      <c r="Z291" s="8">
        <f xml:space="preserve"> (Data!$B$45 - Z$83 - Z$64)</f>
        <v>0</v>
      </c>
      <c r="AA291" s="8">
        <f xml:space="preserve"> (Data!$B$45 - AA$83 - AA$64)</f>
        <v>0</v>
      </c>
      <c r="AB291" s="8">
        <f xml:space="preserve"> (Data!$B$45 - AB$83 - AB$64)</f>
        <v>-1</v>
      </c>
      <c r="AC291" s="8">
        <f xml:space="preserve"> (Data!$B$45 - AC$83 - AC$64)</f>
        <v>-1</v>
      </c>
      <c r="AD291" s="8">
        <f xml:space="preserve"> (Data!$B$45 - AD$83 - AD$64)</f>
        <v>-2</v>
      </c>
      <c r="AE291" s="8">
        <f xml:space="preserve"> (Data!$B$45 - AE$83 - AE$64)</f>
        <v>-2</v>
      </c>
      <c r="AF291" s="8">
        <f xml:space="preserve"> (Data!$B$45 - AF$83 - AF$64)</f>
        <v>-3</v>
      </c>
      <c r="AG291" s="8">
        <f xml:space="preserve"> (Data!$B$45 - AG$83 - AG$64)</f>
        <v>-3</v>
      </c>
      <c r="AH291" s="8">
        <f xml:space="preserve"> (Data!$B$45 - AH$83 - AH$64)</f>
        <v>-4</v>
      </c>
      <c r="AI291" s="8">
        <f xml:space="preserve"> (Data!$B$45 - AI$83 - AI$64)</f>
        <v>-4</v>
      </c>
      <c r="AJ291" s="8">
        <f xml:space="preserve"> (Data!$B$45 - AJ$83 - AJ$64)</f>
        <v>-5</v>
      </c>
      <c r="AK291" s="8">
        <f xml:space="preserve"> (Data!$B$45 - AK$83 - AK$64)</f>
        <v>-5</v>
      </c>
      <c r="AL291" s="8">
        <f xml:space="preserve"> (Data!$B$45 - AL$83 - AL$64)</f>
        <v>-6</v>
      </c>
      <c r="AM291" s="8">
        <f xml:space="preserve"> (Data!$B$45 - AM$83 - AM$64)</f>
        <v>-6</v>
      </c>
      <c r="AN291" s="8">
        <f xml:space="preserve"> (Data!$B$45 - AN$83 - AN$64)</f>
        <v>-7</v>
      </c>
      <c r="AO291" s="8">
        <f xml:space="preserve"> (Data!$B$45 - AO$83 - AO$64)</f>
        <v>-7</v>
      </c>
      <c r="AP291" s="8">
        <f xml:space="preserve"> (Data!$B$45 - AP$83 - AP$64)</f>
        <v>-8</v>
      </c>
      <c r="AQ291" s="8">
        <f xml:space="preserve"> (Data!$B$45 - AQ$83 - AQ$64)</f>
        <v>-8</v>
      </c>
      <c r="AR291" s="8">
        <f xml:space="preserve"> (Data!$B$45 - AR$83 - AR$64)</f>
        <v>-9</v>
      </c>
      <c r="AS291" s="8">
        <f xml:space="preserve"> (Data!$B$45 - AS$83 - AS$64)</f>
        <v>-9</v>
      </c>
      <c r="AT291" s="8">
        <f xml:space="preserve"> (Data!$B$45 - AT$83 - AT$64)</f>
        <v>-10</v>
      </c>
      <c r="AU291" s="8">
        <f xml:space="preserve"> (Data!$B$45 - AU$83 - AU$64)</f>
        <v>-10</v>
      </c>
      <c r="AV291" s="8">
        <f xml:space="preserve"> (Data!$B$45 - AV$83 - AV$64)</f>
        <v>-11</v>
      </c>
      <c r="AW291" s="8">
        <f xml:space="preserve"> (Data!$B$45 - AW$83 - AW$64)</f>
        <v>-11</v>
      </c>
      <c r="AX291" s="8">
        <f xml:space="preserve"> (Data!$B$45 - AX$83 - AX$64)</f>
        <v>-12</v>
      </c>
      <c r="AY291" s="8">
        <f xml:space="preserve"> (Data!$B$45 - AY$83 - AY$64)</f>
        <v>-12</v>
      </c>
    </row>
    <row r="292" spans="1:51">
      <c r="A292" s="56" t="s">
        <v>52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9"/>
      <c r="L292" s="13"/>
      <c r="M292" s="13"/>
      <c r="N292" s="13"/>
      <c r="O292" s="13"/>
      <c r="P292" s="13"/>
      <c r="Q292" s="13"/>
      <c r="R292" s="13"/>
      <c r="S292" s="13"/>
      <c r="T292" s="13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</row>
    <row r="293" spans="1:51">
      <c r="A293" s="8" t="s">
        <v>50</v>
      </c>
      <c r="B293" s="8">
        <f xml:space="preserve"> (Data!$B$46 - B$85 - B$64)</f>
        <v>30</v>
      </c>
      <c r="C293" s="8">
        <f xml:space="preserve"> (Data!$B$46 - C$85 - C$64)</f>
        <v>29</v>
      </c>
      <c r="D293" s="8">
        <f xml:space="preserve"> (Data!$B$46 - D$85 - D$64)</f>
        <v>29</v>
      </c>
      <c r="E293" s="8">
        <f xml:space="preserve"> (Data!$B$46 - E$85 - E$64)</f>
        <v>28</v>
      </c>
      <c r="F293" s="8">
        <f xml:space="preserve"> (Data!$B$46 - F$85 - F$64)</f>
        <v>27</v>
      </c>
      <c r="G293" s="8">
        <f xml:space="preserve"> (Data!$B$46 - G$85 - G$64)</f>
        <v>26</v>
      </c>
      <c r="H293" s="8">
        <f xml:space="preserve"> (Data!$B$46 - H$85 - H$64)</f>
        <v>26</v>
      </c>
      <c r="I293" s="8">
        <f xml:space="preserve"> (Data!$B$46 - I$85 - I$64)</f>
        <v>25</v>
      </c>
      <c r="J293" s="8">
        <f xml:space="preserve"> (Data!$B$46 - J$85 - J$64)</f>
        <v>23</v>
      </c>
      <c r="K293" s="8">
        <f xml:space="preserve"> (Data!$B$46 - K$85 - K$64)</f>
        <v>21</v>
      </c>
      <c r="L293" s="8">
        <f xml:space="preserve"> (Data!$B$46 - L$85 - L$64)</f>
        <v>20</v>
      </c>
      <c r="M293" s="8">
        <f xml:space="preserve"> (Data!$B$46 - M$85 - M$64)</f>
        <v>19</v>
      </c>
      <c r="N293" s="8">
        <f xml:space="preserve"> (Data!$B$46 - N$85 - N$64)</f>
        <v>19</v>
      </c>
      <c r="O293" s="8">
        <f xml:space="preserve"> (Data!$B$46 - O$85 - O$64)</f>
        <v>18</v>
      </c>
      <c r="P293" s="8">
        <f xml:space="preserve"> (Data!$B$46 - P$85 - P$64)</f>
        <v>18</v>
      </c>
      <c r="Q293" s="8">
        <f xml:space="preserve"> (Data!$B$46 - Q$85 - Q$64)</f>
        <v>17</v>
      </c>
      <c r="R293" s="8">
        <f xml:space="preserve"> (Data!$B$46 - R$85 - R$64)</f>
        <v>17</v>
      </c>
      <c r="S293" s="8">
        <f xml:space="preserve"> (Data!$B$46 - S$85 - S$64)</f>
        <v>17</v>
      </c>
      <c r="T293" s="8">
        <f xml:space="preserve"> (Data!$B$46 - T$85 - T$64)</f>
        <v>16</v>
      </c>
      <c r="U293" s="8">
        <f xml:space="preserve"> (Data!$B$46 - U$85 - U$64)</f>
        <v>16</v>
      </c>
      <c r="V293" s="8">
        <f xml:space="preserve"> (Data!$B$46 - V$85 - V$64)</f>
        <v>15</v>
      </c>
      <c r="W293" s="8">
        <f xml:space="preserve"> (Data!$B$46 - W$85 - W$64)</f>
        <v>15</v>
      </c>
      <c r="X293" s="8">
        <f xml:space="preserve"> (Data!$B$46 - X$85 - X$64)</f>
        <v>15</v>
      </c>
      <c r="Y293" s="8">
        <f xml:space="preserve"> (Data!$B$46 - Y$85 - Y$64)</f>
        <v>14</v>
      </c>
      <c r="Z293" s="8">
        <f xml:space="preserve"> (Data!$B$46 - Z$85 - Z$64)</f>
        <v>14</v>
      </c>
      <c r="AA293" s="8">
        <f xml:space="preserve"> (Data!$B$46 - AA$85 - AA$64)</f>
        <v>13</v>
      </c>
      <c r="AB293" s="8">
        <f xml:space="preserve"> (Data!$B$46 - AB$85 - AB$64)</f>
        <v>13</v>
      </c>
      <c r="AC293" s="8">
        <f xml:space="preserve"> (Data!$B$46 - AC$85 - AC$64)</f>
        <v>13</v>
      </c>
      <c r="AD293" s="8">
        <f xml:space="preserve"> (Data!$B$46 - AD$85 - AD$64)</f>
        <v>12</v>
      </c>
      <c r="AE293" s="8">
        <f xml:space="preserve"> (Data!$B$46 - AE$85 - AE$64)</f>
        <v>12</v>
      </c>
      <c r="AF293" s="8">
        <f xml:space="preserve"> (Data!$B$46 - AF$85 - AF$64)</f>
        <v>11</v>
      </c>
      <c r="AG293" s="8">
        <f xml:space="preserve"> (Data!$B$46 - AG$85 - AG$64)</f>
        <v>11</v>
      </c>
      <c r="AH293" s="8">
        <f xml:space="preserve"> (Data!$B$46 - AH$85 - AH$64)</f>
        <v>11</v>
      </c>
      <c r="AI293" s="8">
        <f xml:space="preserve"> (Data!$B$46 - AI$85 - AI$64)</f>
        <v>10</v>
      </c>
      <c r="AJ293" s="8">
        <f xml:space="preserve"> (Data!$B$46 - AJ$85 - AJ$64)</f>
        <v>10</v>
      </c>
      <c r="AK293" s="8">
        <f xml:space="preserve"> (Data!$B$46 - AK$85 - AK$64)</f>
        <v>9</v>
      </c>
      <c r="AL293" s="8">
        <f xml:space="preserve"> (Data!$B$46 - AL$85 - AL$64)</f>
        <v>9</v>
      </c>
      <c r="AM293" s="8">
        <f xml:space="preserve"> (Data!$B$46 - AM$85 - AM$64)</f>
        <v>9</v>
      </c>
      <c r="AN293" s="8">
        <f xml:space="preserve"> (Data!$B$46 - AN$85 - AN$64)</f>
        <v>8</v>
      </c>
      <c r="AO293" s="8">
        <f xml:space="preserve"> (Data!$B$46 - AO$85 - AO$64)</f>
        <v>8</v>
      </c>
      <c r="AP293" s="8">
        <f xml:space="preserve"> (Data!$B$46 - AP$85 - AP$64)</f>
        <v>7</v>
      </c>
      <c r="AQ293" s="8">
        <f xml:space="preserve"> (Data!$B$46 - AQ$85 - AQ$64)</f>
        <v>7</v>
      </c>
      <c r="AR293" s="8">
        <f xml:space="preserve"> (Data!$B$46 - AR$85 - AR$64)</f>
        <v>7</v>
      </c>
      <c r="AS293" s="8">
        <f xml:space="preserve"> (Data!$B$46 - AS$85 - AS$64)</f>
        <v>6</v>
      </c>
      <c r="AT293" s="8">
        <f xml:space="preserve"> (Data!$B$46 - AT$85 - AT$64)</f>
        <v>6</v>
      </c>
      <c r="AU293" s="8">
        <f xml:space="preserve"> (Data!$B$46 - AU$85 - AU$64)</f>
        <v>5</v>
      </c>
      <c r="AV293" s="8">
        <f xml:space="preserve"> (Data!$B$46 - AV$85 - AV$64)</f>
        <v>5</v>
      </c>
      <c r="AW293" s="8">
        <f xml:space="preserve"> (Data!$B$46 - AW$85 - AW$64)</f>
        <v>5</v>
      </c>
      <c r="AX293" s="8">
        <f xml:space="preserve"> (Data!$B$46 - AX$85 - AX$64)</f>
        <v>4</v>
      </c>
      <c r="AY293" s="8">
        <f xml:space="preserve"> (Data!$B$46 - AY$85 - AY$64)</f>
        <v>4</v>
      </c>
    </row>
    <row r="294" spans="1:51">
      <c r="A294" s="8" t="s">
        <v>57</v>
      </c>
      <c r="B294" s="8">
        <f xml:space="preserve"> (Data!$B$46 - B$84 - B$64)</f>
        <v>31</v>
      </c>
      <c r="C294" s="8">
        <f xml:space="preserve"> (Data!$B$46 - C$84 - C$64)</f>
        <v>30</v>
      </c>
      <c r="D294" s="8">
        <f xml:space="preserve"> (Data!$B$46 - D$84 - D$64)</f>
        <v>30</v>
      </c>
      <c r="E294" s="8">
        <f xml:space="preserve"> (Data!$B$46 - E$84 - E$64)</f>
        <v>29</v>
      </c>
      <c r="F294" s="8">
        <f xml:space="preserve"> (Data!$B$46 - F$84 - F$64)</f>
        <v>28</v>
      </c>
      <c r="G294" s="8">
        <f xml:space="preserve"> (Data!$B$46 - G$84 - G$64)</f>
        <v>27</v>
      </c>
      <c r="H294" s="8">
        <f xml:space="preserve"> (Data!$B$46 - H$84 - H$64)</f>
        <v>27</v>
      </c>
      <c r="I294" s="8">
        <f xml:space="preserve"> (Data!$B$46 - I$84 - I$64)</f>
        <v>26</v>
      </c>
      <c r="J294" s="8">
        <f xml:space="preserve"> (Data!$B$46 - J$84 - J$64)</f>
        <v>24</v>
      </c>
      <c r="K294" s="8">
        <f xml:space="preserve"> (Data!$B$46 - K$84 - K$64)</f>
        <v>21</v>
      </c>
      <c r="L294" s="8">
        <f xml:space="preserve"> (Data!$B$46 - L$84 - L$64)</f>
        <v>20</v>
      </c>
      <c r="M294" s="8">
        <f xml:space="preserve"> (Data!$B$46 - M$84 - M$64)</f>
        <v>19</v>
      </c>
      <c r="N294" s="8">
        <f xml:space="preserve"> (Data!$B$46 - N$84 - N$64)</f>
        <v>18</v>
      </c>
      <c r="O294" s="8">
        <f xml:space="preserve"> (Data!$B$46 - O$84 - O$64)</f>
        <v>18</v>
      </c>
      <c r="P294" s="8">
        <f xml:space="preserve"> (Data!$B$46 - P$84 - P$64)</f>
        <v>17</v>
      </c>
      <c r="Q294" s="8">
        <f xml:space="preserve"> (Data!$B$46 - Q$84 - Q$64)</f>
        <v>17</v>
      </c>
      <c r="R294" s="8">
        <f xml:space="preserve"> (Data!$B$46 - R$84 - R$64)</f>
        <v>16</v>
      </c>
      <c r="S294" s="8">
        <f xml:space="preserve"> (Data!$B$46 - S$84 - S$64)</f>
        <v>16</v>
      </c>
      <c r="T294" s="8">
        <f xml:space="preserve"> (Data!$B$46 - T$84 - T$64)</f>
        <v>15</v>
      </c>
      <c r="U294" s="8">
        <f xml:space="preserve"> (Data!$B$46 - U$84 - U$64)</f>
        <v>15</v>
      </c>
      <c r="V294" s="8">
        <f xml:space="preserve"> (Data!$B$46 - V$84 - V$64)</f>
        <v>14</v>
      </c>
      <c r="W294" s="8">
        <f xml:space="preserve"> (Data!$B$46 - W$84 - W$64)</f>
        <v>14</v>
      </c>
      <c r="X294" s="8">
        <f xml:space="preserve"> (Data!$B$46 - X$84 - X$64)</f>
        <v>13</v>
      </c>
      <c r="Y294" s="8">
        <f xml:space="preserve"> (Data!$B$46 - Y$84 - Y$64)</f>
        <v>13</v>
      </c>
      <c r="Z294" s="8">
        <f xml:space="preserve"> (Data!$B$46 - Z$84 - Z$64)</f>
        <v>12</v>
      </c>
      <c r="AA294" s="8">
        <f xml:space="preserve"> (Data!$B$46 - AA$84 - AA$64)</f>
        <v>12</v>
      </c>
      <c r="AB294" s="8">
        <f xml:space="preserve"> (Data!$B$46 - AB$84 - AB$64)</f>
        <v>11</v>
      </c>
      <c r="AC294" s="8">
        <f xml:space="preserve"> (Data!$B$46 - AC$84 - AC$64)</f>
        <v>11</v>
      </c>
      <c r="AD294" s="8">
        <f xml:space="preserve"> (Data!$B$46 - AD$84 - AD$64)</f>
        <v>10</v>
      </c>
      <c r="AE294" s="8">
        <f xml:space="preserve"> (Data!$B$46 - AE$84 - AE$64)</f>
        <v>10</v>
      </c>
      <c r="AF294" s="8">
        <f xml:space="preserve"> (Data!$B$46 - AF$84 - AF$64)</f>
        <v>9</v>
      </c>
      <c r="AG294" s="8">
        <f xml:space="preserve"> (Data!$B$46 - AG$84 - AG$64)</f>
        <v>9</v>
      </c>
      <c r="AH294" s="8">
        <f xml:space="preserve"> (Data!$B$46 - AH$84 - AH$64)</f>
        <v>8</v>
      </c>
      <c r="AI294" s="8">
        <f xml:space="preserve"> (Data!$B$46 - AI$84 - AI$64)</f>
        <v>8</v>
      </c>
      <c r="AJ294" s="8">
        <f xml:space="preserve"> (Data!$B$46 - AJ$84 - AJ$64)</f>
        <v>7</v>
      </c>
      <c r="AK294" s="8">
        <f xml:space="preserve"> (Data!$B$46 - AK$84 - AK$64)</f>
        <v>7</v>
      </c>
      <c r="AL294" s="8">
        <f xml:space="preserve"> (Data!$B$46 - AL$84 - AL$64)</f>
        <v>6</v>
      </c>
      <c r="AM294" s="8">
        <f xml:space="preserve"> (Data!$B$46 - AM$84 - AM$64)</f>
        <v>6</v>
      </c>
      <c r="AN294" s="8">
        <f xml:space="preserve"> (Data!$B$46 - AN$84 - AN$64)</f>
        <v>5</v>
      </c>
      <c r="AO294" s="8">
        <f xml:space="preserve"> (Data!$B$46 - AO$84 - AO$64)</f>
        <v>5</v>
      </c>
      <c r="AP294" s="8">
        <f xml:space="preserve"> (Data!$B$46 - AP$84 - AP$64)</f>
        <v>4</v>
      </c>
      <c r="AQ294" s="8">
        <f xml:space="preserve"> (Data!$B$46 - AQ$84 - AQ$64)</f>
        <v>4</v>
      </c>
      <c r="AR294" s="8">
        <f xml:space="preserve"> (Data!$B$46 - AR$84 - AR$64)</f>
        <v>3</v>
      </c>
      <c r="AS294" s="8">
        <f xml:space="preserve"> (Data!$B$46 - AS$84 - AS$64)</f>
        <v>3</v>
      </c>
      <c r="AT294" s="8">
        <f xml:space="preserve"> (Data!$B$46 - AT$84 - AT$64)</f>
        <v>2</v>
      </c>
      <c r="AU294" s="8">
        <f xml:space="preserve"> (Data!$B$46 - AU$84 - AU$64)</f>
        <v>2</v>
      </c>
      <c r="AV294" s="8">
        <f xml:space="preserve"> (Data!$B$46 - AV$84 - AV$64)</f>
        <v>1</v>
      </c>
      <c r="AW294" s="8">
        <f xml:space="preserve"> (Data!$B$46 - AW$84 - AW$64)</f>
        <v>1</v>
      </c>
      <c r="AX294" s="8">
        <f xml:space="preserve"> (Data!$B$46 - AX$84 - AX$64)</f>
        <v>0</v>
      </c>
      <c r="AY294" s="8">
        <f xml:space="preserve"> (Data!$B$46 - AY$84 - AY$64)</f>
        <v>0</v>
      </c>
    </row>
    <row r="295" spans="1:51">
      <c r="A295" s="8" t="s">
        <v>58</v>
      </c>
      <c r="B295" s="8">
        <f xml:space="preserve"> (Data!$B$46 - B$84 - B$64)</f>
        <v>31</v>
      </c>
      <c r="C295" s="8">
        <f xml:space="preserve"> (Data!$B$46 - C$84 - C$64)</f>
        <v>30</v>
      </c>
      <c r="D295" s="8">
        <f xml:space="preserve"> (Data!$B$46 - D$84 - D$64)</f>
        <v>30</v>
      </c>
      <c r="E295" s="8">
        <f xml:space="preserve"> (Data!$B$46 - E$84 - E$64)</f>
        <v>29</v>
      </c>
      <c r="F295" s="8">
        <f xml:space="preserve"> (Data!$B$46 - F$84 - F$64)</f>
        <v>28</v>
      </c>
      <c r="G295" s="8">
        <f xml:space="preserve"> (Data!$B$46 - G$84 - G$64)</f>
        <v>27</v>
      </c>
      <c r="H295" s="8">
        <f xml:space="preserve"> (Data!$B$46 - H$84 - H$64)</f>
        <v>27</v>
      </c>
      <c r="I295" s="8">
        <f xml:space="preserve"> (Data!$B$46 - I$84 - I$64)</f>
        <v>26</v>
      </c>
      <c r="J295" s="8">
        <f xml:space="preserve"> (Data!$B$46 - J$84 - J$64)</f>
        <v>24</v>
      </c>
      <c r="K295" s="8">
        <f xml:space="preserve"> (Data!$B$46 - K$84 - K$64)</f>
        <v>21</v>
      </c>
      <c r="L295" s="8">
        <f xml:space="preserve"> (Data!$B$46 - L$84 - L$64)</f>
        <v>20</v>
      </c>
      <c r="M295" s="8">
        <f xml:space="preserve"> (Data!$B$46 - M$84 - M$64)</f>
        <v>19</v>
      </c>
      <c r="N295" s="8">
        <f xml:space="preserve"> (Data!$B$46 - N$84 - N$64)</f>
        <v>18</v>
      </c>
      <c r="O295" s="8">
        <f xml:space="preserve"> (Data!$B$46 - O$84 - O$64)</f>
        <v>18</v>
      </c>
      <c r="P295" s="8">
        <f xml:space="preserve"> (Data!$B$46 - P$84 - P$64)</f>
        <v>17</v>
      </c>
      <c r="Q295" s="8">
        <f xml:space="preserve"> (Data!$B$46 - Q$84 - Q$64)</f>
        <v>17</v>
      </c>
      <c r="R295" s="8">
        <f xml:space="preserve"> (Data!$B$46 - R$84 - R$64)</f>
        <v>16</v>
      </c>
      <c r="S295" s="8">
        <f xml:space="preserve"> (Data!$B$46 - S$84 - S$64)</f>
        <v>16</v>
      </c>
      <c r="T295" s="8">
        <f xml:space="preserve"> (Data!$B$46 - T$84 - T$64)</f>
        <v>15</v>
      </c>
      <c r="U295" s="8">
        <f xml:space="preserve"> (Data!$B$46 - U$84 - U$64)</f>
        <v>15</v>
      </c>
      <c r="V295" s="8">
        <f xml:space="preserve"> (Data!$B$46 - V$84 - V$64)</f>
        <v>14</v>
      </c>
      <c r="W295" s="8">
        <f xml:space="preserve"> (Data!$B$46 - W$84 - W$64)</f>
        <v>14</v>
      </c>
      <c r="X295" s="8">
        <f xml:space="preserve"> (Data!$B$46 - X$84 - X$64)</f>
        <v>13</v>
      </c>
      <c r="Y295" s="8">
        <f xml:space="preserve"> (Data!$B$46 - Y$84 - Y$64)</f>
        <v>13</v>
      </c>
      <c r="Z295" s="8">
        <f xml:space="preserve"> (Data!$B$46 - Z$84 - Z$64)</f>
        <v>12</v>
      </c>
      <c r="AA295" s="8">
        <f xml:space="preserve"> (Data!$B$46 - AA$84 - AA$64)</f>
        <v>12</v>
      </c>
      <c r="AB295" s="8">
        <f xml:space="preserve"> (Data!$B$46 - AB$84 - AB$64)</f>
        <v>11</v>
      </c>
      <c r="AC295" s="8">
        <f xml:space="preserve"> (Data!$B$46 - AC$84 - AC$64)</f>
        <v>11</v>
      </c>
      <c r="AD295" s="8">
        <f xml:space="preserve"> (Data!$B$46 - AD$84 - AD$64)</f>
        <v>10</v>
      </c>
      <c r="AE295" s="8">
        <f xml:space="preserve"> (Data!$B$46 - AE$84 - AE$64)</f>
        <v>10</v>
      </c>
      <c r="AF295" s="8">
        <f xml:space="preserve"> (Data!$B$46 - AF$84 - AF$64)</f>
        <v>9</v>
      </c>
      <c r="AG295" s="8">
        <f xml:space="preserve"> (Data!$B$46 - AG$84 - AG$64)</f>
        <v>9</v>
      </c>
      <c r="AH295" s="8">
        <f xml:space="preserve"> (Data!$B$46 - AH$84 - AH$64)</f>
        <v>8</v>
      </c>
      <c r="AI295" s="8">
        <f xml:space="preserve"> (Data!$B$46 - AI$84 - AI$64)</f>
        <v>8</v>
      </c>
      <c r="AJ295" s="8">
        <f xml:space="preserve"> (Data!$B$46 - AJ$84 - AJ$64)</f>
        <v>7</v>
      </c>
      <c r="AK295" s="8">
        <f xml:space="preserve"> (Data!$B$46 - AK$84 - AK$64)</f>
        <v>7</v>
      </c>
      <c r="AL295" s="8">
        <f xml:space="preserve"> (Data!$B$46 - AL$84 - AL$64)</f>
        <v>6</v>
      </c>
      <c r="AM295" s="8">
        <f xml:space="preserve"> (Data!$B$46 - AM$84 - AM$64)</f>
        <v>6</v>
      </c>
      <c r="AN295" s="8">
        <f xml:space="preserve"> (Data!$B$46 - AN$84 - AN$64)</f>
        <v>5</v>
      </c>
      <c r="AO295" s="8">
        <f xml:space="preserve"> (Data!$B$46 - AO$84 - AO$64)</f>
        <v>5</v>
      </c>
      <c r="AP295" s="8">
        <f xml:space="preserve"> (Data!$B$46 - AP$84 - AP$64)</f>
        <v>4</v>
      </c>
      <c r="AQ295" s="8">
        <f xml:space="preserve"> (Data!$B$46 - AQ$84 - AQ$64)</f>
        <v>4</v>
      </c>
      <c r="AR295" s="8">
        <f xml:space="preserve"> (Data!$B$46 - AR$84 - AR$64)</f>
        <v>3</v>
      </c>
      <c r="AS295" s="8">
        <f xml:space="preserve"> (Data!$B$46 - AS$84 - AS$64)</f>
        <v>3</v>
      </c>
      <c r="AT295" s="8">
        <f xml:space="preserve"> (Data!$B$46 - AT$84 - AT$64)</f>
        <v>2</v>
      </c>
      <c r="AU295" s="8">
        <f xml:space="preserve"> (Data!$B$46 - AU$84 - AU$64)</f>
        <v>2</v>
      </c>
      <c r="AV295" s="8">
        <f xml:space="preserve"> (Data!$B$46 - AV$84 - AV$64)</f>
        <v>1</v>
      </c>
      <c r="AW295" s="8">
        <f xml:space="preserve"> (Data!$B$46 - AW$84 - AW$64)</f>
        <v>1</v>
      </c>
      <c r="AX295" s="8">
        <f xml:space="preserve"> (Data!$B$46 - AX$84 - AX$64)</f>
        <v>0</v>
      </c>
      <c r="AY295" s="8">
        <f xml:space="preserve"> (Data!$B$46 - AY$84 - AY$64)</f>
        <v>0</v>
      </c>
    </row>
    <row r="296" spans="1:51">
      <c r="A296" s="8" t="s">
        <v>59</v>
      </c>
      <c r="B296" s="8">
        <f xml:space="preserve"> (Data!$B$46 - B$83 - B$64)</f>
        <v>30</v>
      </c>
      <c r="C296" s="8">
        <f xml:space="preserve"> (Data!$B$46 - C$83 - C$64)</f>
        <v>29</v>
      </c>
      <c r="D296" s="8">
        <f xml:space="preserve"> (Data!$B$46 - D$83 - D$64)</f>
        <v>29</v>
      </c>
      <c r="E296" s="8">
        <f xml:space="preserve"> (Data!$B$46 - E$83 - E$64)</f>
        <v>28</v>
      </c>
      <c r="F296" s="8">
        <f xml:space="preserve"> (Data!$B$46 - F$83 - F$64)</f>
        <v>27</v>
      </c>
      <c r="G296" s="8">
        <f xml:space="preserve"> (Data!$B$46 - G$83 - G$64)</f>
        <v>26</v>
      </c>
      <c r="H296" s="8">
        <f xml:space="preserve"> (Data!$B$46 - H$83 - H$64)</f>
        <v>26</v>
      </c>
      <c r="I296" s="8">
        <f xml:space="preserve"> (Data!$B$46 - I$83 - I$64)</f>
        <v>24</v>
      </c>
      <c r="J296" s="8">
        <f xml:space="preserve"> (Data!$B$46 - J$83 - J$64)</f>
        <v>22</v>
      </c>
      <c r="K296" s="8">
        <f xml:space="preserve"> (Data!$B$46 - K$83 - K$64)</f>
        <v>19</v>
      </c>
      <c r="L296" s="8">
        <f xml:space="preserve"> (Data!$B$46 - L$83 - L$64)</f>
        <v>18</v>
      </c>
      <c r="M296" s="8">
        <f xml:space="preserve"> (Data!$B$46 - M$83 - M$64)</f>
        <v>17</v>
      </c>
      <c r="N296" s="8">
        <f xml:space="preserve"> (Data!$B$46 - N$83 - N$64)</f>
        <v>16</v>
      </c>
      <c r="O296" s="8">
        <f xml:space="preserve"> (Data!$B$46 - O$83 - O$64)</f>
        <v>16</v>
      </c>
      <c r="P296" s="8">
        <f xml:space="preserve"> (Data!$B$46 - P$83 - P$64)</f>
        <v>15</v>
      </c>
      <c r="Q296" s="8">
        <f xml:space="preserve"> (Data!$B$46 - Q$83 - Q$64)</f>
        <v>15</v>
      </c>
      <c r="R296" s="8">
        <f xml:space="preserve"> (Data!$B$46 - R$83 - R$64)</f>
        <v>14</v>
      </c>
      <c r="S296" s="8">
        <f xml:space="preserve"> (Data!$B$46 - S$83 - S$64)</f>
        <v>14</v>
      </c>
      <c r="T296" s="8">
        <f xml:space="preserve"> (Data!$B$46 - T$83 - T$64)</f>
        <v>13</v>
      </c>
      <c r="U296" s="8">
        <f xml:space="preserve"> (Data!$B$46 - U$83 - U$64)</f>
        <v>13</v>
      </c>
      <c r="V296" s="8">
        <f xml:space="preserve"> (Data!$B$46 - V$83 - V$64)</f>
        <v>12</v>
      </c>
      <c r="W296" s="8">
        <f xml:space="preserve"> (Data!$B$46 - W$83 - W$64)</f>
        <v>12</v>
      </c>
      <c r="X296" s="8">
        <f xml:space="preserve"> (Data!$B$46 - X$83 - X$64)</f>
        <v>11</v>
      </c>
      <c r="Y296" s="8">
        <f xml:space="preserve"> (Data!$B$46 - Y$83 - Y$64)</f>
        <v>11</v>
      </c>
      <c r="Z296" s="8">
        <f xml:space="preserve"> (Data!$B$46 - Z$83 - Z$64)</f>
        <v>10</v>
      </c>
      <c r="AA296" s="8">
        <f xml:space="preserve"> (Data!$B$46 - AA$83 - AA$64)</f>
        <v>10</v>
      </c>
      <c r="AB296" s="8">
        <f xml:space="preserve"> (Data!$B$46 - AB$83 - AB$64)</f>
        <v>9</v>
      </c>
      <c r="AC296" s="8">
        <f xml:space="preserve"> (Data!$B$46 - AC$83 - AC$64)</f>
        <v>9</v>
      </c>
      <c r="AD296" s="8">
        <f xml:space="preserve"> (Data!$B$46 - AD$83 - AD$64)</f>
        <v>8</v>
      </c>
      <c r="AE296" s="8">
        <f xml:space="preserve"> (Data!$B$46 - AE$83 - AE$64)</f>
        <v>8</v>
      </c>
      <c r="AF296" s="8">
        <f xml:space="preserve"> (Data!$B$46 - AF$83 - AF$64)</f>
        <v>7</v>
      </c>
      <c r="AG296" s="8">
        <f xml:space="preserve"> (Data!$B$46 - AG$83 - AG$64)</f>
        <v>7</v>
      </c>
      <c r="AH296" s="8">
        <f xml:space="preserve"> (Data!$B$46 - AH$83 - AH$64)</f>
        <v>6</v>
      </c>
      <c r="AI296" s="8">
        <f xml:space="preserve"> (Data!$B$46 - AI$83 - AI$64)</f>
        <v>6</v>
      </c>
      <c r="AJ296" s="8">
        <f xml:space="preserve"> (Data!$B$46 - AJ$83 - AJ$64)</f>
        <v>5</v>
      </c>
      <c r="AK296" s="8">
        <f xml:space="preserve"> (Data!$B$46 - AK$83 - AK$64)</f>
        <v>5</v>
      </c>
      <c r="AL296" s="8">
        <f xml:space="preserve"> (Data!$B$46 - AL$83 - AL$64)</f>
        <v>4</v>
      </c>
      <c r="AM296" s="8">
        <f xml:space="preserve"> (Data!$B$46 - AM$83 - AM$64)</f>
        <v>4</v>
      </c>
      <c r="AN296" s="8">
        <f xml:space="preserve"> (Data!$B$46 - AN$83 - AN$64)</f>
        <v>3</v>
      </c>
      <c r="AO296" s="8">
        <f xml:space="preserve"> (Data!$B$46 - AO$83 - AO$64)</f>
        <v>3</v>
      </c>
      <c r="AP296" s="8">
        <f xml:space="preserve"> (Data!$B$46 - AP$83 - AP$64)</f>
        <v>2</v>
      </c>
      <c r="AQ296" s="8">
        <f xml:space="preserve"> (Data!$B$46 - AQ$83 - AQ$64)</f>
        <v>2</v>
      </c>
      <c r="AR296" s="8">
        <f xml:space="preserve"> (Data!$B$46 - AR$83 - AR$64)</f>
        <v>1</v>
      </c>
      <c r="AS296" s="8">
        <f xml:space="preserve"> (Data!$B$46 - AS$83 - AS$64)</f>
        <v>1</v>
      </c>
      <c r="AT296" s="8">
        <f xml:space="preserve"> (Data!$B$46 - AT$83 - AT$64)</f>
        <v>0</v>
      </c>
      <c r="AU296" s="8">
        <f xml:space="preserve"> (Data!$B$46 - AU$83 - AU$64)</f>
        <v>0</v>
      </c>
      <c r="AV296" s="8">
        <f xml:space="preserve"> (Data!$B$46 - AV$83 - AV$64)</f>
        <v>-1</v>
      </c>
      <c r="AW296" s="8">
        <f xml:space="preserve"> (Data!$B$46 - AW$83 - AW$64)</f>
        <v>-1</v>
      </c>
      <c r="AX296" s="8">
        <f xml:space="preserve"> (Data!$B$46 - AX$83 - AX$64)</f>
        <v>-2</v>
      </c>
      <c r="AY296" s="8">
        <f xml:space="preserve"> (Data!$B$46 - AY$83 - AY$64)</f>
        <v>-2</v>
      </c>
    </row>
    <row r="297" spans="1:51">
      <c r="K297" s="8"/>
    </row>
    <row r="298" spans="1:51">
      <c r="A298" s="49" t="s">
        <v>53</v>
      </c>
      <c r="B298" s="3"/>
      <c r="C298" s="3"/>
      <c r="D298" s="3"/>
      <c r="E298" s="3"/>
      <c r="F298" s="3"/>
      <c r="G298" s="3"/>
      <c r="H298" s="3"/>
      <c r="I298" s="3"/>
      <c r="J298" s="31"/>
      <c r="K298" s="9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1:51">
      <c r="A299" s="56" t="s">
        <v>49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9"/>
      <c r="L299" s="13"/>
      <c r="M299" s="13"/>
      <c r="N299" s="13"/>
      <c r="O299" s="13"/>
      <c r="P299" s="13"/>
      <c r="Q299" s="13"/>
      <c r="R299" s="13"/>
      <c r="S299" s="13"/>
      <c r="T299" s="13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>
      <c r="A300" s="8" t="s">
        <v>50</v>
      </c>
      <c r="B300" s="8">
        <f xml:space="preserve"> (Data!$C$44 - B$85 - B$62)</f>
        <v>9</v>
      </c>
      <c r="C300" s="8">
        <f xml:space="preserve"> (Data!$C$44 - C$85 - C$62)</f>
        <v>4</v>
      </c>
      <c r="D300" s="8">
        <f xml:space="preserve"> (Data!$C$44 - D$85 - D$62)</f>
        <v>3</v>
      </c>
      <c r="E300" s="8">
        <f xml:space="preserve"> (Data!$C$44 - E$85 - E$62)</f>
        <v>2</v>
      </c>
      <c r="F300" s="8">
        <f xml:space="preserve"> (Data!$C$44 - F$85 - F$62)</f>
        <v>1</v>
      </c>
      <c r="G300" s="8">
        <f xml:space="preserve"> (Data!$C$44 - G$85 - G$62)</f>
        <v>-2</v>
      </c>
      <c r="H300" s="8">
        <f xml:space="preserve"> (Data!$C$44 - H$85 - H$62)</f>
        <v>-2</v>
      </c>
      <c r="I300" s="8">
        <f xml:space="preserve"> (Data!$C$44 - I$85 - I$62)</f>
        <v>-6</v>
      </c>
      <c r="J300" s="8">
        <f xml:space="preserve"> (Data!$C$44 - J$85 - J$62)</f>
        <v>-7</v>
      </c>
      <c r="K300" s="8">
        <f xml:space="preserve"> (Data!$C$44 - K$85 - K$62)</f>
        <v>-8</v>
      </c>
      <c r="L300" s="8">
        <f xml:space="preserve"> (Data!$C$44 - L$85 - L$62)</f>
        <v>-9</v>
      </c>
      <c r="M300" s="8">
        <f xml:space="preserve"> (Data!$C$44 - M$85 - M$62)</f>
        <v>-9</v>
      </c>
      <c r="N300" s="8">
        <f xml:space="preserve"> (Data!$C$44 - N$85 - N$62)</f>
        <v>-13</v>
      </c>
      <c r="O300" s="8">
        <f xml:space="preserve"> (Data!$C$44 - O$85 - O$62)</f>
        <v>-14</v>
      </c>
      <c r="P300" s="8">
        <f xml:space="preserve"> (Data!$C$44 - P$85 - P$62)</f>
        <v>-14</v>
      </c>
      <c r="Q300" s="8">
        <f xml:space="preserve"> (Data!$C$44 - Q$85 - Q$62)</f>
        <v>-15</v>
      </c>
      <c r="R300" s="8">
        <f xml:space="preserve"> (Data!$C$44 - R$85 - R$62)</f>
        <v>-15</v>
      </c>
      <c r="S300" s="8">
        <f xml:space="preserve"> (Data!$C$44 - S$85 - S$62)</f>
        <v>-15</v>
      </c>
      <c r="T300" s="8">
        <f xml:space="preserve"> (Data!$C$44 - T$85 - T$62)</f>
        <v>-16</v>
      </c>
      <c r="U300" s="8">
        <f xml:space="preserve"> (Data!$C$44 - U$85 - U$62)</f>
        <v>-16</v>
      </c>
      <c r="V300" s="8">
        <f xml:space="preserve"> (Data!$C$44 - V$85 - V$62)</f>
        <v>-17</v>
      </c>
      <c r="W300" s="8">
        <f xml:space="preserve"> (Data!$C$44 - W$85 - W$62)</f>
        <v>-17</v>
      </c>
      <c r="X300" s="8">
        <f xml:space="preserve"> (Data!$C$44 - X$85 - X$62)</f>
        <v>-17</v>
      </c>
      <c r="Y300" s="8">
        <f xml:space="preserve"> (Data!$C$44 - Y$85 - Y$62)</f>
        <v>-18</v>
      </c>
      <c r="Z300" s="8">
        <f xml:space="preserve"> (Data!$C$44 - Z$85 - Z$62)</f>
        <v>-18</v>
      </c>
      <c r="AA300" s="8">
        <f xml:space="preserve"> (Data!$C$44 - AA$85 - AA$62)</f>
        <v>-19</v>
      </c>
      <c r="AB300" s="8">
        <f xml:space="preserve"> (Data!$C$44 - AB$85 - AB$62)</f>
        <v>-19</v>
      </c>
      <c r="AC300" s="8">
        <f xml:space="preserve"> (Data!$C$44 - AC$85 - AC$62)</f>
        <v>-19</v>
      </c>
      <c r="AD300" s="8">
        <f xml:space="preserve"> (Data!$C$44 - AD$85 - AD$62)</f>
        <v>-20</v>
      </c>
      <c r="AE300" s="8">
        <f xml:space="preserve"> (Data!$C$44 - AE$85 - AE$62)</f>
        <v>-20</v>
      </c>
      <c r="AF300" s="8">
        <f xml:space="preserve"> (Data!$C$44 - AF$85 - AF$62)</f>
        <v>-21</v>
      </c>
      <c r="AG300" s="8">
        <f xml:space="preserve"> (Data!$C$44 - AG$85 - AG$62)</f>
        <v>-21</v>
      </c>
      <c r="AH300" s="8">
        <f xml:space="preserve"> (Data!$C$44 - AH$85 - AH$62)</f>
        <v>-21</v>
      </c>
      <c r="AI300" s="8">
        <f xml:space="preserve"> (Data!$C$44 - AI$85 - AI$62)</f>
        <v>-22</v>
      </c>
      <c r="AJ300" s="8">
        <f xml:space="preserve"> (Data!$C$44 - AJ$85 - AJ$62)</f>
        <v>-22</v>
      </c>
      <c r="AK300" s="8">
        <f xml:space="preserve"> (Data!$C$44 - AK$85 - AK$62)</f>
        <v>-23</v>
      </c>
      <c r="AL300" s="8">
        <f xml:space="preserve"> (Data!$C$44 - AL$85 - AL$62)</f>
        <v>-23</v>
      </c>
      <c r="AM300" s="8">
        <f xml:space="preserve"> (Data!$C$44 - AM$85 - AM$62)</f>
        <v>-23</v>
      </c>
      <c r="AN300" s="8">
        <f xml:space="preserve"> (Data!$C$44 - AN$85 - AN$62)</f>
        <v>-24</v>
      </c>
      <c r="AO300" s="8">
        <f xml:space="preserve"> (Data!$C$44 - AO$85 - AO$62)</f>
        <v>-24</v>
      </c>
      <c r="AP300" s="8">
        <f xml:space="preserve"> (Data!$C$44 - AP$85 - AP$62)</f>
        <v>-25</v>
      </c>
      <c r="AQ300" s="8">
        <f xml:space="preserve"> (Data!$C$44 - AQ$85 - AQ$62)</f>
        <v>-25</v>
      </c>
      <c r="AR300" s="8">
        <f xml:space="preserve"> (Data!$C$44 - AR$85 - AR$62)</f>
        <v>-25</v>
      </c>
      <c r="AS300" s="8">
        <f xml:space="preserve"> (Data!$C$44 - AS$85 - AS$62)</f>
        <v>-26</v>
      </c>
      <c r="AT300" s="8">
        <f xml:space="preserve"> (Data!$C$44 - AT$85 - AT$62)</f>
        <v>-26</v>
      </c>
      <c r="AU300" s="8">
        <f xml:space="preserve"> (Data!$C$44 - AU$85 - AU$62)</f>
        <v>-27</v>
      </c>
      <c r="AV300" s="8">
        <f xml:space="preserve"> (Data!$C$44 - AV$85 - AV$62)</f>
        <v>-27</v>
      </c>
      <c r="AW300" s="8">
        <f xml:space="preserve"> (Data!$C$44 - AW$85 - AW$62)</f>
        <v>-27</v>
      </c>
      <c r="AX300" s="8">
        <f xml:space="preserve"> (Data!$C$44 - AX$85 - AX$62)</f>
        <v>-28</v>
      </c>
      <c r="AY300" s="8">
        <f xml:space="preserve"> (Data!$C$44 - AY$85 - AY$62)</f>
        <v>-28</v>
      </c>
    </row>
    <row r="301" spans="1:51">
      <c r="A301" s="8" t="s">
        <v>57</v>
      </c>
      <c r="B301" s="8">
        <f xml:space="preserve"> (Data!$C$44 - B$84 - B$62)</f>
        <v>10</v>
      </c>
      <c r="C301" s="8">
        <f xml:space="preserve"> (Data!$C$44 - C$84 - C$62)</f>
        <v>5</v>
      </c>
      <c r="D301" s="8">
        <f xml:space="preserve"> (Data!$C$44 - D$84 - D$62)</f>
        <v>4</v>
      </c>
      <c r="E301" s="8">
        <f xml:space="preserve"> (Data!$C$44 - E$84 - E$62)</f>
        <v>3</v>
      </c>
      <c r="F301" s="8">
        <f xml:space="preserve"> (Data!$C$44 - F$84 - F$62)</f>
        <v>2</v>
      </c>
      <c r="G301" s="8">
        <f xml:space="preserve"> (Data!$C$44 - G$84 - G$62)</f>
        <v>-1</v>
      </c>
      <c r="H301" s="8">
        <f xml:space="preserve"> (Data!$C$44 - H$84 - H$62)</f>
        <v>-1</v>
      </c>
      <c r="I301" s="8">
        <f xml:space="preserve"> (Data!$C$44 - I$84 - I$62)</f>
        <v>-5</v>
      </c>
      <c r="J301" s="8">
        <f xml:space="preserve"> (Data!$C$44 - J$84 - J$62)</f>
        <v>-6</v>
      </c>
      <c r="K301" s="8">
        <f xml:space="preserve"> (Data!$C$44 - K$84 - K$62)</f>
        <v>-8</v>
      </c>
      <c r="L301" s="8">
        <f xml:space="preserve"> (Data!$C$44 - L$84 - L$62)</f>
        <v>-9</v>
      </c>
      <c r="M301" s="8">
        <f xml:space="preserve"> (Data!$C$44 - M$84 - M$62)</f>
        <v>-9</v>
      </c>
      <c r="N301" s="8">
        <f xml:space="preserve"> (Data!$C$44 - N$84 - N$62)</f>
        <v>-14</v>
      </c>
      <c r="O301" s="8">
        <f xml:space="preserve"> (Data!$C$44 - O$84 - O$62)</f>
        <v>-14</v>
      </c>
      <c r="P301" s="8">
        <f xml:space="preserve"> (Data!$C$44 - P$84 - P$62)</f>
        <v>-15</v>
      </c>
      <c r="Q301" s="8">
        <f xml:space="preserve"> (Data!$C$44 - Q$84 - Q$62)</f>
        <v>-15</v>
      </c>
      <c r="R301" s="8">
        <f xml:space="preserve"> (Data!$C$44 - R$84 - R$62)</f>
        <v>-16</v>
      </c>
      <c r="S301" s="8">
        <f xml:space="preserve"> (Data!$C$44 - S$84 - S$62)</f>
        <v>-16</v>
      </c>
      <c r="T301" s="8">
        <f xml:space="preserve"> (Data!$C$44 - T$84 - T$62)</f>
        <v>-17</v>
      </c>
      <c r="U301" s="8">
        <f xml:space="preserve"> (Data!$C$44 - U$84 - U$62)</f>
        <v>-17</v>
      </c>
      <c r="V301" s="8">
        <f xml:space="preserve"> (Data!$C$44 - V$84 - V$62)</f>
        <v>-18</v>
      </c>
      <c r="W301" s="8">
        <f xml:space="preserve"> (Data!$C$44 - W$84 - W$62)</f>
        <v>-18</v>
      </c>
      <c r="X301" s="8">
        <f xml:space="preserve"> (Data!$C$44 - X$84 - X$62)</f>
        <v>-19</v>
      </c>
      <c r="Y301" s="8">
        <f xml:space="preserve"> (Data!$C$44 - Y$84 - Y$62)</f>
        <v>-19</v>
      </c>
      <c r="Z301" s="8">
        <f xml:space="preserve"> (Data!$C$44 - Z$84 - Z$62)</f>
        <v>-20</v>
      </c>
      <c r="AA301" s="8">
        <f xml:space="preserve"> (Data!$C$44 - AA$84 - AA$62)</f>
        <v>-20</v>
      </c>
      <c r="AB301" s="8">
        <f xml:space="preserve"> (Data!$C$44 - AB$84 - AB$62)</f>
        <v>-21</v>
      </c>
      <c r="AC301" s="8">
        <f xml:space="preserve"> (Data!$C$44 - AC$84 - AC$62)</f>
        <v>-21</v>
      </c>
      <c r="AD301" s="8">
        <f xml:space="preserve"> (Data!$C$44 - AD$84 - AD$62)</f>
        <v>-22</v>
      </c>
      <c r="AE301" s="8">
        <f xml:space="preserve"> (Data!$C$44 - AE$84 - AE$62)</f>
        <v>-22</v>
      </c>
      <c r="AF301" s="8">
        <f xml:space="preserve"> (Data!$C$44 - AF$84 - AF$62)</f>
        <v>-23</v>
      </c>
      <c r="AG301" s="8">
        <f xml:space="preserve"> (Data!$C$44 - AG$84 - AG$62)</f>
        <v>-23</v>
      </c>
      <c r="AH301" s="8">
        <f xml:space="preserve"> (Data!$C$44 - AH$84 - AH$62)</f>
        <v>-24</v>
      </c>
      <c r="AI301" s="8">
        <f xml:space="preserve"> (Data!$C$44 - AI$84 - AI$62)</f>
        <v>-24</v>
      </c>
      <c r="AJ301" s="8">
        <f xml:space="preserve"> (Data!$C$44 - AJ$84 - AJ$62)</f>
        <v>-25</v>
      </c>
      <c r="AK301" s="8">
        <f xml:space="preserve"> (Data!$C$44 - AK$84 - AK$62)</f>
        <v>-25</v>
      </c>
      <c r="AL301" s="8">
        <f xml:space="preserve"> (Data!$C$44 - AL$84 - AL$62)</f>
        <v>-26</v>
      </c>
      <c r="AM301" s="8">
        <f xml:space="preserve"> (Data!$C$44 - AM$84 - AM$62)</f>
        <v>-26</v>
      </c>
      <c r="AN301" s="8">
        <f xml:space="preserve"> (Data!$C$44 - AN$84 - AN$62)</f>
        <v>-27</v>
      </c>
      <c r="AO301" s="8">
        <f xml:space="preserve"> (Data!$C$44 - AO$84 - AO$62)</f>
        <v>-27</v>
      </c>
      <c r="AP301" s="8">
        <f xml:space="preserve"> (Data!$C$44 - AP$84 - AP$62)</f>
        <v>-28</v>
      </c>
      <c r="AQ301" s="8">
        <f xml:space="preserve"> (Data!$C$44 - AQ$84 - AQ$62)</f>
        <v>-28</v>
      </c>
      <c r="AR301" s="8">
        <f xml:space="preserve"> (Data!$C$44 - AR$84 - AR$62)</f>
        <v>-29</v>
      </c>
      <c r="AS301" s="8">
        <f xml:space="preserve"> (Data!$C$44 - AS$84 - AS$62)</f>
        <v>-29</v>
      </c>
      <c r="AT301" s="8">
        <f xml:space="preserve"> (Data!$C$44 - AT$84 - AT$62)</f>
        <v>-30</v>
      </c>
      <c r="AU301" s="8">
        <f xml:space="preserve"> (Data!$C$44 - AU$84 - AU$62)</f>
        <v>-30</v>
      </c>
      <c r="AV301" s="8">
        <f xml:space="preserve"> (Data!$C$44 - AV$84 - AV$62)</f>
        <v>-31</v>
      </c>
      <c r="AW301" s="8">
        <f xml:space="preserve"> (Data!$C$44 - AW$84 - AW$62)</f>
        <v>-31</v>
      </c>
      <c r="AX301" s="8">
        <f xml:space="preserve"> (Data!$C$44 - AX$84 - AX$62)</f>
        <v>-32</v>
      </c>
      <c r="AY301" s="8">
        <f xml:space="preserve"> (Data!$C$44 - AY$84 - AY$62)</f>
        <v>-32</v>
      </c>
    </row>
    <row r="302" spans="1:51">
      <c r="A302" s="8" t="s">
        <v>58</v>
      </c>
      <c r="B302" s="8">
        <f xml:space="preserve"> (Data!$C$44 - B$84 - B$62)</f>
        <v>10</v>
      </c>
      <c r="C302" s="8">
        <f xml:space="preserve"> (Data!$C$44 - C$84 - C$62)</f>
        <v>5</v>
      </c>
      <c r="D302" s="8">
        <f xml:space="preserve"> (Data!$C$44 - D$84 - D$62)</f>
        <v>4</v>
      </c>
      <c r="E302" s="8">
        <f xml:space="preserve"> (Data!$C$44 - E$84 - E$62)</f>
        <v>3</v>
      </c>
      <c r="F302" s="8">
        <f xml:space="preserve"> (Data!$C$44 - F$84 - F$62)</f>
        <v>2</v>
      </c>
      <c r="G302" s="8">
        <f xml:space="preserve"> (Data!$C$44 - G$84 - G$62)</f>
        <v>-1</v>
      </c>
      <c r="H302" s="8">
        <f xml:space="preserve"> (Data!$C$44 - H$84 - H$62)</f>
        <v>-1</v>
      </c>
      <c r="I302" s="8">
        <f xml:space="preserve"> (Data!$C$44 - I$84 - I$62)</f>
        <v>-5</v>
      </c>
      <c r="J302" s="8">
        <f xml:space="preserve"> (Data!$C$44 - J$84 - J$62)</f>
        <v>-6</v>
      </c>
      <c r="K302" s="8">
        <f xml:space="preserve"> (Data!$C$44 - K$84 - K$62)</f>
        <v>-8</v>
      </c>
      <c r="L302" s="8">
        <f xml:space="preserve"> (Data!$C$44 - L$84 - L$62)</f>
        <v>-9</v>
      </c>
      <c r="M302" s="8">
        <f xml:space="preserve"> (Data!$C$44 - M$84 - M$62)</f>
        <v>-9</v>
      </c>
      <c r="N302" s="8">
        <f xml:space="preserve"> (Data!$C$44 - N$84 - N$62)</f>
        <v>-14</v>
      </c>
      <c r="O302" s="8">
        <f xml:space="preserve"> (Data!$C$44 - O$84 - O$62)</f>
        <v>-14</v>
      </c>
      <c r="P302" s="8">
        <f xml:space="preserve"> (Data!$C$44 - P$84 - P$62)</f>
        <v>-15</v>
      </c>
      <c r="Q302" s="8">
        <f xml:space="preserve"> (Data!$C$44 - Q$84 - Q$62)</f>
        <v>-15</v>
      </c>
      <c r="R302" s="8">
        <f xml:space="preserve"> (Data!$C$44 - R$84 - R$62)</f>
        <v>-16</v>
      </c>
      <c r="S302" s="8">
        <f xml:space="preserve"> (Data!$C$44 - S$84 - S$62)</f>
        <v>-16</v>
      </c>
      <c r="T302" s="8">
        <f xml:space="preserve"> (Data!$C$44 - T$84 - T$62)</f>
        <v>-17</v>
      </c>
      <c r="U302" s="8">
        <f xml:space="preserve"> (Data!$C$44 - U$84 - U$62)</f>
        <v>-17</v>
      </c>
      <c r="V302" s="8">
        <f xml:space="preserve"> (Data!$C$44 - V$84 - V$62)</f>
        <v>-18</v>
      </c>
      <c r="W302" s="8">
        <f xml:space="preserve"> (Data!$C$44 - W$84 - W$62)</f>
        <v>-18</v>
      </c>
      <c r="X302" s="8">
        <f xml:space="preserve"> (Data!$C$44 - X$84 - X$62)</f>
        <v>-19</v>
      </c>
      <c r="Y302" s="8">
        <f xml:space="preserve"> (Data!$C$44 - Y$84 - Y$62)</f>
        <v>-19</v>
      </c>
      <c r="Z302" s="8">
        <f xml:space="preserve"> (Data!$C$44 - Z$84 - Z$62)</f>
        <v>-20</v>
      </c>
      <c r="AA302" s="8">
        <f xml:space="preserve"> (Data!$C$44 - AA$84 - AA$62)</f>
        <v>-20</v>
      </c>
      <c r="AB302" s="8">
        <f xml:space="preserve"> (Data!$C$44 - AB$84 - AB$62)</f>
        <v>-21</v>
      </c>
      <c r="AC302" s="8">
        <f xml:space="preserve"> (Data!$C$44 - AC$84 - AC$62)</f>
        <v>-21</v>
      </c>
      <c r="AD302" s="8">
        <f xml:space="preserve"> (Data!$C$44 - AD$84 - AD$62)</f>
        <v>-22</v>
      </c>
      <c r="AE302" s="8">
        <f xml:space="preserve"> (Data!$C$44 - AE$84 - AE$62)</f>
        <v>-22</v>
      </c>
      <c r="AF302" s="8">
        <f xml:space="preserve"> (Data!$C$44 - AF$84 - AF$62)</f>
        <v>-23</v>
      </c>
      <c r="AG302" s="8">
        <f xml:space="preserve"> (Data!$C$44 - AG$84 - AG$62)</f>
        <v>-23</v>
      </c>
      <c r="AH302" s="8">
        <f xml:space="preserve"> (Data!$C$44 - AH$84 - AH$62)</f>
        <v>-24</v>
      </c>
      <c r="AI302" s="8">
        <f xml:space="preserve"> (Data!$C$44 - AI$84 - AI$62)</f>
        <v>-24</v>
      </c>
      <c r="AJ302" s="8">
        <f xml:space="preserve"> (Data!$C$44 - AJ$84 - AJ$62)</f>
        <v>-25</v>
      </c>
      <c r="AK302" s="8">
        <f xml:space="preserve"> (Data!$C$44 - AK$84 - AK$62)</f>
        <v>-25</v>
      </c>
      <c r="AL302" s="8">
        <f xml:space="preserve"> (Data!$C$44 - AL$84 - AL$62)</f>
        <v>-26</v>
      </c>
      <c r="AM302" s="8">
        <f xml:space="preserve"> (Data!$C$44 - AM$84 - AM$62)</f>
        <v>-26</v>
      </c>
      <c r="AN302" s="8">
        <f xml:space="preserve"> (Data!$C$44 - AN$84 - AN$62)</f>
        <v>-27</v>
      </c>
      <c r="AO302" s="8">
        <f xml:space="preserve"> (Data!$C$44 - AO$84 - AO$62)</f>
        <v>-27</v>
      </c>
      <c r="AP302" s="8">
        <f xml:space="preserve"> (Data!$C$44 - AP$84 - AP$62)</f>
        <v>-28</v>
      </c>
      <c r="AQ302" s="8">
        <f xml:space="preserve"> (Data!$C$44 - AQ$84 - AQ$62)</f>
        <v>-28</v>
      </c>
      <c r="AR302" s="8">
        <f xml:space="preserve"> (Data!$C$44 - AR$84 - AR$62)</f>
        <v>-29</v>
      </c>
      <c r="AS302" s="8">
        <f xml:space="preserve"> (Data!$C$44 - AS$84 - AS$62)</f>
        <v>-29</v>
      </c>
      <c r="AT302" s="8">
        <f xml:space="preserve"> (Data!$C$44 - AT$84 - AT$62)</f>
        <v>-30</v>
      </c>
      <c r="AU302" s="8">
        <f xml:space="preserve"> (Data!$C$44 - AU$84 - AU$62)</f>
        <v>-30</v>
      </c>
      <c r="AV302" s="8">
        <f xml:space="preserve"> (Data!$C$44 - AV$84 - AV$62)</f>
        <v>-31</v>
      </c>
      <c r="AW302" s="8">
        <f xml:space="preserve"> (Data!$C$44 - AW$84 - AW$62)</f>
        <v>-31</v>
      </c>
      <c r="AX302" s="8">
        <f xml:space="preserve"> (Data!$C$44 - AX$84 - AX$62)</f>
        <v>-32</v>
      </c>
      <c r="AY302" s="8">
        <f xml:space="preserve"> (Data!$C$44 - AY$84 - AY$62)</f>
        <v>-32</v>
      </c>
    </row>
    <row r="303" spans="1:51">
      <c r="A303" s="8" t="s">
        <v>59</v>
      </c>
      <c r="B303" s="8">
        <f xml:space="preserve"> (Data!$C$44 - B$83 - B$62)</f>
        <v>9</v>
      </c>
      <c r="C303" s="8">
        <f xml:space="preserve"> (Data!$C$44 - C$83 - C$62)</f>
        <v>4</v>
      </c>
      <c r="D303" s="8">
        <f xml:space="preserve"> (Data!$C$44 - D$83 - D$62)</f>
        <v>3</v>
      </c>
      <c r="E303" s="8">
        <f xml:space="preserve"> (Data!$C$44 - E$83 - E$62)</f>
        <v>2</v>
      </c>
      <c r="F303" s="8">
        <f xml:space="preserve"> (Data!$C$44 - F$83 - F$62)</f>
        <v>1</v>
      </c>
      <c r="G303" s="8">
        <f xml:space="preserve"> (Data!$C$44 - G$83 - G$62)</f>
        <v>-2</v>
      </c>
      <c r="H303" s="8">
        <f xml:space="preserve"> (Data!$C$44 - H$83 - H$62)</f>
        <v>-2</v>
      </c>
      <c r="I303" s="8">
        <f xml:space="preserve"> (Data!$C$44 - I$83 - I$62)</f>
        <v>-7</v>
      </c>
      <c r="J303" s="8">
        <f xml:space="preserve"> (Data!$C$44 - J$83 - J$62)</f>
        <v>-8</v>
      </c>
      <c r="K303" s="8">
        <f xml:space="preserve"> (Data!$C$44 - K$83 - K$62)</f>
        <v>-10</v>
      </c>
      <c r="L303" s="8">
        <f xml:space="preserve"> (Data!$C$44 - L$83 - L$62)</f>
        <v>-11</v>
      </c>
      <c r="M303" s="8">
        <f xml:space="preserve"> (Data!$C$44 - M$83 - M$62)</f>
        <v>-11</v>
      </c>
      <c r="N303" s="8">
        <f xml:space="preserve"> (Data!$C$44 - N$83 - N$62)</f>
        <v>-16</v>
      </c>
      <c r="O303" s="8">
        <f xml:space="preserve"> (Data!$C$44 - O$83 - O$62)</f>
        <v>-16</v>
      </c>
      <c r="P303" s="8">
        <f xml:space="preserve"> (Data!$C$44 - P$83 - P$62)</f>
        <v>-17</v>
      </c>
      <c r="Q303" s="8">
        <f xml:space="preserve"> (Data!$C$44 - Q$83 - Q$62)</f>
        <v>-17</v>
      </c>
      <c r="R303" s="8">
        <f xml:space="preserve"> (Data!$C$44 - R$83 - R$62)</f>
        <v>-18</v>
      </c>
      <c r="S303" s="8">
        <f xml:space="preserve"> (Data!$C$44 - S$83 - S$62)</f>
        <v>-18</v>
      </c>
      <c r="T303" s="8">
        <f xml:space="preserve"> (Data!$C$44 - T$83 - T$62)</f>
        <v>-19</v>
      </c>
      <c r="U303" s="8">
        <f xml:space="preserve"> (Data!$C$44 - U$83 - U$62)</f>
        <v>-19</v>
      </c>
      <c r="V303" s="8">
        <f xml:space="preserve"> (Data!$C$44 - V$83 - V$62)</f>
        <v>-20</v>
      </c>
      <c r="W303" s="8">
        <f xml:space="preserve"> (Data!$C$44 - W$83 - W$62)</f>
        <v>-20</v>
      </c>
      <c r="X303" s="8">
        <f xml:space="preserve"> (Data!$C$44 - X$83 - X$62)</f>
        <v>-21</v>
      </c>
      <c r="Y303" s="8">
        <f xml:space="preserve"> (Data!$C$44 - Y$83 - Y$62)</f>
        <v>-21</v>
      </c>
      <c r="Z303" s="8">
        <f xml:space="preserve"> (Data!$C$44 - Z$83 - Z$62)</f>
        <v>-22</v>
      </c>
      <c r="AA303" s="8">
        <f xml:space="preserve"> (Data!$C$44 - AA$83 - AA$62)</f>
        <v>-22</v>
      </c>
      <c r="AB303" s="8">
        <f xml:space="preserve"> (Data!$C$44 - AB$83 - AB$62)</f>
        <v>-23</v>
      </c>
      <c r="AC303" s="8">
        <f xml:space="preserve"> (Data!$C$44 - AC$83 - AC$62)</f>
        <v>-23</v>
      </c>
      <c r="AD303" s="8">
        <f xml:space="preserve"> (Data!$C$44 - AD$83 - AD$62)</f>
        <v>-24</v>
      </c>
      <c r="AE303" s="8">
        <f xml:space="preserve"> (Data!$C$44 - AE$83 - AE$62)</f>
        <v>-24</v>
      </c>
      <c r="AF303" s="8">
        <f xml:space="preserve"> (Data!$C$44 - AF$83 - AF$62)</f>
        <v>-25</v>
      </c>
      <c r="AG303" s="8">
        <f xml:space="preserve"> (Data!$C$44 - AG$83 - AG$62)</f>
        <v>-25</v>
      </c>
      <c r="AH303" s="8">
        <f xml:space="preserve"> (Data!$C$44 - AH$83 - AH$62)</f>
        <v>-26</v>
      </c>
      <c r="AI303" s="8">
        <f xml:space="preserve"> (Data!$C$44 - AI$83 - AI$62)</f>
        <v>-26</v>
      </c>
      <c r="AJ303" s="8">
        <f xml:space="preserve"> (Data!$C$44 - AJ$83 - AJ$62)</f>
        <v>-27</v>
      </c>
      <c r="AK303" s="8">
        <f xml:space="preserve"> (Data!$C$44 - AK$83 - AK$62)</f>
        <v>-27</v>
      </c>
      <c r="AL303" s="8">
        <f xml:space="preserve"> (Data!$C$44 - AL$83 - AL$62)</f>
        <v>-28</v>
      </c>
      <c r="AM303" s="8">
        <f xml:space="preserve"> (Data!$C$44 - AM$83 - AM$62)</f>
        <v>-28</v>
      </c>
      <c r="AN303" s="8">
        <f xml:space="preserve"> (Data!$C$44 - AN$83 - AN$62)</f>
        <v>-29</v>
      </c>
      <c r="AO303" s="8">
        <f xml:space="preserve"> (Data!$C$44 - AO$83 - AO$62)</f>
        <v>-29</v>
      </c>
      <c r="AP303" s="8">
        <f xml:space="preserve"> (Data!$C$44 - AP$83 - AP$62)</f>
        <v>-30</v>
      </c>
      <c r="AQ303" s="8">
        <f xml:space="preserve"> (Data!$C$44 - AQ$83 - AQ$62)</f>
        <v>-30</v>
      </c>
      <c r="AR303" s="8">
        <f xml:space="preserve"> (Data!$C$44 - AR$83 - AR$62)</f>
        <v>-31</v>
      </c>
      <c r="AS303" s="8">
        <f xml:space="preserve"> (Data!$C$44 - AS$83 - AS$62)</f>
        <v>-31</v>
      </c>
      <c r="AT303" s="8">
        <f xml:space="preserve"> (Data!$C$44 - AT$83 - AT$62)</f>
        <v>-32</v>
      </c>
      <c r="AU303" s="8">
        <f xml:space="preserve"> (Data!$C$44 - AU$83 - AU$62)</f>
        <v>-32</v>
      </c>
      <c r="AV303" s="8">
        <f xml:space="preserve"> (Data!$C$44 - AV$83 - AV$62)</f>
        <v>-33</v>
      </c>
      <c r="AW303" s="8">
        <f xml:space="preserve"> (Data!$C$44 - AW$83 - AW$62)</f>
        <v>-33</v>
      </c>
      <c r="AX303" s="8">
        <f xml:space="preserve"> (Data!$C$44 - AX$83 - AX$62)</f>
        <v>-34</v>
      </c>
      <c r="AY303" s="8">
        <f xml:space="preserve"> (Data!$C$44 - AY$83 - AY$62)</f>
        <v>-34</v>
      </c>
    </row>
    <row r="304" spans="1:51">
      <c r="A304" s="56" t="s">
        <v>42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9"/>
      <c r="L304" s="13"/>
      <c r="M304" s="13"/>
      <c r="N304" s="13"/>
      <c r="O304" s="13"/>
      <c r="P304" s="13"/>
      <c r="Q304" s="13"/>
      <c r="R304" s="13"/>
      <c r="S304" s="13"/>
      <c r="T304" s="13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</row>
    <row r="305" spans="1:51">
      <c r="A305" s="8" t="s">
        <v>50</v>
      </c>
      <c r="B305" s="8">
        <f xml:space="preserve"> (Data!$C$45 - B$85 - B$62)</f>
        <v>14</v>
      </c>
      <c r="C305" s="8">
        <f xml:space="preserve"> (Data!$C$45 - C$85 - C$62)</f>
        <v>9</v>
      </c>
      <c r="D305" s="8">
        <f xml:space="preserve"> (Data!$C$45 - D$85 - D$62)</f>
        <v>8</v>
      </c>
      <c r="E305" s="8">
        <f xml:space="preserve"> (Data!$C$45 - E$85 - E$62)</f>
        <v>7</v>
      </c>
      <c r="F305" s="8">
        <f xml:space="preserve"> (Data!$C$45 - F$85 - F$62)</f>
        <v>6</v>
      </c>
      <c r="G305" s="8">
        <f xml:space="preserve"> (Data!$C$45 - G$85 - G$62)</f>
        <v>3</v>
      </c>
      <c r="H305" s="8">
        <f xml:space="preserve"> (Data!$C$45 - H$85 - H$62)</f>
        <v>3</v>
      </c>
      <c r="I305" s="8">
        <f xml:space="preserve"> (Data!$C$45 - I$85 - I$62)</f>
        <v>-1</v>
      </c>
      <c r="J305" s="8">
        <f xml:space="preserve"> (Data!$C$45 - J$85 - J$62)</f>
        <v>-2</v>
      </c>
      <c r="K305" s="8">
        <f xml:space="preserve"> (Data!$C$45 - K$85 - K$62)</f>
        <v>-3</v>
      </c>
      <c r="L305" s="8">
        <f xml:space="preserve"> (Data!$C$45 - L$85 - L$62)</f>
        <v>-4</v>
      </c>
      <c r="M305" s="8">
        <f xml:space="preserve"> (Data!$C$45 - M$85 - M$62)</f>
        <v>-4</v>
      </c>
      <c r="N305" s="8">
        <f xml:space="preserve"> (Data!$C$45 - N$85 - N$62)</f>
        <v>-8</v>
      </c>
      <c r="O305" s="8">
        <f xml:space="preserve"> (Data!$C$45 - O$85 - O$62)</f>
        <v>-9</v>
      </c>
      <c r="P305" s="8">
        <f xml:space="preserve"> (Data!$C$45 - P$85 - P$62)</f>
        <v>-9</v>
      </c>
      <c r="Q305" s="8">
        <f xml:space="preserve"> (Data!$C$45 - Q$85 - Q$62)</f>
        <v>-10</v>
      </c>
      <c r="R305" s="8">
        <f xml:space="preserve"> (Data!$C$45 - R$85 - R$62)</f>
        <v>-10</v>
      </c>
      <c r="S305" s="8">
        <f xml:space="preserve"> (Data!$C$45 - S$85 - S$62)</f>
        <v>-10</v>
      </c>
      <c r="T305" s="8">
        <f xml:space="preserve"> (Data!$C$45 - T$85 - T$62)</f>
        <v>-11</v>
      </c>
      <c r="U305" s="8">
        <f xml:space="preserve"> (Data!$C$45 - U$85 - U$62)</f>
        <v>-11</v>
      </c>
      <c r="V305" s="8">
        <f xml:space="preserve"> (Data!$C$45 - V$85 - V$62)</f>
        <v>-12</v>
      </c>
      <c r="W305" s="8">
        <f xml:space="preserve"> (Data!$C$45 - W$85 - W$62)</f>
        <v>-12</v>
      </c>
      <c r="X305" s="8">
        <f xml:space="preserve"> (Data!$C$45 - X$85 - X$62)</f>
        <v>-12</v>
      </c>
      <c r="Y305" s="8">
        <f xml:space="preserve"> (Data!$C$45 - Y$85 - Y$62)</f>
        <v>-13</v>
      </c>
      <c r="Z305" s="8">
        <f xml:space="preserve"> (Data!$C$45 - Z$85 - Z$62)</f>
        <v>-13</v>
      </c>
      <c r="AA305" s="8">
        <f xml:space="preserve"> (Data!$C$45 - AA$85 - AA$62)</f>
        <v>-14</v>
      </c>
      <c r="AB305" s="8">
        <f xml:space="preserve"> (Data!$C$45 - AB$85 - AB$62)</f>
        <v>-14</v>
      </c>
      <c r="AC305" s="8">
        <f xml:space="preserve"> (Data!$C$45 - AC$85 - AC$62)</f>
        <v>-14</v>
      </c>
      <c r="AD305" s="8">
        <f xml:space="preserve"> (Data!$C$45 - AD$85 - AD$62)</f>
        <v>-15</v>
      </c>
      <c r="AE305" s="8">
        <f xml:space="preserve"> (Data!$C$45 - AE$85 - AE$62)</f>
        <v>-15</v>
      </c>
      <c r="AF305" s="8">
        <f xml:space="preserve"> (Data!$C$45 - AF$85 - AF$62)</f>
        <v>-16</v>
      </c>
      <c r="AG305" s="8">
        <f xml:space="preserve"> (Data!$C$45 - AG$85 - AG$62)</f>
        <v>-16</v>
      </c>
      <c r="AH305" s="8">
        <f xml:space="preserve"> (Data!$C$45 - AH$85 - AH$62)</f>
        <v>-16</v>
      </c>
      <c r="AI305" s="8">
        <f xml:space="preserve"> (Data!$C$45 - AI$85 - AI$62)</f>
        <v>-17</v>
      </c>
      <c r="AJ305" s="8">
        <f xml:space="preserve"> (Data!$C$45 - AJ$85 - AJ$62)</f>
        <v>-17</v>
      </c>
      <c r="AK305" s="8">
        <f xml:space="preserve"> (Data!$C$45 - AK$85 - AK$62)</f>
        <v>-18</v>
      </c>
      <c r="AL305" s="8">
        <f xml:space="preserve"> (Data!$C$45 - AL$85 - AL$62)</f>
        <v>-18</v>
      </c>
      <c r="AM305" s="8">
        <f xml:space="preserve"> (Data!$C$45 - AM$85 - AM$62)</f>
        <v>-18</v>
      </c>
      <c r="AN305" s="8">
        <f xml:space="preserve"> (Data!$C$45 - AN$85 - AN$62)</f>
        <v>-19</v>
      </c>
      <c r="AO305" s="8">
        <f xml:space="preserve"> (Data!$C$45 - AO$85 - AO$62)</f>
        <v>-19</v>
      </c>
      <c r="AP305" s="8">
        <f xml:space="preserve"> (Data!$C$45 - AP$85 - AP$62)</f>
        <v>-20</v>
      </c>
      <c r="AQ305" s="8">
        <f xml:space="preserve"> (Data!$C$45 - AQ$85 - AQ$62)</f>
        <v>-20</v>
      </c>
      <c r="AR305" s="8">
        <f xml:space="preserve"> (Data!$C$45 - AR$85 - AR$62)</f>
        <v>-20</v>
      </c>
      <c r="AS305" s="8">
        <f xml:space="preserve"> (Data!$C$45 - AS$85 - AS$62)</f>
        <v>-21</v>
      </c>
      <c r="AT305" s="8">
        <f xml:space="preserve"> (Data!$C$45 - AT$85 - AT$62)</f>
        <v>-21</v>
      </c>
      <c r="AU305" s="8">
        <f xml:space="preserve"> (Data!$C$45 - AU$85 - AU$62)</f>
        <v>-22</v>
      </c>
      <c r="AV305" s="8">
        <f xml:space="preserve"> (Data!$C$45 - AV$85 - AV$62)</f>
        <v>-22</v>
      </c>
      <c r="AW305" s="8">
        <f xml:space="preserve"> (Data!$C$45 - AW$85 - AW$62)</f>
        <v>-22</v>
      </c>
      <c r="AX305" s="8">
        <f xml:space="preserve"> (Data!$C$45 - AX$85 - AX$62)</f>
        <v>-23</v>
      </c>
      <c r="AY305" s="8">
        <f xml:space="preserve"> (Data!$C$45 - AY$85 - AY$62)</f>
        <v>-23</v>
      </c>
    </row>
    <row r="306" spans="1:51">
      <c r="A306" s="8" t="s">
        <v>57</v>
      </c>
      <c r="B306" s="8">
        <f xml:space="preserve"> (Data!$C$45 - B$84 - B$62)</f>
        <v>15</v>
      </c>
      <c r="C306" s="8">
        <f xml:space="preserve"> (Data!$C$45 - C$84 - C$62)</f>
        <v>10</v>
      </c>
      <c r="D306" s="8">
        <f xml:space="preserve"> (Data!$C$45 - D$84 - D$62)</f>
        <v>9</v>
      </c>
      <c r="E306" s="8">
        <f xml:space="preserve"> (Data!$C$45 - E$84 - E$62)</f>
        <v>8</v>
      </c>
      <c r="F306" s="8">
        <f xml:space="preserve"> (Data!$C$45 - F$84 - F$62)</f>
        <v>7</v>
      </c>
      <c r="G306" s="8">
        <f xml:space="preserve"> (Data!$C$45 - G$84 - G$62)</f>
        <v>4</v>
      </c>
      <c r="H306" s="8">
        <f xml:space="preserve"> (Data!$C$45 - H$84 - H$62)</f>
        <v>4</v>
      </c>
      <c r="I306" s="8">
        <f xml:space="preserve"> (Data!$C$45 - I$84 - I$62)</f>
        <v>0</v>
      </c>
      <c r="J306" s="8">
        <f xml:space="preserve"> (Data!$C$45 - J$84 - J$62)</f>
        <v>-1</v>
      </c>
      <c r="K306" s="8">
        <f xml:space="preserve"> (Data!$C$45 - K$84 - K$62)</f>
        <v>-3</v>
      </c>
      <c r="L306" s="8">
        <f xml:space="preserve"> (Data!$C$45 - L$84 - L$62)</f>
        <v>-4</v>
      </c>
      <c r="M306" s="8">
        <f xml:space="preserve"> (Data!$C$45 - M$84 - M$62)</f>
        <v>-4</v>
      </c>
      <c r="N306" s="8">
        <f xml:space="preserve"> (Data!$C$45 - N$84 - N$62)</f>
        <v>-9</v>
      </c>
      <c r="O306" s="8">
        <f xml:space="preserve"> (Data!$C$45 - O$84 - O$62)</f>
        <v>-9</v>
      </c>
      <c r="P306" s="8">
        <f xml:space="preserve"> (Data!$C$45 - P$84 - P$62)</f>
        <v>-10</v>
      </c>
      <c r="Q306" s="8">
        <f xml:space="preserve"> (Data!$C$45 - Q$84 - Q$62)</f>
        <v>-10</v>
      </c>
      <c r="R306" s="8">
        <f xml:space="preserve"> (Data!$C$45 - R$84 - R$62)</f>
        <v>-11</v>
      </c>
      <c r="S306" s="8">
        <f xml:space="preserve"> (Data!$C$45 - S$84 - S$62)</f>
        <v>-11</v>
      </c>
      <c r="T306" s="8">
        <f xml:space="preserve"> (Data!$C$45 - T$84 - T$62)</f>
        <v>-12</v>
      </c>
      <c r="U306" s="8">
        <f xml:space="preserve"> (Data!$C$45 - U$84 - U$62)</f>
        <v>-12</v>
      </c>
      <c r="V306" s="8">
        <f xml:space="preserve"> (Data!$C$45 - V$84 - V$62)</f>
        <v>-13</v>
      </c>
      <c r="W306" s="8">
        <f xml:space="preserve"> (Data!$C$45 - W$84 - W$62)</f>
        <v>-13</v>
      </c>
      <c r="X306" s="8">
        <f xml:space="preserve"> (Data!$C$45 - X$84 - X$62)</f>
        <v>-14</v>
      </c>
      <c r="Y306" s="8">
        <f xml:space="preserve"> (Data!$C$45 - Y$84 - Y$62)</f>
        <v>-14</v>
      </c>
      <c r="Z306" s="8">
        <f xml:space="preserve"> (Data!$C$45 - Z$84 - Z$62)</f>
        <v>-15</v>
      </c>
      <c r="AA306" s="8">
        <f xml:space="preserve"> (Data!$C$45 - AA$84 - AA$62)</f>
        <v>-15</v>
      </c>
      <c r="AB306" s="8">
        <f xml:space="preserve"> (Data!$C$45 - AB$84 - AB$62)</f>
        <v>-16</v>
      </c>
      <c r="AC306" s="8">
        <f xml:space="preserve"> (Data!$C$45 - AC$84 - AC$62)</f>
        <v>-16</v>
      </c>
      <c r="AD306" s="8">
        <f xml:space="preserve"> (Data!$C$45 - AD$84 - AD$62)</f>
        <v>-17</v>
      </c>
      <c r="AE306" s="8">
        <f xml:space="preserve"> (Data!$C$45 - AE$84 - AE$62)</f>
        <v>-17</v>
      </c>
      <c r="AF306" s="8">
        <f xml:space="preserve"> (Data!$C$45 - AF$84 - AF$62)</f>
        <v>-18</v>
      </c>
      <c r="AG306" s="8">
        <f xml:space="preserve"> (Data!$C$45 - AG$84 - AG$62)</f>
        <v>-18</v>
      </c>
      <c r="AH306" s="8">
        <f xml:space="preserve"> (Data!$C$45 - AH$84 - AH$62)</f>
        <v>-19</v>
      </c>
      <c r="AI306" s="8">
        <f xml:space="preserve"> (Data!$C$45 - AI$84 - AI$62)</f>
        <v>-19</v>
      </c>
      <c r="AJ306" s="8">
        <f xml:space="preserve"> (Data!$C$45 - AJ$84 - AJ$62)</f>
        <v>-20</v>
      </c>
      <c r="AK306" s="8">
        <f xml:space="preserve"> (Data!$C$45 - AK$84 - AK$62)</f>
        <v>-20</v>
      </c>
      <c r="AL306" s="8">
        <f xml:space="preserve"> (Data!$C$45 - AL$84 - AL$62)</f>
        <v>-21</v>
      </c>
      <c r="AM306" s="8">
        <f xml:space="preserve"> (Data!$C$45 - AM$84 - AM$62)</f>
        <v>-21</v>
      </c>
      <c r="AN306" s="8">
        <f xml:space="preserve"> (Data!$C$45 - AN$84 - AN$62)</f>
        <v>-22</v>
      </c>
      <c r="AO306" s="8">
        <f xml:space="preserve"> (Data!$C$45 - AO$84 - AO$62)</f>
        <v>-22</v>
      </c>
      <c r="AP306" s="8">
        <f xml:space="preserve"> (Data!$C$45 - AP$84 - AP$62)</f>
        <v>-23</v>
      </c>
      <c r="AQ306" s="8">
        <f xml:space="preserve"> (Data!$C$45 - AQ$84 - AQ$62)</f>
        <v>-23</v>
      </c>
      <c r="AR306" s="8">
        <f xml:space="preserve"> (Data!$C$45 - AR$84 - AR$62)</f>
        <v>-24</v>
      </c>
      <c r="AS306" s="8">
        <f xml:space="preserve"> (Data!$C$45 - AS$84 - AS$62)</f>
        <v>-24</v>
      </c>
      <c r="AT306" s="8">
        <f xml:space="preserve"> (Data!$C$45 - AT$84 - AT$62)</f>
        <v>-25</v>
      </c>
      <c r="AU306" s="8">
        <f xml:space="preserve"> (Data!$C$45 - AU$84 - AU$62)</f>
        <v>-25</v>
      </c>
      <c r="AV306" s="8">
        <f xml:space="preserve"> (Data!$C$45 - AV$84 - AV$62)</f>
        <v>-26</v>
      </c>
      <c r="AW306" s="8">
        <f xml:space="preserve"> (Data!$C$45 - AW$84 - AW$62)</f>
        <v>-26</v>
      </c>
      <c r="AX306" s="8">
        <f xml:space="preserve"> (Data!$C$45 - AX$84 - AX$62)</f>
        <v>-27</v>
      </c>
      <c r="AY306" s="8">
        <f xml:space="preserve"> (Data!$C$45 - AY$84 - AY$62)</f>
        <v>-27</v>
      </c>
    </row>
    <row r="307" spans="1:51">
      <c r="A307" s="8" t="s">
        <v>58</v>
      </c>
      <c r="B307" s="8">
        <f xml:space="preserve"> (Data!$C$45 - B$84 - B$62)</f>
        <v>15</v>
      </c>
      <c r="C307" s="8">
        <f xml:space="preserve"> (Data!$C$45 - C$84 - C$62)</f>
        <v>10</v>
      </c>
      <c r="D307" s="8">
        <f xml:space="preserve"> (Data!$C$45 - D$84 - D$62)</f>
        <v>9</v>
      </c>
      <c r="E307" s="8">
        <f xml:space="preserve"> (Data!$C$45 - E$84 - E$62)</f>
        <v>8</v>
      </c>
      <c r="F307" s="8">
        <f xml:space="preserve"> (Data!$C$45 - F$84 - F$62)</f>
        <v>7</v>
      </c>
      <c r="G307" s="8">
        <f xml:space="preserve"> (Data!$C$45 - G$84 - G$62)</f>
        <v>4</v>
      </c>
      <c r="H307" s="8">
        <f xml:space="preserve"> (Data!$C$45 - H$84 - H$62)</f>
        <v>4</v>
      </c>
      <c r="I307" s="8">
        <f xml:space="preserve"> (Data!$C$45 - I$84 - I$62)</f>
        <v>0</v>
      </c>
      <c r="J307" s="8">
        <f xml:space="preserve"> (Data!$C$45 - J$84 - J$62)</f>
        <v>-1</v>
      </c>
      <c r="K307" s="8">
        <f xml:space="preserve"> (Data!$C$45 - K$84 - K$62)</f>
        <v>-3</v>
      </c>
      <c r="L307" s="8">
        <f xml:space="preserve"> (Data!$C$45 - L$84 - L$62)</f>
        <v>-4</v>
      </c>
      <c r="M307" s="8">
        <f xml:space="preserve"> (Data!$C$45 - M$84 - M$62)</f>
        <v>-4</v>
      </c>
      <c r="N307" s="8">
        <f xml:space="preserve"> (Data!$C$45 - N$84 - N$62)</f>
        <v>-9</v>
      </c>
      <c r="O307" s="8">
        <f xml:space="preserve"> (Data!$C$45 - O$84 - O$62)</f>
        <v>-9</v>
      </c>
      <c r="P307" s="8">
        <f xml:space="preserve"> (Data!$C$45 - P$84 - P$62)</f>
        <v>-10</v>
      </c>
      <c r="Q307" s="8">
        <f xml:space="preserve"> (Data!$C$45 - Q$84 - Q$62)</f>
        <v>-10</v>
      </c>
      <c r="R307" s="8">
        <f xml:space="preserve"> (Data!$C$45 - R$84 - R$62)</f>
        <v>-11</v>
      </c>
      <c r="S307" s="8">
        <f xml:space="preserve"> (Data!$C$45 - S$84 - S$62)</f>
        <v>-11</v>
      </c>
      <c r="T307" s="8">
        <f xml:space="preserve"> (Data!$C$45 - T$84 - T$62)</f>
        <v>-12</v>
      </c>
      <c r="U307" s="8">
        <f xml:space="preserve"> (Data!$C$45 - U$84 - U$62)</f>
        <v>-12</v>
      </c>
      <c r="V307" s="8">
        <f xml:space="preserve"> (Data!$C$45 - V$84 - V$62)</f>
        <v>-13</v>
      </c>
      <c r="W307" s="8">
        <f xml:space="preserve"> (Data!$C$45 - W$84 - W$62)</f>
        <v>-13</v>
      </c>
      <c r="X307" s="8">
        <f xml:space="preserve"> (Data!$C$45 - X$84 - X$62)</f>
        <v>-14</v>
      </c>
      <c r="Y307" s="8">
        <f xml:space="preserve"> (Data!$C$45 - Y$84 - Y$62)</f>
        <v>-14</v>
      </c>
      <c r="Z307" s="8">
        <f xml:space="preserve"> (Data!$C$45 - Z$84 - Z$62)</f>
        <v>-15</v>
      </c>
      <c r="AA307" s="8">
        <f xml:space="preserve"> (Data!$C$45 - AA$84 - AA$62)</f>
        <v>-15</v>
      </c>
      <c r="AB307" s="8">
        <f xml:space="preserve"> (Data!$C$45 - AB$84 - AB$62)</f>
        <v>-16</v>
      </c>
      <c r="AC307" s="8">
        <f xml:space="preserve"> (Data!$C$45 - AC$84 - AC$62)</f>
        <v>-16</v>
      </c>
      <c r="AD307" s="8">
        <f xml:space="preserve"> (Data!$C$45 - AD$84 - AD$62)</f>
        <v>-17</v>
      </c>
      <c r="AE307" s="8">
        <f xml:space="preserve"> (Data!$C$45 - AE$84 - AE$62)</f>
        <v>-17</v>
      </c>
      <c r="AF307" s="8">
        <f xml:space="preserve"> (Data!$C$45 - AF$84 - AF$62)</f>
        <v>-18</v>
      </c>
      <c r="AG307" s="8">
        <f xml:space="preserve"> (Data!$C$45 - AG$84 - AG$62)</f>
        <v>-18</v>
      </c>
      <c r="AH307" s="8">
        <f xml:space="preserve"> (Data!$C$45 - AH$84 - AH$62)</f>
        <v>-19</v>
      </c>
      <c r="AI307" s="8">
        <f xml:space="preserve"> (Data!$C$45 - AI$84 - AI$62)</f>
        <v>-19</v>
      </c>
      <c r="AJ307" s="8">
        <f xml:space="preserve"> (Data!$C$45 - AJ$84 - AJ$62)</f>
        <v>-20</v>
      </c>
      <c r="AK307" s="8">
        <f xml:space="preserve"> (Data!$C$45 - AK$84 - AK$62)</f>
        <v>-20</v>
      </c>
      <c r="AL307" s="8">
        <f xml:space="preserve"> (Data!$C$45 - AL$84 - AL$62)</f>
        <v>-21</v>
      </c>
      <c r="AM307" s="8">
        <f xml:space="preserve"> (Data!$C$45 - AM$84 - AM$62)</f>
        <v>-21</v>
      </c>
      <c r="AN307" s="8">
        <f xml:space="preserve"> (Data!$C$45 - AN$84 - AN$62)</f>
        <v>-22</v>
      </c>
      <c r="AO307" s="8">
        <f xml:space="preserve"> (Data!$C$45 - AO$84 - AO$62)</f>
        <v>-22</v>
      </c>
      <c r="AP307" s="8">
        <f xml:space="preserve"> (Data!$C$45 - AP$84 - AP$62)</f>
        <v>-23</v>
      </c>
      <c r="AQ307" s="8">
        <f xml:space="preserve"> (Data!$C$45 - AQ$84 - AQ$62)</f>
        <v>-23</v>
      </c>
      <c r="AR307" s="8">
        <f xml:space="preserve"> (Data!$C$45 - AR$84 - AR$62)</f>
        <v>-24</v>
      </c>
      <c r="AS307" s="8">
        <f xml:space="preserve"> (Data!$C$45 - AS$84 - AS$62)</f>
        <v>-24</v>
      </c>
      <c r="AT307" s="8">
        <f xml:space="preserve"> (Data!$C$45 - AT$84 - AT$62)</f>
        <v>-25</v>
      </c>
      <c r="AU307" s="8">
        <f xml:space="preserve"> (Data!$C$45 - AU$84 - AU$62)</f>
        <v>-25</v>
      </c>
      <c r="AV307" s="8">
        <f xml:space="preserve"> (Data!$C$45 - AV$84 - AV$62)</f>
        <v>-26</v>
      </c>
      <c r="AW307" s="8">
        <f xml:space="preserve"> (Data!$C$45 - AW$84 - AW$62)</f>
        <v>-26</v>
      </c>
      <c r="AX307" s="8">
        <f xml:space="preserve"> (Data!$C$45 - AX$84 - AX$62)</f>
        <v>-27</v>
      </c>
      <c r="AY307" s="8">
        <f xml:space="preserve"> (Data!$C$45 - AY$84 - AY$62)</f>
        <v>-27</v>
      </c>
    </row>
    <row r="308" spans="1:51">
      <c r="A308" s="8" t="s">
        <v>59</v>
      </c>
      <c r="B308" s="8">
        <f xml:space="preserve"> (Data!$C$45 - B$83 - B$62)</f>
        <v>14</v>
      </c>
      <c r="C308" s="8">
        <f xml:space="preserve"> (Data!$C$45 - C$83 - C$62)</f>
        <v>9</v>
      </c>
      <c r="D308" s="8">
        <f xml:space="preserve"> (Data!$C$45 - D$83 - D$62)</f>
        <v>8</v>
      </c>
      <c r="E308" s="8">
        <f xml:space="preserve"> (Data!$C$45 - E$83 - E$62)</f>
        <v>7</v>
      </c>
      <c r="F308" s="8">
        <f xml:space="preserve"> (Data!$C$45 - F$83 - F$62)</f>
        <v>6</v>
      </c>
      <c r="G308" s="8">
        <f xml:space="preserve"> (Data!$C$45 - G$83 - G$62)</f>
        <v>3</v>
      </c>
      <c r="H308" s="8">
        <f xml:space="preserve"> (Data!$C$45 - H$83 - H$62)</f>
        <v>3</v>
      </c>
      <c r="I308" s="8">
        <f xml:space="preserve"> (Data!$C$45 - I$83 - I$62)</f>
        <v>-2</v>
      </c>
      <c r="J308" s="8">
        <f xml:space="preserve"> (Data!$C$45 - J$83 - J$62)</f>
        <v>-3</v>
      </c>
      <c r="K308" s="8">
        <f xml:space="preserve"> (Data!$C$45 - K$83 - K$62)</f>
        <v>-5</v>
      </c>
      <c r="L308" s="8">
        <f xml:space="preserve"> (Data!$C$45 - L$83 - L$62)</f>
        <v>-6</v>
      </c>
      <c r="M308" s="8">
        <f xml:space="preserve"> (Data!$C$45 - M$83 - M$62)</f>
        <v>-6</v>
      </c>
      <c r="N308" s="8">
        <f xml:space="preserve"> (Data!$C$45 - N$83 - N$62)</f>
        <v>-11</v>
      </c>
      <c r="O308" s="8">
        <f xml:space="preserve"> (Data!$C$45 - O$83 - O$62)</f>
        <v>-11</v>
      </c>
      <c r="P308" s="8">
        <f xml:space="preserve"> (Data!$C$45 - P$83 - P$62)</f>
        <v>-12</v>
      </c>
      <c r="Q308" s="8">
        <f xml:space="preserve"> (Data!$C$45 - Q$83 - Q$62)</f>
        <v>-12</v>
      </c>
      <c r="R308" s="8">
        <f xml:space="preserve"> (Data!$C$45 - R$83 - R$62)</f>
        <v>-13</v>
      </c>
      <c r="S308" s="8">
        <f xml:space="preserve"> (Data!$C$45 - S$83 - S$62)</f>
        <v>-13</v>
      </c>
      <c r="T308" s="8">
        <f xml:space="preserve"> (Data!$C$45 - T$83 - T$62)</f>
        <v>-14</v>
      </c>
      <c r="U308" s="8">
        <f xml:space="preserve"> (Data!$C$45 - U$83 - U$62)</f>
        <v>-14</v>
      </c>
      <c r="V308" s="8">
        <f xml:space="preserve"> (Data!$C$45 - V$83 - V$62)</f>
        <v>-15</v>
      </c>
      <c r="W308" s="8">
        <f xml:space="preserve"> (Data!$C$45 - W$83 - W$62)</f>
        <v>-15</v>
      </c>
      <c r="X308" s="8">
        <f xml:space="preserve"> (Data!$C$45 - X$83 - X$62)</f>
        <v>-16</v>
      </c>
      <c r="Y308" s="8">
        <f xml:space="preserve"> (Data!$C$45 - Y$83 - Y$62)</f>
        <v>-16</v>
      </c>
      <c r="Z308" s="8">
        <f xml:space="preserve"> (Data!$C$45 - Z$83 - Z$62)</f>
        <v>-17</v>
      </c>
      <c r="AA308" s="8">
        <f xml:space="preserve"> (Data!$C$45 - AA$83 - AA$62)</f>
        <v>-17</v>
      </c>
      <c r="AB308" s="8">
        <f xml:space="preserve"> (Data!$C$45 - AB$83 - AB$62)</f>
        <v>-18</v>
      </c>
      <c r="AC308" s="8">
        <f xml:space="preserve"> (Data!$C$45 - AC$83 - AC$62)</f>
        <v>-18</v>
      </c>
      <c r="AD308" s="8">
        <f xml:space="preserve"> (Data!$C$45 - AD$83 - AD$62)</f>
        <v>-19</v>
      </c>
      <c r="AE308" s="8">
        <f xml:space="preserve"> (Data!$C$45 - AE$83 - AE$62)</f>
        <v>-19</v>
      </c>
      <c r="AF308" s="8">
        <f xml:space="preserve"> (Data!$C$45 - AF$83 - AF$62)</f>
        <v>-20</v>
      </c>
      <c r="AG308" s="8">
        <f xml:space="preserve"> (Data!$C$45 - AG$83 - AG$62)</f>
        <v>-20</v>
      </c>
      <c r="AH308" s="8">
        <f xml:space="preserve"> (Data!$C$45 - AH$83 - AH$62)</f>
        <v>-21</v>
      </c>
      <c r="AI308" s="8">
        <f xml:space="preserve"> (Data!$C$45 - AI$83 - AI$62)</f>
        <v>-21</v>
      </c>
      <c r="AJ308" s="8">
        <f xml:space="preserve"> (Data!$C$45 - AJ$83 - AJ$62)</f>
        <v>-22</v>
      </c>
      <c r="AK308" s="8">
        <f xml:space="preserve"> (Data!$C$45 - AK$83 - AK$62)</f>
        <v>-22</v>
      </c>
      <c r="AL308" s="8">
        <f xml:space="preserve"> (Data!$C$45 - AL$83 - AL$62)</f>
        <v>-23</v>
      </c>
      <c r="AM308" s="8">
        <f xml:space="preserve"> (Data!$C$45 - AM$83 - AM$62)</f>
        <v>-23</v>
      </c>
      <c r="AN308" s="8">
        <f xml:space="preserve"> (Data!$C$45 - AN$83 - AN$62)</f>
        <v>-24</v>
      </c>
      <c r="AO308" s="8">
        <f xml:space="preserve"> (Data!$C$45 - AO$83 - AO$62)</f>
        <v>-24</v>
      </c>
      <c r="AP308" s="8">
        <f xml:space="preserve"> (Data!$C$45 - AP$83 - AP$62)</f>
        <v>-25</v>
      </c>
      <c r="AQ308" s="8">
        <f xml:space="preserve"> (Data!$C$45 - AQ$83 - AQ$62)</f>
        <v>-25</v>
      </c>
      <c r="AR308" s="8">
        <f xml:space="preserve"> (Data!$C$45 - AR$83 - AR$62)</f>
        <v>-26</v>
      </c>
      <c r="AS308" s="8">
        <f xml:space="preserve"> (Data!$C$45 - AS$83 - AS$62)</f>
        <v>-26</v>
      </c>
      <c r="AT308" s="8">
        <f xml:space="preserve"> (Data!$C$45 - AT$83 - AT$62)</f>
        <v>-27</v>
      </c>
      <c r="AU308" s="8">
        <f xml:space="preserve"> (Data!$C$45 - AU$83 - AU$62)</f>
        <v>-27</v>
      </c>
      <c r="AV308" s="8">
        <f xml:space="preserve"> (Data!$C$45 - AV$83 - AV$62)</f>
        <v>-28</v>
      </c>
      <c r="AW308" s="8">
        <f xml:space="preserve"> (Data!$C$45 - AW$83 - AW$62)</f>
        <v>-28</v>
      </c>
      <c r="AX308" s="8">
        <f xml:space="preserve"> (Data!$C$45 - AX$83 - AX$62)</f>
        <v>-29</v>
      </c>
      <c r="AY308" s="8">
        <f xml:space="preserve"> (Data!$C$45 - AY$83 - AY$62)</f>
        <v>-29</v>
      </c>
    </row>
    <row r="309" spans="1:51">
      <c r="A309" s="56" t="s">
        <v>52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9"/>
      <c r="L309" s="13"/>
      <c r="M309" s="13"/>
      <c r="N309" s="13"/>
      <c r="O309" s="13"/>
      <c r="P309" s="13"/>
      <c r="Q309" s="13"/>
      <c r="R309" s="13"/>
      <c r="S309" s="13"/>
      <c r="T309" s="13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</row>
    <row r="310" spans="1:51">
      <c r="A310" s="8" t="s">
        <v>50</v>
      </c>
      <c r="B310" s="8">
        <f xml:space="preserve"> (Data!$C$46 - B$85 - B$62)</f>
        <v>19</v>
      </c>
      <c r="C310" s="8">
        <f xml:space="preserve"> (Data!$C$46 - C$85 - C$62)</f>
        <v>14</v>
      </c>
      <c r="D310" s="8">
        <f xml:space="preserve"> (Data!$C$46 - D$85 - D$62)</f>
        <v>13</v>
      </c>
      <c r="E310" s="8">
        <f xml:space="preserve"> (Data!$C$46 - E$85 - E$62)</f>
        <v>12</v>
      </c>
      <c r="F310" s="8">
        <f xml:space="preserve"> (Data!$C$46 - F$85 - F$62)</f>
        <v>11</v>
      </c>
      <c r="G310" s="8">
        <f xml:space="preserve"> (Data!$C$46 - G$85 - G$62)</f>
        <v>8</v>
      </c>
      <c r="H310" s="8">
        <f xml:space="preserve"> (Data!$C$46 - H$85 - H$62)</f>
        <v>8</v>
      </c>
      <c r="I310" s="8">
        <f xml:space="preserve"> (Data!$C$46 - I$85 - I$62)</f>
        <v>4</v>
      </c>
      <c r="J310" s="8">
        <f xml:space="preserve"> (Data!$C$46 - J$85 - J$62)</f>
        <v>3</v>
      </c>
      <c r="K310" s="8">
        <f xml:space="preserve"> (Data!$C$46 - K$85 - K$62)</f>
        <v>2</v>
      </c>
      <c r="L310" s="8">
        <f xml:space="preserve"> (Data!$C$46 - L$85 - L$62)</f>
        <v>1</v>
      </c>
      <c r="M310" s="8">
        <f xml:space="preserve"> (Data!$C$46 - M$85 - M$62)</f>
        <v>1</v>
      </c>
      <c r="N310" s="8">
        <f xml:space="preserve"> (Data!$C$46 - N$85 - N$62)</f>
        <v>-3</v>
      </c>
      <c r="O310" s="8">
        <f xml:space="preserve"> (Data!$C$46 - O$85 - O$62)</f>
        <v>-4</v>
      </c>
      <c r="P310" s="8">
        <f xml:space="preserve"> (Data!$C$46 - P$85 - P$62)</f>
        <v>-4</v>
      </c>
      <c r="Q310" s="8">
        <f xml:space="preserve"> (Data!$C$46 - Q$85 - Q$62)</f>
        <v>-5</v>
      </c>
      <c r="R310" s="8">
        <f xml:space="preserve"> (Data!$C$46 - R$85 - R$62)</f>
        <v>-5</v>
      </c>
      <c r="S310" s="8">
        <f xml:space="preserve"> (Data!$C$46 - S$85 - S$62)</f>
        <v>-5</v>
      </c>
      <c r="T310" s="8">
        <f xml:space="preserve"> (Data!$C$46 - T$85 - T$62)</f>
        <v>-6</v>
      </c>
      <c r="U310" s="8">
        <f xml:space="preserve"> (Data!$C$46 - U$85 - U$62)</f>
        <v>-6</v>
      </c>
      <c r="V310" s="8">
        <f xml:space="preserve"> (Data!$C$46 - V$85 - V$62)</f>
        <v>-7</v>
      </c>
      <c r="W310" s="8">
        <f xml:space="preserve"> (Data!$C$46 - W$85 - W$62)</f>
        <v>-7</v>
      </c>
      <c r="X310" s="8">
        <f xml:space="preserve"> (Data!$C$46 - X$85 - X$62)</f>
        <v>-7</v>
      </c>
      <c r="Y310" s="8">
        <f xml:space="preserve"> (Data!$C$46 - Y$85 - Y$62)</f>
        <v>-8</v>
      </c>
      <c r="Z310" s="8">
        <f xml:space="preserve"> (Data!$C$46 - Z$85 - Z$62)</f>
        <v>-8</v>
      </c>
      <c r="AA310" s="8">
        <f xml:space="preserve"> (Data!$C$46 - AA$85 - AA$62)</f>
        <v>-9</v>
      </c>
      <c r="AB310" s="8">
        <f xml:space="preserve"> (Data!$C$46 - AB$85 - AB$62)</f>
        <v>-9</v>
      </c>
      <c r="AC310" s="8">
        <f xml:space="preserve"> (Data!$C$46 - AC$85 - AC$62)</f>
        <v>-9</v>
      </c>
      <c r="AD310" s="8">
        <f xml:space="preserve"> (Data!$C$46 - AD$85 - AD$62)</f>
        <v>-10</v>
      </c>
      <c r="AE310" s="8">
        <f xml:space="preserve"> (Data!$C$46 - AE$85 - AE$62)</f>
        <v>-10</v>
      </c>
      <c r="AF310" s="8">
        <f xml:space="preserve"> (Data!$C$46 - AF$85 - AF$62)</f>
        <v>-11</v>
      </c>
      <c r="AG310" s="8">
        <f xml:space="preserve"> (Data!$C$46 - AG$85 - AG$62)</f>
        <v>-11</v>
      </c>
      <c r="AH310" s="8">
        <f xml:space="preserve"> (Data!$C$46 - AH$85 - AH$62)</f>
        <v>-11</v>
      </c>
      <c r="AI310" s="8">
        <f xml:space="preserve"> (Data!$C$46 - AI$85 - AI$62)</f>
        <v>-12</v>
      </c>
      <c r="AJ310" s="8">
        <f xml:space="preserve"> (Data!$C$46 - AJ$85 - AJ$62)</f>
        <v>-12</v>
      </c>
      <c r="AK310" s="8">
        <f xml:space="preserve"> (Data!$C$46 - AK$85 - AK$62)</f>
        <v>-13</v>
      </c>
      <c r="AL310" s="8">
        <f xml:space="preserve"> (Data!$C$46 - AL$85 - AL$62)</f>
        <v>-13</v>
      </c>
      <c r="AM310" s="8">
        <f xml:space="preserve"> (Data!$C$46 - AM$85 - AM$62)</f>
        <v>-13</v>
      </c>
      <c r="AN310" s="8">
        <f xml:space="preserve"> (Data!$C$46 - AN$85 - AN$62)</f>
        <v>-14</v>
      </c>
      <c r="AO310" s="8">
        <f xml:space="preserve"> (Data!$C$46 - AO$85 - AO$62)</f>
        <v>-14</v>
      </c>
      <c r="AP310" s="8">
        <f xml:space="preserve"> (Data!$C$46 - AP$85 - AP$62)</f>
        <v>-15</v>
      </c>
      <c r="AQ310" s="8">
        <f xml:space="preserve"> (Data!$C$46 - AQ$85 - AQ$62)</f>
        <v>-15</v>
      </c>
      <c r="AR310" s="8">
        <f xml:space="preserve"> (Data!$C$46 - AR$85 - AR$62)</f>
        <v>-15</v>
      </c>
      <c r="AS310" s="8">
        <f xml:space="preserve"> (Data!$C$46 - AS$85 - AS$62)</f>
        <v>-16</v>
      </c>
      <c r="AT310" s="8">
        <f xml:space="preserve"> (Data!$C$46 - AT$85 - AT$62)</f>
        <v>-16</v>
      </c>
      <c r="AU310" s="8">
        <f xml:space="preserve"> (Data!$C$46 - AU$85 - AU$62)</f>
        <v>-17</v>
      </c>
      <c r="AV310" s="8">
        <f xml:space="preserve"> (Data!$C$46 - AV$85 - AV$62)</f>
        <v>-17</v>
      </c>
      <c r="AW310" s="8">
        <f xml:space="preserve"> (Data!$C$46 - AW$85 - AW$62)</f>
        <v>-17</v>
      </c>
      <c r="AX310" s="8">
        <f xml:space="preserve"> (Data!$C$46 - AX$85 - AX$62)</f>
        <v>-18</v>
      </c>
      <c r="AY310" s="8">
        <f xml:space="preserve"> (Data!$C$46 - AY$85 - AY$62)</f>
        <v>-18</v>
      </c>
    </row>
    <row r="311" spans="1:51">
      <c r="A311" s="8" t="s">
        <v>57</v>
      </c>
      <c r="B311" s="8">
        <f xml:space="preserve"> (Data!$C$46 - B$84 - B$62)</f>
        <v>20</v>
      </c>
      <c r="C311" s="8">
        <f xml:space="preserve"> (Data!$C$46 - C$84 - C$62)</f>
        <v>15</v>
      </c>
      <c r="D311" s="8">
        <f xml:space="preserve"> (Data!$C$46 - D$84 - D$62)</f>
        <v>14</v>
      </c>
      <c r="E311" s="8">
        <f xml:space="preserve"> (Data!$C$46 - E$84 - E$62)</f>
        <v>13</v>
      </c>
      <c r="F311" s="8">
        <f xml:space="preserve"> (Data!$C$46 - F$84 - F$62)</f>
        <v>12</v>
      </c>
      <c r="G311" s="8">
        <f xml:space="preserve"> (Data!$C$46 - G$84 - G$62)</f>
        <v>9</v>
      </c>
      <c r="H311" s="8">
        <f xml:space="preserve"> (Data!$C$46 - H$84 - H$62)</f>
        <v>9</v>
      </c>
      <c r="I311" s="8">
        <f xml:space="preserve"> (Data!$C$46 - I$84 - I$62)</f>
        <v>5</v>
      </c>
      <c r="J311" s="8">
        <f xml:space="preserve"> (Data!$C$46 - J$84 - J$62)</f>
        <v>4</v>
      </c>
      <c r="K311" s="8">
        <f xml:space="preserve"> (Data!$C$46 - K$84 - K$62)</f>
        <v>2</v>
      </c>
      <c r="L311" s="8">
        <f xml:space="preserve"> (Data!$C$46 - L$84 - L$62)</f>
        <v>1</v>
      </c>
      <c r="M311" s="8">
        <f xml:space="preserve"> (Data!$C$46 - M$84 - M$62)</f>
        <v>1</v>
      </c>
      <c r="N311" s="8">
        <f xml:space="preserve"> (Data!$C$46 - N$84 - N$62)</f>
        <v>-4</v>
      </c>
      <c r="O311" s="8">
        <f xml:space="preserve"> (Data!$C$46 - O$84 - O$62)</f>
        <v>-4</v>
      </c>
      <c r="P311" s="8">
        <f xml:space="preserve"> (Data!$C$46 - P$84 - P$62)</f>
        <v>-5</v>
      </c>
      <c r="Q311" s="8">
        <f xml:space="preserve"> (Data!$C$46 - Q$84 - Q$62)</f>
        <v>-5</v>
      </c>
      <c r="R311" s="8">
        <f xml:space="preserve"> (Data!$C$46 - R$84 - R$62)</f>
        <v>-6</v>
      </c>
      <c r="S311" s="8">
        <f xml:space="preserve"> (Data!$C$46 - S$84 - S$62)</f>
        <v>-6</v>
      </c>
      <c r="T311" s="8">
        <f xml:space="preserve"> (Data!$C$46 - T$84 - T$62)</f>
        <v>-7</v>
      </c>
      <c r="U311" s="8">
        <f xml:space="preserve"> (Data!$C$46 - U$84 - U$62)</f>
        <v>-7</v>
      </c>
      <c r="V311" s="8">
        <f xml:space="preserve"> (Data!$C$46 - V$84 - V$62)</f>
        <v>-8</v>
      </c>
      <c r="W311" s="8">
        <f xml:space="preserve"> (Data!$C$46 - W$84 - W$62)</f>
        <v>-8</v>
      </c>
      <c r="X311" s="8">
        <f xml:space="preserve"> (Data!$C$46 - X$84 - X$62)</f>
        <v>-9</v>
      </c>
      <c r="Y311" s="8">
        <f xml:space="preserve"> (Data!$C$46 - Y$84 - Y$62)</f>
        <v>-9</v>
      </c>
      <c r="Z311" s="8">
        <f xml:space="preserve"> (Data!$C$46 - Z$84 - Z$62)</f>
        <v>-10</v>
      </c>
      <c r="AA311" s="8">
        <f xml:space="preserve"> (Data!$C$46 - AA$84 - AA$62)</f>
        <v>-10</v>
      </c>
      <c r="AB311" s="8">
        <f xml:space="preserve"> (Data!$C$46 - AB$84 - AB$62)</f>
        <v>-11</v>
      </c>
      <c r="AC311" s="8">
        <f xml:space="preserve"> (Data!$C$46 - AC$84 - AC$62)</f>
        <v>-11</v>
      </c>
      <c r="AD311" s="8">
        <f xml:space="preserve"> (Data!$C$46 - AD$84 - AD$62)</f>
        <v>-12</v>
      </c>
      <c r="AE311" s="8">
        <f xml:space="preserve"> (Data!$C$46 - AE$84 - AE$62)</f>
        <v>-12</v>
      </c>
      <c r="AF311" s="8">
        <f xml:space="preserve"> (Data!$C$46 - AF$84 - AF$62)</f>
        <v>-13</v>
      </c>
      <c r="AG311" s="8">
        <f xml:space="preserve"> (Data!$C$46 - AG$84 - AG$62)</f>
        <v>-13</v>
      </c>
      <c r="AH311" s="8">
        <f xml:space="preserve"> (Data!$C$46 - AH$84 - AH$62)</f>
        <v>-14</v>
      </c>
      <c r="AI311" s="8">
        <f xml:space="preserve"> (Data!$C$46 - AI$84 - AI$62)</f>
        <v>-14</v>
      </c>
      <c r="AJ311" s="8">
        <f xml:space="preserve"> (Data!$C$46 - AJ$84 - AJ$62)</f>
        <v>-15</v>
      </c>
      <c r="AK311" s="8">
        <f xml:space="preserve"> (Data!$C$46 - AK$84 - AK$62)</f>
        <v>-15</v>
      </c>
      <c r="AL311" s="8">
        <f xml:space="preserve"> (Data!$C$46 - AL$84 - AL$62)</f>
        <v>-16</v>
      </c>
      <c r="AM311" s="8">
        <f xml:space="preserve"> (Data!$C$46 - AM$84 - AM$62)</f>
        <v>-16</v>
      </c>
      <c r="AN311" s="8">
        <f xml:space="preserve"> (Data!$C$46 - AN$84 - AN$62)</f>
        <v>-17</v>
      </c>
      <c r="AO311" s="8">
        <f xml:space="preserve"> (Data!$C$46 - AO$84 - AO$62)</f>
        <v>-17</v>
      </c>
      <c r="AP311" s="8">
        <f xml:space="preserve"> (Data!$C$46 - AP$84 - AP$62)</f>
        <v>-18</v>
      </c>
      <c r="AQ311" s="8">
        <f xml:space="preserve"> (Data!$C$46 - AQ$84 - AQ$62)</f>
        <v>-18</v>
      </c>
      <c r="AR311" s="8">
        <f xml:space="preserve"> (Data!$C$46 - AR$84 - AR$62)</f>
        <v>-19</v>
      </c>
      <c r="AS311" s="8">
        <f xml:space="preserve"> (Data!$C$46 - AS$84 - AS$62)</f>
        <v>-19</v>
      </c>
      <c r="AT311" s="8">
        <f xml:space="preserve"> (Data!$C$46 - AT$84 - AT$62)</f>
        <v>-20</v>
      </c>
      <c r="AU311" s="8">
        <f xml:space="preserve"> (Data!$C$46 - AU$84 - AU$62)</f>
        <v>-20</v>
      </c>
      <c r="AV311" s="8">
        <f xml:space="preserve"> (Data!$C$46 - AV$84 - AV$62)</f>
        <v>-21</v>
      </c>
      <c r="AW311" s="8">
        <f xml:space="preserve"> (Data!$C$46 - AW$84 - AW$62)</f>
        <v>-21</v>
      </c>
      <c r="AX311" s="8">
        <f xml:space="preserve"> (Data!$C$46 - AX$84 - AX$62)</f>
        <v>-22</v>
      </c>
      <c r="AY311" s="8">
        <f xml:space="preserve"> (Data!$C$46 - AY$84 - AY$62)</f>
        <v>-22</v>
      </c>
    </row>
    <row r="312" spans="1:51">
      <c r="A312" s="8" t="s">
        <v>58</v>
      </c>
      <c r="B312" s="8">
        <f xml:space="preserve"> (Data!$C$46 - B$84 - B$62)</f>
        <v>20</v>
      </c>
      <c r="C312" s="8">
        <f xml:space="preserve"> (Data!$C$46 - C$84 - C$62)</f>
        <v>15</v>
      </c>
      <c r="D312" s="8">
        <f xml:space="preserve"> (Data!$C$46 - D$84 - D$62)</f>
        <v>14</v>
      </c>
      <c r="E312" s="8">
        <f xml:space="preserve"> (Data!$C$46 - E$84 - E$62)</f>
        <v>13</v>
      </c>
      <c r="F312" s="8">
        <f xml:space="preserve"> (Data!$C$46 - F$84 - F$62)</f>
        <v>12</v>
      </c>
      <c r="G312" s="8">
        <f xml:space="preserve"> (Data!$C$46 - G$84 - G$62)</f>
        <v>9</v>
      </c>
      <c r="H312" s="8">
        <f xml:space="preserve"> (Data!$C$46 - H$84 - H$62)</f>
        <v>9</v>
      </c>
      <c r="I312" s="8">
        <f xml:space="preserve"> (Data!$C$46 - I$84 - I$62)</f>
        <v>5</v>
      </c>
      <c r="J312" s="8">
        <f xml:space="preserve"> (Data!$C$46 - J$84 - J$62)</f>
        <v>4</v>
      </c>
      <c r="K312" s="8">
        <f xml:space="preserve"> (Data!$C$46 - K$84 - K$62)</f>
        <v>2</v>
      </c>
      <c r="L312" s="8">
        <f xml:space="preserve"> (Data!$C$46 - L$84 - L$62)</f>
        <v>1</v>
      </c>
      <c r="M312" s="8">
        <f xml:space="preserve"> (Data!$C$46 - M$84 - M$62)</f>
        <v>1</v>
      </c>
      <c r="N312" s="8">
        <f xml:space="preserve"> (Data!$C$46 - N$84 - N$62)</f>
        <v>-4</v>
      </c>
      <c r="O312" s="8">
        <f xml:space="preserve"> (Data!$C$46 - O$84 - O$62)</f>
        <v>-4</v>
      </c>
      <c r="P312" s="8">
        <f xml:space="preserve"> (Data!$C$46 - P$84 - P$62)</f>
        <v>-5</v>
      </c>
      <c r="Q312" s="8">
        <f xml:space="preserve"> (Data!$C$46 - Q$84 - Q$62)</f>
        <v>-5</v>
      </c>
      <c r="R312" s="8">
        <f xml:space="preserve"> (Data!$C$46 - R$84 - R$62)</f>
        <v>-6</v>
      </c>
      <c r="S312" s="8">
        <f xml:space="preserve"> (Data!$C$46 - S$84 - S$62)</f>
        <v>-6</v>
      </c>
      <c r="T312" s="8">
        <f xml:space="preserve"> (Data!$C$46 - T$84 - T$62)</f>
        <v>-7</v>
      </c>
      <c r="U312" s="8">
        <f xml:space="preserve"> (Data!$C$46 - U$84 - U$62)</f>
        <v>-7</v>
      </c>
      <c r="V312" s="8">
        <f xml:space="preserve"> (Data!$C$46 - V$84 - V$62)</f>
        <v>-8</v>
      </c>
      <c r="W312" s="8">
        <f xml:space="preserve"> (Data!$C$46 - W$84 - W$62)</f>
        <v>-8</v>
      </c>
      <c r="X312" s="8">
        <f xml:space="preserve"> (Data!$C$46 - X$84 - X$62)</f>
        <v>-9</v>
      </c>
      <c r="Y312" s="8">
        <f xml:space="preserve"> (Data!$C$46 - Y$84 - Y$62)</f>
        <v>-9</v>
      </c>
      <c r="Z312" s="8">
        <f xml:space="preserve"> (Data!$C$46 - Z$84 - Z$62)</f>
        <v>-10</v>
      </c>
      <c r="AA312" s="8">
        <f xml:space="preserve"> (Data!$C$46 - AA$84 - AA$62)</f>
        <v>-10</v>
      </c>
      <c r="AB312" s="8">
        <f xml:space="preserve"> (Data!$C$46 - AB$84 - AB$62)</f>
        <v>-11</v>
      </c>
      <c r="AC312" s="8">
        <f xml:space="preserve"> (Data!$C$46 - AC$84 - AC$62)</f>
        <v>-11</v>
      </c>
      <c r="AD312" s="8">
        <f xml:space="preserve"> (Data!$C$46 - AD$84 - AD$62)</f>
        <v>-12</v>
      </c>
      <c r="AE312" s="8">
        <f xml:space="preserve"> (Data!$C$46 - AE$84 - AE$62)</f>
        <v>-12</v>
      </c>
      <c r="AF312" s="8">
        <f xml:space="preserve"> (Data!$C$46 - AF$84 - AF$62)</f>
        <v>-13</v>
      </c>
      <c r="AG312" s="8">
        <f xml:space="preserve"> (Data!$C$46 - AG$84 - AG$62)</f>
        <v>-13</v>
      </c>
      <c r="AH312" s="8">
        <f xml:space="preserve"> (Data!$C$46 - AH$84 - AH$62)</f>
        <v>-14</v>
      </c>
      <c r="AI312" s="8">
        <f xml:space="preserve"> (Data!$C$46 - AI$84 - AI$62)</f>
        <v>-14</v>
      </c>
      <c r="AJ312" s="8">
        <f xml:space="preserve"> (Data!$C$46 - AJ$84 - AJ$62)</f>
        <v>-15</v>
      </c>
      <c r="AK312" s="8">
        <f xml:space="preserve"> (Data!$C$46 - AK$84 - AK$62)</f>
        <v>-15</v>
      </c>
      <c r="AL312" s="8">
        <f xml:space="preserve"> (Data!$C$46 - AL$84 - AL$62)</f>
        <v>-16</v>
      </c>
      <c r="AM312" s="8">
        <f xml:space="preserve"> (Data!$C$46 - AM$84 - AM$62)</f>
        <v>-16</v>
      </c>
      <c r="AN312" s="8">
        <f xml:space="preserve"> (Data!$C$46 - AN$84 - AN$62)</f>
        <v>-17</v>
      </c>
      <c r="AO312" s="8">
        <f xml:space="preserve"> (Data!$C$46 - AO$84 - AO$62)</f>
        <v>-17</v>
      </c>
      <c r="AP312" s="8">
        <f xml:space="preserve"> (Data!$C$46 - AP$84 - AP$62)</f>
        <v>-18</v>
      </c>
      <c r="AQ312" s="8">
        <f xml:space="preserve"> (Data!$C$46 - AQ$84 - AQ$62)</f>
        <v>-18</v>
      </c>
      <c r="AR312" s="8">
        <f xml:space="preserve"> (Data!$C$46 - AR$84 - AR$62)</f>
        <v>-19</v>
      </c>
      <c r="AS312" s="8">
        <f xml:space="preserve"> (Data!$C$46 - AS$84 - AS$62)</f>
        <v>-19</v>
      </c>
      <c r="AT312" s="8">
        <f xml:space="preserve"> (Data!$C$46 - AT$84 - AT$62)</f>
        <v>-20</v>
      </c>
      <c r="AU312" s="8">
        <f xml:space="preserve"> (Data!$C$46 - AU$84 - AU$62)</f>
        <v>-20</v>
      </c>
      <c r="AV312" s="8">
        <f xml:space="preserve"> (Data!$C$46 - AV$84 - AV$62)</f>
        <v>-21</v>
      </c>
      <c r="AW312" s="8">
        <f xml:space="preserve"> (Data!$C$46 - AW$84 - AW$62)</f>
        <v>-21</v>
      </c>
      <c r="AX312" s="8">
        <f xml:space="preserve"> (Data!$C$46 - AX$84 - AX$62)</f>
        <v>-22</v>
      </c>
      <c r="AY312" s="8">
        <f xml:space="preserve"> (Data!$C$46 - AY$84 - AY$62)</f>
        <v>-22</v>
      </c>
    </row>
    <row r="313" spans="1:51">
      <c r="A313" s="8" t="s">
        <v>59</v>
      </c>
      <c r="B313" s="8">
        <f xml:space="preserve"> (Data!$C$46 - B$83 - B$62)</f>
        <v>19</v>
      </c>
      <c r="C313" s="8">
        <f xml:space="preserve"> (Data!$C$46 - C$83 - C$62)</f>
        <v>14</v>
      </c>
      <c r="D313" s="8">
        <f xml:space="preserve"> (Data!$C$46 - D$83 - D$62)</f>
        <v>13</v>
      </c>
      <c r="E313" s="8">
        <f xml:space="preserve"> (Data!$C$46 - E$83 - E$62)</f>
        <v>12</v>
      </c>
      <c r="F313" s="8">
        <f xml:space="preserve"> (Data!$C$46 - F$83 - F$62)</f>
        <v>11</v>
      </c>
      <c r="G313" s="8">
        <f xml:space="preserve"> (Data!$C$46 - G$83 - G$62)</f>
        <v>8</v>
      </c>
      <c r="H313" s="8">
        <f xml:space="preserve"> (Data!$C$46 - H$83 - H$62)</f>
        <v>8</v>
      </c>
      <c r="I313" s="8">
        <f xml:space="preserve"> (Data!$C$46 - I$83 - I$62)</f>
        <v>3</v>
      </c>
      <c r="J313" s="8">
        <f xml:space="preserve"> (Data!$C$46 - J$83 - J$62)</f>
        <v>2</v>
      </c>
      <c r="K313" s="8">
        <f xml:space="preserve"> (Data!$C$46 - K$83 - K$62)</f>
        <v>0</v>
      </c>
      <c r="L313" s="8">
        <f xml:space="preserve"> (Data!$C$46 - L$83 - L$62)</f>
        <v>-1</v>
      </c>
      <c r="M313" s="8">
        <f xml:space="preserve"> (Data!$C$46 - M$83 - M$62)</f>
        <v>-1</v>
      </c>
      <c r="N313" s="8">
        <f xml:space="preserve"> (Data!$C$46 - N$83 - N$62)</f>
        <v>-6</v>
      </c>
      <c r="O313" s="8">
        <f xml:space="preserve"> (Data!$C$46 - O$83 - O$62)</f>
        <v>-6</v>
      </c>
      <c r="P313" s="8">
        <f xml:space="preserve"> (Data!$C$46 - P$83 - P$62)</f>
        <v>-7</v>
      </c>
      <c r="Q313" s="8">
        <f xml:space="preserve"> (Data!$C$46 - Q$83 - Q$62)</f>
        <v>-7</v>
      </c>
      <c r="R313" s="8">
        <f xml:space="preserve"> (Data!$C$46 - R$83 - R$62)</f>
        <v>-8</v>
      </c>
      <c r="S313" s="8">
        <f xml:space="preserve"> (Data!$C$46 - S$83 - S$62)</f>
        <v>-8</v>
      </c>
      <c r="T313" s="8">
        <f xml:space="preserve"> (Data!$C$46 - T$83 - T$62)</f>
        <v>-9</v>
      </c>
      <c r="U313" s="8">
        <f xml:space="preserve"> (Data!$C$46 - U$83 - U$62)</f>
        <v>-9</v>
      </c>
      <c r="V313" s="8">
        <f xml:space="preserve"> (Data!$C$46 - V$83 - V$62)</f>
        <v>-10</v>
      </c>
      <c r="W313" s="8">
        <f xml:space="preserve"> (Data!$C$46 - W$83 - W$62)</f>
        <v>-10</v>
      </c>
      <c r="X313" s="8">
        <f xml:space="preserve"> (Data!$C$46 - X$83 - X$62)</f>
        <v>-11</v>
      </c>
      <c r="Y313" s="8">
        <f xml:space="preserve"> (Data!$C$46 - Y$83 - Y$62)</f>
        <v>-11</v>
      </c>
      <c r="Z313" s="8">
        <f xml:space="preserve"> (Data!$C$46 - Z$83 - Z$62)</f>
        <v>-12</v>
      </c>
      <c r="AA313" s="8">
        <f xml:space="preserve"> (Data!$C$46 - AA$83 - AA$62)</f>
        <v>-12</v>
      </c>
      <c r="AB313" s="8">
        <f xml:space="preserve"> (Data!$C$46 - AB$83 - AB$62)</f>
        <v>-13</v>
      </c>
      <c r="AC313" s="8">
        <f xml:space="preserve"> (Data!$C$46 - AC$83 - AC$62)</f>
        <v>-13</v>
      </c>
      <c r="AD313" s="8">
        <f xml:space="preserve"> (Data!$C$46 - AD$83 - AD$62)</f>
        <v>-14</v>
      </c>
      <c r="AE313" s="8">
        <f xml:space="preserve"> (Data!$C$46 - AE$83 - AE$62)</f>
        <v>-14</v>
      </c>
      <c r="AF313" s="8">
        <f xml:space="preserve"> (Data!$C$46 - AF$83 - AF$62)</f>
        <v>-15</v>
      </c>
      <c r="AG313" s="8">
        <f xml:space="preserve"> (Data!$C$46 - AG$83 - AG$62)</f>
        <v>-15</v>
      </c>
      <c r="AH313" s="8">
        <f xml:space="preserve"> (Data!$C$46 - AH$83 - AH$62)</f>
        <v>-16</v>
      </c>
      <c r="AI313" s="8">
        <f xml:space="preserve"> (Data!$C$46 - AI$83 - AI$62)</f>
        <v>-16</v>
      </c>
      <c r="AJ313" s="8">
        <f xml:space="preserve"> (Data!$C$46 - AJ$83 - AJ$62)</f>
        <v>-17</v>
      </c>
      <c r="AK313" s="8">
        <f xml:space="preserve"> (Data!$C$46 - AK$83 - AK$62)</f>
        <v>-17</v>
      </c>
      <c r="AL313" s="8">
        <f xml:space="preserve"> (Data!$C$46 - AL$83 - AL$62)</f>
        <v>-18</v>
      </c>
      <c r="AM313" s="8">
        <f xml:space="preserve"> (Data!$C$46 - AM$83 - AM$62)</f>
        <v>-18</v>
      </c>
      <c r="AN313" s="8">
        <f xml:space="preserve"> (Data!$C$46 - AN$83 - AN$62)</f>
        <v>-19</v>
      </c>
      <c r="AO313" s="8">
        <f xml:space="preserve"> (Data!$C$46 - AO$83 - AO$62)</f>
        <v>-19</v>
      </c>
      <c r="AP313" s="8">
        <f xml:space="preserve"> (Data!$C$46 - AP$83 - AP$62)</f>
        <v>-20</v>
      </c>
      <c r="AQ313" s="8">
        <f xml:space="preserve"> (Data!$C$46 - AQ$83 - AQ$62)</f>
        <v>-20</v>
      </c>
      <c r="AR313" s="8">
        <f xml:space="preserve"> (Data!$C$46 - AR$83 - AR$62)</f>
        <v>-21</v>
      </c>
      <c r="AS313" s="8">
        <f xml:space="preserve"> (Data!$C$46 - AS$83 - AS$62)</f>
        <v>-21</v>
      </c>
      <c r="AT313" s="8">
        <f xml:space="preserve"> (Data!$C$46 - AT$83 - AT$62)</f>
        <v>-22</v>
      </c>
      <c r="AU313" s="8">
        <f xml:space="preserve"> (Data!$C$46 - AU$83 - AU$62)</f>
        <v>-22</v>
      </c>
      <c r="AV313" s="8">
        <f xml:space="preserve"> (Data!$C$46 - AV$83 - AV$62)</f>
        <v>-23</v>
      </c>
      <c r="AW313" s="8">
        <f xml:space="preserve"> (Data!$C$46 - AW$83 - AW$62)</f>
        <v>-23</v>
      </c>
      <c r="AX313" s="8">
        <f xml:space="preserve"> (Data!$C$46 - AX$83 - AX$62)</f>
        <v>-24</v>
      </c>
      <c r="AY313" s="8">
        <f xml:space="preserve"> (Data!$C$46 - AY$83 - AY$62)</f>
        <v>-24</v>
      </c>
    </row>
    <row r="314" spans="1:51">
      <c r="K314" s="8"/>
    </row>
    <row r="315" spans="1:51">
      <c r="A315" s="49" t="s">
        <v>55</v>
      </c>
      <c r="B315" s="3"/>
      <c r="C315" s="3"/>
      <c r="D315" s="3"/>
      <c r="E315" s="3"/>
      <c r="F315" s="3"/>
      <c r="G315" s="3"/>
      <c r="H315" s="3"/>
      <c r="I315" s="3"/>
      <c r="J315" s="31"/>
      <c r="K315" s="9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51">
      <c r="A316" s="56" t="s">
        <v>49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9"/>
      <c r="L316" s="13"/>
      <c r="M316" s="13"/>
      <c r="N316" s="13"/>
      <c r="O316" s="13"/>
      <c r="P316" s="13"/>
      <c r="Q316" s="13"/>
      <c r="R316" s="13"/>
      <c r="S316" s="13"/>
      <c r="T316" s="13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</row>
    <row r="317" spans="1:51">
      <c r="A317" s="8" t="s">
        <v>50</v>
      </c>
      <c r="B317" s="8">
        <f xml:space="preserve"> (Data!$D$44 - B$85 - B$62)</f>
        <v>14</v>
      </c>
      <c r="C317" s="8">
        <f xml:space="preserve"> (Data!$D$44 - C$85 - C$62)</f>
        <v>9</v>
      </c>
      <c r="D317" s="8">
        <f xml:space="preserve"> (Data!$D$44 - D$85 - D$62)</f>
        <v>8</v>
      </c>
      <c r="E317" s="8">
        <f xml:space="preserve"> (Data!$D$44 - E$85 - E$62)</f>
        <v>7</v>
      </c>
      <c r="F317" s="8">
        <f xml:space="preserve"> (Data!$D$44 - F$85 - F$62)</f>
        <v>6</v>
      </c>
      <c r="G317" s="8">
        <f xml:space="preserve"> (Data!$D$44 - G$85 - G$62)</f>
        <v>3</v>
      </c>
      <c r="H317" s="8">
        <f xml:space="preserve"> (Data!$D$44 - H$85 - H$62)</f>
        <v>3</v>
      </c>
      <c r="I317" s="8">
        <f xml:space="preserve"> (Data!$D$44 - I$85 - I$62)</f>
        <v>-1</v>
      </c>
      <c r="J317" s="8">
        <f xml:space="preserve"> (Data!$D$44 - J$85 - J$62)</f>
        <v>-2</v>
      </c>
      <c r="K317" s="8">
        <f xml:space="preserve"> (Data!$D$44 - K$85 - K$62)</f>
        <v>-3</v>
      </c>
      <c r="L317" s="8">
        <f xml:space="preserve"> (Data!$D$44 - L$85 - L$62)</f>
        <v>-4</v>
      </c>
      <c r="M317" s="8">
        <f xml:space="preserve"> (Data!$D$44 - M$85 - M$62)</f>
        <v>-4</v>
      </c>
      <c r="N317" s="8">
        <f xml:space="preserve"> (Data!$D$44 - N$85 - N$62)</f>
        <v>-8</v>
      </c>
      <c r="O317" s="8">
        <f xml:space="preserve"> (Data!$D$44 - O$85 - O$62)</f>
        <v>-9</v>
      </c>
      <c r="P317" s="8">
        <f xml:space="preserve"> (Data!$D$44 - P$85 - P$62)</f>
        <v>-9</v>
      </c>
      <c r="Q317" s="8">
        <f xml:space="preserve"> (Data!$D$44 - Q$85 - Q$62)</f>
        <v>-10</v>
      </c>
      <c r="R317" s="8">
        <f xml:space="preserve"> (Data!$D$44 - R$85 - R$62)</f>
        <v>-10</v>
      </c>
      <c r="S317" s="8">
        <f xml:space="preserve"> (Data!$D$44 - S$85 - S$62)</f>
        <v>-10</v>
      </c>
      <c r="T317" s="8">
        <f xml:space="preserve"> (Data!$D$44 - T$85 - T$62)</f>
        <v>-11</v>
      </c>
      <c r="U317" s="8">
        <f xml:space="preserve"> (Data!$D$44 - U$85 - U$62)</f>
        <v>-11</v>
      </c>
      <c r="V317" s="8">
        <f xml:space="preserve"> (Data!$D$44 - V$85 - V$62)</f>
        <v>-12</v>
      </c>
      <c r="W317" s="8">
        <f xml:space="preserve"> (Data!$D$44 - W$85 - W$62)</f>
        <v>-12</v>
      </c>
      <c r="X317" s="8">
        <f xml:space="preserve"> (Data!$D$44 - X$85 - X$62)</f>
        <v>-12</v>
      </c>
      <c r="Y317" s="8">
        <f xml:space="preserve"> (Data!$D$44 - Y$85 - Y$62)</f>
        <v>-13</v>
      </c>
      <c r="Z317" s="8">
        <f xml:space="preserve"> (Data!$D$44 - Z$85 - Z$62)</f>
        <v>-13</v>
      </c>
      <c r="AA317" s="8">
        <f xml:space="preserve"> (Data!$D$44 - AA$85 - AA$62)</f>
        <v>-14</v>
      </c>
      <c r="AB317" s="8">
        <f xml:space="preserve"> (Data!$D$44 - AB$85 - AB$62)</f>
        <v>-14</v>
      </c>
      <c r="AC317" s="8">
        <f xml:space="preserve"> (Data!$D$44 - AC$85 - AC$62)</f>
        <v>-14</v>
      </c>
      <c r="AD317" s="8">
        <f xml:space="preserve"> (Data!$D$44 - AD$85 - AD$62)</f>
        <v>-15</v>
      </c>
      <c r="AE317" s="8">
        <f xml:space="preserve"> (Data!$D$44 - AE$85 - AE$62)</f>
        <v>-15</v>
      </c>
      <c r="AF317" s="8">
        <f xml:space="preserve"> (Data!$D$44 - AF$85 - AF$62)</f>
        <v>-16</v>
      </c>
      <c r="AG317" s="8">
        <f xml:space="preserve"> (Data!$D$44 - AG$85 - AG$62)</f>
        <v>-16</v>
      </c>
      <c r="AH317" s="8">
        <f xml:space="preserve"> (Data!$D$44 - AH$85 - AH$62)</f>
        <v>-16</v>
      </c>
      <c r="AI317" s="8">
        <f xml:space="preserve"> (Data!$D$44 - AI$85 - AI$62)</f>
        <v>-17</v>
      </c>
      <c r="AJ317" s="8">
        <f xml:space="preserve"> (Data!$D$44 - AJ$85 - AJ$62)</f>
        <v>-17</v>
      </c>
      <c r="AK317" s="8">
        <f xml:space="preserve"> (Data!$D$44 - AK$85 - AK$62)</f>
        <v>-18</v>
      </c>
      <c r="AL317" s="8">
        <f xml:space="preserve"> (Data!$D$44 - AL$85 - AL$62)</f>
        <v>-18</v>
      </c>
      <c r="AM317" s="8">
        <f xml:space="preserve"> (Data!$D$44 - AM$85 - AM$62)</f>
        <v>-18</v>
      </c>
      <c r="AN317" s="8">
        <f xml:space="preserve"> (Data!$D$44 - AN$85 - AN$62)</f>
        <v>-19</v>
      </c>
      <c r="AO317" s="8">
        <f xml:space="preserve"> (Data!$D$44 - AO$85 - AO$62)</f>
        <v>-19</v>
      </c>
      <c r="AP317" s="8">
        <f xml:space="preserve"> (Data!$D$44 - AP$85 - AP$62)</f>
        <v>-20</v>
      </c>
      <c r="AQ317" s="8">
        <f xml:space="preserve"> (Data!$D$44 - AQ$85 - AQ$62)</f>
        <v>-20</v>
      </c>
      <c r="AR317" s="8">
        <f xml:space="preserve"> (Data!$D$44 - AR$85 - AR$62)</f>
        <v>-20</v>
      </c>
      <c r="AS317" s="8">
        <f xml:space="preserve"> (Data!$D$44 - AS$85 - AS$62)</f>
        <v>-21</v>
      </c>
      <c r="AT317" s="8">
        <f xml:space="preserve"> (Data!$D$44 - AT$85 - AT$62)</f>
        <v>-21</v>
      </c>
      <c r="AU317" s="8">
        <f xml:space="preserve"> (Data!$D$44 - AU$85 - AU$62)</f>
        <v>-22</v>
      </c>
      <c r="AV317" s="8">
        <f xml:space="preserve"> (Data!$D$44 - AV$85 - AV$62)</f>
        <v>-22</v>
      </c>
      <c r="AW317" s="8">
        <f xml:space="preserve"> (Data!$D$44 - AW$85 - AW$62)</f>
        <v>-22</v>
      </c>
      <c r="AX317" s="8">
        <f xml:space="preserve"> (Data!$D$44 - AX$85 - AX$62)</f>
        <v>-23</v>
      </c>
      <c r="AY317" s="8">
        <f xml:space="preserve"> (Data!$D$44 - AY$85 - AY$62)</f>
        <v>-23</v>
      </c>
    </row>
    <row r="318" spans="1:51">
      <c r="A318" s="8" t="s">
        <v>57</v>
      </c>
      <c r="B318" s="8">
        <f xml:space="preserve"> (Data!$D$44 - B$84 - B$62)</f>
        <v>15</v>
      </c>
      <c r="C318" s="8">
        <f xml:space="preserve"> (Data!$D$44 - C$84 - C$62)</f>
        <v>10</v>
      </c>
      <c r="D318" s="8">
        <f xml:space="preserve"> (Data!$D$44 - D$84 - D$62)</f>
        <v>9</v>
      </c>
      <c r="E318" s="8">
        <f xml:space="preserve"> (Data!$D$44 - E$84 - E$62)</f>
        <v>8</v>
      </c>
      <c r="F318" s="8">
        <f xml:space="preserve"> (Data!$D$44 - F$84 - F$62)</f>
        <v>7</v>
      </c>
      <c r="G318" s="8">
        <f xml:space="preserve"> (Data!$D$44 - G$84 - G$62)</f>
        <v>4</v>
      </c>
      <c r="H318" s="8">
        <f xml:space="preserve"> (Data!$D$44 - H$84 - H$62)</f>
        <v>4</v>
      </c>
      <c r="I318" s="8">
        <f xml:space="preserve"> (Data!$D$44 - I$84 - I$62)</f>
        <v>0</v>
      </c>
      <c r="J318" s="8">
        <f xml:space="preserve"> (Data!$D$44 - J$84 - J$62)</f>
        <v>-1</v>
      </c>
      <c r="K318" s="8">
        <f xml:space="preserve"> (Data!$D$44 - K$84 - K$62)</f>
        <v>-3</v>
      </c>
      <c r="L318" s="8">
        <f xml:space="preserve"> (Data!$D$44 - L$84 - L$62)</f>
        <v>-4</v>
      </c>
      <c r="M318" s="8">
        <f xml:space="preserve"> (Data!$D$44 - M$84 - M$62)</f>
        <v>-4</v>
      </c>
      <c r="N318" s="8">
        <f xml:space="preserve"> (Data!$D$44 - N$84 - N$62)</f>
        <v>-9</v>
      </c>
      <c r="O318" s="8">
        <f xml:space="preserve"> (Data!$D$44 - O$84 - O$62)</f>
        <v>-9</v>
      </c>
      <c r="P318" s="8">
        <f xml:space="preserve"> (Data!$D$44 - P$84 - P$62)</f>
        <v>-10</v>
      </c>
      <c r="Q318" s="8">
        <f xml:space="preserve"> (Data!$D$44 - Q$84 - Q$62)</f>
        <v>-10</v>
      </c>
      <c r="R318" s="8">
        <f xml:space="preserve"> (Data!$D$44 - R$84 - R$62)</f>
        <v>-11</v>
      </c>
      <c r="S318" s="8">
        <f xml:space="preserve"> (Data!$D$44 - S$84 - S$62)</f>
        <v>-11</v>
      </c>
      <c r="T318" s="8">
        <f xml:space="preserve"> (Data!$D$44 - T$84 - T$62)</f>
        <v>-12</v>
      </c>
      <c r="U318" s="8">
        <f xml:space="preserve"> (Data!$D$44 - U$84 - U$62)</f>
        <v>-12</v>
      </c>
      <c r="V318" s="8">
        <f xml:space="preserve"> (Data!$D$44 - V$84 - V$62)</f>
        <v>-13</v>
      </c>
      <c r="W318" s="8">
        <f xml:space="preserve"> (Data!$D$44 - W$84 - W$62)</f>
        <v>-13</v>
      </c>
      <c r="X318" s="8">
        <f xml:space="preserve"> (Data!$D$44 - X$84 - X$62)</f>
        <v>-14</v>
      </c>
      <c r="Y318" s="8">
        <f xml:space="preserve"> (Data!$D$44 - Y$84 - Y$62)</f>
        <v>-14</v>
      </c>
      <c r="Z318" s="8">
        <f xml:space="preserve"> (Data!$D$44 - Z$84 - Z$62)</f>
        <v>-15</v>
      </c>
      <c r="AA318" s="8">
        <f xml:space="preserve"> (Data!$D$44 - AA$84 - AA$62)</f>
        <v>-15</v>
      </c>
      <c r="AB318" s="8">
        <f xml:space="preserve"> (Data!$D$44 - AB$84 - AB$62)</f>
        <v>-16</v>
      </c>
      <c r="AC318" s="8">
        <f xml:space="preserve"> (Data!$D$44 - AC$84 - AC$62)</f>
        <v>-16</v>
      </c>
      <c r="AD318" s="8">
        <f xml:space="preserve"> (Data!$D$44 - AD$84 - AD$62)</f>
        <v>-17</v>
      </c>
      <c r="AE318" s="8">
        <f xml:space="preserve"> (Data!$D$44 - AE$84 - AE$62)</f>
        <v>-17</v>
      </c>
      <c r="AF318" s="8">
        <f xml:space="preserve"> (Data!$D$44 - AF$84 - AF$62)</f>
        <v>-18</v>
      </c>
      <c r="AG318" s="8">
        <f xml:space="preserve"> (Data!$D$44 - AG$84 - AG$62)</f>
        <v>-18</v>
      </c>
      <c r="AH318" s="8">
        <f xml:space="preserve"> (Data!$D$44 - AH$84 - AH$62)</f>
        <v>-19</v>
      </c>
      <c r="AI318" s="8">
        <f xml:space="preserve"> (Data!$D$44 - AI$84 - AI$62)</f>
        <v>-19</v>
      </c>
      <c r="AJ318" s="8">
        <f xml:space="preserve"> (Data!$D$44 - AJ$84 - AJ$62)</f>
        <v>-20</v>
      </c>
      <c r="AK318" s="8">
        <f xml:space="preserve"> (Data!$D$44 - AK$84 - AK$62)</f>
        <v>-20</v>
      </c>
      <c r="AL318" s="8">
        <f xml:space="preserve"> (Data!$D$44 - AL$84 - AL$62)</f>
        <v>-21</v>
      </c>
      <c r="AM318" s="8">
        <f xml:space="preserve"> (Data!$D$44 - AM$84 - AM$62)</f>
        <v>-21</v>
      </c>
      <c r="AN318" s="8">
        <f xml:space="preserve"> (Data!$D$44 - AN$84 - AN$62)</f>
        <v>-22</v>
      </c>
      <c r="AO318" s="8">
        <f xml:space="preserve"> (Data!$D$44 - AO$84 - AO$62)</f>
        <v>-22</v>
      </c>
      <c r="AP318" s="8">
        <f xml:space="preserve"> (Data!$D$44 - AP$84 - AP$62)</f>
        <v>-23</v>
      </c>
      <c r="AQ318" s="8">
        <f xml:space="preserve"> (Data!$D$44 - AQ$84 - AQ$62)</f>
        <v>-23</v>
      </c>
      <c r="AR318" s="8">
        <f xml:space="preserve"> (Data!$D$44 - AR$84 - AR$62)</f>
        <v>-24</v>
      </c>
      <c r="AS318" s="8">
        <f xml:space="preserve"> (Data!$D$44 - AS$84 - AS$62)</f>
        <v>-24</v>
      </c>
      <c r="AT318" s="8">
        <f xml:space="preserve"> (Data!$D$44 - AT$84 - AT$62)</f>
        <v>-25</v>
      </c>
      <c r="AU318" s="8">
        <f xml:space="preserve"> (Data!$D$44 - AU$84 - AU$62)</f>
        <v>-25</v>
      </c>
      <c r="AV318" s="8">
        <f xml:space="preserve"> (Data!$D$44 - AV$84 - AV$62)</f>
        <v>-26</v>
      </c>
      <c r="AW318" s="8">
        <f xml:space="preserve"> (Data!$D$44 - AW$84 - AW$62)</f>
        <v>-26</v>
      </c>
      <c r="AX318" s="8">
        <f xml:space="preserve"> (Data!$D$44 - AX$84 - AX$62)</f>
        <v>-27</v>
      </c>
      <c r="AY318" s="8">
        <f xml:space="preserve"> (Data!$D$44 - AY$84 - AY$62)</f>
        <v>-27</v>
      </c>
    </row>
    <row r="319" spans="1:51">
      <c r="A319" s="8" t="s">
        <v>58</v>
      </c>
      <c r="B319" s="8">
        <f xml:space="preserve"> (Data!$D$44 - B$84 - B$62)</f>
        <v>15</v>
      </c>
      <c r="C319" s="8">
        <f xml:space="preserve"> (Data!$D$44 - C$84 - C$62)</f>
        <v>10</v>
      </c>
      <c r="D319" s="8">
        <f xml:space="preserve"> (Data!$D$44 - D$84 - D$62)</f>
        <v>9</v>
      </c>
      <c r="E319" s="8">
        <f xml:space="preserve"> (Data!$D$44 - E$84 - E$62)</f>
        <v>8</v>
      </c>
      <c r="F319" s="8">
        <f xml:space="preserve"> (Data!$D$44 - F$84 - F$62)</f>
        <v>7</v>
      </c>
      <c r="G319" s="8">
        <f xml:space="preserve"> (Data!$D$44 - G$84 - G$62)</f>
        <v>4</v>
      </c>
      <c r="H319" s="8">
        <f xml:space="preserve"> (Data!$D$44 - H$84 - H$62)</f>
        <v>4</v>
      </c>
      <c r="I319" s="8">
        <f xml:space="preserve"> (Data!$D$44 - I$84 - I$62)</f>
        <v>0</v>
      </c>
      <c r="J319" s="8">
        <f xml:space="preserve"> (Data!$D$44 - J$84 - J$62)</f>
        <v>-1</v>
      </c>
      <c r="K319" s="8">
        <f xml:space="preserve"> (Data!$D$44 - K$84 - K$62)</f>
        <v>-3</v>
      </c>
      <c r="L319" s="8">
        <f xml:space="preserve"> (Data!$D$44 - L$84 - L$62)</f>
        <v>-4</v>
      </c>
      <c r="M319" s="8">
        <f xml:space="preserve"> (Data!$D$44 - M$84 - M$62)</f>
        <v>-4</v>
      </c>
      <c r="N319" s="8">
        <f xml:space="preserve"> (Data!$D$44 - N$84 - N$62)</f>
        <v>-9</v>
      </c>
      <c r="O319" s="8">
        <f xml:space="preserve"> (Data!$D$44 - O$84 - O$62)</f>
        <v>-9</v>
      </c>
      <c r="P319" s="8">
        <f xml:space="preserve"> (Data!$D$44 - P$84 - P$62)</f>
        <v>-10</v>
      </c>
      <c r="Q319" s="8">
        <f xml:space="preserve"> (Data!$D$44 - Q$84 - Q$62)</f>
        <v>-10</v>
      </c>
      <c r="R319" s="8">
        <f xml:space="preserve"> (Data!$D$44 - R$84 - R$62)</f>
        <v>-11</v>
      </c>
      <c r="S319" s="8">
        <f xml:space="preserve"> (Data!$D$44 - S$84 - S$62)</f>
        <v>-11</v>
      </c>
      <c r="T319" s="8">
        <f xml:space="preserve"> (Data!$D$44 - T$84 - T$62)</f>
        <v>-12</v>
      </c>
      <c r="U319" s="8">
        <f xml:space="preserve"> (Data!$D$44 - U$84 - U$62)</f>
        <v>-12</v>
      </c>
      <c r="V319" s="8">
        <f xml:space="preserve"> (Data!$D$44 - V$84 - V$62)</f>
        <v>-13</v>
      </c>
      <c r="W319" s="8">
        <f xml:space="preserve"> (Data!$D$44 - W$84 - W$62)</f>
        <v>-13</v>
      </c>
      <c r="X319" s="8">
        <f xml:space="preserve"> (Data!$D$44 - X$84 - X$62)</f>
        <v>-14</v>
      </c>
      <c r="Y319" s="8">
        <f xml:space="preserve"> (Data!$D$44 - Y$84 - Y$62)</f>
        <v>-14</v>
      </c>
      <c r="Z319" s="8">
        <f xml:space="preserve"> (Data!$D$44 - Z$84 - Z$62)</f>
        <v>-15</v>
      </c>
      <c r="AA319" s="8">
        <f xml:space="preserve"> (Data!$D$44 - AA$84 - AA$62)</f>
        <v>-15</v>
      </c>
      <c r="AB319" s="8">
        <f xml:space="preserve"> (Data!$D$44 - AB$84 - AB$62)</f>
        <v>-16</v>
      </c>
      <c r="AC319" s="8">
        <f xml:space="preserve"> (Data!$D$44 - AC$84 - AC$62)</f>
        <v>-16</v>
      </c>
      <c r="AD319" s="8">
        <f xml:space="preserve"> (Data!$D$44 - AD$84 - AD$62)</f>
        <v>-17</v>
      </c>
      <c r="AE319" s="8">
        <f xml:space="preserve"> (Data!$D$44 - AE$84 - AE$62)</f>
        <v>-17</v>
      </c>
      <c r="AF319" s="8">
        <f xml:space="preserve"> (Data!$D$44 - AF$84 - AF$62)</f>
        <v>-18</v>
      </c>
      <c r="AG319" s="8">
        <f xml:space="preserve"> (Data!$D$44 - AG$84 - AG$62)</f>
        <v>-18</v>
      </c>
      <c r="AH319" s="8">
        <f xml:space="preserve"> (Data!$D$44 - AH$84 - AH$62)</f>
        <v>-19</v>
      </c>
      <c r="AI319" s="8">
        <f xml:space="preserve"> (Data!$D$44 - AI$84 - AI$62)</f>
        <v>-19</v>
      </c>
      <c r="AJ319" s="8">
        <f xml:space="preserve"> (Data!$D$44 - AJ$84 - AJ$62)</f>
        <v>-20</v>
      </c>
      <c r="AK319" s="8">
        <f xml:space="preserve"> (Data!$D$44 - AK$84 - AK$62)</f>
        <v>-20</v>
      </c>
      <c r="AL319" s="8">
        <f xml:space="preserve"> (Data!$D$44 - AL$84 - AL$62)</f>
        <v>-21</v>
      </c>
      <c r="AM319" s="8">
        <f xml:space="preserve"> (Data!$D$44 - AM$84 - AM$62)</f>
        <v>-21</v>
      </c>
      <c r="AN319" s="8">
        <f xml:space="preserve"> (Data!$D$44 - AN$84 - AN$62)</f>
        <v>-22</v>
      </c>
      <c r="AO319" s="8">
        <f xml:space="preserve"> (Data!$D$44 - AO$84 - AO$62)</f>
        <v>-22</v>
      </c>
      <c r="AP319" s="8">
        <f xml:space="preserve"> (Data!$D$44 - AP$84 - AP$62)</f>
        <v>-23</v>
      </c>
      <c r="AQ319" s="8">
        <f xml:space="preserve"> (Data!$D$44 - AQ$84 - AQ$62)</f>
        <v>-23</v>
      </c>
      <c r="AR319" s="8">
        <f xml:space="preserve"> (Data!$D$44 - AR$84 - AR$62)</f>
        <v>-24</v>
      </c>
      <c r="AS319" s="8">
        <f xml:space="preserve"> (Data!$D$44 - AS$84 - AS$62)</f>
        <v>-24</v>
      </c>
      <c r="AT319" s="8">
        <f xml:space="preserve"> (Data!$D$44 - AT$84 - AT$62)</f>
        <v>-25</v>
      </c>
      <c r="AU319" s="8">
        <f xml:space="preserve"> (Data!$D$44 - AU$84 - AU$62)</f>
        <v>-25</v>
      </c>
      <c r="AV319" s="8">
        <f xml:space="preserve"> (Data!$D$44 - AV$84 - AV$62)</f>
        <v>-26</v>
      </c>
      <c r="AW319" s="8">
        <f xml:space="preserve"> (Data!$D$44 - AW$84 - AW$62)</f>
        <v>-26</v>
      </c>
      <c r="AX319" s="8">
        <f xml:space="preserve"> (Data!$D$44 - AX$84 - AX$62)</f>
        <v>-27</v>
      </c>
      <c r="AY319" s="8">
        <f xml:space="preserve"> (Data!$D$44 - AY$84 - AY$62)</f>
        <v>-27</v>
      </c>
    </row>
    <row r="320" spans="1:51">
      <c r="A320" s="8" t="s">
        <v>59</v>
      </c>
      <c r="B320" s="8">
        <f xml:space="preserve"> (Data!$D$44 - B$83 - B$62)</f>
        <v>14</v>
      </c>
      <c r="C320" s="8">
        <f xml:space="preserve"> (Data!$D$44 - C$83 - C$62)</f>
        <v>9</v>
      </c>
      <c r="D320" s="8">
        <f xml:space="preserve"> (Data!$D$44 - D$83 - D$62)</f>
        <v>8</v>
      </c>
      <c r="E320" s="8">
        <f xml:space="preserve"> (Data!$D$44 - E$83 - E$62)</f>
        <v>7</v>
      </c>
      <c r="F320" s="8">
        <f xml:space="preserve"> (Data!$D$44 - F$83 - F$62)</f>
        <v>6</v>
      </c>
      <c r="G320" s="8">
        <f xml:space="preserve"> (Data!$D$44 - G$83 - G$62)</f>
        <v>3</v>
      </c>
      <c r="H320" s="8">
        <f xml:space="preserve"> (Data!$D$44 - H$83 - H$62)</f>
        <v>3</v>
      </c>
      <c r="I320" s="8">
        <f xml:space="preserve"> (Data!$D$44 - I$83 - I$62)</f>
        <v>-2</v>
      </c>
      <c r="J320" s="8">
        <f xml:space="preserve"> (Data!$D$44 - J$83 - J$62)</f>
        <v>-3</v>
      </c>
      <c r="K320" s="8">
        <f xml:space="preserve"> (Data!$D$44 - K$83 - K$62)</f>
        <v>-5</v>
      </c>
      <c r="L320" s="8">
        <f xml:space="preserve"> (Data!$D$44 - L$83 - L$62)</f>
        <v>-6</v>
      </c>
      <c r="M320" s="8">
        <f xml:space="preserve"> (Data!$D$44 - M$83 - M$62)</f>
        <v>-6</v>
      </c>
      <c r="N320" s="8">
        <f xml:space="preserve"> (Data!$D$44 - N$83 - N$62)</f>
        <v>-11</v>
      </c>
      <c r="O320" s="8">
        <f xml:space="preserve"> (Data!$D$44 - O$83 - O$62)</f>
        <v>-11</v>
      </c>
      <c r="P320" s="8">
        <f xml:space="preserve"> (Data!$D$44 - P$83 - P$62)</f>
        <v>-12</v>
      </c>
      <c r="Q320" s="8">
        <f xml:space="preserve"> (Data!$D$44 - Q$83 - Q$62)</f>
        <v>-12</v>
      </c>
      <c r="R320" s="8">
        <f xml:space="preserve"> (Data!$D$44 - R$83 - R$62)</f>
        <v>-13</v>
      </c>
      <c r="S320" s="8">
        <f xml:space="preserve"> (Data!$D$44 - S$83 - S$62)</f>
        <v>-13</v>
      </c>
      <c r="T320" s="8">
        <f xml:space="preserve"> (Data!$D$44 - T$83 - T$62)</f>
        <v>-14</v>
      </c>
      <c r="U320" s="8">
        <f xml:space="preserve"> (Data!$D$44 - U$83 - U$62)</f>
        <v>-14</v>
      </c>
      <c r="V320" s="8">
        <f xml:space="preserve"> (Data!$D$44 - V$83 - V$62)</f>
        <v>-15</v>
      </c>
      <c r="W320" s="8">
        <f xml:space="preserve"> (Data!$D$44 - W$83 - W$62)</f>
        <v>-15</v>
      </c>
      <c r="X320" s="8">
        <f xml:space="preserve"> (Data!$D$44 - X$83 - X$62)</f>
        <v>-16</v>
      </c>
      <c r="Y320" s="8">
        <f xml:space="preserve"> (Data!$D$44 - Y$83 - Y$62)</f>
        <v>-16</v>
      </c>
      <c r="Z320" s="8">
        <f xml:space="preserve"> (Data!$D$44 - Z$83 - Z$62)</f>
        <v>-17</v>
      </c>
      <c r="AA320" s="8">
        <f xml:space="preserve"> (Data!$D$44 - AA$83 - AA$62)</f>
        <v>-17</v>
      </c>
      <c r="AB320" s="8">
        <f xml:space="preserve"> (Data!$D$44 - AB$83 - AB$62)</f>
        <v>-18</v>
      </c>
      <c r="AC320" s="8">
        <f xml:space="preserve"> (Data!$D$44 - AC$83 - AC$62)</f>
        <v>-18</v>
      </c>
      <c r="AD320" s="8">
        <f xml:space="preserve"> (Data!$D$44 - AD$83 - AD$62)</f>
        <v>-19</v>
      </c>
      <c r="AE320" s="8">
        <f xml:space="preserve"> (Data!$D$44 - AE$83 - AE$62)</f>
        <v>-19</v>
      </c>
      <c r="AF320" s="8">
        <f xml:space="preserve"> (Data!$D$44 - AF$83 - AF$62)</f>
        <v>-20</v>
      </c>
      <c r="AG320" s="8">
        <f xml:space="preserve"> (Data!$D$44 - AG$83 - AG$62)</f>
        <v>-20</v>
      </c>
      <c r="AH320" s="8">
        <f xml:space="preserve"> (Data!$D$44 - AH$83 - AH$62)</f>
        <v>-21</v>
      </c>
      <c r="AI320" s="8">
        <f xml:space="preserve"> (Data!$D$44 - AI$83 - AI$62)</f>
        <v>-21</v>
      </c>
      <c r="AJ320" s="8">
        <f xml:space="preserve"> (Data!$D$44 - AJ$83 - AJ$62)</f>
        <v>-22</v>
      </c>
      <c r="AK320" s="8">
        <f xml:space="preserve"> (Data!$D$44 - AK$83 - AK$62)</f>
        <v>-22</v>
      </c>
      <c r="AL320" s="8">
        <f xml:space="preserve"> (Data!$D$44 - AL$83 - AL$62)</f>
        <v>-23</v>
      </c>
      <c r="AM320" s="8">
        <f xml:space="preserve"> (Data!$D$44 - AM$83 - AM$62)</f>
        <v>-23</v>
      </c>
      <c r="AN320" s="8">
        <f xml:space="preserve"> (Data!$D$44 - AN$83 - AN$62)</f>
        <v>-24</v>
      </c>
      <c r="AO320" s="8">
        <f xml:space="preserve"> (Data!$D$44 - AO$83 - AO$62)</f>
        <v>-24</v>
      </c>
      <c r="AP320" s="8">
        <f xml:space="preserve"> (Data!$D$44 - AP$83 - AP$62)</f>
        <v>-25</v>
      </c>
      <c r="AQ320" s="8">
        <f xml:space="preserve"> (Data!$D$44 - AQ$83 - AQ$62)</f>
        <v>-25</v>
      </c>
      <c r="AR320" s="8">
        <f xml:space="preserve"> (Data!$D$44 - AR$83 - AR$62)</f>
        <v>-26</v>
      </c>
      <c r="AS320" s="8">
        <f xml:space="preserve"> (Data!$D$44 - AS$83 - AS$62)</f>
        <v>-26</v>
      </c>
      <c r="AT320" s="8">
        <f xml:space="preserve"> (Data!$D$44 - AT$83 - AT$62)</f>
        <v>-27</v>
      </c>
      <c r="AU320" s="8">
        <f xml:space="preserve"> (Data!$D$44 - AU$83 - AU$62)</f>
        <v>-27</v>
      </c>
      <c r="AV320" s="8">
        <f xml:space="preserve"> (Data!$D$44 - AV$83 - AV$62)</f>
        <v>-28</v>
      </c>
      <c r="AW320" s="8">
        <f xml:space="preserve"> (Data!$D$44 - AW$83 - AW$62)</f>
        <v>-28</v>
      </c>
      <c r="AX320" s="8">
        <f xml:space="preserve"> (Data!$D$44 - AX$83 - AX$62)</f>
        <v>-29</v>
      </c>
      <c r="AY320" s="8">
        <f xml:space="preserve"> (Data!$D$44 - AY$83 - AY$62)</f>
        <v>-29</v>
      </c>
    </row>
    <row r="321" spans="1:51">
      <c r="A321" s="56" t="s">
        <v>42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</row>
    <row r="322" spans="1:51">
      <c r="A322" s="8" t="s">
        <v>50</v>
      </c>
      <c r="B322" s="8">
        <f xml:space="preserve"> (Data!$D$45 - B$85 - B$62)</f>
        <v>19</v>
      </c>
      <c r="C322" s="8">
        <f xml:space="preserve"> (Data!$D$45 - C$85 - C$62)</f>
        <v>14</v>
      </c>
      <c r="D322" s="8">
        <f xml:space="preserve"> (Data!$D$45 - D$85 - D$62)</f>
        <v>13</v>
      </c>
      <c r="E322" s="8">
        <f xml:space="preserve"> (Data!$D$45 - E$85 - E$62)</f>
        <v>12</v>
      </c>
      <c r="F322" s="8">
        <f xml:space="preserve"> (Data!$D$45 - F$85 - F$62)</f>
        <v>11</v>
      </c>
      <c r="G322" s="8">
        <f xml:space="preserve"> (Data!$D$45 - G$85 - G$62)</f>
        <v>8</v>
      </c>
      <c r="H322" s="8">
        <f xml:space="preserve"> (Data!$D$45 - H$85 - H$62)</f>
        <v>8</v>
      </c>
      <c r="I322" s="8">
        <f xml:space="preserve"> (Data!$D$45 - I$85 - I$62)</f>
        <v>4</v>
      </c>
      <c r="J322" s="8">
        <f xml:space="preserve"> (Data!$D$45 - J$85 - J$62)</f>
        <v>3</v>
      </c>
      <c r="K322" s="8">
        <f xml:space="preserve"> (Data!$D$45 - K$85 - K$62)</f>
        <v>2</v>
      </c>
      <c r="L322" s="8">
        <f xml:space="preserve"> (Data!$D$45 - L$85 - L$62)</f>
        <v>1</v>
      </c>
      <c r="M322" s="8">
        <f xml:space="preserve"> (Data!$D$45 - M$85 - M$62)</f>
        <v>1</v>
      </c>
      <c r="N322" s="8">
        <f xml:space="preserve"> (Data!$D$45 - N$85 - N$62)</f>
        <v>-3</v>
      </c>
      <c r="O322" s="8">
        <f xml:space="preserve"> (Data!$D$45 - O$85 - O$62)</f>
        <v>-4</v>
      </c>
      <c r="P322" s="8">
        <f xml:space="preserve"> (Data!$D$45 - P$85 - P$62)</f>
        <v>-4</v>
      </c>
      <c r="Q322" s="8">
        <f xml:space="preserve"> (Data!$D$45 - Q$85 - Q$62)</f>
        <v>-5</v>
      </c>
      <c r="R322" s="8">
        <f xml:space="preserve"> (Data!$D$45 - R$85 - R$62)</f>
        <v>-5</v>
      </c>
      <c r="S322" s="8">
        <f xml:space="preserve"> (Data!$D$45 - S$85 - S$62)</f>
        <v>-5</v>
      </c>
      <c r="T322" s="8">
        <f xml:space="preserve"> (Data!$D$45 - T$85 - T$62)</f>
        <v>-6</v>
      </c>
      <c r="U322" s="8">
        <f xml:space="preserve"> (Data!$D$45 - U$85 - U$62)</f>
        <v>-6</v>
      </c>
      <c r="V322" s="8">
        <f xml:space="preserve"> (Data!$D$45 - V$85 - V$62)</f>
        <v>-7</v>
      </c>
      <c r="W322" s="8">
        <f xml:space="preserve"> (Data!$D$45 - W$85 - W$62)</f>
        <v>-7</v>
      </c>
      <c r="X322" s="8">
        <f xml:space="preserve"> (Data!$D$45 - X$85 - X$62)</f>
        <v>-7</v>
      </c>
      <c r="Y322" s="8">
        <f xml:space="preserve"> (Data!$D$45 - Y$85 - Y$62)</f>
        <v>-8</v>
      </c>
      <c r="Z322" s="8">
        <f xml:space="preserve"> (Data!$D$45 - Z$85 - Z$62)</f>
        <v>-8</v>
      </c>
      <c r="AA322" s="8">
        <f xml:space="preserve"> (Data!$D$45 - AA$85 - AA$62)</f>
        <v>-9</v>
      </c>
      <c r="AB322" s="8">
        <f xml:space="preserve"> (Data!$D$45 - AB$85 - AB$62)</f>
        <v>-9</v>
      </c>
      <c r="AC322" s="8">
        <f xml:space="preserve"> (Data!$D$45 - AC$85 - AC$62)</f>
        <v>-9</v>
      </c>
      <c r="AD322" s="8">
        <f xml:space="preserve"> (Data!$D$45 - AD$85 - AD$62)</f>
        <v>-10</v>
      </c>
      <c r="AE322" s="8">
        <f xml:space="preserve"> (Data!$D$45 - AE$85 - AE$62)</f>
        <v>-10</v>
      </c>
      <c r="AF322" s="8">
        <f xml:space="preserve"> (Data!$D$45 - AF$85 - AF$62)</f>
        <v>-11</v>
      </c>
      <c r="AG322" s="8">
        <f xml:space="preserve"> (Data!$D$45 - AG$85 - AG$62)</f>
        <v>-11</v>
      </c>
      <c r="AH322" s="8">
        <f xml:space="preserve"> (Data!$D$45 - AH$85 - AH$62)</f>
        <v>-11</v>
      </c>
      <c r="AI322" s="8">
        <f xml:space="preserve"> (Data!$D$45 - AI$85 - AI$62)</f>
        <v>-12</v>
      </c>
      <c r="AJ322" s="8">
        <f xml:space="preserve"> (Data!$D$45 - AJ$85 - AJ$62)</f>
        <v>-12</v>
      </c>
      <c r="AK322" s="8">
        <f xml:space="preserve"> (Data!$D$45 - AK$85 - AK$62)</f>
        <v>-13</v>
      </c>
      <c r="AL322" s="8">
        <f xml:space="preserve"> (Data!$D$45 - AL$85 - AL$62)</f>
        <v>-13</v>
      </c>
      <c r="AM322" s="8">
        <f xml:space="preserve"> (Data!$D$45 - AM$85 - AM$62)</f>
        <v>-13</v>
      </c>
      <c r="AN322" s="8">
        <f xml:space="preserve"> (Data!$D$45 - AN$85 - AN$62)</f>
        <v>-14</v>
      </c>
      <c r="AO322" s="8">
        <f xml:space="preserve"> (Data!$D$45 - AO$85 - AO$62)</f>
        <v>-14</v>
      </c>
      <c r="AP322" s="8">
        <f xml:space="preserve"> (Data!$D$45 - AP$85 - AP$62)</f>
        <v>-15</v>
      </c>
      <c r="AQ322" s="8">
        <f xml:space="preserve"> (Data!$D$45 - AQ$85 - AQ$62)</f>
        <v>-15</v>
      </c>
      <c r="AR322" s="8">
        <f xml:space="preserve"> (Data!$D$45 - AR$85 - AR$62)</f>
        <v>-15</v>
      </c>
      <c r="AS322" s="8">
        <f xml:space="preserve"> (Data!$D$45 - AS$85 - AS$62)</f>
        <v>-16</v>
      </c>
      <c r="AT322" s="8">
        <f xml:space="preserve"> (Data!$D$45 - AT$85 - AT$62)</f>
        <v>-16</v>
      </c>
      <c r="AU322" s="8">
        <f xml:space="preserve"> (Data!$D$45 - AU$85 - AU$62)</f>
        <v>-17</v>
      </c>
      <c r="AV322" s="8">
        <f xml:space="preserve"> (Data!$D$45 - AV$85 - AV$62)</f>
        <v>-17</v>
      </c>
      <c r="AW322" s="8">
        <f xml:space="preserve"> (Data!$D$45 - AW$85 - AW$62)</f>
        <v>-17</v>
      </c>
      <c r="AX322" s="8">
        <f xml:space="preserve"> (Data!$D$45 - AX$85 - AX$62)</f>
        <v>-18</v>
      </c>
      <c r="AY322" s="8">
        <f xml:space="preserve"> (Data!$D$45 - AY$85 - AY$62)</f>
        <v>-18</v>
      </c>
    </row>
    <row r="323" spans="1:51">
      <c r="A323" s="8" t="s">
        <v>57</v>
      </c>
      <c r="B323" s="8">
        <f xml:space="preserve"> (Data!$D$45 - B$84 - B$62)</f>
        <v>20</v>
      </c>
      <c r="C323" s="8">
        <f xml:space="preserve"> (Data!$D$45 - C$84 - C$62)</f>
        <v>15</v>
      </c>
      <c r="D323" s="8">
        <f xml:space="preserve"> (Data!$D$45 - D$84 - D$62)</f>
        <v>14</v>
      </c>
      <c r="E323" s="8">
        <f xml:space="preserve"> (Data!$D$45 - E$84 - E$62)</f>
        <v>13</v>
      </c>
      <c r="F323" s="8">
        <f xml:space="preserve"> (Data!$D$45 - F$84 - F$62)</f>
        <v>12</v>
      </c>
      <c r="G323" s="8">
        <f xml:space="preserve"> (Data!$D$45 - G$84 - G$62)</f>
        <v>9</v>
      </c>
      <c r="H323" s="8">
        <f xml:space="preserve"> (Data!$D$45 - H$84 - H$62)</f>
        <v>9</v>
      </c>
      <c r="I323" s="8">
        <f xml:space="preserve"> (Data!$D$45 - I$84 - I$62)</f>
        <v>5</v>
      </c>
      <c r="J323" s="8">
        <f xml:space="preserve"> (Data!$D$45 - J$84 - J$62)</f>
        <v>4</v>
      </c>
      <c r="K323" s="8">
        <f xml:space="preserve"> (Data!$D$45 - K$84 - K$62)</f>
        <v>2</v>
      </c>
      <c r="L323" s="8">
        <f xml:space="preserve"> (Data!$D$45 - L$84 - L$62)</f>
        <v>1</v>
      </c>
      <c r="M323" s="8">
        <f xml:space="preserve"> (Data!$D$45 - M$84 - M$62)</f>
        <v>1</v>
      </c>
      <c r="N323" s="8">
        <f xml:space="preserve"> (Data!$D$45 - N$84 - N$62)</f>
        <v>-4</v>
      </c>
      <c r="O323" s="8">
        <f xml:space="preserve"> (Data!$D$45 - O$84 - O$62)</f>
        <v>-4</v>
      </c>
      <c r="P323" s="8">
        <f xml:space="preserve"> (Data!$D$45 - P$84 - P$62)</f>
        <v>-5</v>
      </c>
      <c r="Q323" s="8">
        <f xml:space="preserve"> (Data!$D$45 - Q$84 - Q$62)</f>
        <v>-5</v>
      </c>
      <c r="R323" s="8">
        <f xml:space="preserve"> (Data!$D$45 - R$84 - R$62)</f>
        <v>-6</v>
      </c>
      <c r="S323" s="8">
        <f xml:space="preserve"> (Data!$D$45 - S$84 - S$62)</f>
        <v>-6</v>
      </c>
      <c r="T323" s="8">
        <f xml:space="preserve"> (Data!$D$45 - T$84 - T$62)</f>
        <v>-7</v>
      </c>
      <c r="U323" s="8">
        <f xml:space="preserve"> (Data!$D$45 - U$84 - U$62)</f>
        <v>-7</v>
      </c>
      <c r="V323" s="8">
        <f xml:space="preserve"> (Data!$D$45 - V$84 - V$62)</f>
        <v>-8</v>
      </c>
      <c r="W323" s="8">
        <f xml:space="preserve"> (Data!$D$45 - W$84 - W$62)</f>
        <v>-8</v>
      </c>
      <c r="X323" s="8">
        <f xml:space="preserve"> (Data!$D$45 - X$84 - X$62)</f>
        <v>-9</v>
      </c>
      <c r="Y323" s="8">
        <f xml:space="preserve"> (Data!$D$45 - Y$84 - Y$62)</f>
        <v>-9</v>
      </c>
      <c r="Z323" s="8">
        <f xml:space="preserve"> (Data!$D$45 - Z$84 - Z$62)</f>
        <v>-10</v>
      </c>
      <c r="AA323" s="8">
        <f xml:space="preserve"> (Data!$D$45 - AA$84 - AA$62)</f>
        <v>-10</v>
      </c>
      <c r="AB323" s="8">
        <f xml:space="preserve"> (Data!$D$45 - AB$84 - AB$62)</f>
        <v>-11</v>
      </c>
      <c r="AC323" s="8">
        <f xml:space="preserve"> (Data!$D$45 - AC$84 - AC$62)</f>
        <v>-11</v>
      </c>
      <c r="AD323" s="8">
        <f xml:space="preserve"> (Data!$D$45 - AD$84 - AD$62)</f>
        <v>-12</v>
      </c>
      <c r="AE323" s="8">
        <f xml:space="preserve"> (Data!$D$45 - AE$84 - AE$62)</f>
        <v>-12</v>
      </c>
      <c r="AF323" s="8">
        <f xml:space="preserve"> (Data!$D$45 - AF$84 - AF$62)</f>
        <v>-13</v>
      </c>
      <c r="AG323" s="8">
        <f xml:space="preserve"> (Data!$D$45 - AG$84 - AG$62)</f>
        <v>-13</v>
      </c>
      <c r="AH323" s="8">
        <f xml:space="preserve"> (Data!$D$45 - AH$84 - AH$62)</f>
        <v>-14</v>
      </c>
      <c r="AI323" s="8">
        <f xml:space="preserve"> (Data!$D$45 - AI$84 - AI$62)</f>
        <v>-14</v>
      </c>
      <c r="AJ323" s="8">
        <f xml:space="preserve"> (Data!$D$45 - AJ$84 - AJ$62)</f>
        <v>-15</v>
      </c>
      <c r="AK323" s="8">
        <f xml:space="preserve"> (Data!$D$45 - AK$84 - AK$62)</f>
        <v>-15</v>
      </c>
      <c r="AL323" s="8">
        <f xml:space="preserve"> (Data!$D$45 - AL$84 - AL$62)</f>
        <v>-16</v>
      </c>
      <c r="AM323" s="8">
        <f xml:space="preserve"> (Data!$D$45 - AM$84 - AM$62)</f>
        <v>-16</v>
      </c>
      <c r="AN323" s="8">
        <f xml:space="preserve"> (Data!$D$45 - AN$84 - AN$62)</f>
        <v>-17</v>
      </c>
      <c r="AO323" s="8">
        <f xml:space="preserve"> (Data!$D$45 - AO$84 - AO$62)</f>
        <v>-17</v>
      </c>
      <c r="AP323" s="8">
        <f xml:space="preserve"> (Data!$D$45 - AP$84 - AP$62)</f>
        <v>-18</v>
      </c>
      <c r="AQ323" s="8">
        <f xml:space="preserve"> (Data!$D$45 - AQ$84 - AQ$62)</f>
        <v>-18</v>
      </c>
      <c r="AR323" s="8">
        <f xml:space="preserve"> (Data!$D$45 - AR$84 - AR$62)</f>
        <v>-19</v>
      </c>
      <c r="AS323" s="8">
        <f xml:space="preserve"> (Data!$D$45 - AS$84 - AS$62)</f>
        <v>-19</v>
      </c>
      <c r="AT323" s="8">
        <f xml:space="preserve"> (Data!$D$45 - AT$84 - AT$62)</f>
        <v>-20</v>
      </c>
      <c r="AU323" s="8">
        <f xml:space="preserve"> (Data!$D$45 - AU$84 - AU$62)</f>
        <v>-20</v>
      </c>
      <c r="AV323" s="8">
        <f xml:space="preserve"> (Data!$D$45 - AV$84 - AV$62)</f>
        <v>-21</v>
      </c>
      <c r="AW323" s="8">
        <f xml:space="preserve"> (Data!$D$45 - AW$84 - AW$62)</f>
        <v>-21</v>
      </c>
      <c r="AX323" s="8">
        <f xml:space="preserve"> (Data!$D$45 - AX$84 - AX$62)</f>
        <v>-22</v>
      </c>
      <c r="AY323" s="8">
        <f xml:space="preserve"> (Data!$D$45 - AY$84 - AY$62)</f>
        <v>-22</v>
      </c>
    </row>
    <row r="324" spans="1:51">
      <c r="A324" s="8" t="s">
        <v>58</v>
      </c>
      <c r="B324" s="8">
        <f xml:space="preserve"> (Data!$D$45 - B$84 - B$62)</f>
        <v>20</v>
      </c>
      <c r="C324" s="8">
        <f xml:space="preserve"> (Data!$D$45 - C$84 - C$62)</f>
        <v>15</v>
      </c>
      <c r="D324" s="8">
        <f xml:space="preserve"> (Data!$D$45 - D$84 - D$62)</f>
        <v>14</v>
      </c>
      <c r="E324" s="8">
        <f xml:space="preserve"> (Data!$D$45 - E$84 - E$62)</f>
        <v>13</v>
      </c>
      <c r="F324" s="8">
        <f xml:space="preserve"> (Data!$D$45 - F$84 - F$62)</f>
        <v>12</v>
      </c>
      <c r="G324" s="8">
        <f xml:space="preserve"> (Data!$D$45 - G$84 - G$62)</f>
        <v>9</v>
      </c>
      <c r="H324" s="8">
        <f xml:space="preserve"> (Data!$D$45 - H$84 - H$62)</f>
        <v>9</v>
      </c>
      <c r="I324" s="8">
        <f xml:space="preserve"> (Data!$D$45 - I$84 - I$62)</f>
        <v>5</v>
      </c>
      <c r="J324" s="8">
        <f xml:space="preserve"> (Data!$D$45 - J$84 - J$62)</f>
        <v>4</v>
      </c>
      <c r="K324" s="8">
        <f xml:space="preserve"> (Data!$D$45 - K$84 - K$62)</f>
        <v>2</v>
      </c>
      <c r="L324" s="8">
        <f xml:space="preserve"> (Data!$D$45 - L$84 - L$62)</f>
        <v>1</v>
      </c>
      <c r="M324" s="8">
        <f xml:space="preserve"> (Data!$D$45 - M$84 - M$62)</f>
        <v>1</v>
      </c>
      <c r="N324" s="8">
        <f xml:space="preserve"> (Data!$D$45 - N$84 - N$62)</f>
        <v>-4</v>
      </c>
      <c r="O324" s="8">
        <f xml:space="preserve"> (Data!$D$45 - O$84 - O$62)</f>
        <v>-4</v>
      </c>
      <c r="P324" s="8">
        <f xml:space="preserve"> (Data!$D$45 - P$84 - P$62)</f>
        <v>-5</v>
      </c>
      <c r="Q324" s="8">
        <f xml:space="preserve"> (Data!$D$45 - Q$84 - Q$62)</f>
        <v>-5</v>
      </c>
      <c r="R324" s="8">
        <f xml:space="preserve"> (Data!$D$45 - R$84 - R$62)</f>
        <v>-6</v>
      </c>
      <c r="S324" s="8">
        <f xml:space="preserve"> (Data!$D$45 - S$84 - S$62)</f>
        <v>-6</v>
      </c>
      <c r="T324" s="8">
        <f xml:space="preserve"> (Data!$D$45 - T$84 - T$62)</f>
        <v>-7</v>
      </c>
      <c r="U324" s="8">
        <f xml:space="preserve"> (Data!$D$45 - U$84 - U$62)</f>
        <v>-7</v>
      </c>
      <c r="V324" s="8">
        <f xml:space="preserve"> (Data!$D$45 - V$84 - V$62)</f>
        <v>-8</v>
      </c>
      <c r="W324" s="8">
        <f xml:space="preserve"> (Data!$D$45 - W$84 - W$62)</f>
        <v>-8</v>
      </c>
      <c r="X324" s="8">
        <f xml:space="preserve"> (Data!$D$45 - X$84 - X$62)</f>
        <v>-9</v>
      </c>
      <c r="Y324" s="8">
        <f xml:space="preserve"> (Data!$D$45 - Y$84 - Y$62)</f>
        <v>-9</v>
      </c>
      <c r="Z324" s="8">
        <f xml:space="preserve"> (Data!$D$45 - Z$84 - Z$62)</f>
        <v>-10</v>
      </c>
      <c r="AA324" s="8">
        <f xml:space="preserve"> (Data!$D$45 - AA$84 - AA$62)</f>
        <v>-10</v>
      </c>
      <c r="AB324" s="8">
        <f xml:space="preserve"> (Data!$D$45 - AB$84 - AB$62)</f>
        <v>-11</v>
      </c>
      <c r="AC324" s="8">
        <f xml:space="preserve"> (Data!$D$45 - AC$84 - AC$62)</f>
        <v>-11</v>
      </c>
      <c r="AD324" s="8">
        <f xml:space="preserve"> (Data!$D$45 - AD$84 - AD$62)</f>
        <v>-12</v>
      </c>
      <c r="AE324" s="8">
        <f xml:space="preserve"> (Data!$D$45 - AE$84 - AE$62)</f>
        <v>-12</v>
      </c>
      <c r="AF324" s="8">
        <f xml:space="preserve"> (Data!$D$45 - AF$84 - AF$62)</f>
        <v>-13</v>
      </c>
      <c r="AG324" s="8">
        <f xml:space="preserve"> (Data!$D$45 - AG$84 - AG$62)</f>
        <v>-13</v>
      </c>
      <c r="AH324" s="8">
        <f xml:space="preserve"> (Data!$D$45 - AH$84 - AH$62)</f>
        <v>-14</v>
      </c>
      <c r="AI324" s="8">
        <f xml:space="preserve"> (Data!$D$45 - AI$84 - AI$62)</f>
        <v>-14</v>
      </c>
      <c r="AJ324" s="8">
        <f xml:space="preserve"> (Data!$D$45 - AJ$84 - AJ$62)</f>
        <v>-15</v>
      </c>
      <c r="AK324" s="8">
        <f xml:space="preserve"> (Data!$D$45 - AK$84 - AK$62)</f>
        <v>-15</v>
      </c>
      <c r="AL324" s="8">
        <f xml:space="preserve"> (Data!$D$45 - AL$84 - AL$62)</f>
        <v>-16</v>
      </c>
      <c r="AM324" s="8">
        <f xml:space="preserve"> (Data!$D$45 - AM$84 - AM$62)</f>
        <v>-16</v>
      </c>
      <c r="AN324" s="8">
        <f xml:space="preserve"> (Data!$D$45 - AN$84 - AN$62)</f>
        <v>-17</v>
      </c>
      <c r="AO324" s="8">
        <f xml:space="preserve"> (Data!$D$45 - AO$84 - AO$62)</f>
        <v>-17</v>
      </c>
      <c r="AP324" s="8">
        <f xml:space="preserve"> (Data!$D$45 - AP$84 - AP$62)</f>
        <v>-18</v>
      </c>
      <c r="AQ324" s="8">
        <f xml:space="preserve"> (Data!$D$45 - AQ$84 - AQ$62)</f>
        <v>-18</v>
      </c>
      <c r="AR324" s="8">
        <f xml:space="preserve"> (Data!$D$45 - AR$84 - AR$62)</f>
        <v>-19</v>
      </c>
      <c r="AS324" s="8">
        <f xml:space="preserve"> (Data!$D$45 - AS$84 - AS$62)</f>
        <v>-19</v>
      </c>
      <c r="AT324" s="8">
        <f xml:space="preserve"> (Data!$D$45 - AT$84 - AT$62)</f>
        <v>-20</v>
      </c>
      <c r="AU324" s="8">
        <f xml:space="preserve"> (Data!$D$45 - AU$84 - AU$62)</f>
        <v>-20</v>
      </c>
      <c r="AV324" s="8">
        <f xml:space="preserve"> (Data!$D$45 - AV$84 - AV$62)</f>
        <v>-21</v>
      </c>
      <c r="AW324" s="8">
        <f xml:space="preserve"> (Data!$D$45 - AW$84 - AW$62)</f>
        <v>-21</v>
      </c>
      <c r="AX324" s="8">
        <f xml:space="preserve"> (Data!$D$45 - AX$84 - AX$62)</f>
        <v>-22</v>
      </c>
      <c r="AY324" s="8">
        <f xml:space="preserve"> (Data!$D$45 - AY$84 - AY$62)</f>
        <v>-22</v>
      </c>
    </row>
    <row r="325" spans="1:51">
      <c r="A325" s="8" t="s">
        <v>59</v>
      </c>
      <c r="B325" s="8">
        <f xml:space="preserve"> (Data!$D$45 - B$83 - B$62)</f>
        <v>19</v>
      </c>
      <c r="C325" s="8">
        <f xml:space="preserve"> (Data!$D$45 - C$83 - C$62)</f>
        <v>14</v>
      </c>
      <c r="D325" s="8">
        <f xml:space="preserve"> (Data!$D$45 - D$83 - D$62)</f>
        <v>13</v>
      </c>
      <c r="E325" s="8">
        <f xml:space="preserve"> (Data!$D$45 - E$83 - E$62)</f>
        <v>12</v>
      </c>
      <c r="F325" s="8">
        <f xml:space="preserve"> (Data!$D$45 - F$83 - F$62)</f>
        <v>11</v>
      </c>
      <c r="G325" s="8">
        <f xml:space="preserve"> (Data!$D$45 - G$83 - G$62)</f>
        <v>8</v>
      </c>
      <c r="H325" s="8">
        <f xml:space="preserve"> (Data!$D$45 - H$83 - H$62)</f>
        <v>8</v>
      </c>
      <c r="I325" s="8">
        <f xml:space="preserve"> (Data!$D$45 - I$83 - I$62)</f>
        <v>3</v>
      </c>
      <c r="J325" s="8">
        <f xml:space="preserve"> (Data!$D$45 - J$83 - J$62)</f>
        <v>2</v>
      </c>
      <c r="K325" s="8">
        <f xml:space="preserve"> (Data!$D$45 - K$83 - K$62)</f>
        <v>0</v>
      </c>
      <c r="L325" s="8">
        <f xml:space="preserve"> (Data!$D$45 - L$83 - L$62)</f>
        <v>-1</v>
      </c>
      <c r="M325" s="8">
        <f xml:space="preserve"> (Data!$D$45 - M$83 - M$62)</f>
        <v>-1</v>
      </c>
      <c r="N325" s="8">
        <f xml:space="preserve"> (Data!$D$45 - N$83 - N$62)</f>
        <v>-6</v>
      </c>
      <c r="O325" s="8">
        <f xml:space="preserve"> (Data!$D$45 - O$83 - O$62)</f>
        <v>-6</v>
      </c>
      <c r="P325" s="8">
        <f xml:space="preserve"> (Data!$D$45 - P$83 - P$62)</f>
        <v>-7</v>
      </c>
      <c r="Q325" s="8">
        <f xml:space="preserve"> (Data!$D$45 - Q$83 - Q$62)</f>
        <v>-7</v>
      </c>
      <c r="R325" s="8">
        <f xml:space="preserve"> (Data!$D$45 - R$83 - R$62)</f>
        <v>-8</v>
      </c>
      <c r="S325" s="8">
        <f xml:space="preserve"> (Data!$D$45 - S$83 - S$62)</f>
        <v>-8</v>
      </c>
      <c r="T325" s="8">
        <f xml:space="preserve"> (Data!$D$45 - T$83 - T$62)</f>
        <v>-9</v>
      </c>
      <c r="U325" s="8">
        <f xml:space="preserve"> (Data!$D$45 - U$83 - U$62)</f>
        <v>-9</v>
      </c>
      <c r="V325" s="8">
        <f xml:space="preserve"> (Data!$D$45 - V$83 - V$62)</f>
        <v>-10</v>
      </c>
      <c r="W325" s="8">
        <f xml:space="preserve"> (Data!$D$45 - W$83 - W$62)</f>
        <v>-10</v>
      </c>
      <c r="X325" s="8">
        <f xml:space="preserve"> (Data!$D$45 - X$83 - X$62)</f>
        <v>-11</v>
      </c>
      <c r="Y325" s="8">
        <f xml:space="preserve"> (Data!$D$45 - Y$83 - Y$62)</f>
        <v>-11</v>
      </c>
      <c r="Z325" s="8">
        <f xml:space="preserve"> (Data!$D$45 - Z$83 - Z$62)</f>
        <v>-12</v>
      </c>
      <c r="AA325" s="8">
        <f xml:space="preserve"> (Data!$D$45 - AA$83 - AA$62)</f>
        <v>-12</v>
      </c>
      <c r="AB325" s="8">
        <f xml:space="preserve"> (Data!$D$45 - AB$83 - AB$62)</f>
        <v>-13</v>
      </c>
      <c r="AC325" s="8">
        <f xml:space="preserve"> (Data!$D$45 - AC$83 - AC$62)</f>
        <v>-13</v>
      </c>
      <c r="AD325" s="8">
        <f xml:space="preserve"> (Data!$D$45 - AD$83 - AD$62)</f>
        <v>-14</v>
      </c>
      <c r="AE325" s="8">
        <f xml:space="preserve"> (Data!$D$45 - AE$83 - AE$62)</f>
        <v>-14</v>
      </c>
      <c r="AF325" s="8">
        <f xml:space="preserve"> (Data!$D$45 - AF$83 - AF$62)</f>
        <v>-15</v>
      </c>
      <c r="AG325" s="8">
        <f xml:space="preserve"> (Data!$D$45 - AG$83 - AG$62)</f>
        <v>-15</v>
      </c>
      <c r="AH325" s="8">
        <f xml:space="preserve"> (Data!$D$45 - AH$83 - AH$62)</f>
        <v>-16</v>
      </c>
      <c r="AI325" s="8">
        <f xml:space="preserve"> (Data!$D$45 - AI$83 - AI$62)</f>
        <v>-16</v>
      </c>
      <c r="AJ325" s="8">
        <f xml:space="preserve"> (Data!$D$45 - AJ$83 - AJ$62)</f>
        <v>-17</v>
      </c>
      <c r="AK325" s="8">
        <f xml:space="preserve"> (Data!$D$45 - AK$83 - AK$62)</f>
        <v>-17</v>
      </c>
      <c r="AL325" s="8">
        <f xml:space="preserve"> (Data!$D$45 - AL$83 - AL$62)</f>
        <v>-18</v>
      </c>
      <c r="AM325" s="8">
        <f xml:space="preserve"> (Data!$D$45 - AM$83 - AM$62)</f>
        <v>-18</v>
      </c>
      <c r="AN325" s="8">
        <f xml:space="preserve"> (Data!$D$45 - AN$83 - AN$62)</f>
        <v>-19</v>
      </c>
      <c r="AO325" s="8">
        <f xml:space="preserve"> (Data!$D$45 - AO$83 - AO$62)</f>
        <v>-19</v>
      </c>
      <c r="AP325" s="8">
        <f xml:space="preserve"> (Data!$D$45 - AP$83 - AP$62)</f>
        <v>-20</v>
      </c>
      <c r="AQ325" s="8">
        <f xml:space="preserve"> (Data!$D$45 - AQ$83 - AQ$62)</f>
        <v>-20</v>
      </c>
      <c r="AR325" s="8">
        <f xml:space="preserve"> (Data!$D$45 - AR$83 - AR$62)</f>
        <v>-21</v>
      </c>
      <c r="AS325" s="8">
        <f xml:space="preserve"> (Data!$D$45 - AS$83 - AS$62)</f>
        <v>-21</v>
      </c>
      <c r="AT325" s="8">
        <f xml:space="preserve"> (Data!$D$45 - AT$83 - AT$62)</f>
        <v>-22</v>
      </c>
      <c r="AU325" s="8">
        <f xml:space="preserve"> (Data!$D$45 - AU$83 - AU$62)</f>
        <v>-22</v>
      </c>
      <c r="AV325" s="8">
        <f xml:space="preserve"> (Data!$D$45 - AV$83 - AV$62)</f>
        <v>-23</v>
      </c>
      <c r="AW325" s="8">
        <f xml:space="preserve"> (Data!$D$45 - AW$83 - AW$62)</f>
        <v>-23</v>
      </c>
      <c r="AX325" s="8">
        <f xml:space="preserve"> (Data!$D$45 - AX$83 - AX$62)</f>
        <v>-24</v>
      </c>
      <c r="AY325" s="8">
        <f xml:space="preserve"> (Data!$D$45 - AY$83 - AY$62)</f>
        <v>-24</v>
      </c>
    </row>
    <row r="326" spans="1:51">
      <c r="A326" s="56" t="s">
        <v>52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</row>
    <row r="327" spans="1:51">
      <c r="A327" s="8" t="s">
        <v>50</v>
      </c>
      <c r="B327" s="8">
        <f xml:space="preserve"> (Data!$D$46 - B$85 - B$62)</f>
        <v>24</v>
      </c>
      <c r="C327" s="8">
        <f xml:space="preserve"> (Data!$D$46 - C$85 - C$62)</f>
        <v>19</v>
      </c>
      <c r="D327" s="8">
        <f xml:space="preserve"> (Data!$D$46 - D$85 - D$62)</f>
        <v>18</v>
      </c>
      <c r="E327" s="8">
        <f xml:space="preserve"> (Data!$D$46 - E$85 - E$62)</f>
        <v>17</v>
      </c>
      <c r="F327" s="8">
        <f xml:space="preserve"> (Data!$D$46 - F$85 - F$62)</f>
        <v>16</v>
      </c>
      <c r="G327" s="8">
        <f xml:space="preserve"> (Data!$D$46 - G$85 - G$62)</f>
        <v>13</v>
      </c>
      <c r="H327" s="8">
        <f xml:space="preserve"> (Data!$D$46 - H$85 - H$62)</f>
        <v>13</v>
      </c>
      <c r="I327" s="8">
        <f xml:space="preserve"> (Data!$D$46 - I$85 - I$62)</f>
        <v>9</v>
      </c>
      <c r="J327" s="8">
        <f xml:space="preserve"> (Data!$D$46 - J$85 - J$62)</f>
        <v>8</v>
      </c>
      <c r="K327" s="8">
        <f xml:space="preserve"> (Data!$D$46 - K$85 - K$62)</f>
        <v>7</v>
      </c>
      <c r="L327" s="8">
        <f xml:space="preserve"> (Data!$D$46 - L$85 - L$62)</f>
        <v>6</v>
      </c>
      <c r="M327" s="8">
        <f xml:space="preserve"> (Data!$D$46 - M$85 - M$62)</f>
        <v>6</v>
      </c>
      <c r="N327" s="8">
        <f xml:space="preserve"> (Data!$D$46 - N$85 - N$62)</f>
        <v>2</v>
      </c>
      <c r="O327" s="8">
        <f xml:space="preserve"> (Data!$D$46 - O$85 - O$62)</f>
        <v>1</v>
      </c>
      <c r="P327" s="8">
        <f xml:space="preserve"> (Data!$D$46 - P$85 - P$62)</f>
        <v>1</v>
      </c>
      <c r="Q327" s="8">
        <f xml:space="preserve"> (Data!$D$46 - Q$85 - Q$62)</f>
        <v>0</v>
      </c>
      <c r="R327" s="8">
        <f xml:space="preserve"> (Data!$D$46 - R$85 - R$62)</f>
        <v>0</v>
      </c>
      <c r="S327" s="8">
        <f xml:space="preserve"> (Data!$D$46 - S$85 - S$62)</f>
        <v>0</v>
      </c>
      <c r="T327" s="8">
        <f xml:space="preserve"> (Data!$D$46 - T$85 - T$62)</f>
        <v>-1</v>
      </c>
      <c r="U327" s="8">
        <f xml:space="preserve"> (Data!$D$46 - U$85 - U$62)</f>
        <v>-1</v>
      </c>
      <c r="V327" s="8">
        <f xml:space="preserve"> (Data!$D$46 - V$85 - V$62)</f>
        <v>-2</v>
      </c>
      <c r="W327" s="8">
        <f xml:space="preserve"> (Data!$D$46 - W$85 - W$62)</f>
        <v>-2</v>
      </c>
      <c r="X327" s="8">
        <f xml:space="preserve"> (Data!$D$46 - X$85 - X$62)</f>
        <v>-2</v>
      </c>
      <c r="Y327" s="8">
        <f xml:space="preserve"> (Data!$D$46 - Y$85 - Y$62)</f>
        <v>-3</v>
      </c>
      <c r="Z327" s="8">
        <f xml:space="preserve"> (Data!$D$46 - Z$85 - Z$62)</f>
        <v>-3</v>
      </c>
      <c r="AA327" s="8">
        <f xml:space="preserve"> (Data!$D$46 - AA$85 - AA$62)</f>
        <v>-4</v>
      </c>
      <c r="AB327" s="8">
        <f xml:space="preserve"> (Data!$D$46 - AB$85 - AB$62)</f>
        <v>-4</v>
      </c>
      <c r="AC327" s="8">
        <f xml:space="preserve"> (Data!$D$46 - AC$85 - AC$62)</f>
        <v>-4</v>
      </c>
      <c r="AD327" s="8">
        <f xml:space="preserve"> (Data!$D$46 - AD$85 - AD$62)</f>
        <v>-5</v>
      </c>
      <c r="AE327" s="8">
        <f xml:space="preserve"> (Data!$D$46 - AE$85 - AE$62)</f>
        <v>-5</v>
      </c>
      <c r="AF327" s="8">
        <f xml:space="preserve"> (Data!$D$46 - AF$85 - AF$62)</f>
        <v>-6</v>
      </c>
      <c r="AG327" s="8">
        <f xml:space="preserve"> (Data!$D$46 - AG$85 - AG$62)</f>
        <v>-6</v>
      </c>
      <c r="AH327" s="8">
        <f xml:space="preserve"> (Data!$D$46 - AH$85 - AH$62)</f>
        <v>-6</v>
      </c>
      <c r="AI327" s="8">
        <f xml:space="preserve"> (Data!$D$46 - AI$85 - AI$62)</f>
        <v>-7</v>
      </c>
      <c r="AJ327" s="8">
        <f xml:space="preserve"> (Data!$D$46 - AJ$85 - AJ$62)</f>
        <v>-7</v>
      </c>
      <c r="AK327" s="8">
        <f xml:space="preserve"> (Data!$D$46 - AK$85 - AK$62)</f>
        <v>-8</v>
      </c>
      <c r="AL327" s="8">
        <f xml:space="preserve"> (Data!$D$46 - AL$85 - AL$62)</f>
        <v>-8</v>
      </c>
      <c r="AM327" s="8">
        <f xml:space="preserve"> (Data!$D$46 - AM$85 - AM$62)</f>
        <v>-8</v>
      </c>
      <c r="AN327" s="8">
        <f xml:space="preserve"> (Data!$D$46 - AN$85 - AN$62)</f>
        <v>-9</v>
      </c>
      <c r="AO327" s="8">
        <f xml:space="preserve"> (Data!$D$46 - AO$85 - AO$62)</f>
        <v>-9</v>
      </c>
      <c r="AP327" s="8">
        <f xml:space="preserve"> (Data!$D$46 - AP$85 - AP$62)</f>
        <v>-10</v>
      </c>
      <c r="AQ327" s="8">
        <f xml:space="preserve"> (Data!$D$46 - AQ$85 - AQ$62)</f>
        <v>-10</v>
      </c>
      <c r="AR327" s="8">
        <f xml:space="preserve"> (Data!$D$46 - AR$85 - AR$62)</f>
        <v>-10</v>
      </c>
      <c r="AS327" s="8">
        <f xml:space="preserve"> (Data!$D$46 - AS$85 - AS$62)</f>
        <v>-11</v>
      </c>
      <c r="AT327" s="8">
        <f xml:space="preserve"> (Data!$D$46 - AT$85 - AT$62)</f>
        <v>-11</v>
      </c>
      <c r="AU327" s="8">
        <f xml:space="preserve"> (Data!$D$46 - AU$85 - AU$62)</f>
        <v>-12</v>
      </c>
      <c r="AV327" s="8">
        <f xml:space="preserve"> (Data!$D$46 - AV$85 - AV$62)</f>
        <v>-12</v>
      </c>
      <c r="AW327" s="8">
        <f xml:space="preserve"> (Data!$D$46 - AW$85 - AW$62)</f>
        <v>-12</v>
      </c>
      <c r="AX327" s="8">
        <f xml:space="preserve"> (Data!$D$46 - AX$85 - AX$62)</f>
        <v>-13</v>
      </c>
      <c r="AY327" s="8">
        <f xml:space="preserve"> (Data!$D$46 - AY$85 - AY$62)</f>
        <v>-13</v>
      </c>
    </row>
    <row r="328" spans="1:51">
      <c r="A328" s="8" t="s">
        <v>57</v>
      </c>
      <c r="B328" s="8">
        <f xml:space="preserve"> (Data!$D$46 - B$84 - B$62)</f>
        <v>25</v>
      </c>
      <c r="C328" s="8">
        <f xml:space="preserve"> (Data!$D$46 - C$84 - C$62)</f>
        <v>20</v>
      </c>
      <c r="D328" s="8">
        <f xml:space="preserve"> (Data!$D$46 - D$84 - D$62)</f>
        <v>19</v>
      </c>
      <c r="E328" s="8">
        <f xml:space="preserve"> (Data!$D$46 - E$84 - E$62)</f>
        <v>18</v>
      </c>
      <c r="F328" s="8">
        <f xml:space="preserve"> (Data!$D$46 - F$84 - F$62)</f>
        <v>17</v>
      </c>
      <c r="G328" s="8">
        <f xml:space="preserve"> (Data!$D$46 - G$84 - G$62)</f>
        <v>14</v>
      </c>
      <c r="H328" s="8">
        <f xml:space="preserve"> (Data!$D$46 - H$84 - H$62)</f>
        <v>14</v>
      </c>
      <c r="I328" s="8">
        <f xml:space="preserve"> (Data!$D$46 - I$84 - I$62)</f>
        <v>10</v>
      </c>
      <c r="J328" s="8">
        <f xml:space="preserve"> (Data!$D$46 - J$84 - J$62)</f>
        <v>9</v>
      </c>
      <c r="K328" s="8">
        <f xml:space="preserve"> (Data!$D$46 - K$84 - K$62)</f>
        <v>7</v>
      </c>
      <c r="L328" s="8">
        <f xml:space="preserve"> (Data!$D$46 - L$84 - L$62)</f>
        <v>6</v>
      </c>
      <c r="M328" s="8">
        <f xml:space="preserve"> (Data!$D$46 - M$84 - M$62)</f>
        <v>6</v>
      </c>
      <c r="N328" s="8">
        <f xml:space="preserve"> (Data!$D$46 - N$84 - N$62)</f>
        <v>1</v>
      </c>
      <c r="O328" s="8">
        <f xml:space="preserve"> (Data!$D$46 - O$84 - O$62)</f>
        <v>1</v>
      </c>
      <c r="P328" s="8">
        <f xml:space="preserve"> (Data!$D$46 - P$84 - P$62)</f>
        <v>0</v>
      </c>
      <c r="Q328" s="8">
        <f xml:space="preserve"> (Data!$D$46 - Q$84 - Q$62)</f>
        <v>0</v>
      </c>
      <c r="R328" s="8">
        <f xml:space="preserve"> (Data!$D$46 - R$84 - R$62)</f>
        <v>-1</v>
      </c>
      <c r="S328" s="8">
        <f xml:space="preserve"> (Data!$D$46 - S$84 - S$62)</f>
        <v>-1</v>
      </c>
      <c r="T328" s="8">
        <f xml:space="preserve"> (Data!$D$46 - T$84 - T$62)</f>
        <v>-2</v>
      </c>
      <c r="U328" s="8">
        <f xml:space="preserve"> (Data!$D$46 - U$84 - U$62)</f>
        <v>-2</v>
      </c>
      <c r="V328" s="8">
        <f xml:space="preserve"> (Data!$D$46 - V$84 - V$62)</f>
        <v>-3</v>
      </c>
      <c r="W328" s="8">
        <f xml:space="preserve"> (Data!$D$46 - W$84 - W$62)</f>
        <v>-3</v>
      </c>
      <c r="X328" s="8">
        <f xml:space="preserve"> (Data!$D$46 - X$84 - X$62)</f>
        <v>-4</v>
      </c>
      <c r="Y328" s="8">
        <f xml:space="preserve"> (Data!$D$46 - Y$84 - Y$62)</f>
        <v>-4</v>
      </c>
      <c r="Z328" s="8">
        <f xml:space="preserve"> (Data!$D$46 - Z$84 - Z$62)</f>
        <v>-5</v>
      </c>
      <c r="AA328" s="8">
        <f xml:space="preserve"> (Data!$D$46 - AA$84 - AA$62)</f>
        <v>-5</v>
      </c>
      <c r="AB328" s="8">
        <f xml:space="preserve"> (Data!$D$46 - AB$84 - AB$62)</f>
        <v>-6</v>
      </c>
      <c r="AC328" s="8">
        <f xml:space="preserve"> (Data!$D$46 - AC$84 - AC$62)</f>
        <v>-6</v>
      </c>
      <c r="AD328" s="8">
        <f xml:space="preserve"> (Data!$D$46 - AD$84 - AD$62)</f>
        <v>-7</v>
      </c>
      <c r="AE328" s="8">
        <f xml:space="preserve"> (Data!$D$46 - AE$84 - AE$62)</f>
        <v>-7</v>
      </c>
      <c r="AF328" s="8">
        <f xml:space="preserve"> (Data!$D$46 - AF$84 - AF$62)</f>
        <v>-8</v>
      </c>
      <c r="AG328" s="8">
        <f xml:space="preserve"> (Data!$D$46 - AG$84 - AG$62)</f>
        <v>-8</v>
      </c>
      <c r="AH328" s="8">
        <f xml:space="preserve"> (Data!$D$46 - AH$84 - AH$62)</f>
        <v>-9</v>
      </c>
      <c r="AI328" s="8">
        <f xml:space="preserve"> (Data!$D$46 - AI$84 - AI$62)</f>
        <v>-9</v>
      </c>
      <c r="AJ328" s="8">
        <f xml:space="preserve"> (Data!$D$46 - AJ$84 - AJ$62)</f>
        <v>-10</v>
      </c>
      <c r="AK328" s="8">
        <f xml:space="preserve"> (Data!$D$46 - AK$84 - AK$62)</f>
        <v>-10</v>
      </c>
      <c r="AL328" s="8">
        <f xml:space="preserve"> (Data!$D$46 - AL$84 - AL$62)</f>
        <v>-11</v>
      </c>
      <c r="AM328" s="8">
        <f xml:space="preserve"> (Data!$D$46 - AM$84 - AM$62)</f>
        <v>-11</v>
      </c>
      <c r="AN328" s="8">
        <f xml:space="preserve"> (Data!$D$46 - AN$84 - AN$62)</f>
        <v>-12</v>
      </c>
      <c r="AO328" s="8">
        <f xml:space="preserve"> (Data!$D$46 - AO$84 - AO$62)</f>
        <v>-12</v>
      </c>
      <c r="AP328" s="8">
        <f xml:space="preserve"> (Data!$D$46 - AP$84 - AP$62)</f>
        <v>-13</v>
      </c>
      <c r="AQ328" s="8">
        <f xml:space="preserve"> (Data!$D$46 - AQ$84 - AQ$62)</f>
        <v>-13</v>
      </c>
      <c r="AR328" s="8">
        <f xml:space="preserve"> (Data!$D$46 - AR$84 - AR$62)</f>
        <v>-14</v>
      </c>
      <c r="AS328" s="8">
        <f xml:space="preserve"> (Data!$D$46 - AS$84 - AS$62)</f>
        <v>-14</v>
      </c>
      <c r="AT328" s="8">
        <f xml:space="preserve"> (Data!$D$46 - AT$84 - AT$62)</f>
        <v>-15</v>
      </c>
      <c r="AU328" s="8">
        <f xml:space="preserve"> (Data!$D$46 - AU$84 - AU$62)</f>
        <v>-15</v>
      </c>
      <c r="AV328" s="8">
        <f xml:space="preserve"> (Data!$D$46 - AV$84 - AV$62)</f>
        <v>-16</v>
      </c>
      <c r="AW328" s="8">
        <f xml:space="preserve"> (Data!$D$46 - AW$84 - AW$62)</f>
        <v>-16</v>
      </c>
      <c r="AX328" s="8">
        <f xml:space="preserve"> (Data!$D$46 - AX$84 - AX$62)</f>
        <v>-17</v>
      </c>
      <c r="AY328" s="8">
        <f xml:space="preserve"> (Data!$D$46 - AY$84 - AY$62)</f>
        <v>-17</v>
      </c>
    </row>
    <row r="329" spans="1:51">
      <c r="A329" s="8" t="s">
        <v>58</v>
      </c>
      <c r="B329" s="8">
        <f xml:space="preserve"> (Data!$D$46 - B$84 - B$62)</f>
        <v>25</v>
      </c>
      <c r="C329" s="8">
        <f xml:space="preserve"> (Data!$D$46 - C$84 - C$62)</f>
        <v>20</v>
      </c>
      <c r="D329" s="8">
        <f xml:space="preserve"> (Data!$D$46 - D$84 - D$62)</f>
        <v>19</v>
      </c>
      <c r="E329" s="8">
        <f xml:space="preserve"> (Data!$D$46 - E$84 - E$62)</f>
        <v>18</v>
      </c>
      <c r="F329" s="8">
        <f xml:space="preserve"> (Data!$D$46 - F$84 - F$62)</f>
        <v>17</v>
      </c>
      <c r="G329" s="8">
        <f xml:space="preserve"> (Data!$D$46 - G$84 - G$62)</f>
        <v>14</v>
      </c>
      <c r="H329" s="8">
        <f xml:space="preserve"> (Data!$D$46 - H$84 - H$62)</f>
        <v>14</v>
      </c>
      <c r="I329" s="8">
        <f xml:space="preserve"> (Data!$D$46 - I$84 - I$62)</f>
        <v>10</v>
      </c>
      <c r="J329" s="8">
        <f xml:space="preserve"> (Data!$D$46 - J$84 - J$62)</f>
        <v>9</v>
      </c>
      <c r="K329" s="8">
        <f xml:space="preserve"> (Data!$D$46 - K$84 - K$62)</f>
        <v>7</v>
      </c>
      <c r="L329" s="8">
        <f xml:space="preserve"> (Data!$D$46 - L$84 - L$62)</f>
        <v>6</v>
      </c>
      <c r="M329" s="8">
        <f xml:space="preserve"> (Data!$D$46 - M$84 - M$62)</f>
        <v>6</v>
      </c>
      <c r="N329" s="8">
        <f xml:space="preserve"> (Data!$D$46 - N$84 - N$62)</f>
        <v>1</v>
      </c>
      <c r="O329" s="8">
        <f xml:space="preserve"> (Data!$D$46 - O$84 - O$62)</f>
        <v>1</v>
      </c>
      <c r="P329" s="8">
        <f xml:space="preserve"> (Data!$D$46 - P$84 - P$62)</f>
        <v>0</v>
      </c>
      <c r="Q329" s="8">
        <f xml:space="preserve"> (Data!$D$46 - Q$84 - Q$62)</f>
        <v>0</v>
      </c>
      <c r="R329" s="8">
        <f xml:space="preserve"> (Data!$D$46 - R$84 - R$62)</f>
        <v>-1</v>
      </c>
      <c r="S329" s="8">
        <f xml:space="preserve"> (Data!$D$46 - S$84 - S$62)</f>
        <v>-1</v>
      </c>
      <c r="T329" s="8">
        <f xml:space="preserve"> (Data!$D$46 - T$84 - T$62)</f>
        <v>-2</v>
      </c>
      <c r="U329" s="8">
        <f xml:space="preserve"> (Data!$D$46 - U$84 - U$62)</f>
        <v>-2</v>
      </c>
      <c r="V329" s="8">
        <f xml:space="preserve"> (Data!$D$46 - V$84 - V$62)</f>
        <v>-3</v>
      </c>
      <c r="W329" s="8">
        <f xml:space="preserve"> (Data!$D$46 - W$84 - W$62)</f>
        <v>-3</v>
      </c>
      <c r="X329" s="8">
        <f xml:space="preserve"> (Data!$D$46 - X$84 - X$62)</f>
        <v>-4</v>
      </c>
      <c r="Y329" s="8">
        <f xml:space="preserve"> (Data!$D$46 - Y$84 - Y$62)</f>
        <v>-4</v>
      </c>
      <c r="Z329" s="8">
        <f xml:space="preserve"> (Data!$D$46 - Z$84 - Z$62)</f>
        <v>-5</v>
      </c>
      <c r="AA329" s="8">
        <f xml:space="preserve"> (Data!$D$46 - AA$84 - AA$62)</f>
        <v>-5</v>
      </c>
      <c r="AB329" s="8">
        <f xml:space="preserve"> (Data!$D$46 - AB$84 - AB$62)</f>
        <v>-6</v>
      </c>
      <c r="AC329" s="8">
        <f xml:space="preserve"> (Data!$D$46 - AC$84 - AC$62)</f>
        <v>-6</v>
      </c>
      <c r="AD329" s="8">
        <f xml:space="preserve"> (Data!$D$46 - AD$84 - AD$62)</f>
        <v>-7</v>
      </c>
      <c r="AE329" s="8">
        <f xml:space="preserve"> (Data!$D$46 - AE$84 - AE$62)</f>
        <v>-7</v>
      </c>
      <c r="AF329" s="8">
        <f xml:space="preserve"> (Data!$D$46 - AF$84 - AF$62)</f>
        <v>-8</v>
      </c>
      <c r="AG329" s="8">
        <f xml:space="preserve"> (Data!$D$46 - AG$84 - AG$62)</f>
        <v>-8</v>
      </c>
      <c r="AH329" s="8">
        <f xml:space="preserve"> (Data!$D$46 - AH$84 - AH$62)</f>
        <v>-9</v>
      </c>
      <c r="AI329" s="8">
        <f xml:space="preserve"> (Data!$D$46 - AI$84 - AI$62)</f>
        <v>-9</v>
      </c>
      <c r="AJ329" s="8">
        <f xml:space="preserve"> (Data!$D$46 - AJ$84 - AJ$62)</f>
        <v>-10</v>
      </c>
      <c r="AK329" s="8">
        <f xml:space="preserve"> (Data!$D$46 - AK$84 - AK$62)</f>
        <v>-10</v>
      </c>
      <c r="AL329" s="8">
        <f xml:space="preserve"> (Data!$D$46 - AL$84 - AL$62)</f>
        <v>-11</v>
      </c>
      <c r="AM329" s="8">
        <f xml:space="preserve"> (Data!$D$46 - AM$84 - AM$62)</f>
        <v>-11</v>
      </c>
      <c r="AN329" s="8">
        <f xml:space="preserve"> (Data!$D$46 - AN$84 - AN$62)</f>
        <v>-12</v>
      </c>
      <c r="AO329" s="8">
        <f xml:space="preserve"> (Data!$D$46 - AO$84 - AO$62)</f>
        <v>-12</v>
      </c>
      <c r="AP329" s="8">
        <f xml:space="preserve"> (Data!$D$46 - AP$84 - AP$62)</f>
        <v>-13</v>
      </c>
      <c r="AQ329" s="8">
        <f xml:space="preserve"> (Data!$D$46 - AQ$84 - AQ$62)</f>
        <v>-13</v>
      </c>
      <c r="AR329" s="8">
        <f xml:space="preserve"> (Data!$D$46 - AR$84 - AR$62)</f>
        <v>-14</v>
      </c>
      <c r="AS329" s="8">
        <f xml:space="preserve"> (Data!$D$46 - AS$84 - AS$62)</f>
        <v>-14</v>
      </c>
      <c r="AT329" s="8">
        <f xml:space="preserve"> (Data!$D$46 - AT$84 - AT$62)</f>
        <v>-15</v>
      </c>
      <c r="AU329" s="8">
        <f xml:space="preserve"> (Data!$D$46 - AU$84 - AU$62)</f>
        <v>-15</v>
      </c>
      <c r="AV329" s="8">
        <f xml:space="preserve"> (Data!$D$46 - AV$84 - AV$62)</f>
        <v>-16</v>
      </c>
      <c r="AW329" s="8">
        <f xml:space="preserve"> (Data!$D$46 - AW$84 - AW$62)</f>
        <v>-16</v>
      </c>
      <c r="AX329" s="8">
        <f xml:space="preserve"> (Data!$D$46 - AX$84 - AX$62)</f>
        <v>-17</v>
      </c>
      <c r="AY329" s="8">
        <f xml:space="preserve"> (Data!$D$46 - AY$84 - AY$62)</f>
        <v>-17</v>
      </c>
    </row>
    <row r="330" spans="1:51">
      <c r="A330" s="8" t="s">
        <v>59</v>
      </c>
      <c r="B330" s="8">
        <f xml:space="preserve"> (Data!$D$46 - B$83 - B$62)</f>
        <v>24</v>
      </c>
      <c r="C330" s="8">
        <f xml:space="preserve"> (Data!$D$46 - C$83 - C$62)</f>
        <v>19</v>
      </c>
      <c r="D330" s="8">
        <f xml:space="preserve"> (Data!$D$46 - D$83 - D$62)</f>
        <v>18</v>
      </c>
      <c r="E330" s="8">
        <f xml:space="preserve"> (Data!$D$46 - E$83 - E$62)</f>
        <v>17</v>
      </c>
      <c r="F330" s="8">
        <f xml:space="preserve"> (Data!$D$46 - F$83 - F$62)</f>
        <v>16</v>
      </c>
      <c r="G330" s="8">
        <f xml:space="preserve"> (Data!$D$46 - G$83 - G$62)</f>
        <v>13</v>
      </c>
      <c r="H330" s="8">
        <f xml:space="preserve"> (Data!$D$46 - H$83 - H$62)</f>
        <v>13</v>
      </c>
      <c r="I330" s="8">
        <f xml:space="preserve"> (Data!$D$46 - I$83 - I$62)</f>
        <v>8</v>
      </c>
      <c r="J330" s="8">
        <f xml:space="preserve"> (Data!$D$46 - J$83 - J$62)</f>
        <v>7</v>
      </c>
      <c r="K330" s="8">
        <f xml:space="preserve"> (Data!$D$46 - K$83 - K$62)</f>
        <v>5</v>
      </c>
      <c r="L330" s="8">
        <f xml:space="preserve"> (Data!$D$46 - L$83 - L$62)</f>
        <v>4</v>
      </c>
      <c r="M330" s="8">
        <f xml:space="preserve"> (Data!$D$46 - M$83 - M$62)</f>
        <v>4</v>
      </c>
      <c r="N330" s="8">
        <f xml:space="preserve"> (Data!$D$46 - N$83 - N$62)</f>
        <v>-1</v>
      </c>
      <c r="O330" s="8">
        <f xml:space="preserve"> (Data!$D$46 - O$83 - O$62)</f>
        <v>-1</v>
      </c>
      <c r="P330" s="8">
        <f xml:space="preserve"> (Data!$D$46 - P$83 - P$62)</f>
        <v>-2</v>
      </c>
      <c r="Q330" s="8">
        <f xml:space="preserve"> (Data!$D$46 - Q$83 - Q$62)</f>
        <v>-2</v>
      </c>
      <c r="R330" s="8">
        <f xml:space="preserve"> (Data!$D$46 - R$83 - R$62)</f>
        <v>-3</v>
      </c>
      <c r="S330" s="8">
        <f xml:space="preserve"> (Data!$D$46 - S$83 - S$62)</f>
        <v>-3</v>
      </c>
      <c r="T330" s="8">
        <f xml:space="preserve"> (Data!$D$46 - T$83 - T$62)</f>
        <v>-4</v>
      </c>
      <c r="U330" s="8">
        <f xml:space="preserve"> (Data!$D$46 - U$83 - U$62)</f>
        <v>-4</v>
      </c>
      <c r="V330" s="8">
        <f xml:space="preserve"> (Data!$D$46 - V$83 - V$62)</f>
        <v>-5</v>
      </c>
      <c r="W330" s="8">
        <f xml:space="preserve"> (Data!$D$46 - W$83 - W$62)</f>
        <v>-5</v>
      </c>
      <c r="X330" s="8">
        <f xml:space="preserve"> (Data!$D$46 - X$83 - X$62)</f>
        <v>-6</v>
      </c>
      <c r="Y330" s="8">
        <f xml:space="preserve"> (Data!$D$46 - Y$83 - Y$62)</f>
        <v>-6</v>
      </c>
      <c r="Z330" s="8">
        <f xml:space="preserve"> (Data!$D$46 - Z$83 - Z$62)</f>
        <v>-7</v>
      </c>
      <c r="AA330" s="8">
        <f xml:space="preserve"> (Data!$D$46 - AA$83 - AA$62)</f>
        <v>-7</v>
      </c>
      <c r="AB330" s="8">
        <f xml:space="preserve"> (Data!$D$46 - AB$83 - AB$62)</f>
        <v>-8</v>
      </c>
      <c r="AC330" s="8">
        <f xml:space="preserve"> (Data!$D$46 - AC$83 - AC$62)</f>
        <v>-8</v>
      </c>
      <c r="AD330" s="8">
        <f xml:space="preserve"> (Data!$D$46 - AD$83 - AD$62)</f>
        <v>-9</v>
      </c>
      <c r="AE330" s="8">
        <f xml:space="preserve"> (Data!$D$46 - AE$83 - AE$62)</f>
        <v>-9</v>
      </c>
      <c r="AF330" s="8">
        <f xml:space="preserve"> (Data!$D$46 - AF$83 - AF$62)</f>
        <v>-10</v>
      </c>
      <c r="AG330" s="8">
        <f xml:space="preserve"> (Data!$D$46 - AG$83 - AG$62)</f>
        <v>-10</v>
      </c>
      <c r="AH330" s="8">
        <f xml:space="preserve"> (Data!$D$46 - AH$83 - AH$62)</f>
        <v>-11</v>
      </c>
      <c r="AI330" s="8">
        <f xml:space="preserve"> (Data!$D$46 - AI$83 - AI$62)</f>
        <v>-11</v>
      </c>
      <c r="AJ330" s="8">
        <f xml:space="preserve"> (Data!$D$46 - AJ$83 - AJ$62)</f>
        <v>-12</v>
      </c>
      <c r="AK330" s="8">
        <f xml:space="preserve"> (Data!$D$46 - AK$83 - AK$62)</f>
        <v>-12</v>
      </c>
      <c r="AL330" s="8">
        <f xml:space="preserve"> (Data!$D$46 - AL$83 - AL$62)</f>
        <v>-13</v>
      </c>
      <c r="AM330" s="8">
        <f xml:space="preserve"> (Data!$D$46 - AM$83 - AM$62)</f>
        <v>-13</v>
      </c>
      <c r="AN330" s="8">
        <f xml:space="preserve"> (Data!$D$46 - AN$83 - AN$62)</f>
        <v>-14</v>
      </c>
      <c r="AO330" s="8">
        <f xml:space="preserve"> (Data!$D$46 - AO$83 - AO$62)</f>
        <v>-14</v>
      </c>
      <c r="AP330" s="8">
        <f xml:space="preserve"> (Data!$D$46 - AP$83 - AP$62)</f>
        <v>-15</v>
      </c>
      <c r="AQ330" s="8">
        <f xml:space="preserve"> (Data!$D$46 - AQ$83 - AQ$62)</f>
        <v>-15</v>
      </c>
      <c r="AR330" s="8">
        <f xml:space="preserve"> (Data!$D$46 - AR$83 - AR$62)</f>
        <v>-16</v>
      </c>
      <c r="AS330" s="8">
        <f xml:space="preserve"> (Data!$D$46 - AS$83 - AS$62)</f>
        <v>-16</v>
      </c>
      <c r="AT330" s="8">
        <f xml:space="preserve"> (Data!$D$46 - AT$83 - AT$62)</f>
        <v>-17</v>
      </c>
      <c r="AU330" s="8">
        <f xml:space="preserve"> (Data!$D$46 - AU$83 - AU$62)</f>
        <v>-17</v>
      </c>
      <c r="AV330" s="8">
        <f xml:space="preserve"> (Data!$D$46 - AV$83 - AV$62)</f>
        <v>-18</v>
      </c>
      <c r="AW330" s="8">
        <f xml:space="preserve"> (Data!$D$46 - AW$83 - AW$62)</f>
        <v>-18</v>
      </c>
      <c r="AX330" s="8">
        <f xml:space="preserve"> (Data!$D$46 - AX$83 - AX$62)</f>
        <v>-19</v>
      </c>
      <c r="AY330" s="8">
        <f xml:space="preserve"> (Data!$D$46 - AY$83 - AY$62)</f>
        <v>-19</v>
      </c>
    </row>
    <row r="331" spans="1:51">
      <c r="J331"/>
      <c r="K331"/>
    </row>
    <row r="332" spans="1:51">
      <c r="A332" s="49" t="s">
        <v>56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>
      <c r="A333" s="56" t="s">
        <v>49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</row>
    <row r="334" spans="1:51">
      <c r="A334" s="8" t="s">
        <v>50</v>
      </c>
      <c r="B334" s="8">
        <f xml:space="preserve"> (Data!$E$44 - B$85 - B$62)</f>
        <v>24</v>
      </c>
      <c r="C334" s="8">
        <f xml:space="preserve"> (Data!$E$44 - C$85 - C$62)</f>
        <v>19</v>
      </c>
      <c r="D334" s="8">
        <f xml:space="preserve"> (Data!$E$44 - D$85 - D$62)</f>
        <v>18</v>
      </c>
      <c r="E334" s="8">
        <f xml:space="preserve"> (Data!$E$44 - E$85 - E$62)</f>
        <v>17</v>
      </c>
      <c r="F334" s="8">
        <f xml:space="preserve"> (Data!$E$44 - F$85 - F$62)</f>
        <v>16</v>
      </c>
      <c r="G334" s="8">
        <f xml:space="preserve"> (Data!$E$44 - G$85 - G$62)</f>
        <v>13</v>
      </c>
      <c r="H334" s="8">
        <f xml:space="preserve"> (Data!$E$44 - H$85 - H$62)</f>
        <v>13</v>
      </c>
      <c r="I334" s="8">
        <f xml:space="preserve"> (Data!$E$44 - I$85 - I$62)</f>
        <v>9</v>
      </c>
      <c r="J334" s="8">
        <f xml:space="preserve"> (Data!$E$44 - J$85 - J$62)</f>
        <v>8</v>
      </c>
      <c r="K334" s="8">
        <f xml:space="preserve"> (Data!$E$44 - K$85 - K$62)</f>
        <v>7</v>
      </c>
      <c r="L334" s="8">
        <f xml:space="preserve"> (Data!$E$44 - L$85 - L$62)</f>
        <v>6</v>
      </c>
      <c r="M334" s="8">
        <f xml:space="preserve"> (Data!$E$44 - M$85 - M$62)</f>
        <v>6</v>
      </c>
      <c r="N334" s="8">
        <f xml:space="preserve"> (Data!$E$44 - N$85 - N$62)</f>
        <v>2</v>
      </c>
      <c r="O334" s="8">
        <f xml:space="preserve"> (Data!$E$44 - O$85 - O$62)</f>
        <v>1</v>
      </c>
      <c r="P334" s="8">
        <f xml:space="preserve"> (Data!$E$44 - P$85 - P$62)</f>
        <v>1</v>
      </c>
      <c r="Q334" s="8">
        <f xml:space="preserve"> (Data!$E$44 - Q$85 - Q$62)</f>
        <v>0</v>
      </c>
      <c r="R334" s="8">
        <f xml:space="preserve"> (Data!$E$44 - R$85 - R$62)</f>
        <v>0</v>
      </c>
      <c r="S334" s="8">
        <f xml:space="preserve"> (Data!$E$44 - S$85 - S$62)</f>
        <v>0</v>
      </c>
      <c r="T334" s="8">
        <f xml:space="preserve"> (Data!$E$44 - T$85 - T$62)</f>
        <v>-1</v>
      </c>
      <c r="U334" s="8">
        <f xml:space="preserve"> (Data!$E$44 - U$85 - U$62)</f>
        <v>-1</v>
      </c>
      <c r="V334" s="8">
        <f xml:space="preserve"> (Data!$E$44 - V$85 - V$62)</f>
        <v>-2</v>
      </c>
      <c r="W334" s="8">
        <f xml:space="preserve"> (Data!$E$44 - W$85 - W$62)</f>
        <v>-2</v>
      </c>
      <c r="X334" s="8">
        <f xml:space="preserve"> (Data!$E$44 - X$85 - X$62)</f>
        <v>-2</v>
      </c>
      <c r="Y334" s="8">
        <f xml:space="preserve"> (Data!$E$44 - Y$85 - Y$62)</f>
        <v>-3</v>
      </c>
      <c r="Z334" s="8">
        <f xml:space="preserve"> (Data!$E$44 - Z$85 - Z$62)</f>
        <v>-3</v>
      </c>
      <c r="AA334" s="8">
        <f xml:space="preserve"> (Data!$E$44 - AA$85 - AA$62)</f>
        <v>-4</v>
      </c>
      <c r="AB334" s="8">
        <f xml:space="preserve"> (Data!$E$44 - AB$85 - AB$62)</f>
        <v>-4</v>
      </c>
      <c r="AC334" s="8">
        <f xml:space="preserve"> (Data!$E$44 - AC$85 - AC$62)</f>
        <v>-4</v>
      </c>
      <c r="AD334" s="8">
        <f xml:space="preserve"> (Data!$E$44 - AD$85 - AD$62)</f>
        <v>-5</v>
      </c>
      <c r="AE334" s="8">
        <f xml:space="preserve"> (Data!$E$44 - AE$85 - AE$62)</f>
        <v>-5</v>
      </c>
      <c r="AF334" s="8">
        <f xml:space="preserve"> (Data!$E$44 - AF$85 - AF$62)</f>
        <v>-6</v>
      </c>
      <c r="AG334" s="8">
        <f xml:space="preserve"> (Data!$E$44 - AG$85 - AG$62)</f>
        <v>-6</v>
      </c>
      <c r="AH334" s="8">
        <f xml:space="preserve"> (Data!$E$44 - AH$85 - AH$62)</f>
        <v>-6</v>
      </c>
      <c r="AI334" s="8">
        <f xml:space="preserve"> (Data!$E$44 - AI$85 - AI$62)</f>
        <v>-7</v>
      </c>
      <c r="AJ334" s="8">
        <f xml:space="preserve"> (Data!$E$44 - AJ$85 - AJ$62)</f>
        <v>-7</v>
      </c>
      <c r="AK334" s="8">
        <f xml:space="preserve"> (Data!$E$44 - AK$85 - AK$62)</f>
        <v>-8</v>
      </c>
      <c r="AL334" s="8">
        <f xml:space="preserve"> (Data!$E$44 - AL$85 - AL$62)</f>
        <v>-8</v>
      </c>
      <c r="AM334" s="8">
        <f xml:space="preserve"> (Data!$E$44 - AM$85 - AM$62)</f>
        <v>-8</v>
      </c>
      <c r="AN334" s="8">
        <f xml:space="preserve"> (Data!$E$44 - AN$85 - AN$62)</f>
        <v>-9</v>
      </c>
      <c r="AO334" s="8">
        <f xml:space="preserve"> (Data!$E$44 - AO$85 - AO$62)</f>
        <v>-9</v>
      </c>
      <c r="AP334" s="8">
        <f xml:space="preserve"> (Data!$E$44 - AP$85 - AP$62)</f>
        <v>-10</v>
      </c>
      <c r="AQ334" s="8">
        <f xml:space="preserve"> (Data!$E$44 - AQ$85 - AQ$62)</f>
        <v>-10</v>
      </c>
      <c r="AR334" s="8">
        <f xml:space="preserve"> (Data!$E$44 - AR$85 - AR$62)</f>
        <v>-10</v>
      </c>
      <c r="AS334" s="8">
        <f xml:space="preserve"> (Data!$E$44 - AS$85 - AS$62)</f>
        <v>-11</v>
      </c>
      <c r="AT334" s="8">
        <f xml:space="preserve"> (Data!$E$44 - AT$85 - AT$62)</f>
        <v>-11</v>
      </c>
      <c r="AU334" s="8">
        <f xml:space="preserve"> (Data!$E$44 - AU$85 - AU$62)</f>
        <v>-12</v>
      </c>
      <c r="AV334" s="8">
        <f xml:space="preserve"> (Data!$E$44 - AV$85 - AV$62)</f>
        <v>-12</v>
      </c>
      <c r="AW334" s="8">
        <f xml:space="preserve"> (Data!$E$44 - AW$85 - AW$62)</f>
        <v>-12</v>
      </c>
      <c r="AX334" s="8">
        <f xml:space="preserve"> (Data!$E$44 - AX$85 - AX$62)</f>
        <v>-13</v>
      </c>
      <c r="AY334" s="8">
        <f xml:space="preserve"> (Data!$E$44 - AY$85 - AY$62)</f>
        <v>-13</v>
      </c>
    </row>
    <row r="335" spans="1:51">
      <c r="A335" s="8" t="s">
        <v>57</v>
      </c>
      <c r="B335" s="8">
        <f xml:space="preserve"> (Data!$E$44 - B$84 - B$62)</f>
        <v>25</v>
      </c>
      <c r="C335" s="8">
        <f xml:space="preserve"> (Data!$E$44 - C$84 - C$62)</f>
        <v>20</v>
      </c>
      <c r="D335" s="8">
        <f xml:space="preserve"> (Data!$E$44 - D$84 - D$62)</f>
        <v>19</v>
      </c>
      <c r="E335" s="8">
        <f xml:space="preserve"> (Data!$E$44 - E$84 - E$62)</f>
        <v>18</v>
      </c>
      <c r="F335" s="8">
        <f xml:space="preserve"> (Data!$E$44 - F$84 - F$62)</f>
        <v>17</v>
      </c>
      <c r="G335" s="8">
        <f xml:space="preserve"> (Data!$E$44 - G$84 - G$62)</f>
        <v>14</v>
      </c>
      <c r="H335" s="8">
        <f xml:space="preserve"> (Data!$E$44 - H$84 - H$62)</f>
        <v>14</v>
      </c>
      <c r="I335" s="8">
        <f xml:space="preserve"> (Data!$E$44 - I$84 - I$62)</f>
        <v>10</v>
      </c>
      <c r="J335" s="8">
        <f xml:space="preserve"> (Data!$E$44 - J$84 - J$62)</f>
        <v>9</v>
      </c>
      <c r="K335" s="8">
        <f xml:space="preserve"> (Data!$E$44 - K$84 - K$62)</f>
        <v>7</v>
      </c>
      <c r="L335" s="8">
        <f xml:space="preserve"> (Data!$E$44 - L$84 - L$62)</f>
        <v>6</v>
      </c>
      <c r="M335" s="8">
        <f xml:space="preserve"> (Data!$E$44 - M$84 - M$62)</f>
        <v>6</v>
      </c>
      <c r="N335" s="8">
        <f xml:space="preserve"> (Data!$E$44 - N$84 - N$62)</f>
        <v>1</v>
      </c>
      <c r="O335" s="8">
        <f xml:space="preserve"> (Data!$E$44 - O$84 - O$62)</f>
        <v>1</v>
      </c>
      <c r="P335" s="8">
        <f xml:space="preserve"> (Data!$E$44 - P$84 - P$62)</f>
        <v>0</v>
      </c>
      <c r="Q335" s="8">
        <f xml:space="preserve"> (Data!$E$44 - Q$84 - Q$62)</f>
        <v>0</v>
      </c>
      <c r="R335" s="8">
        <f xml:space="preserve"> (Data!$E$44 - R$84 - R$62)</f>
        <v>-1</v>
      </c>
      <c r="S335" s="8">
        <f xml:space="preserve"> (Data!$E$44 - S$84 - S$62)</f>
        <v>-1</v>
      </c>
      <c r="T335" s="8">
        <f xml:space="preserve"> (Data!$E$44 - T$84 - T$62)</f>
        <v>-2</v>
      </c>
      <c r="U335" s="8">
        <f xml:space="preserve"> (Data!$E$44 - U$84 - U$62)</f>
        <v>-2</v>
      </c>
      <c r="V335" s="8">
        <f xml:space="preserve"> (Data!$E$44 - V$84 - V$62)</f>
        <v>-3</v>
      </c>
      <c r="W335" s="8">
        <f xml:space="preserve"> (Data!$E$44 - W$84 - W$62)</f>
        <v>-3</v>
      </c>
      <c r="X335" s="8">
        <f xml:space="preserve"> (Data!$E$44 - X$84 - X$62)</f>
        <v>-4</v>
      </c>
      <c r="Y335" s="8">
        <f xml:space="preserve"> (Data!$E$44 - Y$84 - Y$62)</f>
        <v>-4</v>
      </c>
      <c r="Z335" s="8">
        <f xml:space="preserve"> (Data!$E$44 - Z$84 - Z$62)</f>
        <v>-5</v>
      </c>
      <c r="AA335" s="8">
        <f xml:space="preserve"> (Data!$E$44 - AA$84 - AA$62)</f>
        <v>-5</v>
      </c>
      <c r="AB335" s="8">
        <f xml:space="preserve"> (Data!$E$44 - AB$84 - AB$62)</f>
        <v>-6</v>
      </c>
      <c r="AC335" s="8">
        <f xml:space="preserve"> (Data!$E$44 - AC$84 - AC$62)</f>
        <v>-6</v>
      </c>
      <c r="AD335" s="8">
        <f xml:space="preserve"> (Data!$E$44 - AD$84 - AD$62)</f>
        <v>-7</v>
      </c>
      <c r="AE335" s="8">
        <f xml:space="preserve"> (Data!$E$44 - AE$84 - AE$62)</f>
        <v>-7</v>
      </c>
      <c r="AF335" s="8">
        <f xml:space="preserve"> (Data!$E$44 - AF$84 - AF$62)</f>
        <v>-8</v>
      </c>
      <c r="AG335" s="8">
        <f xml:space="preserve"> (Data!$E$44 - AG$84 - AG$62)</f>
        <v>-8</v>
      </c>
      <c r="AH335" s="8">
        <f xml:space="preserve"> (Data!$E$44 - AH$84 - AH$62)</f>
        <v>-9</v>
      </c>
      <c r="AI335" s="8">
        <f xml:space="preserve"> (Data!$E$44 - AI$84 - AI$62)</f>
        <v>-9</v>
      </c>
      <c r="AJ335" s="8">
        <f xml:space="preserve"> (Data!$E$44 - AJ$84 - AJ$62)</f>
        <v>-10</v>
      </c>
      <c r="AK335" s="8">
        <f xml:space="preserve"> (Data!$E$44 - AK$84 - AK$62)</f>
        <v>-10</v>
      </c>
      <c r="AL335" s="8">
        <f xml:space="preserve"> (Data!$E$44 - AL$84 - AL$62)</f>
        <v>-11</v>
      </c>
      <c r="AM335" s="8">
        <f xml:space="preserve"> (Data!$E$44 - AM$84 - AM$62)</f>
        <v>-11</v>
      </c>
      <c r="AN335" s="8">
        <f xml:space="preserve"> (Data!$E$44 - AN$84 - AN$62)</f>
        <v>-12</v>
      </c>
      <c r="AO335" s="8">
        <f xml:space="preserve"> (Data!$E$44 - AO$84 - AO$62)</f>
        <v>-12</v>
      </c>
      <c r="AP335" s="8">
        <f xml:space="preserve"> (Data!$E$44 - AP$84 - AP$62)</f>
        <v>-13</v>
      </c>
      <c r="AQ335" s="8">
        <f xml:space="preserve"> (Data!$E$44 - AQ$84 - AQ$62)</f>
        <v>-13</v>
      </c>
      <c r="AR335" s="8">
        <f xml:space="preserve"> (Data!$E$44 - AR$84 - AR$62)</f>
        <v>-14</v>
      </c>
      <c r="AS335" s="8">
        <f xml:space="preserve"> (Data!$E$44 - AS$84 - AS$62)</f>
        <v>-14</v>
      </c>
      <c r="AT335" s="8">
        <f xml:space="preserve"> (Data!$E$44 - AT$84 - AT$62)</f>
        <v>-15</v>
      </c>
      <c r="AU335" s="8">
        <f xml:space="preserve"> (Data!$E$44 - AU$84 - AU$62)</f>
        <v>-15</v>
      </c>
      <c r="AV335" s="8">
        <f xml:space="preserve"> (Data!$E$44 - AV$84 - AV$62)</f>
        <v>-16</v>
      </c>
      <c r="AW335" s="8">
        <f xml:space="preserve"> (Data!$E$44 - AW$84 - AW$62)</f>
        <v>-16</v>
      </c>
      <c r="AX335" s="8">
        <f xml:space="preserve"> (Data!$E$44 - AX$84 - AX$62)</f>
        <v>-17</v>
      </c>
      <c r="AY335" s="8">
        <f xml:space="preserve"> (Data!$E$44 - AY$84 - AY$62)</f>
        <v>-17</v>
      </c>
    </row>
    <row r="336" spans="1:51">
      <c r="A336" s="8" t="s">
        <v>58</v>
      </c>
      <c r="B336" s="8">
        <f xml:space="preserve"> (Data!$E$44 - B$84 - B$62)</f>
        <v>25</v>
      </c>
      <c r="C336" s="8">
        <f xml:space="preserve"> (Data!$E$44 - C$84 - C$62)</f>
        <v>20</v>
      </c>
      <c r="D336" s="8">
        <f xml:space="preserve"> (Data!$E$44 - D$84 - D$62)</f>
        <v>19</v>
      </c>
      <c r="E336" s="8">
        <f xml:space="preserve"> (Data!$E$44 - E$84 - E$62)</f>
        <v>18</v>
      </c>
      <c r="F336" s="8">
        <f xml:space="preserve"> (Data!$E$44 - F$84 - F$62)</f>
        <v>17</v>
      </c>
      <c r="G336" s="8">
        <f xml:space="preserve"> (Data!$E$44 - G$84 - G$62)</f>
        <v>14</v>
      </c>
      <c r="H336" s="8">
        <f xml:space="preserve"> (Data!$E$44 - H$84 - H$62)</f>
        <v>14</v>
      </c>
      <c r="I336" s="8">
        <f xml:space="preserve"> (Data!$E$44 - I$84 - I$62)</f>
        <v>10</v>
      </c>
      <c r="J336" s="8">
        <f xml:space="preserve"> (Data!$E$44 - J$84 - J$62)</f>
        <v>9</v>
      </c>
      <c r="K336" s="8">
        <f xml:space="preserve"> (Data!$E$44 - K$84 - K$62)</f>
        <v>7</v>
      </c>
      <c r="L336" s="8">
        <f xml:space="preserve"> (Data!$E$44 - L$84 - L$62)</f>
        <v>6</v>
      </c>
      <c r="M336" s="8">
        <f xml:space="preserve"> (Data!$E$44 - M$84 - M$62)</f>
        <v>6</v>
      </c>
      <c r="N336" s="8">
        <f xml:space="preserve"> (Data!$E$44 - N$84 - N$62)</f>
        <v>1</v>
      </c>
      <c r="O336" s="8">
        <f xml:space="preserve"> (Data!$E$44 - O$84 - O$62)</f>
        <v>1</v>
      </c>
      <c r="P336" s="8">
        <f xml:space="preserve"> (Data!$E$44 - P$84 - P$62)</f>
        <v>0</v>
      </c>
      <c r="Q336" s="8">
        <f xml:space="preserve"> (Data!$E$44 - Q$84 - Q$62)</f>
        <v>0</v>
      </c>
      <c r="R336" s="8">
        <f xml:space="preserve"> (Data!$E$44 - R$84 - R$62)</f>
        <v>-1</v>
      </c>
      <c r="S336" s="8">
        <f xml:space="preserve"> (Data!$E$44 - S$84 - S$62)</f>
        <v>-1</v>
      </c>
      <c r="T336" s="8">
        <f xml:space="preserve"> (Data!$E$44 - T$84 - T$62)</f>
        <v>-2</v>
      </c>
      <c r="U336" s="8">
        <f xml:space="preserve"> (Data!$E$44 - U$84 - U$62)</f>
        <v>-2</v>
      </c>
      <c r="V336" s="8">
        <f xml:space="preserve"> (Data!$E$44 - V$84 - V$62)</f>
        <v>-3</v>
      </c>
      <c r="W336" s="8">
        <f xml:space="preserve"> (Data!$E$44 - W$84 - W$62)</f>
        <v>-3</v>
      </c>
      <c r="X336" s="8">
        <f xml:space="preserve"> (Data!$E$44 - X$84 - X$62)</f>
        <v>-4</v>
      </c>
      <c r="Y336" s="8">
        <f xml:space="preserve"> (Data!$E$44 - Y$84 - Y$62)</f>
        <v>-4</v>
      </c>
      <c r="Z336" s="8">
        <f xml:space="preserve"> (Data!$E$44 - Z$84 - Z$62)</f>
        <v>-5</v>
      </c>
      <c r="AA336" s="8">
        <f xml:space="preserve"> (Data!$E$44 - AA$84 - AA$62)</f>
        <v>-5</v>
      </c>
      <c r="AB336" s="8">
        <f xml:space="preserve"> (Data!$E$44 - AB$84 - AB$62)</f>
        <v>-6</v>
      </c>
      <c r="AC336" s="8">
        <f xml:space="preserve"> (Data!$E$44 - AC$84 - AC$62)</f>
        <v>-6</v>
      </c>
      <c r="AD336" s="8">
        <f xml:space="preserve"> (Data!$E$44 - AD$84 - AD$62)</f>
        <v>-7</v>
      </c>
      <c r="AE336" s="8">
        <f xml:space="preserve"> (Data!$E$44 - AE$84 - AE$62)</f>
        <v>-7</v>
      </c>
      <c r="AF336" s="8">
        <f xml:space="preserve"> (Data!$E$44 - AF$84 - AF$62)</f>
        <v>-8</v>
      </c>
      <c r="AG336" s="8">
        <f xml:space="preserve"> (Data!$E$44 - AG$84 - AG$62)</f>
        <v>-8</v>
      </c>
      <c r="AH336" s="8">
        <f xml:space="preserve"> (Data!$E$44 - AH$84 - AH$62)</f>
        <v>-9</v>
      </c>
      <c r="AI336" s="8">
        <f xml:space="preserve"> (Data!$E$44 - AI$84 - AI$62)</f>
        <v>-9</v>
      </c>
      <c r="AJ336" s="8">
        <f xml:space="preserve"> (Data!$E$44 - AJ$84 - AJ$62)</f>
        <v>-10</v>
      </c>
      <c r="AK336" s="8">
        <f xml:space="preserve"> (Data!$E$44 - AK$84 - AK$62)</f>
        <v>-10</v>
      </c>
      <c r="AL336" s="8">
        <f xml:space="preserve"> (Data!$E$44 - AL$84 - AL$62)</f>
        <v>-11</v>
      </c>
      <c r="AM336" s="8">
        <f xml:space="preserve"> (Data!$E$44 - AM$84 - AM$62)</f>
        <v>-11</v>
      </c>
      <c r="AN336" s="8">
        <f xml:space="preserve"> (Data!$E$44 - AN$84 - AN$62)</f>
        <v>-12</v>
      </c>
      <c r="AO336" s="8">
        <f xml:space="preserve"> (Data!$E$44 - AO$84 - AO$62)</f>
        <v>-12</v>
      </c>
      <c r="AP336" s="8">
        <f xml:space="preserve"> (Data!$E$44 - AP$84 - AP$62)</f>
        <v>-13</v>
      </c>
      <c r="AQ336" s="8">
        <f xml:space="preserve"> (Data!$E$44 - AQ$84 - AQ$62)</f>
        <v>-13</v>
      </c>
      <c r="AR336" s="8">
        <f xml:space="preserve"> (Data!$E$44 - AR$84 - AR$62)</f>
        <v>-14</v>
      </c>
      <c r="AS336" s="8">
        <f xml:space="preserve"> (Data!$E$44 - AS$84 - AS$62)</f>
        <v>-14</v>
      </c>
      <c r="AT336" s="8">
        <f xml:space="preserve"> (Data!$E$44 - AT$84 - AT$62)</f>
        <v>-15</v>
      </c>
      <c r="AU336" s="8">
        <f xml:space="preserve"> (Data!$E$44 - AU$84 - AU$62)</f>
        <v>-15</v>
      </c>
      <c r="AV336" s="8">
        <f xml:space="preserve"> (Data!$E$44 - AV$84 - AV$62)</f>
        <v>-16</v>
      </c>
      <c r="AW336" s="8">
        <f xml:space="preserve"> (Data!$E$44 - AW$84 - AW$62)</f>
        <v>-16</v>
      </c>
      <c r="AX336" s="8">
        <f xml:space="preserve"> (Data!$E$44 - AX$84 - AX$62)</f>
        <v>-17</v>
      </c>
      <c r="AY336" s="8">
        <f xml:space="preserve"> (Data!$E$44 - AY$84 - AY$62)</f>
        <v>-17</v>
      </c>
    </row>
    <row r="337" spans="1:51">
      <c r="A337" s="8" t="s">
        <v>59</v>
      </c>
      <c r="B337" s="8">
        <f xml:space="preserve"> (Data!$E$44 - B$83 - B$62)</f>
        <v>24</v>
      </c>
      <c r="C337" s="8">
        <f xml:space="preserve"> (Data!$E$44 - C$83 - C$62)</f>
        <v>19</v>
      </c>
      <c r="D337" s="8">
        <f xml:space="preserve"> (Data!$E$44 - D$83 - D$62)</f>
        <v>18</v>
      </c>
      <c r="E337" s="8">
        <f xml:space="preserve"> (Data!$E$44 - E$83 - E$62)</f>
        <v>17</v>
      </c>
      <c r="F337" s="8">
        <f xml:space="preserve"> (Data!$E$44 - F$83 - F$62)</f>
        <v>16</v>
      </c>
      <c r="G337" s="8">
        <f xml:space="preserve"> (Data!$E$44 - G$83 - G$62)</f>
        <v>13</v>
      </c>
      <c r="H337" s="8">
        <f xml:space="preserve"> (Data!$E$44 - H$83 - H$62)</f>
        <v>13</v>
      </c>
      <c r="I337" s="8">
        <f xml:space="preserve"> (Data!$E$44 - I$83 - I$62)</f>
        <v>8</v>
      </c>
      <c r="J337" s="8">
        <f xml:space="preserve"> (Data!$E$44 - J$83 - J$62)</f>
        <v>7</v>
      </c>
      <c r="K337" s="8">
        <f xml:space="preserve"> (Data!$E$44 - K$83 - K$62)</f>
        <v>5</v>
      </c>
      <c r="L337" s="8">
        <f xml:space="preserve"> (Data!$E$44 - L$83 - L$62)</f>
        <v>4</v>
      </c>
      <c r="M337" s="8">
        <f xml:space="preserve"> (Data!$E$44 - M$83 - M$62)</f>
        <v>4</v>
      </c>
      <c r="N337" s="8">
        <f xml:space="preserve"> (Data!$E$44 - N$83 - N$62)</f>
        <v>-1</v>
      </c>
      <c r="O337" s="8">
        <f xml:space="preserve"> (Data!$E$44 - O$83 - O$62)</f>
        <v>-1</v>
      </c>
      <c r="P337" s="8">
        <f xml:space="preserve"> (Data!$E$44 - P$83 - P$62)</f>
        <v>-2</v>
      </c>
      <c r="Q337" s="8">
        <f xml:space="preserve"> (Data!$E$44 - Q$83 - Q$62)</f>
        <v>-2</v>
      </c>
      <c r="R337" s="8">
        <f xml:space="preserve"> (Data!$E$44 - R$83 - R$62)</f>
        <v>-3</v>
      </c>
      <c r="S337" s="8">
        <f xml:space="preserve"> (Data!$E$44 - S$83 - S$62)</f>
        <v>-3</v>
      </c>
      <c r="T337" s="8">
        <f xml:space="preserve"> (Data!$E$44 - T$83 - T$62)</f>
        <v>-4</v>
      </c>
      <c r="U337" s="8">
        <f xml:space="preserve"> (Data!$E$44 - U$83 - U$62)</f>
        <v>-4</v>
      </c>
      <c r="V337" s="8">
        <f xml:space="preserve"> (Data!$E$44 - V$83 - V$62)</f>
        <v>-5</v>
      </c>
      <c r="W337" s="8">
        <f xml:space="preserve"> (Data!$E$44 - W$83 - W$62)</f>
        <v>-5</v>
      </c>
      <c r="X337" s="8">
        <f xml:space="preserve"> (Data!$E$44 - X$83 - X$62)</f>
        <v>-6</v>
      </c>
      <c r="Y337" s="8">
        <f xml:space="preserve"> (Data!$E$44 - Y$83 - Y$62)</f>
        <v>-6</v>
      </c>
      <c r="Z337" s="8">
        <f xml:space="preserve"> (Data!$E$44 - Z$83 - Z$62)</f>
        <v>-7</v>
      </c>
      <c r="AA337" s="8">
        <f xml:space="preserve"> (Data!$E$44 - AA$83 - AA$62)</f>
        <v>-7</v>
      </c>
      <c r="AB337" s="8">
        <f xml:space="preserve"> (Data!$E$44 - AB$83 - AB$62)</f>
        <v>-8</v>
      </c>
      <c r="AC337" s="8">
        <f xml:space="preserve"> (Data!$E$44 - AC$83 - AC$62)</f>
        <v>-8</v>
      </c>
      <c r="AD337" s="8">
        <f xml:space="preserve"> (Data!$E$44 - AD$83 - AD$62)</f>
        <v>-9</v>
      </c>
      <c r="AE337" s="8">
        <f xml:space="preserve"> (Data!$E$44 - AE$83 - AE$62)</f>
        <v>-9</v>
      </c>
      <c r="AF337" s="8">
        <f xml:space="preserve"> (Data!$E$44 - AF$83 - AF$62)</f>
        <v>-10</v>
      </c>
      <c r="AG337" s="8">
        <f xml:space="preserve"> (Data!$E$44 - AG$83 - AG$62)</f>
        <v>-10</v>
      </c>
      <c r="AH337" s="8">
        <f xml:space="preserve"> (Data!$E$44 - AH$83 - AH$62)</f>
        <v>-11</v>
      </c>
      <c r="AI337" s="8">
        <f xml:space="preserve"> (Data!$E$44 - AI$83 - AI$62)</f>
        <v>-11</v>
      </c>
      <c r="AJ337" s="8">
        <f xml:space="preserve"> (Data!$E$44 - AJ$83 - AJ$62)</f>
        <v>-12</v>
      </c>
      <c r="AK337" s="8">
        <f xml:space="preserve"> (Data!$E$44 - AK$83 - AK$62)</f>
        <v>-12</v>
      </c>
      <c r="AL337" s="8">
        <f xml:space="preserve"> (Data!$E$44 - AL$83 - AL$62)</f>
        <v>-13</v>
      </c>
      <c r="AM337" s="8">
        <f xml:space="preserve"> (Data!$E$44 - AM$83 - AM$62)</f>
        <v>-13</v>
      </c>
      <c r="AN337" s="8">
        <f xml:space="preserve"> (Data!$E$44 - AN$83 - AN$62)</f>
        <v>-14</v>
      </c>
      <c r="AO337" s="8">
        <f xml:space="preserve"> (Data!$E$44 - AO$83 - AO$62)</f>
        <v>-14</v>
      </c>
      <c r="AP337" s="8">
        <f xml:space="preserve"> (Data!$E$44 - AP$83 - AP$62)</f>
        <v>-15</v>
      </c>
      <c r="AQ337" s="8">
        <f xml:space="preserve"> (Data!$E$44 - AQ$83 - AQ$62)</f>
        <v>-15</v>
      </c>
      <c r="AR337" s="8">
        <f xml:space="preserve"> (Data!$E$44 - AR$83 - AR$62)</f>
        <v>-16</v>
      </c>
      <c r="AS337" s="8">
        <f xml:space="preserve"> (Data!$E$44 - AS$83 - AS$62)</f>
        <v>-16</v>
      </c>
      <c r="AT337" s="8">
        <f xml:space="preserve"> (Data!$E$44 - AT$83 - AT$62)</f>
        <v>-17</v>
      </c>
      <c r="AU337" s="8">
        <f xml:space="preserve"> (Data!$E$44 - AU$83 - AU$62)</f>
        <v>-17</v>
      </c>
      <c r="AV337" s="8">
        <f xml:space="preserve"> (Data!$E$44 - AV$83 - AV$62)</f>
        <v>-18</v>
      </c>
      <c r="AW337" s="8">
        <f xml:space="preserve"> (Data!$E$44 - AW$83 - AW$62)</f>
        <v>-18</v>
      </c>
      <c r="AX337" s="8">
        <f xml:space="preserve"> (Data!$E$44 - AX$83 - AX$62)</f>
        <v>-19</v>
      </c>
      <c r="AY337" s="8">
        <f xml:space="preserve"> (Data!$E$44 - AY$83 - AY$62)</f>
        <v>-19</v>
      </c>
    </row>
    <row r="338" spans="1:51">
      <c r="A338" s="56" t="s">
        <v>42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</row>
    <row r="339" spans="1:51">
      <c r="A339" s="8" t="s">
        <v>50</v>
      </c>
      <c r="B339" s="8">
        <f xml:space="preserve"> (Data!$E$45 - B$85 - B$62)</f>
        <v>29</v>
      </c>
      <c r="C339" s="8">
        <f xml:space="preserve"> (Data!$E$45 - C$85 - C$62)</f>
        <v>24</v>
      </c>
      <c r="D339" s="8">
        <f xml:space="preserve"> (Data!$E$45 - D$85 - D$62)</f>
        <v>23</v>
      </c>
      <c r="E339" s="8">
        <f xml:space="preserve"> (Data!$E$45 - E$85 - E$62)</f>
        <v>22</v>
      </c>
      <c r="F339" s="8">
        <f xml:space="preserve"> (Data!$E$45 - F$85 - F$62)</f>
        <v>21</v>
      </c>
      <c r="G339" s="8">
        <f xml:space="preserve"> (Data!$E$45 - G$85 - G$62)</f>
        <v>18</v>
      </c>
      <c r="H339" s="8">
        <f xml:space="preserve"> (Data!$E$45 - H$85 - H$62)</f>
        <v>18</v>
      </c>
      <c r="I339" s="8">
        <f xml:space="preserve"> (Data!$E$45 - I$85 - I$62)</f>
        <v>14</v>
      </c>
      <c r="J339" s="8">
        <f xml:space="preserve"> (Data!$E$45 - J$85 - J$62)</f>
        <v>13</v>
      </c>
      <c r="K339" s="8">
        <f xml:space="preserve"> (Data!$E$45 - K$85 - K$62)</f>
        <v>12</v>
      </c>
      <c r="L339" s="8">
        <f xml:space="preserve"> (Data!$E$45 - L$85 - L$62)</f>
        <v>11</v>
      </c>
      <c r="M339" s="8">
        <f xml:space="preserve"> (Data!$E$45 - M$85 - M$62)</f>
        <v>11</v>
      </c>
      <c r="N339" s="8">
        <f xml:space="preserve"> (Data!$E$45 - N$85 - N$62)</f>
        <v>7</v>
      </c>
      <c r="O339" s="8">
        <f xml:space="preserve"> (Data!$E$45 - O$85 - O$62)</f>
        <v>6</v>
      </c>
      <c r="P339" s="8">
        <f xml:space="preserve"> (Data!$E$45 - P$85 - P$62)</f>
        <v>6</v>
      </c>
      <c r="Q339" s="8">
        <f xml:space="preserve"> (Data!$E$45 - Q$85 - Q$62)</f>
        <v>5</v>
      </c>
      <c r="R339" s="8">
        <f xml:space="preserve"> (Data!$E$45 - R$85 - R$62)</f>
        <v>5</v>
      </c>
      <c r="S339" s="8">
        <f xml:space="preserve"> (Data!$E$45 - S$85 - S$62)</f>
        <v>5</v>
      </c>
      <c r="T339" s="8">
        <f xml:space="preserve"> (Data!$E$45 - T$85 - T$62)</f>
        <v>4</v>
      </c>
      <c r="U339" s="8">
        <f xml:space="preserve"> (Data!$E$45 - U$85 - U$62)</f>
        <v>4</v>
      </c>
      <c r="V339" s="8">
        <f xml:space="preserve"> (Data!$E$45 - V$85 - V$62)</f>
        <v>3</v>
      </c>
      <c r="W339" s="8">
        <f xml:space="preserve"> (Data!$E$45 - W$85 - W$62)</f>
        <v>3</v>
      </c>
      <c r="X339" s="8">
        <f xml:space="preserve"> (Data!$E$45 - X$85 - X$62)</f>
        <v>3</v>
      </c>
      <c r="Y339" s="8">
        <f xml:space="preserve"> (Data!$E$45 - Y$85 - Y$62)</f>
        <v>2</v>
      </c>
      <c r="Z339" s="8">
        <f xml:space="preserve"> (Data!$E$45 - Z$85 - Z$62)</f>
        <v>2</v>
      </c>
      <c r="AA339" s="8">
        <f xml:space="preserve"> (Data!$E$45 - AA$85 - AA$62)</f>
        <v>1</v>
      </c>
      <c r="AB339" s="8">
        <f xml:space="preserve"> (Data!$E$45 - AB$85 - AB$62)</f>
        <v>1</v>
      </c>
      <c r="AC339" s="8">
        <f xml:space="preserve"> (Data!$E$45 - AC$85 - AC$62)</f>
        <v>1</v>
      </c>
      <c r="AD339" s="8">
        <f xml:space="preserve"> (Data!$E$45 - AD$85 - AD$62)</f>
        <v>0</v>
      </c>
      <c r="AE339" s="8">
        <f xml:space="preserve"> (Data!$E$45 - AE$85 - AE$62)</f>
        <v>0</v>
      </c>
      <c r="AF339" s="8">
        <f xml:space="preserve"> (Data!$E$45 - AF$85 - AF$62)</f>
        <v>-1</v>
      </c>
      <c r="AG339" s="8">
        <f xml:space="preserve"> (Data!$E$45 - AG$85 - AG$62)</f>
        <v>-1</v>
      </c>
      <c r="AH339" s="8">
        <f xml:space="preserve"> (Data!$E$45 - AH$85 - AH$62)</f>
        <v>-1</v>
      </c>
      <c r="AI339" s="8">
        <f xml:space="preserve"> (Data!$E$45 - AI$85 - AI$62)</f>
        <v>-2</v>
      </c>
      <c r="AJ339" s="8">
        <f xml:space="preserve"> (Data!$E$45 - AJ$85 - AJ$62)</f>
        <v>-2</v>
      </c>
      <c r="AK339" s="8">
        <f xml:space="preserve"> (Data!$E$45 - AK$85 - AK$62)</f>
        <v>-3</v>
      </c>
      <c r="AL339" s="8">
        <f xml:space="preserve"> (Data!$E$45 - AL$85 - AL$62)</f>
        <v>-3</v>
      </c>
      <c r="AM339" s="8">
        <f xml:space="preserve"> (Data!$E$45 - AM$85 - AM$62)</f>
        <v>-3</v>
      </c>
      <c r="AN339" s="8">
        <f xml:space="preserve"> (Data!$E$45 - AN$85 - AN$62)</f>
        <v>-4</v>
      </c>
      <c r="AO339" s="8">
        <f xml:space="preserve"> (Data!$E$45 - AO$85 - AO$62)</f>
        <v>-4</v>
      </c>
      <c r="AP339" s="8">
        <f xml:space="preserve"> (Data!$E$45 - AP$85 - AP$62)</f>
        <v>-5</v>
      </c>
      <c r="AQ339" s="8">
        <f xml:space="preserve"> (Data!$E$45 - AQ$85 - AQ$62)</f>
        <v>-5</v>
      </c>
      <c r="AR339" s="8">
        <f xml:space="preserve"> (Data!$E$45 - AR$85 - AR$62)</f>
        <v>-5</v>
      </c>
      <c r="AS339" s="8">
        <f xml:space="preserve"> (Data!$E$45 - AS$85 - AS$62)</f>
        <v>-6</v>
      </c>
      <c r="AT339" s="8">
        <f xml:space="preserve"> (Data!$E$45 - AT$85 - AT$62)</f>
        <v>-6</v>
      </c>
      <c r="AU339" s="8">
        <f xml:space="preserve"> (Data!$E$45 - AU$85 - AU$62)</f>
        <v>-7</v>
      </c>
      <c r="AV339" s="8">
        <f xml:space="preserve"> (Data!$E$45 - AV$85 - AV$62)</f>
        <v>-7</v>
      </c>
      <c r="AW339" s="8">
        <f xml:space="preserve"> (Data!$E$45 - AW$85 - AW$62)</f>
        <v>-7</v>
      </c>
      <c r="AX339" s="8">
        <f xml:space="preserve"> (Data!$E$45 - AX$85 - AX$62)</f>
        <v>-8</v>
      </c>
      <c r="AY339" s="8">
        <f xml:space="preserve"> (Data!$E$45 - AY$85 - AY$62)</f>
        <v>-8</v>
      </c>
    </row>
    <row r="340" spans="1:51">
      <c r="A340" s="8" t="s">
        <v>57</v>
      </c>
      <c r="B340" s="8">
        <f xml:space="preserve"> (Data!$E$45 - B$84 - B$62)</f>
        <v>30</v>
      </c>
      <c r="C340" s="8">
        <f xml:space="preserve"> (Data!$E$45 - C$84 - C$62)</f>
        <v>25</v>
      </c>
      <c r="D340" s="8">
        <f xml:space="preserve"> (Data!$E$45 - D$84 - D$62)</f>
        <v>24</v>
      </c>
      <c r="E340" s="8">
        <f xml:space="preserve"> (Data!$E$45 - E$84 - E$62)</f>
        <v>23</v>
      </c>
      <c r="F340" s="8">
        <f xml:space="preserve"> (Data!$E$45 - F$84 - F$62)</f>
        <v>22</v>
      </c>
      <c r="G340" s="8">
        <f xml:space="preserve"> (Data!$E$45 - G$84 - G$62)</f>
        <v>19</v>
      </c>
      <c r="H340" s="8">
        <f xml:space="preserve"> (Data!$E$45 - H$84 - H$62)</f>
        <v>19</v>
      </c>
      <c r="I340" s="8">
        <f xml:space="preserve"> (Data!$E$45 - I$84 - I$62)</f>
        <v>15</v>
      </c>
      <c r="J340" s="8">
        <f xml:space="preserve"> (Data!$E$45 - J$84 - J$62)</f>
        <v>14</v>
      </c>
      <c r="K340" s="8">
        <f xml:space="preserve"> (Data!$E$45 - K$84 - K$62)</f>
        <v>12</v>
      </c>
      <c r="L340" s="8">
        <f xml:space="preserve"> (Data!$E$45 - L$84 - L$62)</f>
        <v>11</v>
      </c>
      <c r="M340" s="8">
        <f xml:space="preserve"> (Data!$E$45 - M$84 - M$62)</f>
        <v>11</v>
      </c>
      <c r="N340" s="8">
        <f xml:space="preserve"> (Data!$E$45 - N$84 - N$62)</f>
        <v>6</v>
      </c>
      <c r="O340" s="8">
        <f xml:space="preserve"> (Data!$E$45 - O$84 - O$62)</f>
        <v>6</v>
      </c>
      <c r="P340" s="8">
        <f xml:space="preserve"> (Data!$E$45 - P$84 - P$62)</f>
        <v>5</v>
      </c>
      <c r="Q340" s="8">
        <f xml:space="preserve"> (Data!$E$45 - Q$84 - Q$62)</f>
        <v>5</v>
      </c>
      <c r="R340" s="8">
        <f xml:space="preserve"> (Data!$E$45 - R$84 - R$62)</f>
        <v>4</v>
      </c>
      <c r="S340" s="8">
        <f xml:space="preserve"> (Data!$E$45 - S$84 - S$62)</f>
        <v>4</v>
      </c>
      <c r="T340" s="8">
        <f xml:space="preserve"> (Data!$E$45 - T$84 - T$62)</f>
        <v>3</v>
      </c>
      <c r="U340" s="8">
        <f xml:space="preserve"> (Data!$E$45 - U$84 - U$62)</f>
        <v>3</v>
      </c>
      <c r="V340" s="8">
        <f xml:space="preserve"> (Data!$E$45 - V$84 - V$62)</f>
        <v>2</v>
      </c>
      <c r="W340" s="8">
        <f xml:space="preserve"> (Data!$E$45 - W$84 - W$62)</f>
        <v>2</v>
      </c>
      <c r="X340" s="8">
        <f xml:space="preserve"> (Data!$E$45 - X$84 - X$62)</f>
        <v>1</v>
      </c>
      <c r="Y340" s="8">
        <f xml:space="preserve"> (Data!$E$45 - Y$84 - Y$62)</f>
        <v>1</v>
      </c>
      <c r="Z340" s="8">
        <f xml:space="preserve"> (Data!$E$45 - Z$84 - Z$62)</f>
        <v>0</v>
      </c>
      <c r="AA340" s="8">
        <f xml:space="preserve"> (Data!$E$45 - AA$84 - AA$62)</f>
        <v>0</v>
      </c>
      <c r="AB340" s="8">
        <f xml:space="preserve"> (Data!$E$45 - AB$84 - AB$62)</f>
        <v>-1</v>
      </c>
      <c r="AC340" s="8">
        <f xml:space="preserve"> (Data!$E$45 - AC$84 - AC$62)</f>
        <v>-1</v>
      </c>
      <c r="AD340" s="8">
        <f xml:space="preserve"> (Data!$E$45 - AD$84 - AD$62)</f>
        <v>-2</v>
      </c>
      <c r="AE340" s="8">
        <f xml:space="preserve"> (Data!$E$45 - AE$84 - AE$62)</f>
        <v>-2</v>
      </c>
      <c r="AF340" s="8">
        <f xml:space="preserve"> (Data!$E$45 - AF$84 - AF$62)</f>
        <v>-3</v>
      </c>
      <c r="AG340" s="8">
        <f xml:space="preserve"> (Data!$E$45 - AG$84 - AG$62)</f>
        <v>-3</v>
      </c>
      <c r="AH340" s="8">
        <f xml:space="preserve"> (Data!$E$45 - AH$84 - AH$62)</f>
        <v>-4</v>
      </c>
      <c r="AI340" s="8">
        <f xml:space="preserve"> (Data!$E$45 - AI$84 - AI$62)</f>
        <v>-4</v>
      </c>
      <c r="AJ340" s="8">
        <f xml:space="preserve"> (Data!$E$45 - AJ$84 - AJ$62)</f>
        <v>-5</v>
      </c>
      <c r="AK340" s="8">
        <f xml:space="preserve"> (Data!$E$45 - AK$84 - AK$62)</f>
        <v>-5</v>
      </c>
      <c r="AL340" s="8">
        <f xml:space="preserve"> (Data!$E$45 - AL$84 - AL$62)</f>
        <v>-6</v>
      </c>
      <c r="AM340" s="8">
        <f xml:space="preserve"> (Data!$E$45 - AM$84 - AM$62)</f>
        <v>-6</v>
      </c>
      <c r="AN340" s="8">
        <f xml:space="preserve"> (Data!$E$45 - AN$84 - AN$62)</f>
        <v>-7</v>
      </c>
      <c r="AO340" s="8">
        <f xml:space="preserve"> (Data!$E$45 - AO$84 - AO$62)</f>
        <v>-7</v>
      </c>
      <c r="AP340" s="8">
        <f xml:space="preserve"> (Data!$E$45 - AP$84 - AP$62)</f>
        <v>-8</v>
      </c>
      <c r="AQ340" s="8">
        <f xml:space="preserve"> (Data!$E$45 - AQ$84 - AQ$62)</f>
        <v>-8</v>
      </c>
      <c r="AR340" s="8">
        <f xml:space="preserve"> (Data!$E$45 - AR$84 - AR$62)</f>
        <v>-9</v>
      </c>
      <c r="AS340" s="8">
        <f xml:space="preserve"> (Data!$E$45 - AS$84 - AS$62)</f>
        <v>-9</v>
      </c>
      <c r="AT340" s="8">
        <f xml:space="preserve"> (Data!$E$45 - AT$84 - AT$62)</f>
        <v>-10</v>
      </c>
      <c r="AU340" s="8">
        <f xml:space="preserve"> (Data!$E$45 - AU$84 - AU$62)</f>
        <v>-10</v>
      </c>
      <c r="AV340" s="8">
        <f xml:space="preserve"> (Data!$E$45 - AV$84 - AV$62)</f>
        <v>-11</v>
      </c>
      <c r="AW340" s="8">
        <f xml:space="preserve"> (Data!$E$45 - AW$84 - AW$62)</f>
        <v>-11</v>
      </c>
      <c r="AX340" s="8">
        <f xml:space="preserve"> (Data!$E$45 - AX$84 - AX$62)</f>
        <v>-12</v>
      </c>
      <c r="AY340" s="8">
        <f xml:space="preserve"> (Data!$E$45 - AY$84 - AY$62)</f>
        <v>-12</v>
      </c>
    </row>
    <row r="341" spans="1:51">
      <c r="A341" s="8" t="s">
        <v>58</v>
      </c>
      <c r="B341" s="8">
        <f xml:space="preserve"> (Data!$E$45 - B$84 - B$62)</f>
        <v>30</v>
      </c>
      <c r="C341" s="8">
        <f xml:space="preserve"> (Data!$E$45 - C$84 - C$62)</f>
        <v>25</v>
      </c>
      <c r="D341" s="8">
        <f xml:space="preserve"> (Data!$E$45 - D$84 - D$62)</f>
        <v>24</v>
      </c>
      <c r="E341" s="8">
        <f xml:space="preserve"> (Data!$E$45 - E$84 - E$62)</f>
        <v>23</v>
      </c>
      <c r="F341" s="8">
        <f xml:space="preserve"> (Data!$E$45 - F$84 - F$62)</f>
        <v>22</v>
      </c>
      <c r="G341" s="8">
        <f xml:space="preserve"> (Data!$E$45 - G$84 - G$62)</f>
        <v>19</v>
      </c>
      <c r="H341" s="8">
        <f xml:space="preserve"> (Data!$E$45 - H$84 - H$62)</f>
        <v>19</v>
      </c>
      <c r="I341" s="8">
        <f xml:space="preserve"> (Data!$E$45 - I$84 - I$62)</f>
        <v>15</v>
      </c>
      <c r="J341" s="8">
        <f xml:space="preserve"> (Data!$E$45 - J$84 - J$62)</f>
        <v>14</v>
      </c>
      <c r="K341" s="8">
        <f xml:space="preserve"> (Data!$E$45 - K$84 - K$62)</f>
        <v>12</v>
      </c>
      <c r="L341" s="8">
        <f xml:space="preserve"> (Data!$E$45 - L$84 - L$62)</f>
        <v>11</v>
      </c>
      <c r="M341" s="8">
        <f xml:space="preserve"> (Data!$E$45 - M$84 - M$62)</f>
        <v>11</v>
      </c>
      <c r="N341" s="8">
        <f xml:space="preserve"> (Data!$E$45 - N$84 - N$62)</f>
        <v>6</v>
      </c>
      <c r="O341" s="8">
        <f xml:space="preserve"> (Data!$E$45 - O$84 - O$62)</f>
        <v>6</v>
      </c>
      <c r="P341" s="8">
        <f xml:space="preserve"> (Data!$E$45 - P$84 - P$62)</f>
        <v>5</v>
      </c>
      <c r="Q341" s="8">
        <f xml:space="preserve"> (Data!$E$45 - Q$84 - Q$62)</f>
        <v>5</v>
      </c>
      <c r="R341" s="8">
        <f xml:space="preserve"> (Data!$E$45 - R$84 - R$62)</f>
        <v>4</v>
      </c>
      <c r="S341" s="8">
        <f xml:space="preserve"> (Data!$E$45 - S$84 - S$62)</f>
        <v>4</v>
      </c>
      <c r="T341" s="8">
        <f xml:space="preserve"> (Data!$E$45 - T$84 - T$62)</f>
        <v>3</v>
      </c>
      <c r="U341" s="8">
        <f xml:space="preserve"> (Data!$E$45 - U$84 - U$62)</f>
        <v>3</v>
      </c>
      <c r="V341" s="8">
        <f xml:space="preserve"> (Data!$E$45 - V$84 - V$62)</f>
        <v>2</v>
      </c>
      <c r="W341" s="8">
        <f xml:space="preserve"> (Data!$E$45 - W$84 - W$62)</f>
        <v>2</v>
      </c>
      <c r="X341" s="8">
        <f xml:space="preserve"> (Data!$E$45 - X$84 - X$62)</f>
        <v>1</v>
      </c>
      <c r="Y341" s="8">
        <f xml:space="preserve"> (Data!$E$45 - Y$84 - Y$62)</f>
        <v>1</v>
      </c>
      <c r="Z341" s="8">
        <f xml:space="preserve"> (Data!$E$45 - Z$84 - Z$62)</f>
        <v>0</v>
      </c>
      <c r="AA341" s="8">
        <f xml:space="preserve"> (Data!$E$45 - AA$84 - AA$62)</f>
        <v>0</v>
      </c>
      <c r="AB341" s="8">
        <f xml:space="preserve"> (Data!$E$45 - AB$84 - AB$62)</f>
        <v>-1</v>
      </c>
      <c r="AC341" s="8">
        <f xml:space="preserve"> (Data!$E$45 - AC$84 - AC$62)</f>
        <v>-1</v>
      </c>
      <c r="AD341" s="8">
        <f xml:space="preserve"> (Data!$E$45 - AD$84 - AD$62)</f>
        <v>-2</v>
      </c>
      <c r="AE341" s="8">
        <f xml:space="preserve"> (Data!$E$45 - AE$84 - AE$62)</f>
        <v>-2</v>
      </c>
      <c r="AF341" s="8">
        <f xml:space="preserve"> (Data!$E$45 - AF$84 - AF$62)</f>
        <v>-3</v>
      </c>
      <c r="AG341" s="8">
        <f xml:space="preserve"> (Data!$E$45 - AG$84 - AG$62)</f>
        <v>-3</v>
      </c>
      <c r="AH341" s="8">
        <f xml:space="preserve"> (Data!$E$45 - AH$84 - AH$62)</f>
        <v>-4</v>
      </c>
      <c r="AI341" s="8">
        <f xml:space="preserve"> (Data!$E$45 - AI$84 - AI$62)</f>
        <v>-4</v>
      </c>
      <c r="AJ341" s="8">
        <f xml:space="preserve"> (Data!$E$45 - AJ$84 - AJ$62)</f>
        <v>-5</v>
      </c>
      <c r="AK341" s="8">
        <f xml:space="preserve"> (Data!$E$45 - AK$84 - AK$62)</f>
        <v>-5</v>
      </c>
      <c r="AL341" s="8">
        <f xml:space="preserve"> (Data!$E$45 - AL$84 - AL$62)</f>
        <v>-6</v>
      </c>
      <c r="AM341" s="8">
        <f xml:space="preserve"> (Data!$E$45 - AM$84 - AM$62)</f>
        <v>-6</v>
      </c>
      <c r="AN341" s="8">
        <f xml:space="preserve"> (Data!$E$45 - AN$84 - AN$62)</f>
        <v>-7</v>
      </c>
      <c r="AO341" s="8">
        <f xml:space="preserve"> (Data!$E$45 - AO$84 - AO$62)</f>
        <v>-7</v>
      </c>
      <c r="AP341" s="8">
        <f xml:space="preserve"> (Data!$E$45 - AP$84 - AP$62)</f>
        <v>-8</v>
      </c>
      <c r="AQ341" s="8">
        <f xml:space="preserve"> (Data!$E$45 - AQ$84 - AQ$62)</f>
        <v>-8</v>
      </c>
      <c r="AR341" s="8">
        <f xml:space="preserve"> (Data!$E$45 - AR$84 - AR$62)</f>
        <v>-9</v>
      </c>
      <c r="AS341" s="8">
        <f xml:space="preserve"> (Data!$E$45 - AS$84 - AS$62)</f>
        <v>-9</v>
      </c>
      <c r="AT341" s="8">
        <f xml:space="preserve"> (Data!$E$45 - AT$84 - AT$62)</f>
        <v>-10</v>
      </c>
      <c r="AU341" s="8">
        <f xml:space="preserve"> (Data!$E$45 - AU$84 - AU$62)</f>
        <v>-10</v>
      </c>
      <c r="AV341" s="8">
        <f xml:space="preserve"> (Data!$E$45 - AV$84 - AV$62)</f>
        <v>-11</v>
      </c>
      <c r="AW341" s="8">
        <f xml:space="preserve"> (Data!$E$45 - AW$84 - AW$62)</f>
        <v>-11</v>
      </c>
      <c r="AX341" s="8">
        <f xml:space="preserve"> (Data!$E$45 - AX$84 - AX$62)</f>
        <v>-12</v>
      </c>
      <c r="AY341" s="8">
        <f xml:space="preserve"> (Data!$E$45 - AY$84 - AY$62)</f>
        <v>-12</v>
      </c>
    </row>
    <row r="342" spans="1:51">
      <c r="A342" s="8" t="s">
        <v>59</v>
      </c>
      <c r="B342" s="8">
        <f xml:space="preserve"> (Data!$E$45 - B$83 - B$62)</f>
        <v>29</v>
      </c>
      <c r="C342" s="8">
        <f xml:space="preserve"> (Data!$E$45 - C$83 - C$62)</f>
        <v>24</v>
      </c>
      <c r="D342" s="8">
        <f xml:space="preserve"> (Data!$E$45 - D$83 - D$62)</f>
        <v>23</v>
      </c>
      <c r="E342" s="8">
        <f xml:space="preserve"> (Data!$E$45 - E$83 - E$62)</f>
        <v>22</v>
      </c>
      <c r="F342" s="8">
        <f xml:space="preserve"> (Data!$E$45 - F$83 - F$62)</f>
        <v>21</v>
      </c>
      <c r="G342" s="8">
        <f xml:space="preserve"> (Data!$E$45 - G$83 - G$62)</f>
        <v>18</v>
      </c>
      <c r="H342" s="8">
        <f xml:space="preserve"> (Data!$E$45 - H$83 - H$62)</f>
        <v>18</v>
      </c>
      <c r="I342" s="8">
        <f xml:space="preserve"> (Data!$E$45 - I$83 - I$62)</f>
        <v>13</v>
      </c>
      <c r="J342" s="8">
        <f xml:space="preserve"> (Data!$E$45 - J$83 - J$62)</f>
        <v>12</v>
      </c>
      <c r="K342" s="8">
        <f xml:space="preserve"> (Data!$E$45 - K$83 - K$62)</f>
        <v>10</v>
      </c>
      <c r="L342" s="8">
        <f xml:space="preserve"> (Data!$E$45 - L$83 - L$62)</f>
        <v>9</v>
      </c>
      <c r="M342" s="8">
        <f xml:space="preserve"> (Data!$E$45 - M$83 - M$62)</f>
        <v>9</v>
      </c>
      <c r="N342" s="8">
        <f xml:space="preserve"> (Data!$E$45 - N$83 - N$62)</f>
        <v>4</v>
      </c>
      <c r="O342" s="8">
        <f xml:space="preserve"> (Data!$E$45 - O$83 - O$62)</f>
        <v>4</v>
      </c>
      <c r="P342" s="8">
        <f xml:space="preserve"> (Data!$E$45 - P$83 - P$62)</f>
        <v>3</v>
      </c>
      <c r="Q342" s="8">
        <f xml:space="preserve"> (Data!$E$45 - Q$83 - Q$62)</f>
        <v>3</v>
      </c>
      <c r="R342" s="8">
        <f xml:space="preserve"> (Data!$E$45 - R$83 - R$62)</f>
        <v>2</v>
      </c>
      <c r="S342" s="8">
        <f xml:space="preserve"> (Data!$E$45 - S$83 - S$62)</f>
        <v>2</v>
      </c>
      <c r="T342" s="8">
        <f xml:space="preserve"> (Data!$E$45 - T$83 - T$62)</f>
        <v>1</v>
      </c>
      <c r="U342" s="8">
        <f xml:space="preserve"> (Data!$E$45 - U$83 - U$62)</f>
        <v>1</v>
      </c>
      <c r="V342" s="8">
        <f xml:space="preserve"> (Data!$E$45 - V$83 - V$62)</f>
        <v>0</v>
      </c>
      <c r="W342" s="8">
        <f xml:space="preserve"> (Data!$E$45 - W$83 - W$62)</f>
        <v>0</v>
      </c>
      <c r="X342" s="8">
        <f xml:space="preserve"> (Data!$E$45 - X$83 - X$62)</f>
        <v>-1</v>
      </c>
      <c r="Y342" s="8">
        <f xml:space="preserve"> (Data!$E$45 - Y$83 - Y$62)</f>
        <v>-1</v>
      </c>
      <c r="Z342" s="8">
        <f xml:space="preserve"> (Data!$E$45 - Z$83 - Z$62)</f>
        <v>-2</v>
      </c>
      <c r="AA342" s="8">
        <f xml:space="preserve"> (Data!$E$45 - AA$83 - AA$62)</f>
        <v>-2</v>
      </c>
      <c r="AB342" s="8">
        <f xml:space="preserve"> (Data!$E$45 - AB$83 - AB$62)</f>
        <v>-3</v>
      </c>
      <c r="AC342" s="8">
        <f xml:space="preserve"> (Data!$E$45 - AC$83 - AC$62)</f>
        <v>-3</v>
      </c>
      <c r="AD342" s="8">
        <f xml:space="preserve"> (Data!$E$45 - AD$83 - AD$62)</f>
        <v>-4</v>
      </c>
      <c r="AE342" s="8">
        <f xml:space="preserve"> (Data!$E$45 - AE$83 - AE$62)</f>
        <v>-4</v>
      </c>
      <c r="AF342" s="8">
        <f xml:space="preserve"> (Data!$E$45 - AF$83 - AF$62)</f>
        <v>-5</v>
      </c>
      <c r="AG342" s="8">
        <f xml:space="preserve"> (Data!$E$45 - AG$83 - AG$62)</f>
        <v>-5</v>
      </c>
      <c r="AH342" s="8">
        <f xml:space="preserve"> (Data!$E$45 - AH$83 - AH$62)</f>
        <v>-6</v>
      </c>
      <c r="AI342" s="8">
        <f xml:space="preserve"> (Data!$E$45 - AI$83 - AI$62)</f>
        <v>-6</v>
      </c>
      <c r="AJ342" s="8">
        <f xml:space="preserve"> (Data!$E$45 - AJ$83 - AJ$62)</f>
        <v>-7</v>
      </c>
      <c r="AK342" s="8">
        <f xml:space="preserve"> (Data!$E$45 - AK$83 - AK$62)</f>
        <v>-7</v>
      </c>
      <c r="AL342" s="8">
        <f xml:space="preserve"> (Data!$E$45 - AL$83 - AL$62)</f>
        <v>-8</v>
      </c>
      <c r="AM342" s="8">
        <f xml:space="preserve"> (Data!$E$45 - AM$83 - AM$62)</f>
        <v>-8</v>
      </c>
      <c r="AN342" s="8">
        <f xml:space="preserve"> (Data!$E$45 - AN$83 - AN$62)</f>
        <v>-9</v>
      </c>
      <c r="AO342" s="8">
        <f xml:space="preserve"> (Data!$E$45 - AO$83 - AO$62)</f>
        <v>-9</v>
      </c>
      <c r="AP342" s="8">
        <f xml:space="preserve"> (Data!$E$45 - AP$83 - AP$62)</f>
        <v>-10</v>
      </c>
      <c r="AQ342" s="8">
        <f xml:space="preserve"> (Data!$E$45 - AQ$83 - AQ$62)</f>
        <v>-10</v>
      </c>
      <c r="AR342" s="8">
        <f xml:space="preserve"> (Data!$E$45 - AR$83 - AR$62)</f>
        <v>-11</v>
      </c>
      <c r="AS342" s="8">
        <f xml:space="preserve"> (Data!$E$45 - AS$83 - AS$62)</f>
        <v>-11</v>
      </c>
      <c r="AT342" s="8">
        <f xml:space="preserve"> (Data!$E$45 - AT$83 - AT$62)</f>
        <v>-12</v>
      </c>
      <c r="AU342" s="8">
        <f xml:space="preserve"> (Data!$E$45 - AU$83 - AU$62)</f>
        <v>-12</v>
      </c>
      <c r="AV342" s="8">
        <f xml:space="preserve"> (Data!$E$45 - AV$83 - AV$62)</f>
        <v>-13</v>
      </c>
      <c r="AW342" s="8">
        <f xml:space="preserve"> (Data!$E$45 - AW$83 - AW$62)</f>
        <v>-13</v>
      </c>
      <c r="AX342" s="8">
        <f xml:space="preserve"> (Data!$E$45 - AX$83 - AX$62)</f>
        <v>-14</v>
      </c>
      <c r="AY342" s="8">
        <f xml:space="preserve"> (Data!$E$45 - AY$83 - AY$62)</f>
        <v>-14</v>
      </c>
    </row>
    <row r="343" spans="1:51">
      <c r="A343" s="56" t="s">
        <v>52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</row>
    <row r="344" spans="1:51">
      <c r="A344" s="8" t="s">
        <v>50</v>
      </c>
      <c r="B344" s="8">
        <f xml:space="preserve"> (Data!$E$46 - B$85 - B$62)</f>
        <v>34</v>
      </c>
      <c r="C344" s="8">
        <f xml:space="preserve"> (Data!$E$46 - C$85 - C$62)</f>
        <v>29</v>
      </c>
      <c r="D344" s="8">
        <f xml:space="preserve"> (Data!$E$46 - D$85 - D$62)</f>
        <v>28</v>
      </c>
      <c r="E344" s="8">
        <f xml:space="preserve"> (Data!$E$46 - E$85 - E$62)</f>
        <v>27</v>
      </c>
      <c r="F344" s="8">
        <f xml:space="preserve"> (Data!$E$46 - F$85 - F$62)</f>
        <v>26</v>
      </c>
      <c r="G344" s="8">
        <f xml:space="preserve"> (Data!$E$46 - G$85 - G$62)</f>
        <v>23</v>
      </c>
      <c r="H344" s="8">
        <f xml:space="preserve"> (Data!$E$46 - H$85 - H$62)</f>
        <v>23</v>
      </c>
      <c r="I344" s="8">
        <f xml:space="preserve"> (Data!$E$46 - I$85 - I$62)</f>
        <v>19</v>
      </c>
      <c r="J344" s="8">
        <f xml:space="preserve"> (Data!$E$46 - J$85 - J$62)</f>
        <v>18</v>
      </c>
      <c r="K344" s="8">
        <f xml:space="preserve"> (Data!$E$46 - K$85 - K$62)</f>
        <v>17</v>
      </c>
      <c r="L344" s="8">
        <f xml:space="preserve"> (Data!$E$46 - L$85 - L$62)</f>
        <v>16</v>
      </c>
      <c r="M344" s="8">
        <f xml:space="preserve"> (Data!$E$46 - M$85 - M$62)</f>
        <v>16</v>
      </c>
      <c r="N344" s="8">
        <f xml:space="preserve"> (Data!$E$46 - N$85 - N$62)</f>
        <v>12</v>
      </c>
      <c r="O344" s="8">
        <f xml:space="preserve"> (Data!$E$46 - O$85 - O$62)</f>
        <v>11</v>
      </c>
      <c r="P344" s="8">
        <f xml:space="preserve"> (Data!$E$46 - P$85 - P$62)</f>
        <v>11</v>
      </c>
      <c r="Q344" s="8">
        <f xml:space="preserve"> (Data!$E$46 - Q$85 - Q$62)</f>
        <v>10</v>
      </c>
      <c r="R344" s="8">
        <f xml:space="preserve"> (Data!$E$46 - R$85 - R$62)</f>
        <v>10</v>
      </c>
      <c r="S344" s="8">
        <f xml:space="preserve"> (Data!$E$46 - S$85 - S$62)</f>
        <v>10</v>
      </c>
      <c r="T344" s="8">
        <f xml:space="preserve"> (Data!$E$46 - T$85 - T$62)</f>
        <v>9</v>
      </c>
      <c r="U344" s="8">
        <f xml:space="preserve"> (Data!$E$46 - U$85 - U$62)</f>
        <v>9</v>
      </c>
      <c r="V344" s="8">
        <f xml:space="preserve"> (Data!$E$46 - V$85 - V$62)</f>
        <v>8</v>
      </c>
      <c r="W344" s="8">
        <f xml:space="preserve"> (Data!$E$46 - W$85 - W$62)</f>
        <v>8</v>
      </c>
      <c r="X344" s="8">
        <f xml:space="preserve"> (Data!$E$46 - X$85 - X$62)</f>
        <v>8</v>
      </c>
      <c r="Y344" s="8">
        <f xml:space="preserve"> (Data!$E$46 - Y$85 - Y$62)</f>
        <v>7</v>
      </c>
      <c r="Z344" s="8">
        <f xml:space="preserve"> (Data!$E$46 - Z$85 - Z$62)</f>
        <v>7</v>
      </c>
      <c r="AA344" s="8">
        <f xml:space="preserve"> (Data!$E$46 - AA$85 - AA$62)</f>
        <v>6</v>
      </c>
      <c r="AB344" s="8">
        <f xml:space="preserve"> (Data!$E$46 - AB$85 - AB$62)</f>
        <v>6</v>
      </c>
      <c r="AC344" s="8">
        <f xml:space="preserve"> (Data!$E$46 - AC$85 - AC$62)</f>
        <v>6</v>
      </c>
      <c r="AD344" s="8">
        <f xml:space="preserve"> (Data!$E$46 - AD$85 - AD$62)</f>
        <v>5</v>
      </c>
      <c r="AE344" s="8">
        <f xml:space="preserve"> (Data!$E$46 - AE$85 - AE$62)</f>
        <v>5</v>
      </c>
      <c r="AF344" s="8">
        <f xml:space="preserve"> (Data!$E$46 - AF$85 - AF$62)</f>
        <v>4</v>
      </c>
      <c r="AG344" s="8">
        <f xml:space="preserve"> (Data!$E$46 - AG$85 - AG$62)</f>
        <v>4</v>
      </c>
      <c r="AH344" s="8">
        <f xml:space="preserve"> (Data!$E$46 - AH$85 - AH$62)</f>
        <v>4</v>
      </c>
      <c r="AI344" s="8">
        <f xml:space="preserve"> (Data!$E$46 - AI$85 - AI$62)</f>
        <v>3</v>
      </c>
      <c r="AJ344" s="8">
        <f xml:space="preserve"> (Data!$E$46 - AJ$85 - AJ$62)</f>
        <v>3</v>
      </c>
      <c r="AK344" s="8">
        <f xml:space="preserve"> (Data!$E$46 - AK$85 - AK$62)</f>
        <v>2</v>
      </c>
      <c r="AL344" s="8">
        <f xml:space="preserve"> (Data!$E$46 - AL$85 - AL$62)</f>
        <v>2</v>
      </c>
      <c r="AM344" s="8">
        <f xml:space="preserve"> (Data!$E$46 - AM$85 - AM$62)</f>
        <v>2</v>
      </c>
      <c r="AN344" s="8">
        <f xml:space="preserve"> (Data!$E$46 - AN$85 - AN$62)</f>
        <v>1</v>
      </c>
      <c r="AO344" s="8">
        <f xml:space="preserve"> (Data!$E$46 - AO$85 - AO$62)</f>
        <v>1</v>
      </c>
      <c r="AP344" s="8">
        <f xml:space="preserve"> (Data!$E$46 - AP$85 - AP$62)</f>
        <v>0</v>
      </c>
      <c r="AQ344" s="8">
        <f xml:space="preserve"> (Data!$E$46 - AQ$85 - AQ$62)</f>
        <v>0</v>
      </c>
      <c r="AR344" s="8">
        <f xml:space="preserve"> (Data!$E$46 - AR$85 - AR$62)</f>
        <v>0</v>
      </c>
      <c r="AS344" s="8">
        <f xml:space="preserve"> (Data!$E$46 - AS$85 - AS$62)</f>
        <v>-1</v>
      </c>
      <c r="AT344" s="8">
        <f xml:space="preserve"> (Data!$E$46 - AT$85 - AT$62)</f>
        <v>-1</v>
      </c>
      <c r="AU344" s="8">
        <f xml:space="preserve"> (Data!$E$46 - AU$85 - AU$62)</f>
        <v>-2</v>
      </c>
      <c r="AV344" s="8">
        <f xml:space="preserve"> (Data!$E$46 - AV$85 - AV$62)</f>
        <v>-2</v>
      </c>
      <c r="AW344" s="8">
        <f xml:space="preserve"> (Data!$E$46 - AW$85 - AW$62)</f>
        <v>-2</v>
      </c>
      <c r="AX344" s="8">
        <f xml:space="preserve"> (Data!$E$46 - AX$85 - AX$62)</f>
        <v>-3</v>
      </c>
      <c r="AY344" s="8">
        <f xml:space="preserve"> (Data!$E$46 - AY$85 - AY$62)</f>
        <v>-3</v>
      </c>
    </row>
    <row r="345" spans="1:51">
      <c r="A345" s="8" t="s">
        <v>57</v>
      </c>
      <c r="B345" s="8">
        <f xml:space="preserve"> (Data!$E$46 - B$84 - B$62)</f>
        <v>35</v>
      </c>
      <c r="C345" s="8">
        <f xml:space="preserve"> (Data!$E$46 - C$84 - C$62)</f>
        <v>30</v>
      </c>
      <c r="D345" s="8">
        <f xml:space="preserve"> (Data!$E$46 - D$84 - D$62)</f>
        <v>29</v>
      </c>
      <c r="E345" s="8">
        <f xml:space="preserve"> (Data!$E$46 - E$84 - E$62)</f>
        <v>28</v>
      </c>
      <c r="F345" s="8">
        <f xml:space="preserve"> (Data!$E$46 - F$84 - F$62)</f>
        <v>27</v>
      </c>
      <c r="G345" s="8">
        <f xml:space="preserve"> (Data!$E$46 - G$84 - G$62)</f>
        <v>24</v>
      </c>
      <c r="H345" s="8">
        <f xml:space="preserve"> (Data!$E$46 - H$84 - H$62)</f>
        <v>24</v>
      </c>
      <c r="I345" s="8">
        <f xml:space="preserve"> (Data!$E$46 - I$84 - I$62)</f>
        <v>20</v>
      </c>
      <c r="J345" s="8">
        <f xml:space="preserve"> (Data!$E$46 - J$84 - J$62)</f>
        <v>19</v>
      </c>
      <c r="K345" s="8">
        <f xml:space="preserve"> (Data!$E$46 - K$84 - K$62)</f>
        <v>17</v>
      </c>
      <c r="L345" s="8">
        <f xml:space="preserve"> (Data!$E$46 - L$84 - L$62)</f>
        <v>16</v>
      </c>
      <c r="M345" s="8">
        <f xml:space="preserve"> (Data!$E$46 - M$84 - M$62)</f>
        <v>16</v>
      </c>
      <c r="N345" s="8">
        <f xml:space="preserve"> (Data!$E$46 - N$84 - N$62)</f>
        <v>11</v>
      </c>
      <c r="O345" s="8">
        <f xml:space="preserve"> (Data!$E$46 - O$84 - O$62)</f>
        <v>11</v>
      </c>
      <c r="P345" s="8">
        <f xml:space="preserve"> (Data!$E$46 - P$84 - P$62)</f>
        <v>10</v>
      </c>
      <c r="Q345" s="8">
        <f xml:space="preserve"> (Data!$E$46 - Q$84 - Q$62)</f>
        <v>10</v>
      </c>
      <c r="R345" s="8">
        <f xml:space="preserve"> (Data!$E$46 - R$84 - R$62)</f>
        <v>9</v>
      </c>
      <c r="S345" s="8">
        <f xml:space="preserve"> (Data!$E$46 - S$84 - S$62)</f>
        <v>9</v>
      </c>
      <c r="T345" s="8">
        <f xml:space="preserve"> (Data!$E$46 - T$84 - T$62)</f>
        <v>8</v>
      </c>
      <c r="U345" s="8">
        <f xml:space="preserve"> (Data!$E$46 - U$84 - U$62)</f>
        <v>8</v>
      </c>
      <c r="V345" s="8">
        <f xml:space="preserve"> (Data!$E$46 - V$84 - V$62)</f>
        <v>7</v>
      </c>
      <c r="W345" s="8">
        <f xml:space="preserve"> (Data!$E$46 - W$84 - W$62)</f>
        <v>7</v>
      </c>
      <c r="X345" s="8">
        <f xml:space="preserve"> (Data!$E$46 - X$84 - X$62)</f>
        <v>6</v>
      </c>
      <c r="Y345" s="8">
        <f xml:space="preserve"> (Data!$E$46 - Y$84 - Y$62)</f>
        <v>6</v>
      </c>
      <c r="Z345" s="8">
        <f xml:space="preserve"> (Data!$E$46 - Z$84 - Z$62)</f>
        <v>5</v>
      </c>
      <c r="AA345" s="8">
        <f xml:space="preserve"> (Data!$E$46 - AA$84 - AA$62)</f>
        <v>5</v>
      </c>
      <c r="AB345" s="8">
        <f xml:space="preserve"> (Data!$E$46 - AB$84 - AB$62)</f>
        <v>4</v>
      </c>
      <c r="AC345" s="8">
        <f xml:space="preserve"> (Data!$E$46 - AC$84 - AC$62)</f>
        <v>4</v>
      </c>
      <c r="AD345" s="8">
        <f xml:space="preserve"> (Data!$E$46 - AD$84 - AD$62)</f>
        <v>3</v>
      </c>
      <c r="AE345" s="8">
        <f xml:space="preserve"> (Data!$E$46 - AE$84 - AE$62)</f>
        <v>3</v>
      </c>
      <c r="AF345" s="8">
        <f xml:space="preserve"> (Data!$E$46 - AF$84 - AF$62)</f>
        <v>2</v>
      </c>
      <c r="AG345" s="8">
        <f xml:space="preserve"> (Data!$E$46 - AG$84 - AG$62)</f>
        <v>2</v>
      </c>
      <c r="AH345" s="8">
        <f xml:space="preserve"> (Data!$E$46 - AH$84 - AH$62)</f>
        <v>1</v>
      </c>
      <c r="AI345" s="8">
        <f xml:space="preserve"> (Data!$E$46 - AI$84 - AI$62)</f>
        <v>1</v>
      </c>
      <c r="AJ345" s="8">
        <f xml:space="preserve"> (Data!$E$46 - AJ$84 - AJ$62)</f>
        <v>0</v>
      </c>
      <c r="AK345" s="8">
        <f xml:space="preserve"> (Data!$E$46 - AK$84 - AK$62)</f>
        <v>0</v>
      </c>
      <c r="AL345" s="8">
        <f xml:space="preserve"> (Data!$E$46 - AL$84 - AL$62)</f>
        <v>-1</v>
      </c>
      <c r="AM345" s="8">
        <f xml:space="preserve"> (Data!$E$46 - AM$84 - AM$62)</f>
        <v>-1</v>
      </c>
      <c r="AN345" s="8">
        <f xml:space="preserve"> (Data!$E$46 - AN$84 - AN$62)</f>
        <v>-2</v>
      </c>
      <c r="AO345" s="8">
        <f xml:space="preserve"> (Data!$E$46 - AO$84 - AO$62)</f>
        <v>-2</v>
      </c>
      <c r="AP345" s="8">
        <f xml:space="preserve"> (Data!$E$46 - AP$84 - AP$62)</f>
        <v>-3</v>
      </c>
      <c r="AQ345" s="8">
        <f xml:space="preserve"> (Data!$E$46 - AQ$84 - AQ$62)</f>
        <v>-3</v>
      </c>
      <c r="AR345" s="8">
        <f xml:space="preserve"> (Data!$E$46 - AR$84 - AR$62)</f>
        <v>-4</v>
      </c>
      <c r="AS345" s="8">
        <f xml:space="preserve"> (Data!$E$46 - AS$84 - AS$62)</f>
        <v>-4</v>
      </c>
      <c r="AT345" s="8">
        <f xml:space="preserve"> (Data!$E$46 - AT$84 - AT$62)</f>
        <v>-5</v>
      </c>
      <c r="AU345" s="8">
        <f xml:space="preserve"> (Data!$E$46 - AU$84 - AU$62)</f>
        <v>-5</v>
      </c>
      <c r="AV345" s="8">
        <f xml:space="preserve"> (Data!$E$46 - AV$84 - AV$62)</f>
        <v>-6</v>
      </c>
      <c r="AW345" s="8">
        <f xml:space="preserve"> (Data!$E$46 - AW$84 - AW$62)</f>
        <v>-6</v>
      </c>
      <c r="AX345" s="8">
        <f xml:space="preserve"> (Data!$E$46 - AX$84 - AX$62)</f>
        <v>-7</v>
      </c>
      <c r="AY345" s="8">
        <f xml:space="preserve"> (Data!$E$46 - AY$84 - AY$62)</f>
        <v>-7</v>
      </c>
    </row>
    <row r="346" spans="1:51">
      <c r="A346" s="8" t="s">
        <v>58</v>
      </c>
      <c r="B346" s="8">
        <f xml:space="preserve"> (Data!$E$46 - B$84 - B$62)</f>
        <v>35</v>
      </c>
      <c r="C346" s="8">
        <f xml:space="preserve"> (Data!$E$46 - C$84 - C$62)</f>
        <v>30</v>
      </c>
      <c r="D346" s="8">
        <f xml:space="preserve"> (Data!$E$46 - D$84 - D$62)</f>
        <v>29</v>
      </c>
      <c r="E346" s="8">
        <f xml:space="preserve"> (Data!$E$46 - E$84 - E$62)</f>
        <v>28</v>
      </c>
      <c r="F346" s="8">
        <f xml:space="preserve"> (Data!$E$46 - F$84 - F$62)</f>
        <v>27</v>
      </c>
      <c r="G346" s="8">
        <f xml:space="preserve"> (Data!$E$46 - G$84 - G$62)</f>
        <v>24</v>
      </c>
      <c r="H346" s="8">
        <f xml:space="preserve"> (Data!$E$46 - H$84 - H$62)</f>
        <v>24</v>
      </c>
      <c r="I346" s="8">
        <f xml:space="preserve"> (Data!$E$46 - I$84 - I$62)</f>
        <v>20</v>
      </c>
      <c r="J346" s="8">
        <f xml:space="preserve"> (Data!$E$46 - J$84 - J$62)</f>
        <v>19</v>
      </c>
      <c r="K346" s="8">
        <f xml:space="preserve"> (Data!$E$46 - K$84 - K$62)</f>
        <v>17</v>
      </c>
      <c r="L346" s="8">
        <f xml:space="preserve"> (Data!$E$46 - L$84 - L$62)</f>
        <v>16</v>
      </c>
      <c r="M346" s="8">
        <f xml:space="preserve"> (Data!$E$46 - M$84 - M$62)</f>
        <v>16</v>
      </c>
      <c r="N346" s="8">
        <f xml:space="preserve"> (Data!$E$46 - N$84 - N$62)</f>
        <v>11</v>
      </c>
      <c r="O346" s="8">
        <f xml:space="preserve"> (Data!$E$46 - O$84 - O$62)</f>
        <v>11</v>
      </c>
      <c r="P346" s="8">
        <f xml:space="preserve"> (Data!$E$46 - P$84 - P$62)</f>
        <v>10</v>
      </c>
      <c r="Q346" s="8">
        <f xml:space="preserve"> (Data!$E$46 - Q$84 - Q$62)</f>
        <v>10</v>
      </c>
      <c r="R346" s="8">
        <f xml:space="preserve"> (Data!$E$46 - R$84 - R$62)</f>
        <v>9</v>
      </c>
      <c r="S346" s="8">
        <f xml:space="preserve"> (Data!$E$46 - S$84 - S$62)</f>
        <v>9</v>
      </c>
      <c r="T346" s="8">
        <f xml:space="preserve"> (Data!$E$46 - T$84 - T$62)</f>
        <v>8</v>
      </c>
      <c r="U346" s="8">
        <f xml:space="preserve"> (Data!$E$46 - U$84 - U$62)</f>
        <v>8</v>
      </c>
      <c r="V346" s="8">
        <f xml:space="preserve"> (Data!$E$46 - V$84 - V$62)</f>
        <v>7</v>
      </c>
      <c r="W346" s="8">
        <f xml:space="preserve"> (Data!$E$46 - W$84 - W$62)</f>
        <v>7</v>
      </c>
      <c r="X346" s="8">
        <f xml:space="preserve"> (Data!$E$46 - X$84 - X$62)</f>
        <v>6</v>
      </c>
      <c r="Y346" s="8">
        <f xml:space="preserve"> (Data!$E$46 - Y$84 - Y$62)</f>
        <v>6</v>
      </c>
      <c r="Z346" s="8">
        <f xml:space="preserve"> (Data!$E$46 - Z$84 - Z$62)</f>
        <v>5</v>
      </c>
      <c r="AA346" s="8">
        <f xml:space="preserve"> (Data!$E$46 - AA$84 - AA$62)</f>
        <v>5</v>
      </c>
      <c r="AB346" s="8">
        <f xml:space="preserve"> (Data!$E$46 - AB$84 - AB$62)</f>
        <v>4</v>
      </c>
      <c r="AC346" s="8">
        <f xml:space="preserve"> (Data!$E$46 - AC$84 - AC$62)</f>
        <v>4</v>
      </c>
      <c r="AD346" s="8">
        <f xml:space="preserve"> (Data!$E$46 - AD$84 - AD$62)</f>
        <v>3</v>
      </c>
      <c r="AE346" s="8">
        <f xml:space="preserve"> (Data!$E$46 - AE$84 - AE$62)</f>
        <v>3</v>
      </c>
      <c r="AF346" s="8">
        <f xml:space="preserve"> (Data!$E$46 - AF$84 - AF$62)</f>
        <v>2</v>
      </c>
      <c r="AG346" s="8">
        <f xml:space="preserve"> (Data!$E$46 - AG$84 - AG$62)</f>
        <v>2</v>
      </c>
      <c r="AH346" s="8">
        <f xml:space="preserve"> (Data!$E$46 - AH$84 - AH$62)</f>
        <v>1</v>
      </c>
      <c r="AI346" s="8">
        <f xml:space="preserve"> (Data!$E$46 - AI$84 - AI$62)</f>
        <v>1</v>
      </c>
      <c r="AJ346" s="8">
        <f xml:space="preserve"> (Data!$E$46 - AJ$84 - AJ$62)</f>
        <v>0</v>
      </c>
      <c r="AK346" s="8">
        <f xml:space="preserve"> (Data!$E$46 - AK$84 - AK$62)</f>
        <v>0</v>
      </c>
      <c r="AL346" s="8">
        <f xml:space="preserve"> (Data!$E$46 - AL$84 - AL$62)</f>
        <v>-1</v>
      </c>
      <c r="AM346" s="8">
        <f xml:space="preserve"> (Data!$E$46 - AM$84 - AM$62)</f>
        <v>-1</v>
      </c>
      <c r="AN346" s="8">
        <f xml:space="preserve"> (Data!$E$46 - AN$84 - AN$62)</f>
        <v>-2</v>
      </c>
      <c r="AO346" s="8">
        <f xml:space="preserve"> (Data!$E$46 - AO$84 - AO$62)</f>
        <v>-2</v>
      </c>
      <c r="AP346" s="8">
        <f xml:space="preserve"> (Data!$E$46 - AP$84 - AP$62)</f>
        <v>-3</v>
      </c>
      <c r="AQ346" s="8">
        <f xml:space="preserve"> (Data!$E$46 - AQ$84 - AQ$62)</f>
        <v>-3</v>
      </c>
      <c r="AR346" s="8">
        <f xml:space="preserve"> (Data!$E$46 - AR$84 - AR$62)</f>
        <v>-4</v>
      </c>
      <c r="AS346" s="8">
        <f xml:space="preserve"> (Data!$E$46 - AS$84 - AS$62)</f>
        <v>-4</v>
      </c>
      <c r="AT346" s="8">
        <f xml:space="preserve"> (Data!$E$46 - AT$84 - AT$62)</f>
        <v>-5</v>
      </c>
      <c r="AU346" s="8">
        <f xml:space="preserve"> (Data!$E$46 - AU$84 - AU$62)</f>
        <v>-5</v>
      </c>
      <c r="AV346" s="8">
        <f xml:space="preserve"> (Data!$E$46 - AV$84 - AV$62)</f>
        <v>-6</v>
      </c>
      <c r="AW346" s="8">
        <f xml:space="preserve"> (Data!$E$46 - AW$84 - AW$62)</f>
        <v>-6</v>
      </c>
      <c r="AX346" s="8">
        <f xml:space="preserve"> (Data!$E$46 - AX$84 - AX$62)</f>
        <v>-7</v>
      </c>
      <c r="AY346" s="8">
        <f xml:space="preserve"> (Data!$E$46 - AY$84 - AY$62)</f>
        <v>-7</v>
      </c>
    </row>
    <row r="347" spans="1:51">
      <c r="A347" s="8" t="s">
        <v>59</v>
      </c>
      <c r="B347" s="8">
        <f xml:space="preserve"> (Data!$E$46 - B$83 - B$62)</f>
        <v>34</v>
      </c>
      <c r="C347" s="8">
        <f xml:space="preserve"> (Data!$E$46 - C$83 - C$62)</f>
        <v>29</v>
      </c>
      <c r="D347" s="8">
        <f xml:space="preserve"> (Data!$E$46 - D$83 - D$62)</f>
        <v>28</v>
      </c>
      <c r="E347" s="8">
        <f xml:space="preserve"> (Data!$E$46 - E$83 - E$62)</f>
        <v>27</v>
      </c>
      <c r="F347" s="8">
        <f xml:space="preserve"> (Data!$E$46 - F$83 - F$62)</f>
        <v>26</v>
      </c>
      <c r="G347" s="8">
        <f xml:space="preserve"> (Data!$E$46 - G$83 - G$62)</f>
        <v>23</v>
      </c>
      <c r="H347" s="8">
        <f xml:space="preserve"> (Data!$E$46 - H$83 - H$62)</f>
        <v>23</v>
      </c>
      <c r="I347" s="8">
        <f xml:space="preserve"> (Data!$E$46 - I$83 - I$62)</f>
        <v>18</v>
      </c>
      <c r="J347" s="8">
        <f xml:space="preserve"> (Data!$E$46 - J$83 - J$62)</f>
        <v>17</v>
      </c>
      <c r="K347" s="8">
        <f xml:space="preserve"> (Data!$E$46 - K$83 - K$62)</f>
        <v>15</v>
      </c>
      <c r="L347" s="8">
        <f xml:space="preserve"> (Data!$E$46 - L$83 - L$62)</f>
        <v>14</v>
      </c>
      <c r="M347" s="8">
        <f xml:space="preserve"> (Data!$E$46 - M$83 - M$62)</f>
        <v>14</v>
      </c>
      <c r="N347" s="8">
        <f xml:space="preserve"> (Data!$E$46 - N$83 - N$62)</f>
        <v>9</v>
      </c>
      <c r="O347" s="8">
        <f xml:space="preserve"> (Data!$E$46 - O$83 - O$62)</f>
        <v>9</v>
      </c>
      <c r="P347" s="8">
        <f xml:space="preserve"> (Data!$E$46 - P$83 - P$62)</f>
        <v>8</v>
      </c>
      <c r="Q347" s="8">
        <f xml:space="preserve"> (Data!$E$46 - Q$83 - Q$62)</f>
        <v>8</v>
      </c>
      <c r="R347" s="8">
        <f xml:space="preserve"> (Data!$E$46 - R$83 - R$62)</f>
        <v>7</v>
      </c>
      <c r="S347" s="8">
        <f xml:space="preserve"> (Data!$E$46 - S$83 - S$62)</f>
        <v>7</v>
      </c>
      <c r="T347" s="8">
        <f xml:space="preserve"> (Data!$E$46 - T$83 - T$62)</f>
        <v>6</v>
      </c>
      <c r="U347" s="8">
        <f xml:space="preserve"> (Data!$E$46 - U$83 - U$62)</f>
        <v>6</v>
      </c>
      <c r="V347" s="8">
        <f xml:space="preserve"> (Data!$E$46 - V$83 - V$62)</f>
        <v>5</v>
      </c>
      <c r="W347" s="8">
        <f xml:space="preserve"> (Data!$E$46 - W$83 - W$62)</f>
        <v>5</v>
      </c>
      <c r="X347" s="8">
        <f xml:space="preserve"> (Data!$E$46 - X$83 - X$62)</f>
        <v>4</v>
      </c>
      <c r="Y347" s="8">
        <f xml:space="preserve"> (Data!$E$46 - Y$83 - Y$62)</f>
        <v>4</v>
      </c>
      <c r="Z347" s="8">
        <f xml:space="preserve"> (Data!$E$46 - Z$83 - Z$62)</f>
        <v>3</v>
      </c>
      <c r="AA347" s="8">
        <f xml:space="preserve"> (Data!$E$46 - AA$83 - AA$62)</f>
        <v>3</v>
      </c>
      <c r="AB347" s="8">
        <f xml:space="preserve"> (Data!$E$46 - AB$83 - AB$62)</f>
        <v>2</v>
      </c>
      <c r="AC347" s="8">
        <f xml:space="preserve"> (Data!$E$46 - AC$83 - AC$62)</f>
        <v>2</v>
      </c>
      <c r="AD347" s="8">
        <f xml:space="preserve"> (Data!$E$46 - AD$83 - AD$62)</f>
        <v>1</v>
      </c>
      <c r="AE347" s="8">
        <f xml:space="preserve"> (Data!$E$46 - AE$83 - AE$62)</f>
        <v>1</v>
      </c>
      <c r="AF347" s="8">
        <f xml:space="preserve"> (Data!$E$46 - AF$83 - AF$62)</f>
        <v>0</v>
      </c>
      <c r="AG347" s="8">
        <f xml:space="preserve"> (Data!$E$46 - AG$83 - AG$62)</f>
        <v>0</v>
      </c>
      <c r="AH347" s="8">
        <f xml:space="preserve"> (Data!$E$46 - AH$83 - AH$62)</f>
        <v>-1</v>
      </c>
      <c r="AI347" s="8">
        <f xml:space="preserve"> (Data!$E$46 - AI$83 - AI$62)</f>
        <v>-1</v>
      </c>
      <c r="AJ347" s="8">
        <f xml:space="preserve"> (Data!$E$46 - AJ$83 - AJ$62)</f>
        <v>-2</v>
      </c>
      <c r="AK347" s="8">
        <f xml:space="preserve"> (Data!$E$46 - AK$83 - AK$62)</f>
        <v>-2</v>
      </c>
      <c r="AL347" s="8">
        <f xml:space="preserve"> (Data!$E$46 - AL$83 - AL$62)</f>
        <v>-3</v>
      </c>
      <c r="AM347" s="8">
        <f xml:space="preserve"> (Data!$E$46 - AM$83 - AM$62)</f>
        <v>-3</v>
      </c>
      <c r="AN347" s="8">
        <f xml:space="preserve"> (Data!$E$46 - AN$83 - AN$62)</f>
        <v>-4</v>
      </c>
      <c r="AO347" s="8">
        <f xml:space="preserve"> (Data!$E$46 - AO$83 - AO$62)</f>
        <v>-4</v>
      </c>
      <c r="AP347" s="8">
        <f xml:space="preserve"> (Data!$E$46 - AP$83 - AP$62)</f>
        <v>-5</v>
      </c>
      <c r="AQ347" s="8">
        <f xml:space="preserve"> (Data!$E$46 - AQ$83 - AQ$62)</f>
        <v>-5</v>
      </c>
      <c r="AR347" s="8">
        <f xml:space="preserve"> (Data!$E$46 - AR$83 - AR$62)</f>
        <v>-6</v>
      </c>
      <c r="AS347" s="8">
        <f xml:space="preserve"> (Data!$E$46 - AS$83 - AS$62)</f>
        <v>-6</v>
      </c>
      <c r="AT347" s="8">
        <f xml:space="preserve"> (Data!$E$46 - AT$83 - AT$62)</f>
        <v>-7</v>
      </c>
      <c r="AU347" s="8">
        <f xml:space="preserve"> (Data!$E$46 - AU$83 - AU$62)</f>
        <v>-7</v>
      </c>
      <c r="AV347" s="8">
        <f xml:space="preserve"> (Data!$E$46 - AV$83 - AV$62)</f>
        <v>-8</v>
      </c>
      <c r="AW347" s="8">
        <f xml:space="preserve"> (Data!$E$46 - AW$83 - AW$62)</f>
        <v>-8</v>
      </c>
      <c r="AX347" s="8">
        <f xml:space="preserve"> (Data!$E$46 - AX$83 - AX$62)</f>
        <v>-9</v>
      </c>
      <c r="AY347" s="8">
        <f xml:space="preserve"> (Data!$E$46 - AY$83 - AY$62)</f>
        <v>-9</v>
      </c>
    </row>
  </sheetData>
  <conditionalFormatting sqref="B279:U282 B121:AZ125 B127:AZ188 V280:AY282">
    <cfRule type="colorScale" priority="3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4:AY76">
    <cfRule type="colorScale" priority="37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24:AZ127">
    <cfRule type="colorScale" priority="36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46:AY5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98:AY105">
    <cfRule type="cellIs" dxfId="58" priority="33" operator="equal">
      <formula>-1</formula>
    </cfRule>
    <cfRule type="cellIs" dxfId="57" priority="34" operator="equal">
      <formula>1</formula>
    </cfRule>
  </conditionalFormatting>
  <conditionalFormatting sqref="B230:AY237">
    <cfRule type="cellIs" dxfId="56" priority="32" operator="greaterThan">
      <formula>0</formula>
    </cfRule>
  </conditionalFormatting>
  <conditionalFormatting sqref="C9:AY10 C12:AY14 B9:B14 C11:I11">
    <cfRule type="expression" dxfId="55" priority="17">
      <formula>B$7&lt;=$B$5</formula>
    </cfRule>
    <cfRule type="expression" dxfId="54" priority="31">
      <formula>A9&lt;B9</formula>
    </cfRule>
  </conditionalFormatting>
  <conditionalFormatting sqref="B223:AY228">
    <cfRule type="expression" dxfId="53" priority="30">
      <formula>A223&lt;B223</formula>
    </cfRule>
  </conditionalFormatting>
  <conditionalFormatting sqref="B8:AY8">
    <cfRule type="cellIs" dxfId="52" priority="28" operator="lessThan">
      <formula>0</formula>
    </cfRule>
    <cfRule type="cellIs" dxfId="51" priority="29" operator="greaterThan">
      <formula>0</formula>
    </cfRule>
  </conditionalFormatting>
  <conditionalFormatting sqref="B25:AY25">
    <cfRule type="expression" dxfId="50" priority="15" stopIfTrue="1">
      <formula>B$7&lt;=$B$5</formula>
    </cfRule>
    <cfRule type="expression" dxfId="49" priority="45">
      <formula>B24&gt;0</formula>
    </cfRule>
  </conditionalFormatting>
  <conditionalFormatting sqref="B27:AY27">
    <cfRule type="expression" dxfId="48" priority="14" stopIfTrue="1">
      <formula>B$7&lt;=$B$5</formula>
    </cfRule>
    <cfRule type="expression" dxfId="47" priority="25">
      <formula>B26&gt;0</formula>
    </cfRule>
  </conditionalFormatting>
  <conditionalFormatting sqref="B257:AY264">
    <cfRule type="dataBar" priority="22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9:AY14">
    <cfRule type="expression" dxfId="46" priority="13">
      <formula>IF($B$5=B$7, IF($A$1="Player",1,0),0)</formula>
    </cfRule>
  </conditionalFormatting>
  <conditionalFormatting sqref="B25:AY25">
    <cfRule type="expression" dxfId="45" priority="11" stopIfTrue="1">
      <formula>IF($A$1="Player",IF($B$5=B$7,1,0),0)</formula>
    </cfRule>
  </conditionalFormatting>
  <conditionalFormatting sqref="M11">
    <cfRule type="expression" dxfId="44" priority="8">
      <formula>M$7&lt;=$B$5</formula>
    </cfRule>
    <cfRule type="expression" dxfId="43" priority="9">
      <formula>L11&lt;M11</formula>
    </cfRule>
  </conditionalFormatting>
  <conditionalFormatting sqref="B16:AY23">
    <cfRule type="expression" dxfId="42" priority="83" stopIfTrue="1">
      <formula>IF($B$5=B$7, IF($A$1="Player",1,0),0)</formula>
    </cfRule>
    <cfRule type="expression" dxfId="41" priority="84" stopIfTrue="1">
      <formula>B16&gt;A16</formula>
    </cfRule>
    <cfRule type="expression" dxfId="40" priority="85">
      <formula>B98=1</formula>
    </cfRule>
  </conditionalFormatting>
  <conditionalFormatting sqref="A16:A23">
    <cfRule type="expression" dxfId="39" priority="86" stopIfTrue="1">
      <formula>B98=0</formula>
    </cfRule>
    <cfRule type="expression" dxfId="38" priority="87">
      <formula>$B98=1</formula>
    </cfRule>
  </conditionalFormatting>
  <conditionalFormatting sqref="B16:AY23">
    <cfRule type="expression" dxfId="37" priority="88" stopIfTrue="1">
      <formula>B98=0</formula>
    </cfRule>
    <cfRule type="expression" dxfId="36" priority="89" stopIfTrue="1">
      <formula>B$7&lt;=$B$5</formula>
    </cfRule>
  </conditionalFormatting>
  <conditionalFormatting sqref="B61:AY68">
    <cfRule type="expression" dxfId="35" priority="111" stopIfTrue="1">
      <formula>B257&gt;0.75</formula>
    </cfRule>
    <cfRule type="expression" dxfId="34" priority="112" stopIfTrue="1">
      <formula>B257&gt;0.5</formula>
    </cfRule>
    <cfRule type="expression" dxfId="33" priority="113">
      <formula>B257&lt;=0.5</formula>
    </cfRule>
  </conditionalFormatting>
  <conditionalFormatting sqref="B15:AY15">
    <cfRule type="cellIs" dxfId="32" priority="114" stopIfTrue="1" operator="equal">
      <formula>0</formula>
    </cfRule>
    <cfRule type="cellIs" dxfId="31" priority="115" operator="lessThan">
      <formula>0</formula>
    </cfRule>
    <cfRule type="cellIs" dxfId="30" priority="116" operator="greaterThan">
      <formula>0</formula>
    </cfRule>
    <cfRule type="cellIs" dxfId="29" priority="117" operator="greaterThan">
      <formula>$C$254</formula>
    </cfRule>
  </conditionalFormatting>
  <conditionalFormatting sqref="B29:AY34">
    <cfRule type="cellIs" dxfId="28" priority="6" stopIfTrue="1" operator="equal">
      <formula>0</formula>
    </cfRule>
    <cfRule type="cellIs" dxfId="27" priority="7" stopIfTrue="1" operator="greaterThan">
      <formula>0</formula>
    </cfRule>
  </conditionalFormatting>
  <conditionalFormatting sqref="B53:AY58">
    <cfRule type="expression" dxfId="26" priority="1" stopIfTrue="1">
      <formula xml:space="preserve"> IF(B248 &lt; 0, 1, 0)</formula>
    </cfRule>
    <cfRule type="expression" dxfId="25" priority="2" stopIfTrue="1">
      <formula xml:space="preserve"> IF(B248 = 0, 1, 0)</formula>
    </cfRule>
    <cfRule type="expression" dxfId="24" priority="3" stopIfTrue="1">
      <formula xml:space="preserve"> IF(B248 = 1, 1, 0)</formula>
    </cfRule>
    <cfRule type="expression" dxfId="23" priority="4" stopIfTrue="1">
      <formula xml:space="preserve"> IF(B248 = 2, 1, 0)</formula>
    </cfRule>
    <cfRule type="expression" dxfId="22" priority="5">
      <formula xml:space="preserve"> IF(B248 &gt;=3, 1, 0)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B46:AY50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B257:AY264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267CE47-9944-48B9-8ABD-AA95A9910C98}">
          <x14:formula1>
            <xm:f>Data!$A$89:$A$104</xm:f>
          </x14:formula1>
          <xm:sqref>B3</xm:sqref>
        </x14:dataValidation>
        <x14:dataValidation type="list" allowBlank="1" showInputMessage="1" showErrorMessage="1" xr:uid="{B2FCF64D-ABD3-4EBD-B3BF-1AC08620CE94}">
          <x14:formula1>
            <xm:f>Data!$A$88:$A$104</xm:f>
          </x14:formula1>
          <xm:sqref>C3:AY3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BU143"/>
  <sheetViews>
    <sheetView topLeftCell="A67" zoomScale="70" zoomScaleNormal="70" workbookViewId="0">
      <selection activeCell="B20" sqref="B20"/>
    </sheetView>
  </sheetViews>
  <sheetFormatPr defaultColWidth="11" defaultRowHeight="15.75"/>
  <cols>
    <col min="1" max="1" width="28.6875" customWidth="1"/>
    <col min="2" max="3" width="15.8125" customWidth="1"/>
    <col min="4" max="4" width="24.75" bestFit="1" customWidth="1"/>
    <col min="5" max="9" width="15.8125" customWidth="1"/>
    <col min="10" max="10" width="18.5625" bestFit="1" customWidth="1"/>
  </cols>
  <sheetData>
    <row r="8" spans="1:21" s="29" customFormat="1"/>
    <row r="9" spans="1:21" s="29" customFormat="1"/>
    <row r="10" spans="1:21" s="45" customFormat="1"/>
    <row r="11" spans="1:21" s="45" customFormat="1"/>
    <row r="12" spans="1:21" s="45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68" t="s">
        <v>63</v>
      </c>
      <c r="C13" s="68" t="s">
        <v>19</v>
      </c>
      <c r="D13" s="68" t="s">
        <v>64</v>
      </c>
      <c r="E13" s="68" t="s">
        <v>113</v>
      </c>
      <c r="F13" s="68" t="s">
        <v>114</v>
      </c>
      <c r="G13" s="68" t="s">
        <v>115</v>
      </c>
      <c r="H13" s="68" t="s">
        <v>69</v>
      </c>
      <c r="I13" s="68" t="s">
        <v>70</v>
      </c>
      <c r="J13" s="43" t="s">
        <v>112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17.649999999999999">
      <c r="A14" s="57" t="s">
        <v>39</v>
      </c>
      <c r="B14">
        <v>1</v>
      </c>
      <c r="C14" s="17">
        <v>3</v>
      </c>
      <c r="D14" s="17">
        <v>4</v>
      </c>
      <c r="E14" s="17">
        <v>1</v>
      </c>
      <c r="F14" s="17">
        <v>3</v>
      </c>
      <c r="G14" s="17">
        <v>2</v>
      </c>
      <c r="H14" s="17">
        <v>1</v>
      </c>
      <c r="I14" s="17">
        <v>2</v>
      </c>
    </row>
    <row r="16" spans="1:21">
      <c r="A16" s="45"/>
    </row>
    <row r="17" spans="1:22">
      <c r="A17" s="8" t="s">
        <v>83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3" t="s">
        <v>18</v>
      </c>
      <c r="B18" s="74" t="s">
        <v>82</v>
      </c>
      <c r="C18" s="74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4">
        <v>1</v>
      </c>
      <c r="D19" s="74">
        <v>2</v>
      </c>
      <c r="E19" s="74">
        <v>3</v>
      </c>
      <c r="F19" s="74">
        <v>4</v>
      </c>
      <c r="G19" s="74">
        <v>5</v>
      </c>
      <c r="H19" s="74">
        <v>6</v>
      </c>
      <c r="I19" s="74">
        <v>7</v>
      </c>
      <c r="J19" s="74">
        <v>8</v>
      </c>
      <c r="K19" s="74">
        <v>9</v>
      </c>
      <c r="L19" s="74">
        <v>10</v>
      </c>
      <c r="M19" s="74">
        <v>11</v>
      </c>
      <c r="N19" s="74">
        <v>12</v>
      </c>
      <c r="O19" s="74">
        <v>13</v>
      </c>
      <c r="P19" s="74">
        <v>14</v>
      </c>
      <c r="Q19" s="74">
        <v>15</v>
      </c>
      <c r="R19" s="74">
        <v>16</v>
      </c>
      <c r="S19" s="74">
        <v>17</v>
      </c>
      <c r="T19" s="74">
        <v>18</v>
      </c>
      <c r="U19" s="74">
        <v>19</v>
      </c>
      <c r="V19" s="74">
        <v>20</v>
      </c>
    </row>
    <row r="20" spans="1:22" ht="17.649999999999999">
      <c r="A20" s="73" t="s">
        <v>63</v>
      </c>
      <c r="B20" s="74">
        <v>10</v>
      </c>
      <c r="C20" s="75">
        <v>10</v>
      </c>
      <c r="D20" s="75">
        <v>20</v>
      </c>
      <c r="E20" s="75">
        <v>30</v>
      </c>
      <c r="F20" s="75">
        <v>40</v>
      </c>
      <c r="G20" s="75">
        <v>50</v>
      </c>
      <c r="H20" s="75">
        <v>60</v>
      </c>
      <c r="I20" s="75">
        <v>70</v>
      </c>
      <c r="J20" s="75">
        <v>80</v>
      </c>
      <c r="K20" s="75">
        <v>90</v>
      </c>
      <c r="L20" s="75">
        <v>100</v>
      </c>
      <c r="M20" s="75">
        <v>110</v>
      </c>
      <c r="N20" s="75">
        <v>120</v>
      </c>
      <c r="O20" s="75">
        <v>130</v>
      </c>
      <c r="P20" s="75">
        <v>140</v>
      </c>
      <c r="Q20" s="75">
        <v>150</v>
      </c>
      <c r="R20" s="75">
        <v>160</v>
      </c>
      <c r="S20" s="75">
        <v>170</v>
      </c>
      <c r="T20" s="75">
        <v>180</v>
      </c>
      <c r="U20" s="75">
        <v>190</v>
      </c>
      <c r="V20" s="75">
        <v>200</v>
      </c>
    </row>
    <row r="21" spans="1:22" ht="17.649999999999999">
      <c r="A21" s="73" t="s">
        <v>19</v>
      </c>
      <c r="B21" s="74">
        <v>8</v>
      </c>
      <c r="C21" s="75">
        <v>8</v>
      </c>
      <c r="D21" s="75">
        <v>16</v>
      </c>
      <c r="E21" s="75">
        <v>24</v>
      </c>
      <c r="F21" s="75">
        <v>32</v>
      </c>
      <c r="G21" s="75">
        <v>40</v>
      </c>
      <c r="H21" s="75">
        <v>48</v>
      </c>
      <c r="I21" s="75">
        <v>56</v>
      </c>
      <c r="J21" s="75">
        <v>64</v>
      </c>
      <c r="K21" s="75">
        <v>72</v>
      </c>
      <c r="L21" s="75">
        <v>80</v>
      </c>
      <c r="M21" s="75">
        <v>88</v>
      </c>
      <c r="N21" s="75">
        <v>96</v>
      </c>
      <c r="O21" s="75">
        <v>104</v>
      </c>
      <c r="P21" s="75">
        <v>112</v>
      </c>
      <c r="Q21" s="75">
        <v>120</v>
      </c>
      <c r="R21" s="75">
        <v>128</v>
      </c>
      <c r="S21" s="75">
        <v>136</v>
      </c>
      <c r="T21" s="75">
        <v>144</v>
      </c>
      <c r="U21" s="75">
        <v>152</v>
      </c>
      <c r="V21" s="75">
        <v>160</v>
      </c>
    </row>
    <row r="22" spans="1:22" ht="17.649999999999999">
      <c r="A22" s="73" t="s">
        <v>64</v>
      </c>
      <c r="B22" s="74">
        <v>6</v>
      </c>
      <c r="C22" s="75">
        <v>6</v>
      </c>
      <c r="D22" s="75">
        <v>12</v>
      </c>
      <c r="E22" s="75">
        <v>18</v>
      </c>
      <c r="F22" s="75">
        <v>24</v>
      </c>
      <c r="G22" s="75">
        <v>30</v>
      </c>
      <c r="H22" s="75">
        <v>36</v>
      </c>
      <c r="I22" s="75">
        <v>42</v>
      </c>
      <c r="J22" s="75">
        <v>48</v>
      </c>
      <c r="K22" s="75">
        <v>54</v>
      </c>
      <c r="L22" s="75">
        <v>60</v>
      </c>
      <c r="M22" s="75">
        <v>66</v>
      </c>
      <c r="N22" s="75">
        <v>72</v>
      </c>
      <c r="O22" s="75">
        <v>78</v>
      </c>
      <c r="P22" s="75">
        <v>84</v>
      </c>
      <c r="Q22" s="75">
        <v>90</v>
      </c>
      <c r="R22" s="75">
        <v>96</v>
      </c>
      <c r="S22" s="75">
        <v>102</v>
      </c>
      <c r="T22" s="75">
        <v>108</v>
      </c>
      <c r="U22" s="75">
        <v>114</v>
      </c>
      <c r="V22" s="75">
        <v>120</v>
      </c>
    </row>
    <row r="23" spans="1:22" ht="17.649999999999999">
      <c r="A23" s="73" t="s">
        <v>67</v>
      </c>
      <c r="B23" s="74">
        <v>10</v>
      </c>
      <c r="C23" s="75">
        <v>10</v>
      </c>
      <c r="D23" s="75">
        <v>20</v>
      </c>
      <c r="E23" s="75">
        <v>30</v>
      </c>
      <c r="F23" s="75">
        <v>40</v>
      </c>
      <c r="G23" s="75">
        <v>50</v>
      </c>
      <c r="H23" s="75">
        <v>60</v>
      </c>
      <c r="I23" s="75">
        <v>70</v>
      </c>
      <c r="J23" s="75">
        <v>80</v>
      </c>
      <c r="K23" s="75">
        <v>90</v>
      </c>
      <c r="L23" s="75">
        <v>100</v>
      </c>
      <c r="M23" s="75">
        <v>110</v>
      </c>
      <c r="N23" s="75">
        <v>120</v>
      </c>
      <c r="O23" s="75">
        <v>130</v>
      </c>
      <c r="P23" s="75">
        <v>140</v>
      </c>
      <c r="Q23" s="75">
        <v>150</v>
      </c>
      <c r="R23" s="75">
        <v>160</v>
      </c>
      <c r="S23" s="75">
        <v>170</v>
      </c>
      <c r="T23" s="75">
        <v>180</v>
      </c>
      <c r="U23" s="75">
        <v>190</v>
      </c>
      <c r="V23" s="75">
        <v>200</v>
      </c>
    </row>
    <row r="24" spans="1:22" ht="17.649999999999999">
      <c r="A24" s="73" t="s">
        <v>29</v>
      </c>
      <c r="B24" s="74">
        <v>8</v>
      </c>
      <c r="C24" s="75">
        <v>8</v>
      </c>
      <c r="D24" s="75">
        <v>16</v>
      </c>
      <c r="E24" s="75">
        <v>24</v>
      </c>
      <c r="F24" s="75">
        <v>32</v>
      </c>
      <c r="G24" s="75">
        <v>40</v>
      </c>
      <c r="H24" s="75">
        <v>48</v>
      </c>
      <c r="I24" s="75">
        <v>56</v>
      </c>
      <c r="J24" s="75">
        <v>64</v>
      </c>
      <c r="K24" s="75">
        <v>72</v>
      </c>
      <c r="L24" s="75">
        <v>80</v>
      </c>
      <c r="M24" s="75">
        <v>88</v>
      </c>
      <c r="N24" s="75">
        <v>96</v>
      </c>
      <c r="O24" s="75">
        <v>104</v>
      </c>
      <c r="P24" s="75">
        <v>112</v>
      </c>
      <c r="Q24" s="75">
        <v>120</v>
      </c>
      <c r="R24" s="75">
        <v>128</v>
      </c>
      <c r="S24" s="75">
        <v>136</v>
      </c>
      <c r="T24" s="75">
        <v>144</v>
      </c>
      <c r="U24" s="75">
        <v>152</v>
      </c>
      <c r="V24" s="75">
        <v>160</v>
      </c>
    </row>
    <row r="25" spans="1:22" ht="17.649999999999999">
      <c r="A25" s="73" t="s">
        <v>68</v>
      </c>
      <c r="B25" s="74">
        <v>6</v>
      </c>
      <c r="C25" s="75">
        <v>6</v>
      </c>
      <c r="D25" s="75">
        <v>12</v>
      </c>
      <c r="E25" s="75">
        <v>18</v>
      </c>
      <c r="F25" s="75">
        <v>24</v>
      </c>
      <c r="G25" s="75">
        <v>30</v>
      </c>
      <c r="H25" s="75">
        <v>36</v>
      </c>
      <c r="I25" s="75">
        <v>42</v>
      </c>
      <c r="J25" s="75">
        <v>48</v>
      </c>
      <c r="K25" s="75">
        <v>54</v>
      </c>
      <c r="L25" s="75">
        <v>60</v>
      </c>
      <c r="M25" s="75">
        <v>66</v>
      </c>
      <c r="N25" s="75">
        <v>72</v>
      </c>
      <c r="O25" s="75">
        <v>78</v>
      </c>
      <c r="P25" s="75">
        <v>84</v>
      </c>
      <c r="Q25" s="75">
        <v>90</v>
      </c>
      <c r="R25" s="75">
        <v>96</v>
      </c>
      <c r="S25" s="75">
        <v>102</v>
      </c>
      <c r="T25" s="75">
        <v>108</v>
      </c>
      <c r="U25" s="75">
        <v>114</v>
      </c>
      <c r="V25" s="75">
        <v>120</v>
      </c>
    </row>
    <row r="26" spans="1:22" ht="17.649999999999999">
      <c r="A26" s="73" t="s">
        <v>69</v>
      </c>
      <c r="B26" s="74">
        <v>12</v>
      </c>
      <c r="C26" s="75">
        <v>12</v>
      </c>
      <c r="D26" s="75">
        <v>24</v>
      </c>
      <c r="E26" s="75">
        <v>36</v>
      </c>
      <c r="F26" s="75">
        <v>48</v>
      </c>
      <c r="G26" s="75">
        <v>60</v>
      </c>
      <c r="H26" s="75">
        <v>72</v>
      </c>
      <c r="I26" s="75">
        <v>84</v>
      </c>
      <c r="J26" s="75">
        <v>96</v>
      </c>
      <c r="K26" s="75">
        <v>108</v>
      </c>
      <c r="L26" s="75">
        <v>120</v>
      </c>
      <c r="M26" s="75">
        <v>132</v>
      </c>
      <c r="N26" s="75">
        <v>144</v>
      </c>
      <c r="O26" s="75">
        <v>156</v>
      </c>
      <c r="P26" s="75">
        <v>168</v>
      </c>
      <c r="Q26" s="75">
        <v>180</v>
      </c>
      <c r="R26" s="75">
        <v>192</v>
      </c>
      <c r="S26" s="75">
        <v>204</v>
      </c>
      <c r="T26" s="75">
        <v>216</v>
      </c>
      <c r="U26" s="75">
        <v>228</v>
      </c>
      <c r="V26" s="75">
        <v>240</v>
      </c>
    </row>
    <row r="27" spans="1:22" ht="17.649999999999999">
      <c r="A27" s="73" t="s">
        <v>70</v>
      </c>
      <c r="B27" s="74">
        <v>8</v>
      </c>
      <c r="C27" s="75">
        <v>8</v>
      </c>
      <c r="D27" s="75">
        <v>16</v>
      </c>
      <c r="E27" s="75">
        <v>24</v>
      </c>
      <c r="F27" s="75">
        <v>32</v>
      </c>
      <c r="G27" s="75">
        <v>40</v>
      </c>
      <c r="H27" s="75">
        <v>48</v>
      </c>
      <c r="I27" s="75">
        <v>56</v>
      </c>
      <c r="J27" s="75">
        <v>64</v>
      </c>
      <c r="K27" s="75">
        <v>72</v>
      </c>
      <c r="L27" s="75">
        <v>80</v>
      </c>
      <c r="M27" s="75">
        <v>88</v>
      </c>
      <c r="N27" s="75">
        <v>96</v>
      </c>
      <c r="O27" s="75">
        <v>104</v>
      </c>
      <c r="P27" s="75">
        <v>112</v>
      </c>
      <c r="Q27" s="75">
        <v>120</v>
      </c>
      <c r="R27" s="75">
        <v>128</v>
      </c>
      <c r="S27" s="75">
        <v>136</v>
      </c>
      <c r="T27" s="75">
        <v>144</v>
      </c>
      <c r="U27" s="75">
        <v>152</v>
      </c>
      <c r="V27" s="75">
        <v>160</v>
      </c>
    </row>
    <row r="33" spans="1:21" ht="18">
      <c r="A33" s="42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19" t="s">
        <v>1</v>
      </c>
      <c r="B34" s="121">
        <v>1</v>
      </c>
      <c r="C34" s="121">
        <v>2</v>
      </c>
      <c r="D34" s="121">
        <v>3</v>
      </c>
      <c r="E34" s="121">
        <v>4</v>
      </c>
      <c r="F34" s="121">
        <v>5</v>
      </c>
      <c r="G34" s="121">
        <v>6</v>
      </c>
      <c r="H34" s="121">
        <v>7</v>
      </c>
      <c r="I34" s="121">
        <v>8</v>
      </c>
      <c r="J34" s="121">
        <v>9</v>
      </c>
      <c r="K34" s="121">
        <v>10</v>
      </c>
      <c r="L34" s="121">
        <v>11</v>
      </c>
      <c r="M34" s="121">
        <v>12</v>
      </c>
      <c r="N34" s="121">
        <v>13</v>
      </c>
      <c r="O34" s="121">
        <v>14</v>
      </c>
      <c r="P34" s="121">
        <v>15</v>
      </c>
      <c r="Q34" s="121">
        <v>16</v>
      </c>
      <c r="R34" s="121">
        <v>17</v>
      </c>
      <c r="S34" s="121">
        <v>18</v>
      </c>
      <c r="T34" s="121">
        <v>19</v>
      </c>
      <c r="U34" s="121">
        <v>20</v>
      </c>
    </row>
    <row r="35" spans="1:21">
      <c r="A35" s="120" t="s">
        <v>41</v>
      </c>
      <c r="B35" s="55">
        <f xml:space="preserve"> INT(B34/3)</f>
        <v>0</v>
      </c>
      <c r="C35" s="55">
        <f t="shared" ref="C35:U35" si="0" xml:space="preserve"> INT(C34/3)</f>
        <v>0</v>
      </c>
      <c r="D35" s="55">
        <f t="shared" si="0"/>
        <v>1</v>
      </c>
      <c r="E35" s="55">
        <f t="shared" si="0"/>
        <v>1</v>
      </c>
      <c r="F35" s="55">
        <f t="shared" si="0"/>
        <v>1</v>
      </c>
      <c r="G35" s="55">
        <f t="shared" si="0"/>
        <v>2</v>
      </c>
      <c r="H35" s="55">
        <f t="shared" si="0"/>
        <v>2</v>
      </c>
      <c r="I35" s="55">
        <f t="shared" si="0"/>
        <v>2</v>
      </c>
      <c r="J35" s="55">
        <f t="shared" si="0"/>
        <v>3</v>
      </c>
      <c r="K35" s="55">
        <f t="shared" si="0"/>
        <v>3</v>
      </c>
      <c r="L35" s="55">
        <f t="shared" si="0"/>
        <v>3</v>
      </c>
      <c r="M35" s="55">
        <f t="shared" si="0"/>
        <v>4</v>
      </c>
      <c r="N35" s="55">
        <f t="shared" si="0"/>
        <v>4</v>
      </c>
      <c r="O35" s="55">
        <f t="shared" si="0"/>
        <v>4</v>
      </c>
      <c r="P35" s="55">
        <f t="shared" si="0"/>
        <v>5</v>
      </c>
      <c r="Q35" s="55">
        <f t="shared" si="0"/>
        <v>5</v>
      </c>
      <c r="R35" s="55">
        <f t="shared" si="0"/>
        <v>5</v>
      </c>
      <c r="S35" s="55">
        <f t="shared" si="0"/>
        <v>6</v>
      </c>
      <c r="T35" s="55">
        <f t="shared" si="0"/>
        <v>6</v>
      </c>
      <c r="U35" s="55">
        <f t="shared" si="0"/>
        <v>6</v>
      </c>
    </row>
    <row r="36" spans="1:21">
      <c r="A36" s="120" t="s">
        <v>42</v>
      </c>
      <c r="B36" s="54">
        <f xml:space="preserve"> INT(B34 *2/5 + 4/3)</f>
        <v>1</v>
      </c>
      <c r="C36" s="54">
        <f t="shared" ref="C36:U36" si="1" xml:space="preserve"> INT(C34 *2/5 + 4/3)</f>
        <v>2</v>
      </c>
      <c r="D36" s="54">
        <f t="shared" si="1"/>
        <v>2</v>
      </c>
      <c r="E36" s="54">
        <f t="shared" si="1"/>
        <v>2</v>
      </c>
      <c r="F36" s="54">
        <f t="shared" si="1"/>
        <v>3</v>
      </c>
      <c r="G36" s="54">
        <f t="shared" si="1"/>
        <v>3</v>
      </c>
      <c r="H36" s="54">
        <f t="shared" si="1"/>
        <v>4</v>
      </c>
      <c r="I36" s="54">
        <f t="shared" si="1"/>
        <v>4</v>
      </c>
      <c r="J36" s="54">
        <f t="shared" si="1"/>
        <v>4</v>
      </c>
      <c r="K36" s="54">
        <f t="shared" si="1"/>
        <v>5</v>
      </c>
      <c r="L36" s="54">
        <f t="shared" si="1"/>
        <v>5</v>
      </c>
      <c r="M36" s="54">
        <f t="shared" si="1"/>
        <v>6</v>
      </c>
      <c r="N36" s="54">
        <f t="shared" si="1"/>
        <v>6</v>
      </c>
      <c r="O36" s="54">
        <f t="shared" si="1"/>
        <v>6</v>
      </c>
      <c r="P36" s="54">
        <f t="shared" si="1"/>
        <v>7</v>
      </c>
      <c r="Q36" s="54">
        <f t="shared" si="1"/>
        <v>7</v>
      </c>
      <c r="R36" s="54">
        <f t="shared" si="1"/>
        <v>8</v>
      </c>
      <c r="S36" s="54">
        <f t="shared" si="1"/>
        <v>8</v>
      </c>
      <c r="T36" s="54">
        <f t="shared" si="1"/>
        <v>8</v>
      </c>
      <c r="U36" s="54">
        <f t="shared" si="1"/>
        <v>9</v>
      </c>
    </row>
    <row r="37" spans="1:21">
      <c r="A37" s="120" t="s">
        <v>43</v>
      </c>
      <c r="B37" s="54">
        <f xml:space="preserve"> INT(2+ B34/2)</f>
        <v>2</v>
      </c>
      <c r="C37" s="54">
        <f t="shared" ref="C37:U37" si="2" xml:space="preserve"> INT(2+ C34/2)</f>
        <v>3</v>
      </c>
      <c r="D37" s="54">
        <f t="shared" si="2"/>
        <v>3</v>
      </c>
      <c r="E37" s="54">
        <f t="shared" si="2"/>
        <v>4</v>
      </c>
      <c r="F37" s="54">
        <f t="shared" si="2"/>
        <v>4</v>
      </c>
      <c r="G37" s="54">
        <f t="shared" si="2"/>
        <v>5</v>
      </c>
      <c r="H37" s="54">
        <f t="shared" si="2"/>
        <v>5</v>
      </c>
      <c r="I37" s="54">
        <f t="shared" si="2"/>
        <v>6</v>
      </c>
      <c r="J37" s="54">
        <f t="shared" si="2"/>
        <v>6</v>
      </c>
      <c r="K37" s="54">
        <f t="shared" si="2"/>
        <v>7</v>
      </c>
      <c r="L37" s="54">
        <f t="shared" si="2"/>
        <v>7</v>
      </c>
      <c r="M37" s="54">
        <f t="shared" si="2"/>
        <v>8</v>
      </c>
      <c r="N37" s="54">
        <f t="shared" si="2"/>
        <v>8</v>
      </c>
      <c r="O37" s="54">
        <f t="shared" si="2"/>
        <v>9</v>
      </c>
      <c r="P37" s="54">
        <f t="shared" si="2"/>
        <v>9</v>
      </c>
      <c r="Q37" s="54">
        <f t="shared" si="2"/>
        <v>10</v>
      </c>
      <c r="R37" s="54">
        <f t="shared" si="2"/>
        <v>10</v>
      </c>
      <c r="S37" s="54">
        <f t="shared" si="2"/>
        <v>11</v>
      </c>
      <c r="T37" s="54">
        <f t="shared" si="2"/>
        <v>11</v>
      </c>
      <c r="U37" s="54">
        <f t="shared" si="2"/>
        <v>12</v>
      </c>
    </row>
    <row r="42" spans="1:21" ht="18">
      <c r="A42" s="50" t="s">
        <v>47</v>
      </c>
      <c r="B42" s="9"/>
      <c r="C42" s="9"/>
      <c r="D42" s="9"/>
      <c r="E42" s="9"/>
    </row>
    <row r="43" spans="1:21">
      <c r="A43" s="51" t="s">
        <v>51</v>
      </c>
      <c r="B43" s="52" t="s">
        <v>48</v>
      </c>
      <c r="C43" s="52" t="s">
        <v>54</v>
      </c>
      <c r="D43" s="52" t="s">
        <v>55</v>
      </c>
      <c r="E43" s="52" t="s">
        <v>56</v>
      </c>
    </row>
    <row r="44" spans="1:21">
      <c r="A44" s="53" t="s">
        <v>49</v>
      </c>
      <c r="B44" s="52">
        <v>20</v>
      </c>
      <c r="C44" s="52">
        <v>15</v>
      </c>
      <c r="D44" s="52">
        <v>20</v>
      </c>
      <c r="E44" s="52">
        <v>30</v>
      </c>
    </row>
    <row r="45" spans="1:21">
      <c r="A45" s="53" t="s">
        <v>42</v>
      </c>
      <c r="B45" s="52">
        <v>30</v>
      </c>
      <c r="C45" s="52">
        <v>20</v>
      </c>
      <c r="D45" s="52">
        <v>25</v>
      </c>
      <c r="E45" s="52">
        <v>35</v>
      </c>
    </row>
    <row r="46" spans="1:21">
      <c r="A46" s="53" t="s">
        <v>52</v>
      </c>
      <c r="B46" s="52">
        <v>40</v>
      </c>
      <c r="C46" s="52">
        <v>25</v>
      </c>
      <c r="D46" s="52">
        <v>30</v>
      </c>
      <c r="E46" s="52">
        <v>40</v>
      </c>
    </row>
    <row r="48" spans="1:21" ht="23.25">
      <c r="A48" s="153" t="s">
        <v>66</v>
      </c>
      <c r="B48" s="9"/>
      <c r="D48" s="153" t="s">
        <v>132</v>
      </c>
      <c r="E48" s="9"/>
    </row>
    <row r="49" spans="1:73" ht="17.649999999999999">
      <c r="A49" s="150" t="s">
        <v>63</v>
      </c>
      <c r="B49" s="8">
        <v>2</v>
      </c>
      <c r="D49" s="118" t="s">
        <v>63</v>
      </c>
      <c r="E49" s="8">
        <v>10</v>
      </c>
    </row>
    <row r="50" spans="1:73" ht="17.649999999999999">
      <c r="A50" s="150" t="s">
        <v>19</v>
      </c>
      <c r="B50" s="8">
        <v>1</v>
      </c>
      <c r="D50" s="118" t="s">
        <v>19</v>
      </c>
      <c r="E50" s="8">
        <v>8</v>
      </c>
    </row>
    <row r="51" spans="1:73" ht="17.649999999999999">
      <c r="A51" s="150" t="s">
        <v>64</v>
      </c>
      <c r="B51" s="8">
        <v>0</v>
      </c>
      <c r="D51" s="118" t="s">
        <v>64</v>
      </c>
      <c r="E51" s="8">
        <v>6</v>
      </c>
    </row>
    <row r="52" spans="1:73" ht="17.649999999999999">
      <c r="A52" s="150" t="s">
        <v>113</v>
      </c>
      <c r="B52" s="8">
        <v>2</v>
      </c>
      <c r="D52" s="118" t="s">
        <v>113</v>
      </c>
      <c r="E52" s="8">
        <v>10</v>
      </c>
    </row>
    <row r="53" spans="1:73" ht="17.649999999999999">
      <c r="A53" s="150" t="s">
        <v>114</v>
      </c>
      <c r="B53" s="8">
        <v>1</v>
      </c>
      <c r="D53" s="118" t="s">
        <v>114</v>
      </c>
      <c r="E53" s="8">
        <v>8</v>
      </c>
    </row>
    <row r="54" spans="1:73" ht="17.649999999999999">
      <c r="A54" s="150" t="s">
        <v>115</v>
      </c>
      <c r="B54" s="8">
        <v>0</v>
      </c>
      <c r="D54" s="118" t="s">
        <v>115</v>
      </c>
      <c r="E54" s="8">
        <v>6</v>
      </c>
    </row>
    <row r="55" spans="1:73" ht="17.649999999999999">
      <c r="A55" s="150" t="s">
        <v>69</v>
      </c>
      <c r="B55" s="8">
        <v>3</v>
      </c>
      <c r="D55" s="118" t="s">
        <v>69</v>
      </c>
      <c r="E55" s="8">
        <v>12</v>
      </c>
    </row>
    <row r="56" spans="1:73" ht="17.649999999999999">
      <c r="A56" s="150" t="s">
        <v>70</v>
      </c>
      <c r="B56" s="8">
        <v>1</v>
      </c>
      <c r="D56" s="118" t="s">
        <v>70</v>
      </c>
      <c r="E56" s="8">
        <v>8</v>
      </c>
    </row>
    <row r="57" spans="1:73" ht="17.649999999999999">
      <c r="A57" s="150" t="s">
        <v>112</v>
      </c>
      <c r="B57" s="8">
        <v>0</v>
      </c>
      <c r="D57" s="118" t="s">
        <v>112</v>
      </c>
      <c r="E57" s="8">
        <v>6</v>
      </c>
    </row>
    <row r="58" spans="1:73" ht="17.649999999999999">
      <c r="A58" s="150" t="s">
        <v>116</v>
      </c>
      <c r="B58" s="8">
        <v>2</v>
      </c>
      <c r="D58" s="118" t="s">
        <v>116</v>
      </c>
      <c r="E58" s="8">
        <v>10</v>
      </c>
    </row>
    <row r="59" spans="1:73" ht="17.649999999999999">
      <c r="A59" s="150" t="s">
        <v>151</v>
      </c>
      <c r="B59" s="8">
        <v>2</v>
      </c>
      <c r="D59" s="118" t="s">
        <v>151</v>
      </c>
      <c r="E59" s="8">
        <v>10</v>
      </c>
    </row>
    <row r="60" spans="1:73" ht="17.649999999999999">
      <c r="A60" s="150" t="s">
        <v>152</v>
      </c>
      <c r="B60" s="8">
        <v>1</v>
      </c>
      <c r="D60" s="118" t="s">
        <v>152</v>
      </c>
      <c r="E60" s="8">
        <v>8</v>
      </c>
    </row>
    <row r="61" spans="1:73" ht="17.649999999999999">
      <c r="A61" s="150" t="s">
        <v>153</v>
      </c>
      <c r="B61" s="8">
        <v>0</v>
      </c>
      <c r="D61" s="118" t="s">
        <v>153</v>
      </c>
      <c r="E61" s="8">
        <v>6</v>
      </c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  <c r="BS61" s="118"/>
      <c r="BT61" s="118"/>
      <c r="BU61" s="118"/>
    </row>
    <row r="62" spans="1:73" ht="17.649999999999999">
      <c r="A62" s="150" t="s">
        <v>154</v>
      </c>
      <c r="B62" s="8">
        <v>2</v>
      </c>
      <c r="D62" s="118" t="s">
        <v>154</v>
      </c>
      <c r="E62" s="8">
        <v>10</v>
      </c>
    </row>
    <row r="63" spans="1:73" ht="17.649999999999999">
      <c r="A63" s="150" t="s">
        <v>155</v>
      </c>
      <c r="B63" s="8">
        <v>1</v>
      </c>
      <c r="D63" s="118" t="s">
        <v>155</v>
      </c>
      <c r="E63" s="8">
        <v>8</v>
      </c>
    </row>
    <row r="64" spans="1:73" ht="17.649999999999999">
      <c r="A64" s="150" t="s">
        <v>156</v>
      </c>
      <c r="B64" s="8">
        <v>0</v>
      </c>
      <c r="D64" s="118" t="s">
        <v>156</v>
      </c>
      <c r="E64" s="8">
        <v>6</v>
      </c>
    </row>
    <row r="67" spans="1:5" ht="23.25">
      <c r="A67" s="153" t="s">
        <v>117</v>
      </c>
      <c r="B67" s="155"/>
      <c r="D67" s="153" t="s">
        <v>133</v>
      </c>
      <c r="E67" s="9"/>
    </row>
    <row r="68" spans="1:5" ht="17.649999999999999">
      <c r="A68" s="118" t="s">
        <v>63</v>
      </c>
      <c r="B68" s="8">
        <v>1</v>
      </c>
      <c r="D68" s="154" t="s">
        <v>63</v>
      </c>
      <c r="E68" s="8">
        <v>0</v>
      </c>
    </row>
    <row r="69" spans="1:5" ht="17.649999999999999">
      <c r="A69" s="118" t="s">
        <v>19</v>
      </c>
      <c r="B69" s="8">
        <v>3</v>
      </c>
      <c r="D69" s="118" t="s">
        <v>19</v>
      </c>
      <c r="E69" s="8">
        <v>0</v>
      </c>
    </row>
    <row r="70" spans="1:5" ht="17.649999999999999">
      <c r="A70" s="118" t="s">
        <v>64</v>
      </c>
      <c r="B70" s="8">
        <v>4</v>
      </c>
      <c r="D70" s="118" t="s">
        <v>64</v>
      </c>
      <c r="E70" s="8">
        <v>0</v>
      </c>
    </row>
    <row r="71" spans="1:5" ht="17.649999999999999">
      <c r="A71" s="118" t="s">
        <v>113</v>
      </c>
      <c r="B71" s="8">
        <v>1</v>
      </c>
      <c r="D71" s="118" t="s">
        <v>113</v>
      </c>
      <c r="E71" s="8">
        <v>4</v>
      </c>
    </row>
    <row r="72" spans="1:5" ht="17.649999999999999">
      <c r="A72" s="118" t="s">
        <v>114</v>
      </c>
      <c r="B72" s="8">
        <v>3</v>
      </c>
      <c r="D72" s="118" t="s">
        <v>114</v>
      </c>
      <c r="E72" s="8">
        <v>6</v>
      </c>
    </row>
    <row r="73" spans="1:5" ht="17.649999999999999">
      <c r="A73" s="118" t="s">
        <v>115</v>
      </c>
      <c r="B73" s="8">
        <v>2</v>
      </c>
      <c r="D73" s="118" t="s">
        <v>115</v>
      </c>
      <c r="E73" s="8">
        <v>8</v>
      </c>
    </row>
    <row r="74" spans="1:5" ht="17.649999999999999">
      <c r="A74" s="118" t="s">
        <v>69</v>
      </c>
      <c r="B74" s="8">
        <v>1</v>
      </c>
      <c r="D74" s="118" t="s">
        <v>69</v>
      </c>
      <c r="E74" s="8">
        <v>0</v>
      </c>
    </row>
    <row r="75" spans="1:5" ht="17.649999999999999">
      <c r="A75" s="118" t="s">
        <v>70</v>
      </c>
      <c r="B75" s="8">
        <v>2</v>
      </c>
      <c r="D75" s="118" t="s">
        <v>70</v>
      </c>
      <c r="E75" s="8">
        <v>0</v>
      </c>
    </row>
    <row r="76" spans="1:5" ht="17.649999999999999">
      <c r="A76" s="118" t="s">
        <v>112</v>
      </c>
      <c r="B76" s="8">
        <v>4</v>
      </c>
      <c r="D76" s="118" t="s">
        <v>112</v>
      </c>
      <c r="E76" s="8">
        <v>0</v>
      </c>
    </row>
    <row r="77" spans="1:5" ht="17.649999999999999">
      <c r="A77" s="118" t="s">
        <v>116</v>
      </c>
      <c r="B77" s="8">
        <v>1</v>
      </c>
      <c r="D77" s="118" t="s">
        <v>116</v>
      </c>
      <c r="E77" s="8">
        <v>0</v>
      </c>
    </row>
    <row r="78" spans="1:5" ht="17.649999999999999">
      <c r="A78" s="150" t="s">
        <v>151</v>
      </c>
      <c r="B78" s="8">
        <v>1</v>
      </c>
      <c r="D78" s="150" t="s">
        <v>151</v>
      </c>
      <c r="E78" s="8">
        <v>6</v>
      </c>
    </row>
    <row r="79" spans="1:5" ht="17.649999999999999">
      <c r="A79" s="150" t="s">
        <v>152</v>
      </c>
      <c r="B79" s="8">
        <v>3</v>
      </c>
      <c r="D79" s="150" t="s">
        <v>152</v>
      </c>
      <c r="E79" s="8">
        <v>8</v>
      </c>
    </row>
    <row r="80" spans="1:5" ht="17.649999999999999">
      <c r="A80" s="150" t="s">
        <v>153</v>
      </c>
      <c r="B80" s="8">
        <v>2</v>
      </c>
      <c r="D80" s="150" t="s">
        <v>153</v>
      </c>
      <c r="E80" s="8">
        <v>10</v>
      </c>
    </row>
    <row r="81" spans="1:52" ht="17.649999999999999">
      <c r="A81" s="150" t="s">
        <v>154</v>
      </c>
      <c r="B81" s="8">
        <v>1</v>
      </c>
      <c r="D81" s="150" t="s">
        <v>154</v>
      </c>
      <c r="E81" s="8">
        <v>6</v>
      </c>
    </row>
    <row r="82" spans="1:52" ht="17.649999999999999">
      <c r="A82" s="150" t="s">
        <v>155</v>
      </c>
      <c r="B82" s="8">
        <v>3</v>
      </c>
      <c r="D82" s="150" t="s">
        <v>155</v>
      </c>
      <c r="E82" s="8">
        <v>8</v>
      </c>
    </row>
    <row r="83" spans="1:52" ht="17.649999999999999">
      <c r="A83" s="150" t="s">
        <v>156</v>
      </c>
      <c r="B83" s="8">
        <v>2</v>
      </c>
      <c r="D83" s="150" t="s">
        <v>156</v>
      </c>
      <c r="E83" s="8">
        <v>10</v>
      </c>
    </row>
    <row r="86" spans="1:52" ht="23.25">
      <c r="A86" s="108" t="s">
        <v>103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2" ht="17.649999999999999">
      <c r="A87" s="118" t="s">
        <v>18</v>
      </c>
      <c r="B87" s="118" t="s">
        <v>1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18"/>
      <c r="W87" s="9"/>
      <c r="X87" s="118"/>
      <c r="Y87" s="9"/>
      <c r="Z87" s="118"/>
      <c r="AA87" s="9"/>
      <c r="AB87" s="118"/>
      <c r="AC87" s="9"/>
      <c r="AD87" s="118"/>
      <c r="AE87" s="9"/>
      <c r="AF87" s="118"/>
      <c r="AG87" s="9"/>
      <c r="AH87" s="118"/>
      <c r="AI87" s="9"/>
      <c r="AJ87" s="118"/>
      <c r="AK87" s="9"/>
      <c r="AL87" s="118"/>
      <c r="AM87" s="9"/>
      <c r="AN87" s="118"/>
      <c r="AO87" s="9"/>
      <c r="AP87" s="118"/>
      <c r="AQ87" s="9"/>
      <c r="AR87" s="118"/>
      <c r="AS87" s="9"/>
      <c r="AT87" s="118"/>
      <c r="AU87" s="9"/>
      <c r="AV87" s="118"/>
      <c r="AW87" s="9"/>
      <c r="AX87" s="118"/>
      <c r="AY87" s="9"/>
    </row>
    <row r="88" spans="1:52" ht="17.649999999999999">
      <c r="A88" s="9"/>
      <c r="B88" s="118">
        <f xml:space="preserve"> A88 + 1</f>
        <v>1</v>
      </c>
      <c r="C88" s="118">
        <f t="shared" ref="C88:AY88" si="3" xml:space="preserve"> B88 + 1</f>
        <v>2</v>
      </c>
      <c r="D88" s="118">
        <f t="shared" si="3"/>
        <v>3</v>
      </c>
      <c r="E88" s="118">
        <f t="shared" si="3"/>
        <v>4</v>
      </c>
      <c r="F88" s="118">
        <f t="shared" si="3"/>
        <v>5</v>
      </c>
      <c r="G88" s="118">
        <f t="shared" si="3"/>
        <v>6</v>
      </c>
      <c r="H88" s="118">
        <f t="shared" si="3"/>
        <v>7</v>
      </c>
      <c r="I88" s="118">
        <f t="shared" si="3"/>
        <v>8</v>
      </c>
      <c r="J88" s="118">
        <f t="shared" si="3"/>
        <v>9</v>
      </c>
      <c r="K88" s="118">
        <f t="shared" si="3"/>
        <v>10</v>
      </c>
      <c r="L88" s="118">
        <f t="shared" si="3"/>
        <v>11</v>
      </c>
      <c r="M88" s="118">
        <f t="shared" si="3"/>
        <v>12</v>
      </c>
      <c r="N88" s="118">
        <f t="shared" si="3"/>
        <v>13</v>
      </c>
      <c r="O88" s="118">
        <f t="shared" si="3"/>
        <v>14</v>
      </c>
      <c r="P88" s="118">
        <f t="shared" si="3"/>
        <v>15</v>
      </c>
      <c r="Q88" s="118">
        <f t="shared" si="3"/>
        <v>16</v>
      </c>
      <c r="R88" s="118">
        <f t="shared" si="3"/>
        <v>17</v>
      </c>
      <c r="S88" s="118">
        <f t="shared" si="3"/>
        <v>18</v>
      </c>
      <c r="T88" s="118">
        <f t="shared" si="3"/>
        <v>19</v>
      </c>
      <c r="U88" s="118">
        <f t="shared" si="3"/>
        <v>20</v>
      </c>
      <c r="V88" s="118">
        <f t="shared" si="3"/>
        <v>21</v>
      </c>
      <c r="W88" s="118">
        <f t="shared" si="3"/>
        <v>22</v>
      </c>
      <c r="X88" s="118">
        <f t="shared" si="3"/>
        <v>23</v>
      </c>
      <c r="Y88" s="118">
        <f t="shared" si="3"/>
        <v>24</v>
      </c>
      <c r="Z88" s="118">
        <f t="shared" si="3"/>
        <v>25</v>
      </c>
      <c r="AA88" s="118">
        <f t="shared" si="3"/>
        <v>26</v>
      </c>
      <c r="AB88" s="118">
        <f t="shared" si="3"/>
        <v>27</v>
      </c>
      <c r="AC88" s="118">
        <f t="shared" si="3"/>
        <v>28</v>
      </c>
      <c r="AD88" s="118">
        <f t="shared" si="3"/>
        <v>29</v>
      </c>
      <c r="AE88" s="118">
        <f t="shared" si="3"/>
        <v>30</v>
      </c>
      <c r="AF88" s="118">
        <f t="shared" si="3"/>
        <v>31</v>
      </c>
      <c r="AG88" s="118">
        <f t="shared" si="3"/>
        <v>32</v>
      </c>
      <c r="AH88" s="118">
        <f t="shared" si="3"/>
        <v>33</v>
      </c>
      <c r="AI88" s="118">
        <f t="shared" si="3"/>
        <v>34</v>
      </c>
      <c r="AJ88" s="118">
        <f t="shared" si="3"/>
        <v>35</v>
      </c>
      <c r="AK88" s="118">
        <f t="shared" si="3"/>
        <v>36</v>
      </c>
      <c r="AL88" s="118">
        <f t="shared" si="3"/>
        <v>37</v>
      </c>
      <c r="AM88" s="118">
        <f t="shared" si="3"/>
        <v>38</v>
      </c>
      <c r="AN88" s="118">
        <f t="shared" si="3"/>
        <v>39</v>
      </c>
      <c r="AO88" s="118">
        <f t="shared" si="3"/>
        <v>40</v>
      </c>
      <c r="AP88" s="118">
        <f t="shared" si="3"/>
        <v>41</v>
      </c>
      <c r="AQ88" s="118">
        <f t="shared" si="3"/>
        <v>42</v>
      </c>
      <c r="AR88" s="118">
        <f t="shared" si="3"/>
        <v>43</v>
      </c>
      <c r="AS88" s="118">
        <f t="shared" si="3"/>
        <v>44</v>
      </c>
      <c r="AT88" s="118">
        <f t="shared" si="3"/>
        <v>45</v>
      </c>
      <c r="AU88" s="118">
        <f t="shared" si="3"/>
        <v>46</v>
      </c>
      <c r="AV88" s="118">
        <f t="shared" si="3"/>
        <v>47</v>
      </c>
      <c r="AW88" s="118">
        <f t="shared" si="3"/>
        <v>48</v>
      </c>
      <c r="AX88" s="118">
        <f t="shared" si="3"/>
        <v>49</v>
      </c>
      <c r="AY88" s="118">
        <f t="shared" si="3"/>
        <v>50</v>
      </c>
      <c r="AZ88" s="118"/>
    </row>
    <row r="89" spans="1:52" ht="17.649999999999999">
      <c r="A89" s="118" t="s">
        <v>63</v>
      </c>
      <c r="B89" s="75">
        <f t="shared" ref="B89:AG89" si="4">IF(B$88&lt;=16,1, IF(MOD(B$88,2)=0,1,0))</f>
        <v>1</v>
      </c>
      <c r="C89" s="75">
        <f t="shared" si="4"/>
        <v>1</v>
      </c>
      <c r="D89" s="75">
        <f t="shared" si="4"/>
        <v>1</v>
      </c>
      <c r="E89" s="75">
        <f t="shared" si="4"/>
        <v>1</v>
      </c>
      <c r="F89" s="75">
        <f t="shared" si="4"/>
        <v>1</v>
      </c>
      <c r="G89" s="75">
        <f t="shared" si="4"/>
        <v>1</v>
      </c>
      <c r="H89" s="75">
        <f t="shared" si="4"/>
        <v>1</v>
      </c>
      <c r="I89" s="75">
        <f t="shared" si="4"/>
        <v>1</v>
      </c>
      <c r="J89" s="75">
        <f t="shared" si="4"/>
        <v>1</v>
      </c>
      <c r="K89" s="75">
        <f t="shared" si="4"/>
        <v>1</v>
      </c>
      <c r="L89" s="75">
        <f t="shared" si="4"/>
        <v>1</v>
      </c>
      <c r="M89" s="75">
        <f t="shared" si="4"/>
        <v>1</v>
      </c>
      <c r="N89" s="75">
        <f t="shared" si="4"/>
        <v>1</v>
      </c>
      <c r="O89" s="75">
        <f t="shared" si="4"/>
        <v>1</v>
      </c>
      <c r="P89" s="75">
        <f t="shared" si="4"/>
        <v>1</v>
      </c>
      <c r="Q89" s="75">
        <f t="shared" si="4"/>
        <v>1</v>
      </c>
      <c r="R89" s="75">
        <f t="shared" si="4"/>
        <v>0</v>
      </c>
      <c r="S89" s="75">
        <f t="shared" si="4"/>
        <v>1</v>
      </c>
      <c r="T89" s="75">
        <f t="shared" si="4"/>
        <v>0</v>
      </c>
      <c r="U89" s="75">
        <f t="shared" si="4"/>
        <v>1</v>
      </c>
      <c r="V89" s="75">
        <f t="shared" si="4"/>
        <v>0</v>
      </c>
      <c r="W89" s="75">
        <f t="shared" si="4"/>
        <v>1</v>
      </c>
      <c r="X89" s="75">
        <f t="shared" si="4"/>
        <v>0</v>
      </c>
      <c r="Y89" s="75">
        <f t="shared" si="4"/>
        <v>1</v>
      </c>
      <c r="Z89" s="75">
        <f t="shared" si="4"/>
        <v>0</v>
      </c>
      <c r="AA89" s="75">
        <f t="shared" si="4"/>
        <v>1</v>
      </c>
      <c r="AB89" s="75">
        <f t="shared" si="4"/>
        <v>0</v>
      </c>
      <c r="AC89" s="75">
        <f t="shared" si="4"/>
        <v>1</v>
      </c>
      <c r="AD89" s="75">
        <f t="shared" si="4"/>
        <v>0</v>
      </c>
      <c r="AE89" s="75">
        <f t="shared" si="4"/>
        <v>1</v>
      </c>
      <c r="AF89" s="75">
        <f t="shared" si="4"/>
        <v>0</v>
      </c>
      <c r="AG89" s="75">
        <f t="shared" si="4"/>
        <v>1</v>
      </c>
      <c r="AH89" s="75">
        <f t="shared" ref="AH89:AY89" si="5">IF(AH$88&lt;=16,1, IF(MOD(AH$88,2)=0,1,0))</f>
        <v>0</v>
      </c>
      <c r="AI89" s="75">
        <f t="shared" si="5"/>
        <v>1</v>
      </c>
      <c r="AJ89" s="75">
        <f t="shared" si="5"/>
        <v>0</v>
      </c>
      <c r="AK89" s="75">
        <f t="shared" si="5"/>
        <v>1</v>
      </c>
      <c r="AL89" s="75">
        <f t="shared" si="5"/>
        <v>0</v>
      </c>
      <c r="AM89" s="75">
        <f t="shared" si="5"/>
        <v>1</v>
      </c>
      <c r="AN89" s="75">
        <f t="shared" si="5"/>
        <v>0</v>
      </c>
      <c r="AO89" s="75">
        <f t="shared" si="5"/>
        <v>1</v>
      </c>
      <c r="AP89" s="75">
        <f t="shared" si="5"/>
        <v>0</v>
      </c>
      <c r="AQ89" s="75">
        <f t="shared" si="5"/>
        <v>1</v>
      </c>
      <c r="AR89" s="75">
        <f t="shared" si="5"/>
        <v>0</v>
      </c>
      <c r="AS89" s="75">
        <f t="shared" si="5"/>
        <v>1</v>
      </c>
      <c r="AT89" s="75">
        <f t="shared" si="5"/>
        <v>0</v>
      </c>
      <c r="AU89" s="75">
        <f t="shared" si="5"/>
        <v>1</v>
      </c>
      <c r="AV89" s="75">
        <f t="shared" si="5"/>
        <v>0</v>
      </c>
      <c r="AW89" s="75">
        <f t="shared" si="5"/>
        <v>1</v>
      </c>
      <c r="AX89" s="75">
        <f t="shared" si="5"/>
        <v>0</v>
      </c>
      <c r="AY89" s="75">
        <f t="shared" si="5"/>
        <v>1</v>
      </c>
    </row>
    <row r="90" spans="1:52" ht="17.649999999999999">
      <c r="A90" s="118" t="s">
        <v>19</v>
      </c>
      <c r="B90" s="75">
        <f t="shared" ref="B90:AG90" si="6">IF(B$88&lt;=2,1, IF(MOD(B$88,2)=1,1,0))</f>
        <v>1</v>
      </c>
      <c r="C90" s="75">
        <f t="shared" si="6"/>
        <v>1</v>
      </c>
      <c r="D90" s="75">
        <f t="shared" si="6"/>
        <v>1</v>
      </c>
      <c r="E90" s="75">
        <f t="shared" si="6"/>
        <v>0</v>
      </c>
      <c r="F90" s="75">
        <f t="shared" si="6"/>
        <v>1</v>
      </c>
      <c r="G90" s="75">
        <f t="shared" si="6"/>
        <v>0</v>
      </c>
      <c r="H90" s="75">
        <f t="shared" si="6"/>
        <v>1</v>
      </c>
      <c r="I90" s="75">
        <f t="shared" si="6"/>
        <v>0</v>
      </c>
      <c r="J90" s="75">
        <f t="shared" si="6"/>
        <v>1</v>
      </c>
      <c r="K90" s="75">
        <f t="shared" si="6"/>
        <v>0</v>
      </c>
      <c r="L90" s="75">
        <f t="shared" si="6"/>
        <v>1</v>
      </c>
      <c r="M90" s="75">
        <f t="shared" si="6"/>
        <v>0</v>
      </c>
      <c r="N90" s="75">
        <f t="shared" si="6"/>
        <v>1</v>
      </c>
      <c r="O90" s="75">
        <f t="shared" si="6"/>
        <v>0</v>
      </c>
      <c r="P90" s="75">
        <f t="shared" si="6"/>
        <v>1</v>
      </c>
      <c r="Q90" s="75">
        <f t="shared" si="6"/>
        <v>0</v>
      </c>
      <c r="R90" s="75">
        <f t="shared" si="6"/>
        <v>1</v>
      </c>
      <c r="S90" s="75">
        <f t="shared" si="6"/>
        <v>0</v>
      </c>
      <c r="T90" s="75">
        <f t="shared" si="6"/>
        <v>1</v>
      </c>
      <c r="U90" s="75">
        <f t="shared" si="6"/>
        <v>0</v>
      </c>
      <c r="V90" s="75">
        <f t="shared" si="6"/>
        <v>1</v>
      </c>
      <c r="W90" s="75">
        <f t="shared" si="6"/>
        <v>0</v>
      </c>
      <c r="X90" s="75">
        <f t="shared" si="6"/>
        <v>1</v>
      </c>
      <c r="Y90" s="75">
        <f t="shared" si="6"/>
        <v>0</v>
      </c>
      <c r="Z90" s="75">
        <f t="shared" si="6"/>
        <v>1</v>
      </c>
      <c r="AA90" s="75">
        <f t="shared" si="6"/>
        <v>0</v>
      </c>
      <c r="AB90" s="75">
        <f t="shared" si="6"/>
        <v>1</v>
      </c>
      <c r="AC90" s="75">
        <f t="shared" si="6"/>
        <v>0</v>
      </c>
      <c r="AD90" s="75">
        <f t="shared" si="6"/>
        <v>1</v>
      </c>
      <c r="AE90" s="75">
        <f t="shared" si="6"/>
        <v>0</v>
      </c>
      <c r="AF90" s="75">
        <f t="shared" si="6"/>
        <v>1</v>
      </c>
      <c r="AG90" s="75">
        <f t="shared" si="6"/>
        <v>0</v>
      </c>
      <c r="AH90" s="75">
        <f t="shared" ref="AH90:AY90" si="7">IF(AH$88&lt;=2,1, IF(MOD(AH$88,2)=1,1,0))</f>
        <v>1</v>
      </c>
      <c r="AI90" s="75">
        <f t="shared" si="7"/>
        <v>0</v>
      </c>
      <c r="AJ90" s="75">
        <f t="shared" si="7"/>
        <v>1</v>
      </c>
      <c r="AK90" s="75">
        <f t="shared" si="7"/>
        <v>0</v>
      </c>
      <c r="AL90" s="75">
        <f t="shared" si="7"/>
        <v>1</v>
      </c>
      <c r="AM90" s="75">
        <f t="shared" si="7"/>
        <v>0</v>
      </c>
      <c r="AN90" s="75">
        <f t="shared" si="7"/>
        <v>1</v>
      </c>
      <c r="AO90" s="75">
        <f t="shared" si="7"/>
        <v>0</v>
      </c>
      <c r="AP90" s="75">
        <f t="shared" si="7"/>
        <v>1</v>
      </c>
      <c r="AQ90" s="75">
        <f t="shared" si="7"/>
        <v>0</v>
      </c>
      <c r="AR90" s="75">
        <f t="shared" si="7"/>
        <v>1</v>
      </c>
      <c r="AS90" s="75">
        <f t="shared" si="7"/>
        <v>0</v>
      </c>
      <c r="AT90" s="75">
        <f t="shared" si="7"/>
        <v>1</v>
      </c>
      <c r="AU90" s="75">
        <f t="shared" si="7"/>
        <v>0</v>
      </c>
      <c r="AV90" s="75">
        <f t="shared" si="7"/>
        <v>1</v>
      </c>
      <c r="AW90" s="75">
        <f t="shared" si="7"/>
        <v>0</v>
      </c>
      <c r="AX90" s="75">
        <f t="shared" si="7"/>
        <v>1</v>
      </c>
      <c r="AY90" s="75">
        <f t="shared" si="7"/>
        <v>0</v>
      </c>
    </row>
    <row r="91" spans="1:52" ht="17.649999999999999">
      <c r="A91" s="118" t="s">
        <v>64</v>
      </c>
      <c r="B91" s="75">
        <f t="shared" ref="B91:AG91" si="8">IF(B$88&lt;=2,1, IF(MOD(B$88,3)=2,1,0))</f>
        <v>1</v>
      </c>
      <c r="C91" s="75">
        <f t="shared" si="8"/>
        <v>1</v>
      </c>
      <c r="D91" s="75">
        <f t="shared" si="8"/>
        <v>0</v>
      </c>
      <c r="E91" s="75">
        <f t="shared" si="8"/>
        <v>0</v>
      </c>
      <c r="F91" s="75">
        <f t="shared" si="8"/>
        <v>1</v>
      </c>
      <c r="G91" s="75">
        <f t="shared" si="8"/>
        <v>0</v>
      </c>
      <c r="H91" s="75">
        <f t="shared" si="8"/>
        <v>0</v>
      </c>
      <c r="I91" s="75">
        <f t="shared" si="8"/>
        <v>1</v>
      </c>
      <c r="J91" s="75">
        <f t="shared" si="8"/>
        <v>0</v>
      </c>
      <c r="K91" s="75">
        <f t="shared" si="8"/>
        <v>0</v>
      </c>
      <c r="L91" s="75">
        <f t="shared" si="8"/>
        <v>1</v>
      </c>
      <c r="M91" s="75">
        <f t="shared" si="8"/>
        <v>0</v>
      </c>
      <c r="N91" s="75">
        <f t="shared" si="8"/>
        <v>0</v>
      </c>
      <c r="O91" s="75">
        <f t="shared" si="8"/>
        <v>1</v>
      </c>
      <c r="P91" s="75">
        <f t="shared" si="8"/>
        <v>0</v>
      </c>
      <c r="Q91" s="75">
        <f t="shared" si="8"/>
        <v>0</v>
      </c>
      <c r="R91" s="75">
        <f t="shared" si="8"/>
        <v>1</v>
      </c>
      <c r="S91" s="75">
        <f t="shared" si="8"/>
        <v>0</v>
      </c>
      <c r="T91" s="75">
        <f t="shared" si="8"/>
        <v>0</v>
      </c>
      <c r="U91" s="75">
        <f t="shared" si="8"/>
        <v>1</v>
      </c>
      <c r="V91" s="75">
        <f t="shared" si="8"/>
        <v>0</v>
      </c>
      <c r="W91" s="75">
        <f t="shared" si="8"/>
        <v>0</v>
      </c>
      <c r="X91" s="75">
        <f t="shared" si="8"/>
        <v>1</v>
      </c>
      <c r="Y91" s="75">
        <f t="shared" si="8"/>
        <v>0</v>
      </c>
      <c r="Z91" s="75">
        <f t="shared" si="8"/>
        <v>0</v>
      </c>
      <c r="AA91" s="75">
        <f t="shared" si="8"/>
        <v>1</v>
      </c>
      <c r="AB91" s="75">
        <f t="shared" si="8"/>
        <v>0</v>
      </c>
      <c r="AC91" s="75">
        <f t="shared" si="8"/>
        <v>0</v>
      </c>
      <c r="AD91" s="75">
        <f t="shared" si="8"/>
        <v>1</v>
      </c>
      <c r="AE91" s="75">
        <f t="shared" si="8"/>
        <v>0</v>
      </c>
      <c r="AF91" s="75">
        <f t="shared" si="8"/>
        <v>0</v>
      </c>
      <c r="AG91" s="75">
        <f t="shared" si="8"/>
        <v>1</v>
      </c>
      <c r="AH91" s="75">
        <f t="shared" ref="AH91:AY91" si="9">IF(AH$88&lt;=2,1, IF(MOD(AH$88,3)=2,1,0))</f>
        <v>0</v>
      </c>
      <c r="AI91" s="75">
        <f t="shared" si="9"/>
        <v>0</v>
      </c>
      <c r="AJ91" s="75">
        <f t="shared" si="9"/>
        <v>1</v>
      </c>
      <c r="AK91" s="75">
        <f t="shared" si="9"/>
        <v>0</v>
      </c>
      <c r="AL91" s="75">
        <f t="shared" si="9"/>
        <v>0</v>
      </c>
      <c r="AM91" s="75">
        <f t="shared" si="9"/>
        <v>1</v>
      </c>
      <c r="AN91" s="75">
        <f t="shared" si="9"/>
        <v>0</v>
      </c>
      <c r="AO91" s="75">
        <f t="shared" si="9"/>
        <v>0</v>
      </c>
      <c r="AP91" s="75">
        <f t="shared" si="9"/>
        <v>1</v>
      </c>
      <c r="AQ91" s="75">
        <f t="shared" si="9"/>
        <v>0</v>
      </c>
      <c r="AR91" s="75">
        <f t="shared" si="9"/>
        <v>0</v>
      </c>
      <c r="AS91" s="75">
        <f t="shared" si="9"/>
        <v>1</v>
      </c>
      <c r="AT91" s="75">
        <f t="shared" si="9"/>
        <v>0</v>
      </c>
      <c r="AU91" s="75">
        <f t="shared" si="9"/>
        <v>0</v>
      </c>
      <c r="AV91" s="75">
        <f t="shared" si="9"/>
        <v>1</v>
      </c>
      <c r="AW91" s="75">
        <f t="shared" si="9"/>
        <v>0</v>
      </c>
      <c r="AX91" s="75">
        <f t="shared" si="9"/>
        <v>0</v>
      </c>
      <c r="AY91" s="75">
        <f t="shared" si="9"/>
        <v>1</v>
      </c>
    </row>
    <row r="92" spans="1:52" ht="17.649999999999999">
      <c r="A92" s="118" t="s">
        <v>113</v>
      </c>
      <c r="B92" s="75">
        <f t="shared" ref="B92:AG92" si="10">IF(B$88&lt;=3,1,IF(MOD(B$88,2)=1,1,0))</f>
        <v>1</v>
      </c>
      <c r="C92" s="75">
        <f t="shared" si="10"/>
        <v>1</v>
      </c>
      <c r="D92" s="75">
        <f t="shared" si="10"/>
        <v>1</v>
      </c>
      <c r="E92" s="75">
        <f t="shared" si="10"/>
        <v>0</v>
      </c>
      <c r="F92" s="75">
        <f t="shared" si="10"/>
        <v>1</v>
      </c>
      <c r="G92" s="75">
        <f t="shared" si="10"/>
        <v>0</v>
      </c>
      <c r="H92" s="75">
        <f t="shared" si="10"/>
        <v>1</v>
      </c>
      <c r="I92" s="75">
        <f t="shared" si="10"/>
        <v>0</v>
      </c>
      <c r="J92" s="75">
        <f t="shared" si="10"/>
        <v>1</v>
      </c>
      <c r="K92" s="75">
        <f t="shared" si="10"/>
        <v>0</v>
      </c>
      <c r="L92" s="75">
        <f t="shared" si="10"/>
        <v>1</v>
      </c>
      <c r="M92" s="75">
        <f t="shared" si="10"/>
        <v>0</v>
      </c>
      <c r="N92" s="75">
        <f t="shared" si="10"/>
        <v>1</v>
      </c>
      <c r="O92" s="75">
        <f t="shared" si="10"/>
        <v>0</v>
      </c>
      <c r="P92" s="75">
        <f t="shared" si="10"/>
        <v>1</v>
      </c>
      <c r="Q92" s="75">
        <f t="shared" si="10"/>
        <v>0</v>
      </c>
      <c r="R92" s="75">
        <f t="shared" si="10"/>
        <v>1</v>
      </c>
      <c r="S92" s="75">
        <f t="shared" si="10"/>
        <v>0</v>
      </c>
      <c r="T92" s="75">
        <f t="shared" si="10"/>
        <v>1</v>
      </c>
      <c r="U92" s="75">
        <f t="shared" si="10"/>
        <v>0</v>
      </c>
      <c r="V92" s="75">
        <f t="shared" si="10"/>
        <v>1</v>
      </c>
      <c r="W92" s="75">
        <f t="shared" si="10"/>
        <v>0</v>
      </c>
      <c r="X92" s="75">
        <f t="shared" si="10"/>
        <v>1</v>
      </c>
      <c r="Y92" s="75">
        <f t="shared" si="10"/>
        <v>0</v>
      </c>
      <c r="Z92" s="75">
        <f t="shared" si="10"/>
        <v>1</v>
      </c>
      <c r="AA92" s="75">
        <f t="shared" si="10"/>
        <v>0</v>
      </c>
      <c r="AB92" s="75">
        <f t="shared" si="10"/>
        <v>1</v>
      </c>
      <c r="AC92" s="75">
        <f t="shared" si="10"/>
        <v>0</v>
      </c>
      <c r="AD92" s="75">
        <f t="shared" si="10"/>
        <v>1</v>
      </c>
      <c r="AE92" s="75">
        <f t="shared" si="10"/>
        <v>0</v>
      </c>
      <c r="AF92" s="75">
        <f t="shared" si="10"/>
        <v>1</v>
      </c>
      <c r="AG92" s="75">
        <f t="shared" si="10"/>
        <v>0</v>
      </c>
      <c r="AH92" s="75">
        <f t="shared" ref="AH92:AY92" si="11">IF(AH$88&lt;=3,1,IF(MOD(AH$88,2)=1,1,0))</f>
        <v>1</v>
      </c>
      <c r="AI92" s="75">
        <f t="shared" si="11"/>
        <v>0</v>
      </c>
      <c r="AJ92" s="75">
        <f t="shared" si="11"/>
        <v>1</v>
      </c>
      <c r="AK92" s="75">
        <f t="shared" si="11"/>
        <v>0</v>
      </c>
      <c r="AL92" s="75">
        <f t="shared" si="11"/>
        <v>1</v>
      </c>
      <c r="AM92" s="75">
        <f t="shared" si="11"/>
        <v>0</v>
      </c>
      <c r="AN92" s="75">
        <f t="shared" si="11"/>
        <v>1</v>
      </c>
      <c r="AO92" s="75">
        <f t="shared" si="11"/>
        <v>0</v>
      </c>
      <c r="AP92" s="75">
        <f t="shared" si="11"/>
        <v>1</v>
      </c>
      <c r="AQ92" s="75">
        <f t="shared" si="11"/>
        <v>0</v>
      </c>
      <c r="AR92" s="75">
        <f t="shared" si="11"/>
        <v>1</v>
      </c>
      <c r="AS92" s="75">
        <f t="shared" si="11"/>
        <v>0</v>
      </c>
      <c r="AT92" s="75">
        <f t="shared" si="11"/>
        <v>1</v>
      </c>
      <c r="AU92" s="75">
        <f t="shared" si="11"/>
        <v>0</v>
      </c>
      <c r="AV92" s="75">
        <f t="shared" si="11"/>
        <v>1</v>
      </c>
      <c r="AW92" s="75">
        <f t="shared" si="11"/>
        <v>0</v>
      </c>
      <c r="AX92" s="75">
        <f t="shared" si="11"/>
        <v>1</v>
      </c>
      <c r="AY92" s="75">
        <f t="shared" si="11"/>
        <v>0</v>
      </c>
    </row>
    <row r="93" spans="1:52" ht="17.649999999999999">
      <c r="A93" s="118" t="s">
        <v>114</v>
      </c>
      <c r="B93" s="75">
        <f t="shared" ref="B93:AG93" si="12">IF(MOD(B$88,6)=0,1,0)+IF(MOD(B$88,6)-1=0,1,0)+IF(MOD(B$88,6)-3=0,1,0)</f>
        <v>1</v>
      </c>
      <c r="C93" s="75">
        <f t="shared" si="12"/>
        <v>0</v>
      </c>
      <c r="D93" s="75">
        <f t="shared" si="12"/>
        <v>1</v>
      </c>
      <c r="E93" s="75">
        <f t="shared" si="12"/>
        <v>0</v>
      </c>
      <c r="F93" s="75">
        <f t="shared" si="12"/>
        <v>0</v>
      </c>
      <c r="G93" s="75">
        <f t="shared" si="12"/>
        <v>1</v>
      </c>
      <c r="H93" s="75">
        <f t="shared" si="12"/>
        <v>1</v>
      </c>
      <c r="I93" s="75">
        <f t="shared" si="12"/>
        <v>0</v>
      </c>
      <c r="J93" s="75">
        <f t="shared" si="12"/>
        <v>1</v>
      </c>
      <c r="K93" s="75">
        <f t="shared" si="12"/>
        <v>0</v>
      </c>
      <c r="L93" s="75">
        <f t="shared" si="12"/>
        <v>0</v>
      </c>
      <c r="M93" s="75">
        <f t="shared" si="12"/>
        <v>1</v>
      </c>
      <c r="N93" s="75">
        <f t="shared" si="12"/>
        <v>1</v>
      </c>
      <c r="O93" s="75">
        <f t="shared" si="12"/>
        <v>0</v>
      </c>
      <c r="P93" s="75">
        <f t="shared" si="12"/>
        <v>1</v>
      </c>
      <c r="Q93" s="75">
        <f t="shared" si="12"/>
        <v>0</v>
      </c>
      <c r="R93" s="75">
        <f t="shared" si="12"/>
        <v>0</v>
      </c>
      <c r="S93" s="75">
        <f t="shared" si="12"/>
        <v>1</v>
      </c>
      <c r="T93" s="75">
        <f t="shared" si="12"/>
        <v>1</v>
      </c>
      <c r="U93" s="75">
        <f t="shared" si="12"/>
        <v>0</v>
      </c>
      <c r="V93" s="75">
        <f t="shared" si="12"/>
        <v>1</v>
      </c>
      <c r="W93" s="75">
        <f t="shared" si="12"/>
        <v>0</v>
      </c>
      <c r="X93" s="75">
        <f t="shared" si="12"/>
        <v>0</v>
      </c>
      <c r="Y93" s="75">
        <f t="shared" si="12"/>
        <v>1</v>
      </c>
      <c r="Z93" s="75">
        <f t="shared" si="12"/>
        <v>1</v>
      </c>
      <c r="AA93" s="75">
        <f t="shared" si="12"/>
        <v>0</v>
      </c>
      <c r="AB93" s="75">
        <f t="shared" si="12"/>
        <v>1</v>
      </c>
      <c r="AC93" s="75">
        <f t="shared" si="12"/>
        <v>0</v>
      </c>
      <c r="AD93" s="75">
        <f t="shared" si="12"/>
        <v>0</v>
      </c>
      <c r="AE93" s="75">
        <f t="shared" si="12"/>
        <v>1</v>
      </c>
      <c r="AF93" s="75">
        <f t="shared" si="12"/>
        <v>1</v>
      </c>
      <c r="AG93" s="75">
        <f t="shared" si="12"/>
        <v>0</v>
      </c>
      <c r="AH93" s="75">
        <f t="shared" ref="AH93:AY93" si="13">IF(MOD(AH$88,6)=0,1,0)+IF(MOD(AH$88,6)-1=0,1,0)+IF(MOD(AH$88,6)-3=0,1,0)</f>
        <v>1</v>
      </c>
      <c r="AI93" s="75">
        <f t="shared" si="13"/>
        <v>0</v>
      </c>
      <c r="AJ93" s="75">
        <f t="shared" si="13"/>
        <v>0</v>
      </c>
      <c r="AK93" s="75">
        <f t="shared" si="13"/>
        <v>1</v>
      </c>
      <c r="AL93" s="75">
        <f t="shared" si="13"/>
        <v>1</v>
      </c>
      <c r="AM93" s="75">
        <f t="shared" si="13"/>
        <v>0</v>
      </c>
      <c r="AN93" s="75">
        <f t="shared" si="13"/>
        <v>1</v>
      </c>
      <c r="AO93" s="75">
        <f t="shared" si="13"/>
        <v>0</v>
      </c>
      <c r="AP93" s="75">
        <f t="shared" si="13"/>
        <v>0</v>
      </c>
      <c r="AQ93" s="75">
        <f t="shared" si="13"/>
        <v>1</v>
      </c>
      <c r="AR93" s="75">
        <f t="shared" si="13"/>
        <v>1</v>
      </c>
      <c r="AS93" s="75">
        <f t="shared" si="13"/>
        <v>0</v>
      </c>
      <c r="AT93" s="75">
        <f t="shared" si="13"/>
        <v>1</v>
      </c>
      <c r="AU93" s="75">
        <f t="shared" si="13"/>
        <v>0</v>
      </c>
      <c r="AV93" s="75">
        <f t="shared" si="13"/>
        <v>0</v>
      </c>
      <c r="AW93" s="75">
        <f t="shared" si="13"/>
        <v>1</v>
      </c>
      <c r="AX93" s="75">
        <f t="shared" si="13"/>
        <v>1</v>
      </c>
      <c r="AY93" s="75">
        <f t="shared" si="13"/>
        <v>0</v>
      </c>
    </row>
    <row r="94" spans="1:52" ht="17.649999999999999">
      <c r="A94" s="118" t="s">
        <v>115</v>
      </c>
      <c r="B94" s="75">
        <f t="shared" ref="B94:AG94" si="14">IF(B$88=1,1,0)+IF(MOD(B$88,3)=0,1,0)</f>
        <v>1</v>
      </c>
      <c r="C94" s="75">
        <f t="shared" si="14"/>
        <v>0</v>
      </c>
      <c r="D94" s="75">
        <f t="shared" si="14"/>
        <v>1</v>
      </c>
      <c r="E94" s="75">
        <f t="shared" si="14"/>
        <v>0</v>
      </c>
      <c r="F94" s="75">
        <f t="shared" si="14"/>
        <v>0</v>
      </c>
      <c r="G94" s="75">
        <f t="shared" si="14"/>
        <v>1</v>
      </c>
      <c r="H94" s="75">
        <f t="shared" si="14"/>
        <v>0</v>
      </c>
      <c r="I94" s="75">
        <f t="shared" si="14"/>
        <v>0</v>
      </c>
      <c r="J94" s="75">
        <f t="shared" si="14"/>
        <v>1</v>
      </c>
      <c r="K94" s="75">
        <f t="shared" si="14"/>
        <v>0</v>
      </c>
      <c r="L94" s="75">
        <f t="shared" si="14"/>
        <v>0</v>
      </c>
      <c r="M94" s="75">
        <f t="shared" si="14"/>
        <v>1</v>
      </c>
      <c r="N94" s="75">
        <f t="shared" si="14"/>
        <v>0</v>
      </c>
      <c r="O94" s="75">
        <f t="shared" si="14"/>
        <v>0</v>
      </c>
      <c r="P94" s="75">
        <f t="shared" si="14"/>
        <v>1</v>
      </c>
      <c r="Q94" s="75">
        <f t="shared" si="14"/>
        <v>0</v>
      </c>
      <c r="R94" s="75">
        <f t="shared" si="14"/>
        <v>0</v>
      </c>
      <c r="S94" s="75">
        <f t="shared" si="14"/>
        <v>1</v>
      </c>
      <c r="T94" s="75">
        <f t="shared" si="14"/>
        <v>0</v>
      </c>
      <c r="U94" s="75">
        <f t="shared" si="14"/>
        <v>0</v>
      </c>
      <c r="V94" s="75">
        <f t="shared" si="14"/>
        <v>1</v>
      </c>
      <c r="W94" s="75">
        <f t="shared" si="14"/>
        <v>0</v>
      </c>
      <c r="X94" s="75">
        <f t="shared" si="14"/>
        <v>0</v>
      </c>
      <c r="Y94" s="75">
        <f t="shared" si="14"/>
        <v>1</v>
      </c>
      <c r="Z94" s="75">
        <f t="shared" si="14"/>
        <v>0</v>
      </c>
      <c r="AA94" s="75">
        <f t="shared" si="14"/>
        <v>0</v>
      </c>
      <c r="AB94" s="75">
        <f t="shared" si="14"/>
        <v>1</v>
      </c>
      <c r="AC94" s="75">
        <f t="shared" si="14"/>
        <v>0</v>
      </c>
      <c r="AD94" s="75">
        <f t="shared" si="14"/>
        <v>0</v>
      </c>
      <c r="AE94" s="75">
        <f t="shared" si="14"/>
        <v>1</v>
      </c>
      <c r="AF94" s="75">
        <f t="shared" si="14"/>
        <v>0</v>
      </c>
      <c r="AG94" s="75">
        <f t="shared" si="14"/>
        <v>0</v>
      </c>
      <c r="AH94" s="75">
        <f t="shared" ref="AH94:AY94" si="15">IF(AH$88=1,1,0)+IF(MOD(AH$88,3)=0,1,0)</f>
        <v>1</v>
      </c>
      <c r="AI94" s="75">
        <f t="shared" si="15"/>
        <v>0</v>
      </c>
      <c r="AJ94" s="75">
        <f t="shared" si="15"/>
        <v>0</v>
      </c>
      <c r="AK94" s="75">
        <f t="shared" si="15"/>
        <v>1</v>
      </c>
      <c r="AL94" s="75">
        <f t="shared" si="15"/>
        <v>0</v>
      </c>
      <c r="AM94" s="75">
        <f t="shared" si="15"/>
        <v>0</v>
      </c>
      <c r="AN94" s="75">
        <f t="shared" si="15"/>
        <v>1</v>
      </c>
      <c r="AO94" s="75">
        <f t="shared" si="15"/>
        <v>0</v>
      </c>
      <c r="AP94" s="75">
        <f t="shared" si="15"/>
        <v>0</v>
      </c>
      <c r="AQ94" s="75">
        <f t="shared" si="15"/>
        <v>1</v>
      </c>
      <c r="AR94" s="75">
        <f t="shared" si="15"/>
        <v>0</v>
      </c>
      <c r="AS94" s="75">
        <f t="shared" si="15"/>
        <v>0</v>
      </c>
      <c r="AT94" s="75">
        <f t="shared" si="15"/>
        <v>1</v>
      </c>
      <c r="AU94" s="75">
        <f t="shared" si="15"/>
        <v>0</v>
      </c>
      <c r="AV94" s="75">
        <f t="shared" si="15"/>
        <v>0</v>
      </c>
      <c r="AW94" s="75">
        <f t="shared" si="15"/>
        <v>1</v>
      </c>
      <c r="AX94" s="75">
        <f t="shared" si="15"/>
        <v>0</v>
      </c>
      <c r="AY94" s="75">
        <f t="shared" si="15"/>
        <v>0</v>
      </c>
    </row>
    <row r="95" spans="1:52" ht="17.649999999999999">
      <c r="A95" s="118" t="s">
        <v>69</v>
      </c>
      <c r="B95" s="75">
        <f t="shared" ref="B95:AG95" si="16" xml:space="preserve"> IF(B$88 = 1, 1, 0) + IF(MOD(B$88,3) = 0, 1, 0)</f>
        <v>1</v>
      </c>
      <c r="C95" s="75">
        <f t="shared" si="16"/>
        <v>0</v>
      </c>
      <c r="D95" s="75">
        <f t="shared" si="16"/>
        <v>1</v>
      </c>
      <c r="E95" s="75">
        <f t="shared" si="16"/>
        <v>0</v>
      </c>
      <c r="F95" s="75">
        <f t="shared" si="16"/>
        <v>0</v>
      </c>
      <c r="G95" s="75">
        <f t="shared" si="16"/>
        <v>1</v>
      </c>
      <c r="H95" s="75">
        <f t="shared" si="16"/>
        <v>0</v>
      </c>
      <c r="I95" s="75">
        <f t="shared" si="16"/>
        <v>0</v>
      </c>
      <c r="J95" s="75">
        <f t="shared" si="16"/>
        <v>1</v>
      </c>
      <c r="K95" s="75">
        <f t="shared" si="16"/>
        <v>0</v>
      </c>
      <c r="L95" s="75">
        <f t="shared" si="16"/>
        <v>0</v>
      </c>
      <c r="M95" s="75">
        <f t="shared" si="16"/>
        <v>1</v>
      </c>
      <c r="N95" s="75">
        <f t="shared" si="16"/>
        <v>0</v>
      </c>
      <c r="O95" s="75">
        <f t="shared" si="16"/>
        <v>0</v>
      </c>
      <c r="P95" s="75">
        <f t="shared" si="16"/>
        <v>1</v>
      </c>
      <c r="Q95" s="75">
        <f t="shared" si="16"/>
        <v>0</v>
      </c>
      <c r="R95" s="75">
        <f t="shared" si="16"/>
        <v>0</v>
      </c>
      <c r="S95" s="75">
        <f t="shared" si="16"/>
        <v>1</v>
      </c>
      <c r="T95" s="75">
        <f t="shared" si="16"/>
        <v>0</v>
      </c>
      <c r="U95" s="75">
        <f t="shared" si="16"/>
        <v>0</v>
      </c>
      <c r="V95" s="75">
        <f t="shared" si="16"/>
        <v>1</v>
      </c>
      <c r="W95" s="75">
        <f t="shared" si="16"/>
        <v>0</v>
      </c>
      <c r="X95" s="75">
        <f t="shared" si="16"/>
        <v>0</v>
      </c>
      <c r="Y95" s="75">
        <f t="shared" si="16"/>
        <v>1</v>
      </c>
      <c r="Z95" s="75">
        <f t="shared" si="16"/>
        <v>0</v>
      </c>
      <c r="AA95" s="75">
        <f t="shared" si="16"/>
        <v>0</v>
      </c>
      <c r="AB95" s="75">
        <f t="shared" si="16"/>
        <v>1</v>
      </c>
      <c r="AC95" s="75">
        <f t="shared" si="16"/>
        <v>0</v>
      </c>
      <c r="AD95" s="75">
        <f t="shared" si="16"/>
        <v>0</v>
      </c>
      <c r="AE95" s="75">
        <f t="shared" si="16"/>
        <v>1</v>
      </c>
      <c r="AF95" s="75">
        <f t="shared" si="16"/>
        <v>0</v>
      </c>
      <c r="AG95" s="75">
        <f t="shared" si="16"/>
        <v>0</v>
      </c>
      <c r="AH95" s="75">
        <f t="shared" ref="AH95:AY95" si="17" xml:space="preserve"> IF(AH$88 = 1, 1, 0) + IF(MOD(AH$88,3) = 0, 1, 0)</f>
        <v>1</v>
      </c>
      <c r="AI95" s="75">
        <f t="shared" si="17"/>
        <v>0</v>
      </c>
      <c r="AJ95" s="75">
        <f t="shared" si="17"/>
        <v>0</v>
      </c>
      <c r="AK95" s="75">
        <f t="shared" si="17"/>
        <v>1</v>
      </c>
      <c r="AL95" s="75">
        <f t="shared" si="17"/>
        <v>0</v>
      </c>
      <c r="AM95" s="75">
        <f t="shared" si="17"/>
        <v>0</v>
      </c>
      <c r="AN95" s="75">
        <f t="shared" si="17"/>
        <v>1</v>
      </c>
      <c r="AO95" s="75">
        <f t="shared" si="17"/>
        <v>0</v>
      </c>
      <c r="AP95" s="75">
        <f t="shared" si="17"/>
        <v>0</v>
      </c>
      <c r="AQ95" s="75">
        <f t="shared" si="17"/>
        <v>1</v>
      </c>
      <c r="AR95" s="75">
        <f t="shared" si="17"/>
        <v>0</v>
      </c>
      <c r="AS95" s="75">
        <f t="shared" si="17"/>
        <v>0</v>
      </c>
      <c r="AT95" s="75">
        <f t="shared" si="17"/>
        <v>1</v>
      </c>
      <c r="AU95" s="75">
        <f t="shared" si="17"/>
        <v>0</v>
      </c>
      <c r="AV95" s="75">
        <f t="shared" si="17"/>
        <v>0</v>
      </c>
      <c r="AW95" s="75">
        <f t="shared" si="17"/>
        <v>1</v>
      </c>
      <c r="AX95" s="75">
        <f t="shared" si="17"/>
        <v>0</v>
      </c>
      <c r="AY95" s="75">
        <f t="shared" si="17"/>
        <v>0</v>
      </c>
    </row>
    <row r="96" spans="1:52" ht="17.649999999999999">
      <c r="A96" s="118" t="s">
        <v>70</v>
      </c>
      <c r="B96" s="75">
        <f t="shared" ref="B96:AG96" si="18" xml:space="preserve"> IF(B$88 = 1, 1, 0) + IF(MOD(B$88,6) = 0, 1, 0) + IF(MOD(B$88,6) = 3, 1, 0) + IF(MOD(B$88,6) = 5, 1, 0)</f>
        <v>1</v>
      </c>
      <c r="C96" s="75">
        <f t="shared" si="18"/>
        <v>0</v>
      </c>
      <c r="D96" s="75">
        <f t="shared" si="18"/>
        <v>1</v>
      </c>
      <c r="E96" s="75">
        <f t="shared" si="18"/>
        <v>0</v>
      </c>
      <c r="F96" s="75">
        <f t="shared" si="18"/>
        <v>1</v>
      </c>
      <c r="G96" s="75">
        <f t="shared" si="18"/>
        <v>1</v>
      </c>
      <c r="H96" s="75">
        <f t="shared" si="18"/>
        <v>0</v>
      </c>
      <c r="I96" s="75">
        <f t="shared" si="18"/>
        <v>0</v>
      </c>
      <c r="J96" s="75">
        <f t="shared" si="18"/>
        <v>1</v>
      </c>
      <c r="K96" s="75">
        <f t="shared" si="18"/>
        <v>0</v>
      </c>
      <c r="L96" s="75">
        <f t="shared" si="18"/>
        <v>1</v>
      </c>
      <c r="M96" s="75">
        <f t="shared" si="18"/>
        <v>1</v>
      </c>
      <c r="N96" s="75">
        <f t="shared" si="18"/>
        <v>0</v>
      </c>
      <c r="O96" s="75">
        <f t="shared" si="18"/>
        <v>0</v>
      </c>
      <c r="P96" s="75">
        <f t="shared" si="18"/>
        <v>1</v>
      </c>
      <c r="Q96" s="75">
        <f t="shared" si="18"/>
        <v>0</v>
      </c>
      <c r="R96" s="75">
        <f t="shared" si="18"/>
        <v>1</v>
      </c>
      <c r="S96" s="75">
        <f t="shared" si="18"/>
        <v>1</v>
      </c>
      <c r="T96" s="75">
        <f t="shared" si="18"/>
        <v>0</v>
      </c>
      <c r="U96" s="75">
        <f t="shared" si="18"/>
        <v>0</v>
      </c>
      <c r="V96" s="75">
        <f t="shared" si="18"/>
        <v>1</v>
      </c>
      <c r="W96" s="75">
        <f t="shared" si="18"/>
        <v>0</v>
      </c>
      <c r="X96" s="75">
        <f t="shared" si="18"/>
        <v>1</v>
      </c>
      <c r="Y96" s="75">
        <f t="shared" si="18"/>
        <v>1</v>
      </c>
      <c r="Z96" s="75">
        <f t="shared" si="18"/>
        <v>0</v>
      </c>
      <c r="AA96" s="75">
        <f t="shared" si="18"/>
        <v>0</v>
      </c>
      <c r="AB96" s="75">
        <f t="shared" si="18"/>
        <v>1</v>
      </c>
      <c r="AC96" s="75">
        <f t="shared" si="18"/>
        <v>0</v>
      </c>
      <c r="AD96" s="75">
        <f t="shared" si="18"/>
        <v>1</v>
      </c>
      <c r="AE96" s="75">
        <f t="shared" si="18"/>
        <v>1</v>
      </c>
      <c r="AF96" s="75">
        <f t="shared" si="18"/>
        <v>0</v>
      </c>
      <c r="AG96" s="75">
        <f t="shared" si="18"/>
        <v>0</v>
      </c>
      <c r="AH96" s="75">
        <f t="shared" ref="AH96:AY96" si="19" xml:space="preserve"> IF(AH$88 = 1, 1, 0) + IF(MOD(AH$88,6) = 0, 1, 0) + IF(MOD(AH$88,6) = 3, 1, 0) + IF(MOD(AH$88,6) = 5, 1, 0)</f>
        <v>1</v>
      </c>
      <c r="AI96" s="75">
        <f t="shared" si="19"/>
        <v>0</v>
      </c>
      <c r="AJ96" s="75">
        <f t="shared" si="19"/>
        <v>1</v>
      </c>
      <c r="AK96" s="75">
        <f t="shared" si="19"/>
        <v>1</v>
      </c>
      <c r="AL96" s="75">
        <f t="shared" si="19"/>
        <v>0</v>
      </c>
      <c r="AM96" s="75">
        <f t="shared" si="19"/>
        <v>0</v>
      </c>
      <c r="AN96" s="75">
        <f t="shared" si="19"/>
        <v>1</v>
      </c>
      <c r="AO96" s="75">
        <f t="shared" si="19"/>
        <v>0</v>
      </c>
      <c r="AP96" s="75">
        <f t="shared" si="19"/>
        <v>1</v>
      </c>
      <c r="AQ96" s="75">
        <f t="shared" si="19"/>
        <v>1</v>
      </c>
      <c r="AR96" s="75">
        <f t="shared" si="19"/>
        <v>0</v>
      </c>
      <c r="AS96" s="75">
        <f t="shared" si="19"/>
        <v>0</v>
      </c>
      <c r="AT96" s="75">
        <f t="shared" si="19"/>
        <v>1</v>
      </c>
      <c r="AU96" s="75">
        <f t="shared" si="19"/>
        <v>0</v>
      </c>
      <c r="AV96" s="75">
        <f t="shared" si="19"/>
        <v>1</v>
      </c>
      <c r="AW96" s="75">
        <f t="shared" si="19"/>
        <v>1</v>
      </c>
      <c r="AX96" s="75">
        <f t="shared" si="19"/>
        <v>0</v>
      </c>
      <c r="AY96" s="75">
        <f t="shared" si="19"/>
        <v>0</v>
      </c>
    </row>
    <row r="97" spans="1:51" ht="17.649999999999999">
      <c r="A97" s="118" t="s">
        <v>112</v>
      </c>
      <c r="B97" s="75">
        <f t="shared" ref="B97:AG97" si="20" xml:space="preserve"> IF(B$88 = 1, 1, 0) + IF(MOD(B$88,3) = 2, 1, 0)</f>
        <v>1</v>
      </c>
      <c r="C97" s="75">
        <f t="shared" si="20"/>
        <v>1</v>
      </c>
      <c r="D97" s="75">
        <f t="shared" si="20"/>
        <v>0</v>
      </c>
      <c r="E97" s="75">
        <f t="shared" si="20"/>
        <v>0</v>
      </c>
      <c r="F97" s="75">
        <f t="shared" si="20"/>
        <v>1</v>
      </c>
      <c r="G97" s="75">
        <f t="shared" si="20"/>
        <v>0</v>
      </c>
      <c r="H97" s="75">
        <f t="shared" si="20"/>
        <v>0</v>
      </c>
      <c r="I97" s="75">
        <f t="shared" si="20"/>
        <v>1</v>
      </c>
      <c r="J97" s="75">
        <f t="shared" si="20"/>
        <v>0</v>
      </c>
      <c r="K97" s="75">
        <f t="shared" si="20"/>
        <v>0</v>
      </c>
      <c r="L97" s="75">
        <f t="shared" si="20"/>
        <v>1</v>
      </c>
      <c r="M97" s="75">
        <f t="shared" si="20"/>
        <v>0</v>
      </c>
      <c r="N97" s="75">
        <f t="shared" si="20"/>
        <v>0</v>
      </c>
      <c r="O97" s="75">
        <f t="shared" si="20"/>
        <v>1</v>
      </c>
      <c r="P97" s="75">
        <f t="shared" si="20"/>
        <v>0</v>
      </c>
      <c r="Q97" s="75">
        <f t="shared" si="20"/>
        <v>0</v>
      </c>
      <c r="R97" s="75">
        <f t="shared" si="20"/>
        <v>1</v>
      </c>
      <c r="S97" s="75">
        <f t="shared" si="20"/>
        <v>0</v>
      </c>
      <c r="T97" s="75">
        <f t="shared" si="20"/>
        <v>0</v>
      </c>
      <c r="U97" s="75">
        <f t="shared" si="20"/>
        <v>1</v>
      </c>
      <c r="V97" s="75">
        <f t="shared" si="20"/>
        <v>0</v>
      </c>
      <c r="W97" s="75">
        <f t="shared" si="20"/>
        <v>0</v>
      </c>
      <c r="X97" s="75">
        <f t="shared" si="20"/>
        <v>1</v>
      </c>
      <c r="Y97" s="75">
        <f t="shared" si="20"/>
        <v>0</v>
      </c>
      <c r="Z97" s="75">
        <f t="shared" si="20"/>
        <v>0</v>
      </c>
      <c r="AA97" s="75">
        <f t="shared" si="20"/>
        <v>1</v>
      </c>
      <c r="AB97" s="75">
        <f t="shared" si="20"/>
        <v>0</v>
      </c>
      <c r="AC97" s="75">
        <f t="shared" si="20"/>
        <v>0</v>
      </c>
      <c r="AD97" s="75">
        <f t="shared" si="20"/>
        <v>1</v>
      </c>
      <c r="AE97" s="75">
        <f t="shared" si="20"/>
        <v>0</v>
      </c>
      <c r="AF97" s="75">
        <f t="shared" si="20"/>
        <v>0</v>
      </c>
      <c r="AG97" s="75">
        <f t="shared" si="20"/>
        <v>1</v>
      </c>
      <c r="AH97" s="75">
        <f t="shared" ref="AH97:AY97" si="21" xml:space="preserve"> IF(AH$88 = 1, 1, 0) + IF(MOD(AH$88,3) = 2, 1, 0)</f>
        <v>0</v>
      </c>
      <c r="AI97" s="75">
        <f t="shared" si="21"/>
        <v>0</v>
      </c>
      <c r="AJ97" s="75">
        <f t="shared" si="21"/>
        <v>1</v>
      </c>
      <c r="AK97" s="75">
        <f t="shared" si="21"/>
        <v>0</v>
      </c>
      <c r="AL97" s="75">
        <f t="shared" si="21"/>
        <v>0</v>
      </c>
      <c r="AM97" s="75">
        <f t="shared" si="21"/>
        <v>1</v>
      </c>
      <c r="AN97" s="75">
        <f t="shared" si="21"/>
        <v>0</v>
      </c>
      <c r="AO97" s="75">
        <f t="shared" si="21"/>
        <v>0</v>
      </c>
      <c r="AP97" s="75">
        <f t="shared" si="21"/>
        <v>1</v>
      </c>
      <c r="AQ97" s="75">
        <f t="shared" si="21"/>
        <v>0</v>
      </c>
      <c r="AR97" s="75">
        <f t="shared" si="21"/>
        <v>0</v>
      </c>
      <c r="AS97" s="75">
        <f t="shared" si="21"/>
        <v>1</v>
      </c>
      <c r="AT97" s="75">
        <f t="shared" si="21"/>
        <v>0</v>
      </c>
      <c r="AU97" s="75">
        <f t="shared" si="21"/>
        <v>0</v>
      </c>
      <c r="AV97" s="75">
        <f t="shared" si="21"/>
        <v>1</v>
      </c>
      <c r="AW97" s="75">
        <f t="shared" si="21"/>
        <v>0</v>
      </c>
      <c r="AX97" s="75">
        <f t="shared" si="21"/>
        <v>0</v>
      </c>
      <c r="AY97" s="75">
        <f t="shared" si="21"/>
        <v>1</v>
      </c>
    </row>
    <row r="98" spans="1:51" ht="17.649999999999999">
      <c r="A98" s="118" t="s">
        <v>116</v>
      </c>
      <c r="B98" s="75">
        <f t="shared" ref="B98:AG98" si="22">IF(B$88&lt;=16,1, IF(MOD(B$88,2)=0,1,0))</f>
        <v>1</v>
      </c>
      <c r="C98" s="75">
        <f t="shared" si="22"/>
        <v>1</v>
      </c>
      <c r="D98" s="75">
        <f t="shared" si="22"/>
        <v>1</v>
      </c>
      <c r="E98" s="75">
        <f t="shared" si="22"/>
        <v>1</v>
      </c>
      <c r="F98" s="75">
        <f t="shared" si="22"/>
        <v>1</v>
      </c>
      <c r="G98" s="75">
        <f t="shared" si="22"/>
        <v>1</v>
      </c>
      <c r="H98" s="75">
        <f t="shared" si="22"/>
        <v>1</v>
      </c>
      <c r="I98" s="75">
        <f t="shared" si="22"/>
        <v>1</v>
      </c>
      <c r="J98" s="75">
        <f t="shared" si="22"/>
        <v>1</v>
      </c>
      <c r="K98" s="75">
        <f t="shared" si="22"/>
        <v>1</v>
      </c>
      <c r="L98" s="75">
        <f t="shared" si="22"/>
        <v>1</v>
      </c>
      <c r="M98" s="75">
        <f t="shared" si="22"/>
        <v>1</v>
      </c>
      <c r="N98" s="75">
        <f t="shared" si="22"/>
        <v>1</v>
      </c>
      <c r="O98" s="75">
        <f t="shared" si="22"/>
        <v>1</v>
      </c>
      <c r="P98" s="75">
        <f t="shared" si="22"/>
        <v>1</v>
      </c>
      <c r="Q98" s="75">
        <f t="shared" si="22"/>
        <v>1</v>
      </c>
      <c r="R98" s="75">
        <f t="shared" si="22"/>
        <v>0</v>
      </c>
      <c r="S98" s="75">
        <f t="shared" si="22"/>
        <v>1</v>
      </c>
      <c r="T98" s="75">
        <f t="shared" si="22"/>
        <v>0</v>
      </c>
      <c r="U98" s="75">
        <f t="shared" si="22"/>
        <v>1</v>
      </c>
      <c r="V98" s="75">
        <f t="shared" si="22"/>
        <v>0</v>
      </c>
      <c r="W98" s="75">
        <f t="shared" si="22"/>
        <v>1</v>
      </c>
      <c r="X98" s="75">
        <f t="shared" si="22"/>
        <v>0</v>
      </c>
      <c r="Y98" s="75">
        <f t="shared" si="22"/>
        <v>1</v>
      </c>
      <c r="Z98" s="75">
        <f t="shared" si="22"/>
        <v>0</v>
      </c>
      <c r="AA98" s="75">
        <f t="shared" si="22"/>
        <v>1</v>
      </c>
      <c r="AB98" s="75">
        <f t="shared" si="22"/>
        <v>0</v>
      </c>
      <c r="AC98" s="75">
        <f t="shared" si="22"/>
        <v>1</v>
      </c>
      <c r="AD98" s="75">
        <f t="shared" si="22"/>
        <v>0</v>
      </c>
      <c r="AE98" s="75">
        <f t="shared" si="22"/>
        <v>1</v>
      </c>
      <c r="AF98" s="75">
        <f t="shared" si="22"/>
        <v>0</v>
      </c>
      <c r="AG98" s="75">
        <f t="shared" si="22"/>
        <v>1</v>
      </c>
      <c r="AH98" s="75">
        <f t="shared" ref="AH98:AY98" si="23">IF(AH$88&lt;=16,1, IF(MOD(AH$88,2)=0,1,0))</f>
        <v>0</v>
      </c>
      <c r="AI98" s="75">
        <f t="shared" si="23"/>
        <v>1</v>
      </c>
      <c r="AJ98" s="75">
        <f t="shared" si="23"/>
        <v>0</v>
      </c>
      <c r="AK98" s="75">
        <f t="shared" si="23"/>
        <v>1</v>
      </c>
      <c r="AL98" s="75">
        <f t="shared" si="23"/>
        <v>0</v>
      </c>
      <c r="AM98" s="75">
        <f t="shared" si="23"/>
        <v>1</v>
      </c>
      <c r="AN98" s="75">
        <f t="shared" si="23"/>
        <v>0</v>
      </c>
      <c r="AO98" s="75">
        <f t="shared" si="23"/>
        <v>1</v>
      </c>
      <c r="AP98" s="75">
        <f t="shared" si="23"/>
        <v>0</v>
      </c>
      <c r="AQ98" s="75">
        <f t="shared" si="23"/>
        <v>1</v>
      </c>
      <c r="AR98" s="75">
        <f t="shared" si="23"/>
        <v>0</v>
      </c>
      <c r="AS98" s="75">
        <f t="shared" si="23"/>
        <v>1</v>
      </c>
      <c r="AT98" s="75">
        <f t="shared" si="23"/>
        <v>0</v>
      </c>
      <c r="AU98" s="75">
        <f t="shared" si="23"/>
        <v>1</v>
      </c>
      <c r="AV98" s="75">
        <f t="shared" si="23"/>
        <v>0</v>
      </c>
      <c r="AW98" s="75">
        <f t="shared" si="23"/>
        <v>1</v>
      </c>
      <c r="AX98" s="75">
        <f t="shared" si="23"/>
        <v>0</v>
      </c>
      <c r="AY98" s="75">
        <f t="shared" si="23"/>
        <v>1</v>
      </c>
    </row>
    <row r="99" spans="1:51" ht="17.649999999999999">
      <c r="A99" s="150" t="s">
        <v>151</v>
      </c>
      <c r="B99" s="75">
        <f>IF(B$88&lt;=3,1,IF(MOD(B$88,2)=1,1,0))</f>
        <v>1</v>
      </c>
      <c r="C99" s="75">
        <f t="shared" ref="C99:AY99" si="24">IF(C$88&lt;=3,1,IF(MOD(C$88,2)=1,1,0))</f>
        <v>1</v>
      </c>
      <c r="D99" s="75">
        <f t="shared" si="24"/>
        <v>1</v>
      </c>
      <c r="E99" s="75">
        <f t="shared" si="24"/>
        <v>0</v>
      </c>
      <c r="F99" s="75">
        <f t="shared" si="24"/>
        <v>1</v>
      </c>
      <c r="G99" s="75">
        <f t="shared" si="24"/>
        <v>0</v>
      </c>
      <c r="H99" s="75">
        <f t="shared" si="24"/>
        <v>1</v>
      </c>
      <c r="I99" s="75">
        <f t="shared" si="24"/>
        <v>0</v>
      </c>
      <c r="J99" s="75">
        <f t="shared" si="24"/>
        <v>1</v>
      </c>
      <c r="K99" s="75">
        <f t="shared" si="24"/>
        <v>0</v>
      </c>
      <c r="L99" s="75">
        <f t="shared" si="24"/>
        <v>1</v>
      </c>
      <c r="M99" s="75">
        <f t="shared" si="24"/>
        <v>0</v>
      </c>
      <c r="N99" s="75">
        <f t="shared" si="24"/>
        <v>1</v>
      </c>
      <c r="O99" s="75">
        <f t="shared" si="24"/>
        <v>0</v>
      </c>
      <c r="P99" s="75">
        <f t="shared" si="24"/>
        <v>1</v>
      </c>
      <c r="Q99" s="75">
        <f t="shared" si="24"/>
        <v>0</v>
      </c>
      <c r="R99" s="75">
        <f t="shared" si="24"/>
        <v>1</v>
      </c>
      <c r="S99" s="75">
        <f t="shared" si="24"/>
        <v>0</v>
      </c>
      <c r="T99" s="75">
        <f t="shared" si="24"/>
        <v>1</v>
      </c>
      <c r="U99" s="75">
        <f t="shared" si="24"/>
        <v>0</v>
      </c>
      <c r="V99" s="75">
        <f t="shared" si="24"/>
        <v>1</v>
      </c>
      <c r="W99" s="75">
        <f t="shared" si="24"/>
        <v>0</v>
      </c>
      <c r="X99" s="75">
        <f t="shared" si="24"/>
        <v>1</v>
      </c>
      <c r="Y99" s="75">
        <f t="shared" si="24"/>
        <v>0</v>
      </c>
      <c r="Z99" s="75">
        <f t="shared" si="24"/>
        <v>1</v>
      </c>
      <c r="AA99" s="75">
        <f t="shared" si="24"/>
        <v>0</v>
      </c>
      <c r="AB99" s="75">
        <f t="shared" si="24"/>
        <v>1</v>
      </c>
      <c r="AC99" s="75">
        <f t="shared" si="24"/>
        <v>0</v>
      </c>
      <c r="AD99" s="75">
        <f t="shared" si="24"/>
        <v>1</v>
      </c>
      <c r="AE99" s="75">
        <f t="shared" si="24"/>
        <v>0</v>
      </c>
      <c r="AF99" s="75">
        <f t="shared" si="24"/>
        <v>1</v>
      </c>
      <c r="AG99" s="75">
        <f t="shared" si="24"/>
        <v>0</v>
      </c>
      <c r="AH99" s="75">
        <f t="shared" si="24"/>
        <v>1</v>
      </c>
      <c r="AI99" s="75">
        <f t="shared" si="24"/>
        <v>0</v>
      </c>
      <c r="AJ99" s="75">
        <f t="shared" si="24"/>
        <v>1</v>
      </c>
      <c r="AK99" s="75">
        <f t="shared" si="24"/>
        <v>0</v>
      </c>
      <c r="AL99" s="75">
        <f t="shared" si="24"/>
        <v>1</v>
      </c>
      <c r="AM99" s="75">
        <f t="shared" si="24"/>
        <v>0</v>
      </c>
      <c r="AN99" s="75">
        <f t="shared" si="24"/>
        <v>1</v>
      </c>
      <c r="AO99" s="75">
        <f t="shared" si="24"/>
        <v>0</v>
      </c>
      <c r="AP99" s="75">
        <f t="shared" si="24"/>
        <v>1</v>
      </c>
      <c r="AQ99" s="75">
        <f t="shared" si="24"/>
        <v>0</v>
      </c>
      <c r="AR99" s="75">
        <f t="shared" si="24"/>
        <v>1</v>
      </c>
      <c r="AS99" s="75">
        <f t="shared" si="24"/>
        <v>0</v>
      </c>
      <c r="AT99" s="75">
        <f t="shared" si="24"/>
        <v>1</v>
      </c>
      <c r="AU99" s="75">
        <f t="shared" si="24"/>
        <v>0</v>
      </c>
      <c r="AV99" s="75">
        <f t="shared" si="24"/>
        <v>1</v>
      </c>
      <c r="AW99" s="75">
        <f t="shared" si="24"/>
        <v>0</v>
      </c>
      <c r="AX99" s="75">
        <f t="shared" si="24"/>
        <v>1</v>
      </c>
      <c r="AY99" s="75">
        <f t="shared" si="24"/>
        <v>0</v>
      </c>
    </row>
    <row r="100" spans="1:51" ht="17.649999999999999">
      <c r="A100" s="150" t="s">
        <v>152</v>
      </c>
      <c r="B100" s="75">
        <f t="shared" ref="B100:AG100" si="25">IF(MOD(B$88,6)=0,1,0)+IF(MOD(B$88,6)-1=0,1,0)+IF(MOD(B$88,6)-3=0,1,0)</f>
        <v>1</v>
      </c>
      <c r="C100" s="75">
        <f t="shared" si="25"/>
        <v>0</v>
      </c>
      <c r="D100" s="75">
        <f t="shared" si="25"/>
        <v>1</v>
      </c>
      <c r="E100" s="75">
        <f t="shared" si="25"/>
        <v>0</v>
      </c>
      <c r="F100" s="75">
        <f t="shared" si="25"/>
        <v>0</v>
      </c>
      <c r="G100" s="75">
        <f t="shared" si="25"/>
        <v>1</v>
      </c>
      <c r="H100" s="75">
        <f t="shared" si="25"/>
        <v>1</v>
      </c>
      <c r="I100" s="75">
        <f t="shared" si="25"/>
        <v>0</v>
      </c>
      <c r="J100" s="75">
        <f t="shared" si="25"/>
        <v>1</v>
      </c>
      <c r="K100" s="75">
        <f t="shared" si="25"/>
        <v>0</v>
      </c>
      <c r="L100" s="75">
        <f t="shared" si="25"/>
        <v>0</v>
      </c>
      <c r="M100" s="75">
        <f t="shared" si="25"/>
        <v>1</v>
      </c>
      <c r="N100" s="75">
        <f t="shared" si="25"/>
        <v>1</v>
      </c>
      <c r="O100" s="75">
        <f t="shared" si="25"/>
        <v>0</v>
      </c>
      <c r="P100" s="75">
        <f t="shared" si="25"/>
        <v>1</v>
      </c>
      <c r="Q100" s="75">
        <f t="shared" si="25"/>
        <v>0</v>
      </c>
      <c r="R100" s="75">
        <f t="shared" si="25"/>
        <v>0</v>
      </c>
      <c r="S100" s="75">
        <f t="shared" si="25"/>
        <v>1</v>
      </c>
      <c r="T100" s="75">
        <f t="shared" si="25"/>
        <v>1</v>
      </c>
      <c r="U100" s="75">
        <f t="shared" si="25"/>
        <v>0</v>
      </c>
      <c r="V100" s="75">
        <f t="shared" si="25"/>
        <v>1</v>
      </c>
      <c r="W100" s="75">
        <f t="shared" si="25"/>
        <v>0</v>
      </c>
      <c r="X100" s="75">
        <f t="shared" si="25"/>
        <v>0</v>
      </c>
      <c r="Y100" s="75">
        <f t="shared" si="25"/>
        <v>1</v>
      </c>
      <c r="Z100" s="75">
        <f t="shared" si="25"/>
        <v>1</v>
      </c>
      <c r="AA100" s="75">
        <f t="shared" si="25"/>
        <v>0</v>
      </c>
      <c r="AB100" s="75">
        <f t="shared" si="25"/>
        <v>1</v>
      </c>
      <c r="AC100" s="75">
        <f t="shared" si="25"/>
        <v>0</v>
      </c>
      <c r="AD100" s="75">
        <f t="shared" si="25"/>
        <v>0</v>
      </c>
      <c r="AE100" s="75">
        <f t="shared" si="25"/>
        <v>1</v>
      </c>
      <c r="AF100" s="75">
        <f t="shared" si="25"/>
        <v>1</v>
      </c>
      <c r="AG100" s="75">
        <f t="shared" si="25"/>
        <v>0</v>
      </c>
      <c r="AH100" s="75">
        <f t="shared" ref="AH100:AY100" si="26">IF(MOD(AH$88,6)=0,1,0)+IF(MOD(AH$88,6)-1=0,1,0)+IF(MOD(AH$88,6)-3=0,1,0)</f>
        <v>1</v>
      </c>
      <c r="AI100" s="75">
        <f t="shared" si="26"/>
        <v>0</v>
      </c>
      <c r="AJ100" s="75">
        <f t="shared" si="26"/>
        <v>0</v>
      </c>
      <c r="AK100" s="75">
        <f t="shared" si="26"/>
        <v>1</v>
      </c>
      <c r="AL100" s="75">
        <f t="shared" si="26"/>
        <v>1</v>
      </c>
      <c r="AM100" s="75">
        <f t="shared" si="26"/>
        <v>0</v>
      </c>
      <c r="AN100" s="75">
        <f t="shared" si="26"/>
        <v>1</v>
      </c>
      <c r="AO100" s="75">
        <f t="shared" si="26"/>
        <v>0</v>
      </c>
      <c r="AP100" s="75">
        <f t="shared" si="26"/>
        <v>0</v>
      </c>
      <c r="AQ100" s="75">
        <f t="shared" si="26"/>
        <v>1</v>
      </c>
      <c r="AR100" s="75">
        <f t="shared" si="26"/>
        <v>1</v>
      </c>
      <c r="AS100" s="75">
        <f t="shared" si="26"/>
        <v>0</v>
      </c>
      <c r="AT100" s="75">
        <f t="shared" si="26"/>
        <v>1</v>
      </c>
      <c r="AU100" s="75">
        <f t="shared" si="26"/>
        <v>0</v>
      </c>
      <c r="AV100" s="75">
        <f t="shared" si="26"/>
        <v>0</v>
      </c>
      <c r="AW100" s="75">
        <f t="shared" si="26"/>
        <v>1</v>
      </c>
      <c r="AX100" s="75">
        <f t="shared" si="26"/>
        <v>1</v>
      </c>
      <c r="AY100" s="75">
        <f t="shared" si="26"/>
        <v>0</v>
      </c>
    </row>
    <row r="101" spans="1:51" ht="17.649999999999999">
      <c r="A101" s="150" t="s">
        <v>153</v>
      </c>
      <c r="B101" s="75">
        <f t="shared" ref="B101:AG101" si="27">IF(B$88=1,1,0)+IF(MOD(B$88,3)=0,1,0)</f>
        <v>1</v>
      </c>
      <c r="C101" s="75">
        <f t="shared" si="27"/>
        <v>0</v>
      </c>
      <c r="D101" s="75">
        <f t="shared" si="27"/>
        <v>1</v>
      </c>
      <c r="E101" s="75">
        <f t="shared" si="27"/>
        <v>0</v>
      </c>
      <c r="F101" s="75">
        <f t="shared" si="27"/>
        <v>0</v>
      </c>
      <c r="G101" s="75">
        <f t="shared" si="27"/>
        <v>1</v>
      </c>
      <c r="H101" s="75">
        <f t="shared" si="27"/>
        <v>0</v>
      </c>
      <c r="I101" s="75">
        <f t="shared" si="27"/>
        <v>0</v>
      </c>
      <c r="J101" s="75">
        <f t="shared" si="27"/>
        <v>1</v>
      </c>
      <c r="K101" s="75">
        <f t="shared" si="27"/>
        <v>0</v>
      </c>
      <c r="L101" s="75">
        <f t="shared" si="27"/>
        <v>0</v>
      </c>
      <c r="M101" s="75">
        <f t="shared" si="27"/>
        <v>1</v>
      </c>
      <c r="N101" s="75">
        <f t="shared" si="27"/>
        <v>0</v>
      </c>
      <c r="O101" s="75">
        <f t="shared" si="27"/>
        <v>0</v>
      </c>
      <c r="P101" s="75">
        <f t="shared" si="27"/>
        <v>1</v>
      </c>
      <c r="Q101" s="75">
        <f t="shared" si="27"/>
        <v>0</v>
      </c>
      <c r="R101" s="75">
        <f t="shared" si="27"/>
        <v>0</v>
      </c>
      <c r="S101" s="75">
        <f t="shared" si="27"/>
        <v>1</v>
      </c>
      <c r="T101" s="75">
        <f t="shared" si="27"/>
        <v>0</v>
      </c>
      <c r="U101" s="75">
        <f t="shared" si="27"/>
        <v>0</v>
      </c>
      <c r="V101" s="75">
        <f t="shared" si="27"/>
        <v>1</v>
      </c>
      <c r="W101" s="75">
        <f t="shared" si="27"/>
        <v>0</v>
      </c>
      <c r="X101" s="75">
        <f t="shared" si="27"/>
        <v>0</v>
      </c>
      <c r="Y101" s="75">
        <f t="shared" si="27"/>
        <v>1</v>
      </c>
      <c r="Z101" s="75">
        <f t="shared" si="27"/>
        <v>0</v>
      </c>
      <c r="AA101" s="75">
        <f t="shared" si="27"/>
        <v>0</v>
      </c>
      <c r="AB101" s="75">
        <f t="shared" si="27"/>
        <v>1</v>
      </c>
      <c r="AC101" s="75">
        <f t="shared" si="27"/>
        <v>0</v>
      </c>
      <c r="AD101" s="75">
        <f t="shared" si="27"/>
        <v>0</v>
      </c>
      <c r="AE101" s="75">
        <f t="shared" si="27"/>
        <v>1</v>
      </c>
      <c r="AF101" s="75">
        <f t="shared" si="27"/>
        <v>0</v>
      </c>
      <c r="AG101" s="75">
        <f t="shared" si="27"/>
        <v>0</v>
      </c>
      <c r="AH101" s="75">
        <f t="shared" ref="AH101:AY101" si="28">IF(AH$88=1,1,0)+IF(MOD(AH$88,3)=0,1,0)</f>
        <v>1</v>
      </c>
      <c r="AI101" s="75">
        <f t="shared" si="28"/>
        <v>0</v>
      </c>
      <c r="AJ101" s="75">
        <f t="shared" si="28"/>
        <v>0</v>
      </c>
      <c r="AK101" s="75">
        <f t="shared" si="28"/>
        <v>1</v>
      </c>
      <c r="AL101" s="75">
        <f t="shared" si="28"/>
        <v>0</v>
      </c>
      <c r="AM101" s="75">
        <f t="shared" si="28"/>
        <v>0</v>
      </c>
      <c r="AN101" s="75">
        <f t="shared" si="28"/>
        <v>1</v>
      </c>
      <c r="AO101" s="75">
        <f t="shared" si="28"/>
        <v>0</v>
      </c>
      <c r="AP101" s="75">
        <f t="shared" si="28"/>
        <v>0</v>
      </c>
      <c r="AQ101" s="75">
        <f t="shared" si="28"/>
        <v>1</v>
      </c>
      <c r="AR101" s="75">
        <f t="shared" si="28"/>
        <v>0</v>
      </c>
      <c r="AS101" s="75">
        <f t="shared" si="28"/>
        <v>0</v>
      </c>
      <c r="AT101" s="75">
        <f t="shared" si="28"/>
        <v>1</v>
      </c>
      <c r="AU101" s="75">
        <f t="shared" si="28"/>
        <v>0</v>
      </c>
      <c r="AV101" s="75">
        <f t="shared" si="28"/>
        <v>0</v>
      </c>
      <c r="AW101" s="75">
        <f t="shared" si="28"/>
        <v>1</v>
      </c>
      <c r="AX101" s="75">
        <f t="shared" si="28"/>
        <v>0</v>
      </c>
      <c r="AY101" s="75">
        <f t="shared" si="28"/>
        <v>0</v>
      </c>
    </row>
    <row r="102" spans="1:51" ht="17.649999999999999">
      <c r="A102" s="150" t="s">
        <v>154</v>
      </c>
      <c r="B102" s="75">
        <f>IF(B$88&lt;=3,1,IF(MOD(B$88,2)=1,1,0))</f>
        <v>1</v>
      </c>
      <c r="C102" s="75">
        <f t="shared" ref="C102:AY102" si="29">IF(C$88&lt;=3,1,IF(MOD(C$88,2)=1,1,0))</f>
        <v>1</v>
      </c>
      <c r="D102" s="75">
        <f t="shared" si="29"/>
        <v>1</v>
      </c>
      <c r="E102" s="75">
        <f t="shared" si="29"/>
        <v>0</v>
      </c>
      <c r="F102" s="75">
        <f t="shared" si="29"/>
        <v>1</v>
      </c>
      <c r="G102" s="75">
        <f t="shared" si="29"/>
        <v>0</v>
      </c>
      <c r="H102" s="75">
        <f t="shared" si="29"/>
        <v>1</v>
      </c>
      <c r="I102" s="75">
        <f t="shared" si="29"/>
        <v>0</v>
      </c>
      <c r="J102" s="75">
        <f t="shared" si="29"/>
        <v>1</v>
      </c>
      <c r="K102" s="75">
        <f t="shared" si="29"/>
        <v>0</v>
      </c>
      <c r="L102" s="75">
        <f t="shared" si="29"/>
        <v>1</v>
      </c>
      <c r="M102" s="75">
        <f t="shared" si="29"/>
        <v>0</v>
      </c>
      <c r="N102" s="75">
        <f t="shared" si="29"/>
        <v>1</v>
      </c>
      <c r="O102" s="75">
        <f t="shared" si="29"/>
        <v>0</v>
      </c>
      <c r="P102" s="75">
        <f t="shared" si="29"/>
        <v>1</v>
      </c>
      <c r="Q102" s="75">
        <f t="shared" si="29"/>
        <v>0</v>
      </c>
      <c r="R102" s="75">
        <f t="shared" si="29"/>
        <v>1</v>
      </c>
      <c r="S102" s="75">
        <f t="shared" si="29"/>
        <v>0</v>
      </c>
      <c r="T102" s="75">
        <f t="shared" si="29"/>
        <v>1</v>
      </c>
      <c r="U102" s="75">
        <f t="shared" si="29"/>
        <v>0</v>
      </c>
      <c r="V102" s="75">
        <f t="shared" si="29"/>
        <v>1</v>
      </c>
      <c r="W102" s="75">
        <f t="shared" si="29"/>
        <v>0</v>
      </c>
      <c r="X102" s="75">
        <f t="shared" si="29"/>
        <v>1</v>
      </c>
      <c r="Y102" s="75">
        <f t="shared" si="29"/>
        <v>0</v>
      </c>
      <c r="Z102" s="75">
        <f t="shared" si="29"/>
        <v>1</v>
      </c>
      <c r="AA102" s="75">
        <f t="shared" si="29"/>
        <v>0</v>
      </c>
      <c r="AB102" s="75">
        <f t="shared" si="29"/>
        <v>1</v>
      </c>
      <c r="AC102" s="75">
        <f t="shared" si="29"/>
        <v>0</v>
      </c>
      <c r="AD102" s="75">
        <f t="shared" si="29"/>
        <v>1</v>
      </c>
      <c r="AE102" s="75">
        <f t="shared" si="29"/>
        <v>0</v>
      </c>
      <c r="AF102" s="75">
        <f t="shared" si="29"/>
        <v>1</v>
      </c>
      <c r="AG102" s="75">
        <f t="shared" si="29"/>
        <v>0</v>
      </c>
      <c r="AH102" s="75">
        <f t="shared" si="29"/>
        <v>1</v>
      </c>
      <c r="AI102" s="75">
        <f t="shared" si="29"/>
        <v>0</v>
      </c>
      <c r="AJ102" s="75">
        <f t="shared" si="29"/>
        <v>1</v>
      </c>
      <c r="AK102" s="75">
        <f t="shared" si="29"/>
        <v>0</v>
      </c>
      <c r="AL102" s="75">
        <f t="shared" si="29"/>
        <v>1</v>
      </c>
      <c r="AM102" s="75">
        <f t="shared" si="29"/>
        <v>0</v>
      </c>
      <c r="AN102" s="75">
        <f t="shared" si="29"/>
        <v>1</v>
      </c>
      <c r="AO102" s="75">
        <f t="shared" si="29"/>
        <v>0</v>
      </c>
      <c r="AP102" s="75">
        <f t="shared" si="29"/>
        <v>1</v>
      </c>
      <c r="AQ102" s="75">
        <f t="shared" si="29"/>
        <v>0</v>
      </c>
      <c r="AR102" s="75">
        <f t="shared" si="29"/>
        <v>1</v>
      </c>
      <c r="AS102" s="75">
        <f t="shared" si="29"/>
        <v>0</v>
      </c>
      <c r="AT102" s="75">
        <f t="shared" si="29"/>
        <v>1</v>
      </c>
      <c r="AU102" s="75">
        <f t="shared" si="29"/>
        <v>0</v>
      </c>
      <c r="AV102" s="75">
        <f t="shared" si="29"/>
        <v>1</v>
      </c>
      <c r="AW102" s="75">
        <f t="shared" si="29"/>
        <v>0</v>
      </c>
      <c r="AX102" s="75">
        <f t="shared" si="29"/>
        <v>1</v>
      </c>
      <c r="AY102" s="75">
        <f t="shared" si="29"/>
        <v>0</v>
      </c>
    </row>
    <row r="103" spans="1:51" ht="17.649999999999999">
      <c r="A103" s="150" t="s">
        <v>155</v>
      </c>
      <c r="B103" s="75">
        <f t="shared" ref="B103:AG103" si="30">IF(MOD(B$88,6)=0,1,0)+IF(MOD(B$88,6)-1=0,1,0)+IF(MOD(B$88,6)-3=0,1,0)</f>
        <v>1</v>
      </c>
      <c r="C103" s="75">
        <f t="shared" si="30"/>
        <v>0</v>
      </c>
      <c r="D103" s="75">
        <f t="shared" si="30"/>
        <v>1</v>
      </c>
      <c r="E103" s="75">
        <f t="shared" si="30"/>
        <v>0</v>
      </c>
      <c r="F103" s="75">
        <f t="shared" si="30"/>
        <v>0</v>
      </c>
      <c r="G103" s="75">
        <f t="shared" si="30"/>
        <v>1</v>
      </c>
      <c r="H103" s="75">
        <f t="shared" si="30"/>
        <v>1</v>
      </c>
      <c r="I103" s="75">
        <f t="shared" si="30"/>
        <v>0</v>
      </c>
      <c r="J103" s="75">
        <f t="shared" si="30"/>
        <v>1</v>
      </c>
      <c r="K103" s="75">
        <f t="shared" si="30"/>
        <v>0</v>
      </c>
      <c r="L103" s="75">
        <f t="shared" si="30"/>
        <v>0</v>
      </c>
      <c r="M103" s="75">
        <f t="shared" si="30"/>
        <v>1</v>
      </c>
      <c r="N103" s="75">
        <f t="shared" si="30"/>
        <v>1</v>
      </c>
      <c r="O103" s="75">
        <f t="shared" si="30"/>
        <v>0</v>
      </c>
      <c r="P103" s="75">
        <f t="shared" si="30"/>
        <v>1</v>
      </c>
      <c r="Q103" s="75">
        <f t="shared" si="30"/>
        <v>0</v>
      </c>
      <c r="R103" s="75">
        <f t="shared" si="30"/>
        <v>0</v>
      </c>
      <c r="S103" s="75">
        <f t="shared" si="30"/>
        <v>1</v>
      </c>
      <c r="T103" s="75">
        <f t="shared" si="30"/>
        <v>1</v>
      </c>
      <c r="U103" s="75">
        <f t="shared" si="30"/>
        <v>0</v>
      </c>
      <c r="V103" s="75">
        <f t="shared" si="30"/>
        <v>1</v>
      </c>
      <c r="W103" s="75">
        <f t="shared" si="30"/>
        <v>0</v>
      </c>
      <c r="X103" s="75">
        <f t="shared" si="30"/>
        <v>0</v>
      </c>
      <c r="Y103" s="75">
        <f t="shared" si="30"/>
        <v>1</v>
      </c>
      <c r="Z103" s="75">
        <f t="shared" si="30"/>
        <v>1</v>
      </c>
      <c r="AA103" s="75">
        <f t="shared" si="30"/>
        <v>0</v>
      </c>
      <c r="AB103" s="75">
        <f t="shared" si="30"/>
        <v>1</v>
      </c>
      <c r="AC103" s="75">
        <f t="shared" si="30"/>
        <v>0</v>
      </c>
      <c r="AD103" s="75">
        <f t="shared" si="30"/>
        <v>0</v>
      </c>
      <c r="AE103" s="75">
        <f t="shared" si="30"/>
        <v>1</v>
      </c>
      <c r="AF103" s="75">
        <f t="shared" si="30"/>
        <v>1</v>
      </c>
      <c r="AG103" s="75">
        <f t="shared" si="30"/>
        <v>0</v>
      </c>
      <c r="AH103" s="75">
        <f t="shared" ref="AH103:AY103" si="31">IF(MOD(AH$88,6)=0,1,0)+IF(MOD(AH$88,6)-1=0,1,0)+IF(MOD(AH$88,6)-3=0,1,0)</f>
        <v>1</v>
      </c>
      <c r="AI103" s="75">
        <f t="shared" si="31"/>
        <v>0</v>
      </c>
      <c r="AJ103" s="75">
        <f t="shared" si="31"/>
        <v>0</v>
      </c>
      <c r="AK103" s="75">
        <f t="shared" si="31"/>
        <v>1</v>
      </c>
      <c r="AL103" s="75">
        <f t="shared" si="31"/>
        <v>1</v>
      </c>
      <c r="AM103" s="75">
        <f t="shared" si="31"/>
        <v>0</v>
      </c>
      <c r="AN103" s="75">
        <f t="shared" si="31"/>
        <v>1</v>
      </c>
      <c r="AO103" s="75">
        <f t="shared" si="31"/>
        <v>0</v>
      </c>
      <c r="AP103" s="75">
        <f t="shared" si="31"/>
        <v>0</v>
      </c>
      <c r="AQ103" s="75">
        <f t="shared" si="31"/>
        <v>1</v>
      </c>
      <c r="AR103" s="75">
        <f t="shared" si="31"/>
        <v>1</v>
      </c>
      <c r="AS103" s="75">
        <f t="shared" si="31"/>
        <v>0</v>
      </c>
      <c r="AT103" s="75">
        <f t="shared" si="31"/>
        <v>1</v>
      </c>
      <c r="AU103" s="75">
        <f t="shared" si="31"/>
        <v>0</v>
      </c>
      <c r="AV103" s="75">
        <f t="shared" si="31"/>
        <v>0</v>
      </c>
      <c r="AW103" s="75">
        <f t="shared" si="31"/>
        <v>1</v>
      </c>
      <c r="AX103" s="75">
        <f t="shared" si="31"/>
        <v>1</v>
      </c>
      <c r="AY103" s="75">
        <f t="shared" si="31"/>
        <v>0</v>
      </c>
    </row>
    <row r="104" spans="1:51" ht="17.649999999999999">
      <c r="A104" s="150" t="s">
        <v>156</v>
      </c>
      <c r="B104" s="75">
        <f t="shared" ref="B104:AG104" si="32">IF(B$88=1,1,0)+IF(MOD(B$88,3)=0,1,0)</f>
        <v>1</v>
      </c>
      <c r="C104" s="75">
        <f t="shared" si="32"/>
        <v>0</v>
      </c>
      <c r="D104" s="75">
        <f t="shared" si="32"/>
        <v>1</v>
      </c>
      <c r="E104" s="75">
        <f t="shared" si="32"/>
        <v>0</v>
      </c>
      <c r="F104" s="75">
        <f t="shared" si="32"/>
        <v>0</v>
      </c>
      <c r="G104" s="75">
        <f t="shared" si="32"/>
        <v>1</v>
      </c>
      <c r="H104" s="75">
        <f t="shared" si="32"/>
        <v>0</v>
      </c>
      <c r="I104" s="75">
        <f t="shared" si="32"/>
        <v>0</v>
      </c>
      <c r="J104" s="75">
        <f t="shared" si="32"/>
        <v>1</v>
      </c>
      <c r="K104" s="75">
        <f t="shared" si="32"/>
        <v>0</v>
      </c>
      <c r="L104" s="75">
        <f t="shared" si="32"/>
        <v>0</v>
      </c>
      <c r="M104" s="75">
        <f t="shared" si="32"/>
        <v>1</v>
      </c>
      <c r="N104" s="75">
        <f t="shared" si="32"/>
        <v>0</v>
      </c>
      <c r="O104" s="75">
        <f t="shared" si="32"/>
        <v>0</v>
      </c>
      <c r="P104" s="75">
        <f t="shared" si="32"/>
        <v>1</v>
      </c>
      <c r="Q104" s="75">
        <f t="shared" si="32"/>
        <v>0</v>
      </c>
      <c r="R104" s="75">
        <f t="shared" si="32"/>
        <v>0</v>
      </c>
      <c r="S104" s="75">
        <f t="shared" si="32"/>
        <v>1</v>
      </c>
      <c r="T104" s="75">
        <f t="shared" si="32"/>
        <v>0</v>
      </c>
      <c r="U104" s="75">
        <f t="shared" si="32"/>
        <v>0</v>
      </c>
      <c r="V104" s="75">
        <f t="shared" si="32"/>
        <v>1</v>
      </c>
      <c r="W104" s="75">
        <f t="shared" si="32"/>
        <v>0</v>
      </c>
      <c r="X104" s="75">
        <f t="shared" si="32"/>
        <v>0</v>
      </c>
      <c r="Y104" s="75">
        <f t="shared" si="32"/>
        <v>1</v>
      </c>
      <c r="Z104" s="75">
        <f t="shared" si="32"/>
        <v>0</v>
      </c>
      <c r="AA104" s="75">
        <f t="shared" si="32"/>
        <v>0</v>
      </c>
      <c r="AB104" s="75">
        <f t="shared" si="32"/>
        <v>1</v>
      </c>
      <c r="AC104" s="75">
        <f t="shared" si="32"/>
        <v>0</v>
      </c>
      <c r="AD104" s="75">
        <f t="shared" si="32"/>
        <v>0</v>
      </c>
      <c r="AE104" s="75">
        <f t="shared" si="32"/>
        <v>1</v>
      </c>
      <c r="AF104" s="75">
        <f t="shared" si="32"/>
        <v>0</v>
      </c>
      <c r="AG104" s="75">
        <f t="shared" si="32"/>
        <v>0</v>
      </c>
      <c r="AH104" s="75">
        <f t="shared" ref="AH104:AY104" si="33">IF(AH$88=1,1,0)+IF(MOD(AH$88,3)=0,1,0)</f>
        <v>1</v>
      </c>
      <c r="AI104" s="75">
        <f t="shared" si="33"/>
        <v>0</v>
      </c>
      <c r="AJ104" s="75">
        <f t="shared" si="33"/>
        <v>0</v>
      </c>
      <c r="AK104" s="75">
        <f t="shared" si="33"/>
        <v>1</v>
      </c>
      <c r="AL104" s="75">
        <f t="shared" si="33"/>
        <v>0</v>
      </c>
      <c r="AM104" s="75">
        <f t="shared" si="33"/>
        <v>0</v>
      </c>
      <c r="AN104" s="75">
        <f t="shared" si="33"/>
        <v>1</v>
      </c>
      <c r="AO104" s="75">
        <f t="shared" si="33"/>
        <v>0</v>
      </c>
      <c r="AP104" s="75">
        <f t="shared" si="33"/>
        <v>0</v>
      </c>
      <c r="AQ104" s="75">
        <f t="shared" si="33"/>
        <v>1</v>
      </c>
      <c r="AR104" s="75">
        <f t="shared" si="33"/>
        <v>0</v>
      </c>
      <c r="AS104" s="75">
        <f t="shared" si="33"/>
        <v>0</v>
      </c>
      <c r="AT104" s="75">
        <f t="shared" si="33"/>
        <v>1</v>
      </c>
      <c r="AU104" s="75">
        <f t="shared" si="33"/>
        <v>0</v>
      </c>
      <c r="AV104" s="75">
        <f t="shared" si="33"/>
        <v>0</v>
      </c>
      <c r="AW104" s="75">
        <f t="shared" si="33"/>
        <v>1</v>
      </c>
      <c r="AX104" s="75">
        <f t="shared" si="33"/>
        <v>0</v>
      </c>
      <c r="AY104" s="75">
        <f t="shared" si="33"/>
        <v>0</v>
      </c>
    </row>
    <row r="106" spans="1:51" ht="23.25">
      <c r="A106" s="108" t="s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7.649999999999999">
      <c r="A107" s="118" t="s">
        <v>18</v>
      </c>
      <c r="B107" s="118" t="s">
        <v>1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ht="17.649999999999999">
      <c r="A108" s="9"/>
      <c r="B108" s="118">
        <f xml:space="preserve"> A108 + 1</f>
        <v>1</v>
      </c>
      <c r="C108" s="118">
        <f t="shared" ref="C108:AY108" si="34" xml:space="preserve"> B108 + 1</f>
        <v>2</v>
      </c>
      <c r="D108" s="118">
        <f t="shared" si="34"/>
        <v>3</v>
      </c>
      <c r="E108" s="118">
        <f t="shared" si="34"/>
        <v>4</v>
      </c>
      <c r="F108" s="118">
        <f t="shared" si="34"/>
        <v>5</v>
      </c>
      <c r="G108" s="118">
        <f t="shared" si="34"/>
        <v>6</v>
      </c>
      <c r="H108" s="118">
        <f t="shared" si="34"/>
        <v>7</v>
      </c>
      <c r="I108" s="118">
        <f t="shared" si="34"/>
        <v>8</v>
      </c>
      <c r="J108" s="118">
        <f t="shared" si="34"/>
        <v>9</v>
      </c>
      <c r="K108" s="118">
        <f t="shared" si="34"/>
        <v>10</v>
      </c>
      <c r="L108" s="118">
        <f t="shared" si="34"/>
        <v>11</v>
      </c>
      <c r="M108" s="118">
        <f t="shared" si="34"/>
        <v>12</v>
      </c>
      <c r="N108" s="118">
        <f t="shared" si="34"/>
        <v>13</v>
      </c>
      <c r="O108" s="118">
        <f t="shared" si="34"/>
        <v>14</v>
      </c>
      <c r="P108" s="118">
        <f t="shared" si="34"/>
        <v>15</v>
      </c>
      <c r="Q108" s="118">
        <f t="shared" si="34"/>
        <v>16</v>
      </c>
      <c r="R108" s="118">
        <f t="shared" si="34"/>
        <v>17</v>
      </c>
      <c r="S108" s="118">
        <f t="shared" si="34"/>
        <v>18</v>
      </c>
      <c r="T108" s="118">
        <f t="shared" si="34"/>
        <v>19</v>
      </c>
      <c r="U108" s="118">
        <f t="shared" si="34"/>
        <v>20</v>
      </c>
      <c r="V108" s="118">
        <f t="shared" si="34"/>
        <v>21</v>
      </c>
      <c r="W108" s="118">
        <f t="shared" si="34"/>
        <v>22</v>
      </c>
      <c r="X108" s="118">
        <f t="shared" si="34"/>
        <v>23</v>
      </c>
      <c r="Y108" s="118">
        <f t="shared" si="34"/>
        <v>24</v>
      </c>
      <c r="Z108" s="118">
        <f t="shared" si="34"/>
        <v>25</v>
      </c>
      <c r="AA108" s="118">
        <f t="shared" si="34"/>
        <v>26</v>
      </c>
      <c r="AB108" s="118">
        <f t="shared" si="34"/>
        <v>27</v>
      </c>
      <c r="AC108" s="118">
        <f t="shared" si="34"/>
        <v>28</v>
      </c>
      <c r="AD108" s="118">
        <f t="shared" si="34"/>
        <v>29</v>
      </c>
      <c r="AE108" s="118">
        <f t="shared" si="34"/>
        <v>30</v>
      </c>
      <c r="AF108" s="118">
        <f t="shared" si="34"/>
        <v>31</v>
      </c>
      <c r="AG108" s="118">
        <f t="shared" si="34"/>
        <v>32</v>
      </c>
      <c r="AH108" s="118">
        <f t="shared" si="34"/>
        <v>33</v>
      </c>
      <c r="AI108" s="118">
        <f t="shared" si="34"/>
        <v>34</v>
      </c>
      <c r="AJ108" s="118">
        <f t="shared" si="34"/>
        <v>35</v>
      </c>
      <c r="AK108" s="118">
        <f t="shared" si="34"/>
        <v>36</v>
      </c>
      <c r="AL108" s="118">
        <f t="shared" si="34"/>
        <v>37</v>
      </c>
      <c r="AM108" s="118">
        <f t="shared" si="34"/>
        <v>38</v>
      </c>
      <c r="AN108" s="118">
        <f t="shared" si="34"/>
        <v>39</v>
      </c>
      <c r="AO108" s="118">
        <f t="shared" si="34"/>
        <v>40</v>
      </c>
      <c r="AP108" s="118">
        <f t="shared" si="34"/>
        <v>41</v>
      </c>
      <c r="AQ108" s="118">
        <f t="shared" si="34"/>
        <v>42</v>
      </c>
      <c r="AR108" s="118">
        <f t="shared" si="34"/>
        <v>43</v>
      </c>
      <c r="AS108" s="118">
        <f t="shared" si="34"/>
        <v>44</v>
      </c>
      <c r="AT108" s="118">
        <f t="shared" si="34"/>
        <v>45</v>
      </c>
      <c r="AU108" s="118">
        <f t="shared" si="34"/>
        <v>46</v>
      </c>
      <c r="AV108" s="118">
        <f t="shared" si="34"/>
        <v>47</v>
      </c>
      <c r="AW108" s="118">
        <f t="shared" si="34"/>
        <v>48</v>
      </c>
      <c r="AX108" s="118">
        <f t="shared" si="34"/>
        <v>49</v>
      </c>
      <c r="AY108" s="118">
        <f t="shared" si="34"/>
        <v>50</v>
      </c>
    </row>
    <row r="109" spans="1:51" ht="17.649999999999999">
      <c r="A109" s="118" t="s">
        <v>63</v>
      </c>
      <c r="B109" s="75">
        <v>0</v>
      </c>
      <c r="C109" s="75">
        <v>0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0</v>
      </c>
      <c r="O109" s="75">
        <v>0</v>
      </c>
      <c r="P109" s="75">
        <v>0</v>
      </c>
      <c r="Q109" s="75">
        <v>0</v>
      </c>
      <c r="R109" s="75">
        <v>0</v>
      </c>
      <c r="S109" s="75">
        <v>0</v>
      </c>
      <c r="T109" s="75">
        <v>0</v>
      </c>
      <c r="U109" s="75">
        <v>0</v>
      </c>
      <c r="V109" s="75">
        <v>0</v>
      </c>
      <c r="W109" s="75">
        <v>0</v>
      </c>
      <c r="X109" s="75">
        <v>0</v>
      </c>
      <c r="Y109" s="75">
        <v>0</v>
      </c>
      <c r="Z109" s="75">
        <v>0</v>
      </c>
      <c r="AA109" s="75">
        <v>0</v>
      </c>
      <c r="AB109" s="75">
        <v>0</v>
      </c>
      <c r="AC109" s="75">
        <v>0</v>
      </c>
      <c r="AD109" s="75">
        <v>0</v>
      </c>
      <c r="AE109" s="75">
        <v>0</v>
      </c>
      <c r="AF109" s="75">
        <v>0</v>
      </c>
      <c r="AG109" s="75">
        <v>0</v>
      </c>
      <c r="AH109" s="75">
        <v>0</v>
      </c>
      <c r="AI109" s="75">
        <v>0</v>
      </c>
      <c r="AJ109" s="75">
        <v>0</v>
      </c>
      <c r="AK109" s="75">
        <v>0</v>
      </c>
      <c r="AL109" s="75">
        <v>0</v>
      </c>
      <c r="AM109" s="75">
        <v>0</v>
      </c>
      <c r="AN109" s="75">
        <v>0</v>
      </c>
      <c r="AO109" s="75">
        <v>0</v>
      </c>
      <c r="AP109" s="75">
        <v>0</v>
      </c>
      <c r="AQ109" s="75">
        <v>0</v>
      </c>
      <c r="AR109" s="75">
        <v>0</v>
      </c>
      <c r="AS109" s="75">
        <v>0</v>
      </c>
      <c r="AT109" s="75">
        <v>0</v>
      </c>
      <c r="AU109" s="75">
        <v>0</v>
      </c>
      <c r="AV109" s="75">
        <v>0</v>
      </c>
      <c r="AW109" s="75">
        <v>0</v>
      </c>
      <c r="AX109" s="75">
        <v>0</v>
      </c>
      <c r="AY109" s="75">
        <v>0</v>
      </c>
    </row>
    <row r="110" spans="1:51" ht="17.649999999999999">
      <c r="A110" s="118" t="s">
        <v>19</v>
      </c>
      <c r="B110" s="75">
        <v>0</v>
      </c>
      <c r="C110" s="75">
        <v>0</v>
      </c>
      <c r="D110" s="75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0</v>
      </c>
      <c r="O110" s="75">
        <v>0</v>
      </c>
      <c r="P110" s="75">
        <v>0</v>
      </c>
      <c r="Q110" s="75">
        <v>0</v>
      </c>
      <c r="R110" s="75">
        <v>0</v>
      </c>
      <c r="S110" s="75">
        <v>0</v>
      </c>
      <c r="T110" s="75">
        <v>0</v>
      </c>
      <c r="U110" s="75">
        <v>0</v>
      </c>
      <c r="V110" s="75">
        <v>0</v>
      </c>
      <c r="W110" s="75">
        <v>0</v>
      </c>
      <c r="X110" s="75">
        <v>0</v>
      </c>
      <c r="Y110" s="75">
        <v>0</v>
      </c>
      <c r="Z110" s="75">
        <v>0</v>
      </c>
      <c r="AA110" s="75">
        <v>0</v>
      </c>
      <c r="AB110" s="75">
        <v>0</v>
      </c>
      <c r="AC110" s="75">
        <v>0</v>
      </c>
      <c r="AD110" s="75">
        <v>0</v>
      </c>
      <c r="AE110" s="75">
        <v>0</v>
      </c>
      <c r="AF110" s="75">
        <v>0</v>
      </c>
      <c r="AG110" s="75">
        <v>0</v>
      </c>
      <c r="AH110" s="75">
        <v>0</v>
      </c>
      <c r="AI110" s="75">
        <v>0</v>
      </c>
      <c r="AJ110" s="75">
        <v>0</v>
      </c>
      <c r="AK110" s="75">
        <v>0</v>
      </c>
      <c r="AL110" s="75">
        <v>0</v>
      </c>
      <c r="AM110" s="75">
        <v>0</v>
      </c>
      <c r="AN110" s="75">
        <v>0</v>
      </c>
      <c r="AO110" s="75">
        <v>0</v>
      </c>
      <c r="AP110" s="75">
        <v>0</v>
      </c>
      <c r="AQ110" s="75">
        <v>0</v>
      </c>
      <c r="AR110" s="75">
        <v>0</v>
      </c>
      <c r="AS110" s="75">
        <v>0</v>
      </c>
      <c r="AT110" s="75">
        <v>0</v>
      </c>
      <c r="AU110" s="75">
        <v>0</v>
      </c>
      <c r="AV110" s="75">
        <v>0</v>
      </c>
      <c r="AW110" s="75">
        <v>0</v>
      </c>
      <c r="AX110" s="75">
        <v>0</v>
      </c>
      <c r="AY110" s="75">
        <v>0</v>
      </c>
    </row>
    <row r="111" spans="1:51" ht="17.649999999999999">
      <c r="A111" s="118" t="s">
        <v>64</v>
      </c>
      <c r="B111" s="75">
        <v>0</v>
      </c>
      <c r="C111" s="75">
        <v>0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  <c r="O111" s="75">
        <v>0</v>
      </c>
      <c r="P111" s="75">
        <v>0</v>
      </c>
      <c r="Q111" s="75">
        <v>0</v>
      </c>
      <c r="R111" s="75">
        <v>0</v>
      </c>
      <c r="S111" s="75">
        <v>0</v>
      </c>
      <c r="T111" s="75">
        <v>0</v>
      </c>
      <c r="U111" s="75">
        <v>0</v>
      </c>
      <c r="V111" s="75">
        <v>0</v>
      </c>
      <c r="W111" s="75">
        <v>0</v>
      </c>
      <c r="X111" s="75">
        <v>0</v>
      </c>
      <c r="Y111" s="75">
        <v>0</v>
      </c>
      <c r="Z111" s="75">
        <v>0</v>
      </c>
      <c r="AA111" s="75">
        <v>0</v>
      </c>
      <c r="AB111" s="75">
        <v>0</v>
      </c>
      <c r="AC111" s="75">
        <v>0</v>
      </c>
      <c r="AD111" s="75">
        <v>0</v>
      </c>
      <c r="AE111" s="75">
        <v>0</v>
      </c>
      <c r="AF111" s="75">
        <v>0</v>
      </c>
      <c r="AG111" s="75">
        <v>0</v>
      </c>
      <c r="AH111" s="75">
        <v>0</v>
      </c>
      <c r="AI111" s="75">
        <v>0</v>
      </c>
      <c r="AJ111" s="75">
        <v>0</v>
      </c>
      <c r="AK111" s="75">
        <v>0</v>
      </c>
      <c r="AL111" s="75">
        <v>0</v>
      </c>
      <c r="AM111" s="75">
        <v>0</v>
      </c>
      <c r="AN111" s="75">
        <v>0</v>
      </c>
      <c r="AO111" s="75">
        <v>0</v>
      </c>
      <c r="AP111" s="75">
        <v>0</v>
      </c>
      <c r="AQ111" s="75">
        <v>0</v>
      </c>
      <c r="AR111" s="75">
        <v>0</v>
      </c>
      <c r="AS111" s="75">
        <v>0</v>
      </c>
      <c r="AT111" s="75">
        <v>0</v>
      </c>
      <c r="AU111" s="75">
        <v>0</v>
      </c>
      <c r="AV111" s="75">
        <v>0</v>
      </c>
      <c r="AW111" s="75">
        <v>0</v>
      </c>
      <c r="AX111" s="75">
        <v>0</v>
      </c>
      <c r="AY111" s="75">
        <v>0</v>
      </c>
    </row>
    <row r="112" spans="1:51" ht="17.649999999999999">
      <c r="A112" s="118" t="s">
        <v>113</v>
      </c>
      <c r="B112" s="75">
        <v>2</v>
      </c>
      <c r="C112" s="75">
        <v>1</v>
      </c>
      <c r="D112" s="75">
        <v>1</v>
      </c>
      <c r="E112" s="75">
        <v>1</v>
      </c>
      <c r="F112" s="75">
        <v>1</v>
      </c>
      <c r="G112" s="75">
        <v>1</v>
      </c>
      <c r="H112" s="75">
        <v>1</v>
      </c>
      <c r="I112" s="75">
        <v>1</v>
      </c>
      <c r="J112" s="75">
        <v>1</v>
      </c>
      <c r="K112" s="75">
        <v>1</v>
      </c>
      <c r="L112" s="75">
        <v>1</v>
      </c>
      <c r="M112" s="75">
        <v>1</v>
      </c>
      <c r="N112" s="75">
        <v>1</v>
      </c>
      <c r="O112" s="75">
        <v>1</v>
      </c>
      <c r="P112" s="75">
        <v>1</v>
      </c>
      <c r="Q112" s="75">
        <v>1</v>
      </c>
      <c r="R112" s="75">
        <v>1</v>
      </c>
      <c r="S112" s="75">
        <v>1</v>
      </c>
      <c r="T112" s="75">
        <v>1</v>
      </c>
      <c r="U112" s="75">
        <v>1</v>
      </c>
      <c r="V112" s="75">
        <v>1</v>
      </c>
      <c r="W112" s="75">
        <v>1</v>
      </c>
      <c r="X112" s="75">
        <v>1</v>
      </c>
      <c r="Y112" s="75">
        <v>1</v>
      </c>
      <c r="Z112" s="75">
        <v>1</v>
      </c>
      <c r="AA112" s="75">
        <v>1</v>
      </c>
      <c r="AB112" s="75">
        <v>1</v>
      </c>
      <c r="AC112" s="75">
        <v>1</v>
      </c>
      <c r="AD112" s="75">
        <v>1</v>
      </c>
      <c r="AE112" s="75">
        <v>1</v>
      </c>
      <c r="AF112" s="75">
        <v>1</v>
      </c>
      <c r="AG112" s="75">
        <v>1</v>
      </c>
      <c r="AH112" s="75">
        <v>1</v>
      </c>
      <c r="AI112" s="75">
        <v>1</v>
      </c>
      <c r="AJ112" s="75">
        <v>1</v>
      </c>
      <c r="AK112" s="75">
        <v>1</v>
      </c>
      <c r="AL112" s="75">
        <v>1</v>
      </c>
      <c r="AM112" s="75">
        <v>1</v>
      </c>
      <c r="AN112" s="75">
        <v>1</v>
      </c>
      <c r="AO112" s="75">
        <v>1</v>
      </c>
      <c r="AP112" s="75">
        <v>1</v>
      </c>
      <c r="AQ112" s="75">
        <v>1</v>
      </c>
      <c r="AR112" s="75">
        <v>1</v>
      </c>
      <c r="AS112" s="75">
        <v>1</v>
      </c>
      <c r="AT112" s="75">
        <v>1</v>
      </c>
      <c r="AU112" s="75">
        <v>1</v>
      </c>
      <c r="AV112" s="75">
        <v>1</v>
      </c>
      <c r="AW112" s="75">
        <v>1</v>
      </c>
      <c r="AX112" s="75">
        <v>1</v>
      </c>
      <c r="AY112" s="75">
        <v>1</v>
      </c>
    </row>
    <row r="113" spans="1:51" ht="17.649999999999999">
      <c r="A113" s="118" t="s">
        <v>114</v>
      </c>
      <c r="B113" s="75">
        <v>2</v>
      </c>
      <c r="C113" s="75">
        <v>1</v>
      </c>
      <c r="D113" s="75">
        <v>1</v>
      </c>
      <c r="E113" s="75">
        <v>1</v>
      </c>
      <c r="F113" s="75">
        <v>1</v>
      </c>
      <c r="G113" s="75">
        <v>1</v>
      </c>
      <c r="H113" s="75">
        <v>1</v>
      </c>
      <c r="I113" s="75">
        <v>1</v>
      </c>
      <c r="J113" s="75">
        <v>1</v>
      </c>
      <c r="K113" s="75">
        <v>1</v>
      </c>
      <c r="L113" s="75">
        <v>1</v>
      </c>
      <c r="M113" s="75">
        <v>1</v>
      </c>
      <c r="N113" s="75">
        <v>1</v>
      </c>
      <c r="O113" s="75">
        <v>1</v>
      </c>
      <c r="P113" s="75">
        <v>1</v>
      </c>
      <c r="Q113" s="75">
        <v>1</v>
      </c>
      <c r="R113" s="75">
        <v>1</v>
      </c>
      <c r="S113" s="75">
        <v>1</v>
      </c>
      <c r="T113" s="75">
        <v>1</v>
      </c>
      <c r="U113" s="75">
        <v>1</v>
      </c>
      <c r="V113" s="75">
        <v>1</v>
      </c>
      <c r="W113" s="75">
        <v>1</v>
      </c>
      <c r="X113" s="75">
        <v>1</v>
      </c>
      <c r="Y113" s="75">
        <v>1</v>
      </c>
      <c r="Z113" s="75">
        <v>1</v>
      </c>
      <c r="AA113" s="75">
        <v>1</v>
      </c>
      <c r="AB113" s="75">
        <v>1</v>
      </c>
      <c r="AC113" s="75">
        <v>1</v>
      </c>
      <c r="AD113" s="75">
        <v>1</v>
      </c>
      <c r="AE113" s="75">
        <v>1</v>
      </c>
      <c r="AF113" s="75">
        <v>1</v>
      </c>
      <c r="AG113" s="75">
        <v>1</v>
      </c>
      <c r="AH113" s="75">
        <v>1</v>
      </c>
      <c r="AI113" s="75">
        <v>1</v>
      </c>
      <c r="AJ113" s="75">
        <v>1</v>
      </c>
      <c r="AK113" s="75">
        <v>1</v>
      </c>
      <c r="AL113" s="75">
        <v>1</v>
      </c>
      <c r="AM113" s="75">
        <v>1</v>
      </c>
      <c r="AN113" s="75">
        <v>1</v>
      </c>
      <c r="AO113" s="75">
        <v>1</v>
      </c>
      <c r="AP113" s="75">
        <v>1</v>
      </c>
      <c r="AQ113" s="75">
        <v>1</v>
      </c>
      <c r="AR113" s="75">
        <v>1</v>
      </c>
      <c r="AS113" s="75">
        <v>1</v>
      </c>
      <c r="AT113" s="75">
        <v>1</v>
      </c>
      <c r="AU113" s="75">
        <v>1</v>
      </c>
      <c r="AV113" s="75">
        <v>1</v>
      </c>
      <c r="AW113" s="75">
        <v>1</v>
      </c>
      <c r="AX113" s="75">
        <v>1</v>
      </c>
      <c r="AY113" s="75">
        <v>1</v>
      </c>
    </row>
    <row r="114" spans="1:51" ht="17.649999999999999">
      <c r="A114" s="118" t="s">
        <v>115</v>
      </c>
      <c r="B114" s="75">
        <f t="shared" ref="B114:AG114" si="35" xml:space="preserve"> 1 + IF(B$108=1,1,0) + IF(MOD(B$108,3)=0,1,0)</f>
        <v>2</v>
      </c>
      <c r="C114" s="75">
        <f t="shared" si="35"/>
        <v>1</v>
      </c>
      <c r="D114" s="75">
        <f t="shared" si="35"/>
        <v>2</v>
      </c>
      <c r="E114" s="75">
        <f t="shared" si="35"/>
        <v>1</v>
      </c>
      <c r="F114" s="75">
        <f t="shared" si="35"/>
        <v>1</v>
      </c>
      <c r="G114" s="75">
        <f t="shared" si="35"/>
        <v>2</v>
      </c>
      <c r="H114" s="75">
        <f t="shared" si="35"/>
        <v>1</v>
      </c>
      <c r="I114" s="75">
        <f t="shared" si="35"/>
        <v>1</v>
      </c>
      <c r="J114" s="75">
        <f t="shared" si="35"/>
        <v>2</v>
      </c>
      <c r="K114" s="75">
        <f t="shared" si="35"/>
        <v>1</v>
      </c>
      <c r="L114" s="75">
        <f t="shared" si="35"/>
        <v>1</v>
      </c>
      <c r="M114" s="75">
        <f t="shared" si="35"/>
        <v>2</v>
      </c>
      <c r="N114" s="75">
        <f t="shared" si="35"/>
        <v>1</v>
      </c>
      <c r="O114" s="75">
        <f t="shared" si="35"/>
        <v>1</v>
      </c>
      <c r="P114" s="75">
        <f t="shared" si="35"/>
        <v>2</v>
      </c>
      <c r="Q114" s="75">
        <f t="shared" si="35"/>
        <v>1</v>
      </c>
      <c r="R114" s="75">
        <f t="shared" si="35"/>
        <v>1</v>
      </c>
      <c r="S114" s="75">
        <f t="shared" si="35"/>
        <v>2</v>
      </c>
      <c r="T114" s="75">
        <f t="shared" si="35"/>
        <v>1</v>
      </c>
      <c r="U114" s="75">
        <f t="shared" si="35"/>
        <v>1</v>
      </c>
      <c r="V114" s="75">
        <f t="shared" si="35"/>
        <v>2</v>
      </c>
      <c r="W114" s="75">
        <f t="shared" si="35"/>
        <v>1</v>
      </c>
      <c r="X114" s="75">
        <f t="shared" si="35"/>
        <v>1</v>
      </c>
      <c r="Y114" s="75">
        <f t="shared" si="35"/>
        <v>2</v>
      </c>
      <c r="Z114" s="75">
        <f t="shared" si="35"/>
        <v>1</v>
      </c>
      <c r="AA114" s="75">
        <f t="shared" si="35"/>
        <v>1</v>
      </c>
      <c r="AB114" s="75">
        <f t="shared" si="35"/>
        <v>2</v>
      </c>
      <c r="AC114" s="75">
        <f t="shared" si="35"/>
        <v>1</v>
      </c>
      <c r="AD114" s="75">
        <f t="shared" si="35"/>
        <v>1</v>
      </c>
      <c r="AE114" s="75">
        <f t="shared" si="35"/>
        <v>2</v>
      </c>
      <c r="AF114" s="75">
        <f t="shared" si="35"/>
        <v>1</v>
      </c>
      <c r="AG114" s="75">
        <f t="shared" si="35"/>
        <v>1</v>
      </c>
      <c r="AH114" s="75">
        <f t="shared" ref="AH114:AY114" si="36" xml:space="preserve"> 1 + IF(AH$108=1,1,0) + IF(MOD(AH$108,3)=0,1,0)</f>
        <v>2</v>
      </c>
      <c r="AI114" s="75">
        <f t="shared" si="36"/>
        <v>1</v>
      </c>
      <c r="AJ114" s="75">
        <f t="shared" si="36"/>
        <v>1</v>
      </c>
      <c r="AK114" s="75">
        <f t="shared" si="36"/>
        <v>2</v>
      </c>
      <c r="AL114" s="75">
        <f t="shared" si="36"/>
        <v>1</v>
      </c>
      <c r="AM114" s="75">
        <f t="shared" si="36"/>
        <v>1</v>
      </c>
      <c r="AN114" s="75">
        <f t="shared" si="36"/>
        <v>2</v>
      </c>
      <c r="AO114" s="75">
        <f t="shared" si="36"/>
        <v>1</v>
      </c>
      <c r="AP114" s="75">
        <f t="shared" si="36"/>
        <v>1</v>
      </c>
      <c r="AQ114" s="75">
        <f t="shared" si="36"/>
        <v>2</v>
      </c>
      <c r="AR114" s="75">
        <f t="shared" si="36"/>
        <v>1</v>
      </c>
      <c r="AS114" s="75">
        <f t="shared" si="36"/>
        <v>1</v>
      </c>
      <c r="AT114" s="75">
        <f t="shared" si="36"/>
        <v>2</v>
      </c>
      <c r="AU114" s="75">
        <f t="shared" si="36"/>
        <v>1</v>
      </c>
      <c r="AV114" s="75">
        <f t="shared" si="36"/>
        <v>1</v>
      </c>
      <c r="AW114" s="75">
        <f t="shared" si="36"/>
        <v>2</v>
      </c>
      <c r="AX114" s="75">
        <f t="shared" si="36"/>
        <v>1</v>
      </c>
      <c r="AY114" s="75">
        <f t="shared" si="36"/>
        <v>1</v>
      </c>
    </row>
    <row r="115" spans="1:51" ht="17.649999999999999">
      <c r="A115" s="118" t="s">
        <v>69</v>
      </c>
      <c r="B115" s="75">
        <v>0</v>
      </c>
      <c r="C115" s="75">
        <v>0</v>
      </c>
      <c r="D115" s="75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  <c r="M115" s="75">
        <v>0</v>
      </c>
      <c r="N115" s="75">
        <v>0</v>
      </c>
      <c r="O115" s="75">
        <v>0</v>
      </c>
      <c r="P115" s="75">
        <v>0</v>
      </c>
      <c r="Q115" s="75">
        <v>0</v>
      </c>
      <c r="R115" s="75">
        <v>0</v>
      </c>
      <c r="S115" s="75">
        <v>0</v>
      </c>
      <c r="T115" s="75">
        <v>0</v>
      </c>
      <c r="U115" s="75">
        <v>0</v>
      </c>
      <c r="V115" s="75">
        <v>0</v>
      </c>
      <c r="W115" s="75">
        <v>0</v>
      </c>
      <c r="X115" s="75">
        <v>0</v>
      </c>
      <c r="Y115" s="75">
        <v>0</v>
      </c>
      <c r="Z115" s="75">
        <v>0</v>
      </c>
      <c r="AA115" s="75">
        <v>0</v>
      </c>
      <c r="AB115" s="75">
        <v>0</v>
      </c>
      <c r="AC115" s="75">
        <v>0</v>
      </c>
      <c r="AD115" s="75">
        <v>0</v>
      </c>
      <c r="AE115" s="75">
        <v>0</v>
      </c>
      <c r="AF115" s="75">
        <v>0</v>
      </c>
      <c r="AG115" s="75">
        <v>0</v>
      </c>
      <c r="AH115" s="75">
        <v>0</v>
      </c>
      <c r="AI115" s="75">
        <v>0</v>
      </c>
      <c r="AJ115" s="75">
        <v>0</v>
      </c>
      <c r="AK115" s="75">
        <v>0</v>
      </c>
      <c r="AL115" s="75">
        <v>0</v>
      </c>
      <c r="AM115" s="75">
        <v>0</v>
      </c>
      <c r="AN115" s="75">
        <v>0</v>
      </c>
      <c r="AO115" s="75">
        <v>0</v>
      </c>
      <c r="AP115" s="75">
        <v>0</v>
      </c>
      <c r="AQ115" s="75">
        <v>0</v>
      </c>
      <c r="AR115" s="75">
        <v>0</v>
      </c>
      <c r="AS115" s="75">
        <v>0</v>
      </c>
      <c r="AT115" s="75">
        <v>0</v>
      </c>
      <c r="AU115" s="75">
        <v>0</v>
      </c>
      <c r="AV115" s="75">
        <v>0</v>
      </c>
      <c r="AW115" s="75">
        <v>0</v>
      </c>
      <c r="AX115" s="75">
        <v>0</v>
      </c>
      <c r="AY115" s="75">
        <v>0</v>
      </c>
    </row>
    <row r="116" spans="1:51" ht="17.649999999999999">
      <c r="A116" s="118" t="s">
        <v>70</v>
      </c>
      <c r="B116" s="75">
        <v>0</v>
      </c>
      <c r="C116" s="75">
        <v>0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0</v>
      </c>
      <c r="M116" s="75">
        <v>0</v>
      </c>
      <c r="N116" s="75">
        <v>0</v>
      </c>
      <c r="O116" s="75">
        <v>0</v>
      </c>
      <c r="P116" s="75">
        <v>0</v>
      </c>
      <c r="Q116" s="75">
        <v>0</v>
      </c>
      <c r="R116" s="75">
        <v>0</v>
      </c>
      <c r="S116" s="75">
        <v>0</v>
      </c>
      <c r="T116" s="75">
        <v>0</v>
      </c>
      <c r="U116" s="75">
        <v>0</v>
      </c>
      <c r="V116" s="75">
        <v>0</v>
      </c>
      <c r="W116" s="75">
        <v>0</v>
      </c>
      <c r="X116" s="75">
        <v>0</v>
      </c>
      <c r="Y116" s="75">
        <v>0</v>
      </c>
      <c r="Z116" s="75">
        <v>0</v>
      </c>
      <c r="AA116" s="75">
        <v>0</v>
      </c>
      <c r="AB116" s="75">
        <v>0</v>
      </c>
      <c r="AC116" s="75">
        <v>0</v>
      </c>
      <c r="AD116" s="75">
        <v>0</v>
      </c>
      <c r="AE116" s="75">
        <v>0</v>
      </c>
      <c r="AF116" s="75">
        <v>0</v>
      </c>
      <c r="AG116" s="75">
        <v>0</v>
      </c>
      <c r="AH116" s="75">
        <v>0</v>
      </c>
      <c r="AI116" s="75">
        <v>0</v>
      </c>
      <c r="AJ116" s="75">
        <v>0</v>
      </c>
      <c r="AK116" s="75">
        <v>0</v>
      </c>
      <c r="AL116" s="75">
        <v>0</v>
      </c>
      <c r="AM116" s="75">
        <v>0</v>
      </c>
      <c r="AN116" s="75">
        <v>0</v>
      </c>
      <c r="AO116" s="75">
        <v>0</v>
      </c>
      <c r="AP116" s="75">
        <v>0</v>
      </c>
      <c r="AQ116" s="75">
        <v>0</v>
      </c>
      <c r="AR116" s="75">
        <v>0</v>
      </c>
      <c r="AS116" s="75">
        <v>0</v>
      </c>
      <c r="AT116" s="75">
        <v>0</v>
      </c>
      <c r="AU116" s="75">
        <v>0</v>
      </c>
      <c r="AV116" s="75">
        <v>0</v>
      </c>
      <c r="AW116" s="75">
        <v>0</v>
      </c>
      <c r="AX116" s="75">
        <v>0</v>
      </c>
      <c r="AY116" s="75">
        <v>0</v>
      </c>
    </row>
    <row r="117" spans="1:51" ht="17.649999999999999">
      <c r="A117" s="118" t="s">
        <v>112</v>
      </c>
      <c r="B117" s="75">
        <v>0</v>
      </c>
      <c r="C117" s="75">
        <v>0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  <c r="M117" s="75">
        <v>0</v>
      </c>
      <c r="N117" s="75">
        <v>0</v>
      </c>
      <c r="O117" s="75">
        <v>0</v>
      </c>
      <c r="P117" s="75">
        <v>0</v>
      </c>
      <c r="Q117" s="75">
        <v>0</v>
      </c>
      <c r="R117" s="75">
        <v>0</v>
      </c>
      <c r="S117" s="75">
        <v>0</v>
      </c>
      <c r="T117" s="75">
        <v>0</v>
      </c>
      <c r="U117" s="75">
        <v>0</v>
      </c>
      <c r="V117" s="75">
        <v>0</v>
      </c>
      <c r="W117" s="75">
        <v>0</v>
      </c>
      <c r="X117" s="75">
        <v>0</v>
      </c>
      <c r="Y117" s="75">
        <v>0</v>
      </c>
      <c r="Z117" s="75">
        <v>0</v>
      </c>
      <c r="AA117" s="75">
        <v>0</v>
      </c>
      <c r="AB117" s="75">
        <v>0</v>
      </c>
      <c r="AC117" s="75">
        <v>0</v>
      </c>
      <c r="AD117" s="75">
        <v>0</v>
      </c>
      <c r="AE117" s="75">
        <v>0</v>
      </c>
      <c r="AF117" s="75">
        <v>0</v>
      </c>
      <c r="AG117" s="75">
        <v>0</v>
      </c>
      <c r="AH117" s="75">
        <v>0</v>
      </c>
      <c r="AI117" s="75">
        <v>0</v>
      </c>
      <c r="AJ117" s="75">
        <v>0</v>
      </c>
      <c r="AK117" s="75">
        <v>0</v>
      </c>
      <c r="AL117" s="75">
        <v>0</v>
      </c>
      <c r="AM117" s="75">
        <v>0</v>
      </c>
      <c r="AN117" s="75">
        <v>0</v>
      </c>
      <c r="AO117" s="75">
        <v>0</v>
      </c>
      <c r="AP117" s="75">
        <v>0</v>
      </c>
      <c r="AQ117" s="75">
        <v>0</v>
      </c>
      <c r="AR117" s="75">
        <v>0</v>
      </c>
      <c r="AS117" s="75">
        <v>0</v>
      </c>
      <c r="AT117" s="75">
        <v>0</v>
      </c>
      <c r="AU117" s="75">
        <v>0</v>
      </c>
      <c r="AV117" s="75">
        <v>0</v>
      </c>
      <c r="AW117" s="75">
        <v>0</v>
      </c>
      <c r="AX117" s="75">
        <v>0</v>
      </c>
      <c r="AY117" s="75">
        <v>0</v>
      </c>
    </row>
    <row r="118" spans="1:51" ht="17.649999999999999">
      <c r="A118" s="118" t="s">
        <v>116</v>
      </c>
      <c r="B118" s="75">
        <v>0</v>
      </c>
      <c r="C118" s="75">
        <v>0</v>
      </c>
      <c r="D118" s="75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0</v>
      </c>
      <c r="O118" s="75">
        <v>0</v>
      </c>
      <c r="P118" s="75">
        <v>0</v>
      </c>
      <c r="Q118" s="75">
        <v>0</v>
      </c>
      <c r="R118" s="75">
        <v>0</v>
      </c>
      <c r="S118" s="75">
        <v>0</v>
      </c>
      <c r="T118" s="75">
        <v>0</v>
      </c>
      <c r="U118" s="75">
        <v>0</v>
      </c>
      <c r="V118" s="75">
        <v>0</v>
      </c>
      <c r="W118" s="75">
        <v>0</v>
      </c>
      <c r="X118" s="75">
        <v>0</v>
      </c>
      <c r="Y118" s="75">
        <v>0</v>
      </c>
      <c r="Z118" s="75">
        <v>0</v>
      </c>
      <c r="AA118" s="75">
        <v>0</v>
      </c>
      <c r="AB118" s="75">
        <v>0</v>
      </c>
      <c r="AC118" s="75">
        <v>0</v>
      </c>
      <c r="AD118" s="75">
        <v>0</v>
      </c>
      <c r="AE118" s="75">
        <v>0</v>
      </c>
      <c r="AF118" s="75">
        <v>0</v>
      </c>
      <c r="AG118" s="75">
        <v>0</v>
      </c>
      <c r="AH118" s="75">
        <v>0</v>
      </c>
      <c r="AI118" s="75">
        <v>0</v>
      </c>
      <c r="AJ118" s="75">
        <v>0</v>
      </c>
      <c r="AK118" s="75">
        <v>0</v>
      </c>
      <c r="AL118" s="75">
        <v>0</v>
      </c>
      <c r="AM118" s="75">
        <v>0</v>
      </c>
      <c r="AN118" s="75">
        <v>0</v>
      </c>
      <c r="AO118" s="75">
        <v>0</v>
      </c>
      <c r="AP118" s="75">
        <v>0</v>
      </c>
      <c r="AQ118" s="75">
        <v>0</v>
      </c>
      <c r="AR118" s="75">
        <v>0</v>
      </c>
      <c r="AS118" s="75">
        <v>0</v>
      </c>
      <c r="AT118" s="75">
        <v>0</v>
      </c>
      <c r="AU118" s="75">
        <v>0</v>
      </c>
      <c r="AV118" s="75">
        <v>0</v>
      </c>
      <c r="AW118" s="75">
        <v>0</v>
      </c>
      <c r="AX118" s="75">
        <v>0</v>
      </c>
      <c r="AY118" s="75">
        <v>0</v>
      </c>
    </row>
    <row r="119" spans="1:51" ht="17.649999999999999">
      <c r="A119" s="118" t="s">
        <v>151</v>
      </c>
      <c r="B119" s="75">
        <v>1</v>
      </c>
      <c r="C119" s="75">
        <v>1</v>
      </c>
      <c r="D119" s="75">
        <v>1</v>
      </c>
      <c r="E119" s="75">
        <v>1</v>
      </c>
      <c r="F119" s="75">
        <v>1</v>
      </c>
      <c r="G119" s="75">
        <v>1</v>
      </c>
      <c r="H119" s="75">
        <v>1</v>
      </c>
      <c r="I119" s="75">
        <v>1</v>
      </c>
      <c r="J119" s="75">
        <v>1</v>
      </c>
      <c r="K119" s="75">
        <v>1</v>
      </c>
      <c r="L119" s="75">
        <v>1</v>
      </c>
      <c r="M119" s="75">
        <v>1</v>
      </c>
      <c r="N119" s="75">
        <v>1</v>
      </c>
      <c r="O119" s="75">
        <v>1</v>
      </c>
      <c r="P119" s="75">
        <v>1</v>
      </c>
      <c r="Q119" s="75">
        <v>1</v>
      </c>
      <c r="R119" s="75">
        <v>1</v>
      </c>
      <c r="S119" s="75">
        <v>1</v>
      </c>
      <c r="T119" s="75">
        <v>1</v>
      </c>
      <c r="U119" s="75">
        <v>1</v>
      </c>
      <c r="V119" s="75">
        <v>1</v>
      </c>
      <c r="W119" s="75">
        <v>1</v>
      </c>
      <c r="X119" s="75">
        <v>1</v>
      </c>
      <c r="Y119" s="75">
        <v>1</v>
      </c>
      <c r="Z119" s="75">
        <v>1</v>
      </c>
      <c r="AA119" s="75">
        <v>1</v>
      </c>
      <c r="AB119" s="75">
        <v>1</v>
      </c>
      <c r="AC119" s="75">
        <v>1</v>
      </c>
      <c r="AD119" s="75">
        <v>1</v>
      </c>
      <c r="AE119" s="75">
        <v>1</v>
      </c>
      <c r="AF119" s="75">
        <v>1</v>
      </c>
      <c r="AG119" s="75">
        <v>1</v>
      </c>
      <c r="AH119" s="75">
        <v>1</v>
      </c>
      <c r="AI119" s="75">
        <v>1</v>
      </c>
      <c r="AJ119" s="75">
        <v>1</v>
      </c>
      <c r="AK119" s="75">
        <v>1</v>
      </c>
      <c r="AL119" s="75">
        <v>1</v>
      </c>
      <c r="AM119" s="75">
        <v>1</v>
      </c>
      <c r="AN119" s="75">
        <v>1</v>
      </c>
      <c r="AO119" s="75">
        <v>1</v>
      </c>
      <c r="AP119" s="75">
        <v>1</v>
      </c>
      <c r="AQ119" s="75">
        <v>1</v>
      </c>
      <c r="AR119" s="75">
        <v>1</v>
      </c>
      <c r="AS119" s="75">
        <v>1</v>
      </c>
      <c r="AT119" s="75">
        <v>1</v>
      </c>
      <c r="AU119" s="75">
        <v>1</v>
      </c>
      <c r="AV119" s="75">
        <v>1</v>
      </c>
      <c r="AW119" s="75">
        <v>1</v>
      </c>
      <c r="AX119" s="75">
        <v>1</v>
      </c>
      <c r="AY119" s="75">
        <v>1</v>
      </c>
    </row>
    <row r="120" spans="1:51" ht="17.649999999999999">
      <c r="A120" s="118" t="s">
        <v>152</v>
      </c>
      <c r="B120" s="75">
        <v>1</v>
      </c>
      <c r="C120" s="75">
        <v>1</v>
      </c>
      <c r="D120" s="75">
        <v>1</v>
      </c>
      <c r="E120" s="75">
        <v>1</v>
      </c>
      <c r="F120" s="75">
        <v>1</v>
      </c>
      <c r="G120" s="75">
        <v>1</v>
      </c>
      <c r="H120" s="75">
        <v>1</v>
      </c>
      <c r="I120" s="75">
        <v>1</v>
      </c>
      <c r="J120" s="75">
        <v>1</v>
      </c>
      <c r="K120" s="75">
        <v>1</v>
      </c>
      <c r="L120" s="75">
        <v>1</v>
      </c>
      <c r="M120" s="75">
        <v>1</v>
      </c>
      <c r="N120" s="75">
        <v>1</v>
      </c>
      <c r="O120" s="75">
        <v>1</v>
      </c>
      <c r="P120" s="75">
        <v>1</v>
      </c>
      <c r="Q120" s="75">
        <v>1</v>
      </c>
      <c r="R120" s="75">
        <v>1</v>
      </c>
      <c r="S120" s="75">
        <v>1</v>
      </c>
      <c r="T120" s="75">
        <v>1</v>
      </c>
      <c r="U120" s="75">
        <v>1</v>
      </c>
      <c r="V120" s="75">
        <v>1</v>
      </c>
      <c r="W120" s="75">
        <v>1</v>
      </c>
      <c r="X120" s="75">
        <v>1</v>
      </c>
      <c r="Y120" s="75">
        <v>1</v>
      </c>
      <c r="Z120" s="75">
        <v>1</v>
      </c>
      <c r="AA120" s="75">
        <v>1</v>
      </c>
      <c r="AB120" s="75">
        <v>1</v>
      </c>
      <c r="AC120" s="75">
        <v>1</v>
      </c>
      <c r="AD120" s="75">
        <v>1</v>
      </c>
      <c r="AE120" s="75">
        <v>1</v>
      </c>
      <c r="AF120" s="75">
        <v>1</v>
      </c>
      <c r="AG120" s="75">
        <v>1</v>
      </c>
      <c r="AH120" s="75">
        <v>1</v>
      </c>
      <c r="AI120" s="75">
        <v>1</v>
      </c>
      <c r="AJ120" s="75">
        <v>1</v>
      </c>
      <c r="AK120" s="75">
        <v>1</v>
      </c>
      <c r="AL120" s="75">
        <v>1</v>
      </c>
      <c r="AM120" s="75">
        <v>1</v>
      </c>
      <c r="AN120" s="75">
        <v>1</v>
      </c>
      <c r="AO120" s="75">
        <v>1</v>
      </c>
      <c r="AP120" s="75">
        <v>1</v>
      </c>
      <c r="AQ120" s="75">
        <v>1</v>
      </c>
      <c r="AR120" s="75">
        <v>1</v>
      </c>
      <c r="AS120" s="75">
        <v>1</v>
      </c>
      <c r="AT120" s="75">
        <v>1</v>
      </c>
      <c r="AU120" s="75">
        <v>1</v>
      </c>
      <c r="AV120" s="75">
        <v>1</v>
      </c>
      <c r="AW120" s="75">
        <v>1</v>
      </c>
      <c r="AX120" s="75">
        <v>1</v>
      </c>
      <c r="AY120" s="75">
        <v>1</v>
      </c>
    </row>
    <row r="121" spans="1:51" ht="17.649999999999999">
      <c r="A121" s="118" t="s">
        <v>153</v>
      </c>
      <c r="B121" s="75">
        <f xml:space="preserve"> 1 + IF(MOD(B$108,3)=0,1,0)</f>
        <v>1</v>
      </c>
      <c r="C121" s="75">
        <f t="shared" ref="C121:AY121" si="37" xml:space="preserve"> 1 + IF(MOD(C$108,3)=0,1,0)</f>
        <v>1</v>
      </c>
      <c r="D121" s="75">
        <f t="shared" si="37"/>
        <v>2</v>
      </c>
      <c r="E121" s="75">
        <f t="shared" si="37"/>
        <v>1</v>
      </c>
      <c r="F121" s="75">
        <f t="shared" si="37"/>
        <v>1</v>
      </c>
      <c r="G121" s="75">
        <f t="shared" si="37"/>
        <v>2</v>
      </c>
      <c r="H121" s="75">
        <f t="shared" si="37"/>
        <v>1</v>
      </c>
      <c r="I121" s="75">
        <f t="shared" si="37"/>
        <v>1</v>
      </c>
      <c r="J121" s="75">
        <f t="shared" si="37"/>
        <v>2</v>
      </c>
      <c r="K121" s="75">
        <f t="shared" si="37"/>
        <v>1</v>
      </c>
      <c r="L121" s="75">
        <f t="shared" si="37"/>
        <v>1</v>
      </c>
      <c r="M121" s="75">
        <f t="shared" si="37"/>
        <v>2</v>
      </c>
      <c r="N121" s="75">
        <f t="shared" si="37"/>
        <v>1</v>
      </c>
      <c r="O121" s="75">
        <f t="shared" si="37"/>
        <v>1</v>
      </c>
      <c r="P121" s="75">
        <f t="shared" si="37"/>
        <v>2</v>
      </c>
      <c r="Q121" s="75">
        <f t="shared" si="37"/>
        <v>1</v>
      </c>
      <c r="R121" s="75">
        <f t="shared" si="37"/>
        <v>1</v>
      </c>
      <c r="S121" s="75">
        <f t="shared" si="37"/>
        <v>2</v>
      </c>
      <c r="T121" s="75">
        <f t="shared" si="37"/>
        <v>1</v>
      </c>
      <c r="U121" s="75">
        <f t="shared" si="37"/>
        <v>1</v>
      </c>
      <c r="V121" s="75">
        <f t="shared" si="37"/>
        <v>2</v>
      </c>
      <c r="W121" s="75">
        <f t="shared" si="37"/>
        <v>1</v>
      </c>
      <c r="X121" s="75">
        <f t="shared" si="37"/>
        <v>1</v>
      </c>
      <c r="Y121" s="75">
        <f t="shared" si="37"/>
        <v>2</v>
      </c>
      <c r="Z121" s="75">
        <f t="shared" si="37"/>
        <v>1</v>
      </c>
      <c r="AA121" s="75">
        <f t="shared" si="37"/>
        <v>1</v>
      </c>
      <c r="AB121" s="75">
        <f t="shared" si="37"/>
        <v>2</v>
      </c>
      <c r="AC121" s="75">
        <f t="shared" si="37"/>
        <v>1</v>
      </c>
      <c r="AD121" s="75">
        <f t="shared" si="37"/>
        <v>1</v>
      </c>
      <c r="AE121" s="75">
        <f t="shared" si="37"/>
        <v>2</v>
      </c>
      <c r="AF121" s="75">
        <f t="shared" si="37"/>
        <v>1</v>
      </c>
      <c r="AG121" s="75">
        <f t="shared" si="37"/>
        <v>1</v>
      </c>
      <c r="AH121" s="75">
        <f t="shared" si="37"/>
        <v>2</v>
      </c>
      <c r="AI121" s="75">
        <f t="shared" si="37"/>
        <v>1</v>
      </c>
      <c r="AJ121" s="75">
        <f t="shared" si="37"/>
        <v>1</v>
      </c>
      <c r="AK121" s="75">
        <f t="shared" si="37"/>
        <v>2</v>
      </c>
      <c r="AL121" s="75">
        <f t="shared" si="37"/>
        <v>1</v>
      </c>
      <c r="AM121" s="75">
        <f t="shared" si="37"/>
        <v>1</v>
      </c>
      <c r="AN121" s="75">
        <f t="shared" si="37"/>
        <v>2</v>
      </c>
      <c r="AO121" s="75">
        <f t="shared" si="37"/>
        <v>1</v>
      </c>
      <c r="AP121" s="75">
        <f t="shared" si="37"/>
        <v>1</v>
      </c>
      <c r="AQ121" s="75">
        <f t="shared" si="37"/>
        <v>2</v>
      </c>
      <c r="AR121" s="75">
        <f t="shared" si="37"/>
        <v>1</v>
      </c>
      <c r="AS121" s="75">
        <f t="shared" si="37"/>
        <v>1</v>
      </c>
      <c r="AT121" s="75">
        <f t="shared" si="37"/>
        <v>2</v>
      </c>
      <c r="AU121" s="75">
        <f t="shared" si="37"/>
        <v>1</v>
      </c>
      <c r="AV121" s="75">
        <f t="shared" si="37"/>
        <v>1</v>
      </c>
      <c r="AW121" s="75">
        <f t="shared" si="37"/>
        <v>2</v>
      </c>
      <c r="AX121" s="75">
        <f t="shared" si="37"/>
        <v>1</v>
      </c>
      <c r="AY121" s="75">
        <f t="shared" si="37"/>
        <v>1</v>
      </c>
    </row>
    <row r="122" spans="1:51" ht="17.649999999999999">
      <c r="A122" s="118" t="s">
        <v>154</v>
      </c>
      <c r="B122" s="75">
        <v>1</v>
      </c>
      <c r="C122" s="75">
        <v>1</v>
      </c>
      <c r="D122" s="75">
        <v>1</v>
      </c>
      <c r="E122" s="75">
        <v>1</v>
      </c>
      <c r="F122" s="75">
        <v>1</v>
      </c>
      <c r="G122" s="75">
        <v>1</v>
      </c>
      <c r="H122" s="75">
        <v>1</v>
      </c>
      <c r="I122" s="75">
        <v>1</v>
      </c>
      <c r="J122" s="75">
        <v>1</v>
      </c>
      <c r="K122" s="75">
        <v>1</v>
      </c>
      <c r="L122" s="75">
        <v>1</v>
      </c>
      <c r="M122" s="75">
        <v>1</v>
      </c>
      <c r="N122" s="75">
        <v>1</v>
      </c>
      <c r="O122" s="75">
        <v>1</v>
      </c>
      <c r="P122" s="75">
        <v>1</v>
      </c>
      <c r="Q122" s="75">
        <v>1</v>
      </c>
      <c r="R122" s="75">
        <v>1</v>
      </c>
      <c r="S122" s="75">
        <v>1</v>
      </c>
      <c r="T122" s="75">
        <v>1</v>
      </c>
      <c r="U122" s="75">
        <v>1</v>
      </c>
      <c r="V122" s="75">
        <v>1</v>
      </c>
      <c r="W122" s="75">
        <v>1</v>
      </c>
      <c r="X122" s="75">
        <v>1</v>
      </c>
      <c r="Y122" s="75">
        <v>1</v>
      </c>
      <c r="Z122" s="75">
        <v>1</v>
      </c>
      <c r="AA122" s="75">
        <v>1</v>
      </c>
      <c r="AB122" s="75">
        <v>1</v>
      </c>
      <c r="AC122" s="75">
        <v>1</v>
      </c>
      <c r="AD122" s="75">
        <v>1</v>
      </c>
      <c r="AE122" s="75">
        <v>1</v>
      </c>
      <c r="AF122" s="75">
        <v>1</v>
      </c>
      <c r="AG122" s="75">
        <v>1</v>
      </c>
      <c r="AH122" s="75">
        <v>1</v>
      </c>
      <c r="AI122" s="75">
        <v>1</v>
      </c>
      <c r="AJ122" s="75">
        <v>1</v>
      </c>
      <c r="AK122" s="75">
        <v>1</v>
      </c>
      <c r="AL122" s="75">
        <v>1</v>
      </c>
      <c r="AM122" s="75">
        <v>1</v>
      </c>
      <c r="AN122" s="75">
        <v>1</v>
      </c>
      <c r="AO122" s="75">
        <v>1</v>
      </c>
      <c r="AP122" s="75">
        <v>1</v>
      </c>
      <c r="AQ122" s="75">
        <v>1</v>
      </c>
      <c r="AR122" s="75">
        <v>1</v>
      </c>
      <c r="AS122" s="75">
        <v>1</v>
      </c>
      <c r="AT122" s="75">
        <v>1</v>
      </c>
      <c r="AU122" s="75">
        <v>1</v>
      </c>
      <c r="AV122" s="75">
        <v>1</v>
      </c>
      <c r="AW122" s="75">
        <v>1</v>
      </c>
      <c r="AX122" s="75">
        <v>1</v>
      </c>
      <c r="AY122" s="75">
        <v>1</v>
      </c>
    </row>
    <row r="123" spans="1:51" ht="17.649999999999999">
      <c r="A123" s="118" t="s">
        <v>155</v>
      </c>
      <c r="B123" s="75">
        <v>1</v>
      </c>
      <c r="C123" s="75">
        <v>1</v>
      </c>
      <c r="D123" s="75">
        <v>1</v>
      </c>
      <c r="E123" s="75">
        <v>1</v>
      </c>
      <c r="F123" s="75">
        <v>1</v>
      </c>
      <c r="G123" s="75">
        <v>1</v>
      </c>
      <c r="H123" s="75">
        <v>1</v>
      </c>
      <c r="I123" s="75">
        <v>1</v>
      </c>
      <c r="J123" s="75">
        <v>1</v>
      </c>
      <c r="K123" s="75">
        <v>1</v>
      </c>
      <c r="L123" s="75">
        <v>1</v>
      </c>
      <c r="M123" s="75">
        <v>1</v>
      </c>
      <c r="N123" s="75">
        <v>1</v>
      </c>
      <c r="O123" s="75">
        <v>1</v>
      </c>
      <c r="P123" s="75">
        <v>1</v>
      </c>
      <c r="Q123" s="75">
        <v>1</v>
      </c>
      <c r="R123" s="75">
        <v>1</v>
      </c>
      <c r="S123" s="75">
        <v>1</v>
      </c>
      <c r="T123" s="75">
        <v>1</v>
      </c>
      <c r="U123" s="75">
        <v>1</v>
      </c>
      <c r="V123" s="75">
        <v>1</v>
      </c>
      <c r="W123" s="75">
        <v>1</v>
      </c>
      <c r="X123" s="75">
        <v>1</v>
      </c>
      <c r="Y123" s="75">
        <v>1</v>
      </c>
      <c r="Z123" s="75">
        <v>1</v>
      </c>
      <c r="AA123" s="75">
        <v>1</v>
      </c>
      <c r="AB123" s="75">
        <v>1</v>
      </c>
      <c r="AC123" s="75">
        <v>1</v>
      </c>
      <c r="AD123" s="75">
        <v>1</v>
      </c>
      <c r="AE123" s="75">
        <v>1</v>
      </c>
      <c r="AF123" s="75">
        <v>1</v>
      </c>
      <c r="AG123" s="75">
        <v>1</v>
      </c>
      <c r="AH123" s="75">
        <v>1</v>
      </c>
      <c r="AI123" s="75">
        <v>1</v>
      </c>
      <c r="AJ123" s="75">
        <v>1</v>
      </c>
      <c r="AK123" s="75">
        <v>1</v>
      </c>
      <c r="AL123" s="75">
        <v>1</v>
      </c>
      <c r="AM123" s="75">
        <v>1</v>
      </c>
      <c r="AN123" s="75">
        <v>1</v>
      </c>
      <c r="AO123" s="75">
        <v>1</v>
      </c>
      <c r="AP123" s="75">
        <v>1</v>
      </c>
      <c r="AQ123" s="75">
        <v>1</v>
      </c>
      <c r="AR123" s="75">
        <v>1</v>
      </c>
      <c r="AS123" s="75">
        <v>1</v>
      </c>
      <c r="AT123" s="75">
        <v>1</v>
      </c>
      <c r="AU123" s="75">
        <v>1</v>
      </c>
      <c r="AV123" s="75">
        <v>1</v>
      </c>
      <c r="AW123" s="75">
        <v>1</v>
      </c>
      <c r="AX123" s="75">
        <v>1</v>
      </c>
      <c r="AY123" s="75">
        <v>1</v>
      </c>
    </row>
    <row r="124" spans="1:51" ht="17.649999999999999">
      <c r="A124" s="118" t="s">
        <v>156</v>
      </c>
      <c r="B124" s="75">
        <f xml:space="preserve"> 1 + IF(MOD(B$108,3)=0,1,0)</f>
        <v>1</v>
      </c>
      <c r="C124" s="75">
        <f t="shared" ref="C124:AY124" si="38" xml:space="preserve"> 1 + IF(MOD(C$108,3)=0,1,0)</f>
        <v>1</v>
      </c>
      <c r="D124" s="75">
        <f t="shared" si="38"/>
        <v>2</v>
      </c>
      <c r="E124" s="75">
        <f t="shared" si="38"/>
        <v>1</v>
      </c>
      <c r="F124" s="75">
        <f t="shared" si="38"/>
        <v>1</v>
      </c>
      <c r="G124" s="75">
        <f t="shared" si="38"/>
        <v>2</v>
      </c>
      <c r="H124" s="75">
        <f t="shared" si="38"/>
        <v>1</v>
      </c>
      <c r="I124" s="75">
        <f t="shared" si="38"/>
        <v>1</v>
      </c>
      <c r="J124" s="75">
        <f t="shared" si="38"/>
        <v>2</v>
      </c>
      <c r="K124" s="75">
        <f t="shared" si="38"/>
        <v>1</v>
      </c>
      <c r="L124" s="75">
        <f t="shared" si="38"/>
        <v>1</v>
      </c>
      <c r="M124" s="75">
        <f t="shared" si="38"/>
        <v>2</v>
      </c>
      <c r="N124" s="75">
        <f t="shared" si="38"/>
        <v>1</v>
      </c>
      <c r="O124" s="75">
        <f t="shared" si="38"/>
        <v>1</v>
      </c>
      <c r="P124" s="75">
        <f t="shared" si="38"/>
        <v>2</v>
      </c>
      <c r="Q124" s="75">
        <f t="shared" si="38"/>
        <v>1</v>
      </c>
      <c r="R124" s="75">
        <f t="shared" si="38"/>
        <v>1</v>
      </c>
      <c r="S124" s="75">
        <f t="shared" si="38"/>
        <v>2</v>
      </c>
      <c r="T124" s="75">
        <f t="shared" si="38"/>
        <v>1</v>
      </c>
      <c r="U124" s="75">
        <f t="shared" si="38"/>
        <v>1</v>
      </c>
      <c r="V124" s="75">
        <f t="shared" si="38"/>
        <v>2</v>
      </c>
      <c r="W124" s="75">
        <f t="shared" si="38"/>
        <v>1</v>
      </c>
      <c r="X124" s="75">
        <f t="shared" si="38"/>
        <v>1</v>
      </c>
      <c r="Y124" s="75">
        <f t="shared" si="38"/>
        <v>2</v>
      </c>
      <c r="Z124" s="75">
        <f t="shared" si="38"/>
        <v>1</v>
      </c>
      <c r="AA124" s="75">
        <f t="shared" si="38"/>
        <v>1</v>
      </c>
      <c r="AB124" s="75">
        <f t="shared" si="38"/>
        <v>2</v>
      </c>
      <c r="AC124" s="75">
        <f t="shared" si="38"/>
        <v>1</v>
      </c>
      <c r="AD124" s="75">
        <f t="shared" si="38"/>
        <v>1</v>
      </c>
      <c r="AE124" s="75">
        <f t="shared" si="38"/>
        <v>2</v>
      </c>
      <c r="AF124" s="75">
        <f t="shared" si="38"/>
        <v>1</v>
      </c>
      <c r="AG124" s="75">
        <f t="shared" si="38"/>
        <v>1</v>
      </c>
      <c r="AH124" s="75">
        <f t="shared" si="38"/>
        <v>2</v>
      </c>
      <c r="AI124" s="75">
        <f t="shared" si="38"/>
        <v>1</v>
      </c>
      <c r="AJ124" s="75">
        <f t="shared" si="38"/>
        <v>1</v>
      </c>
      <c r="AK124" s="75">
        <f t="shared" si="38"/>
        <v>2</v>
      </c>
      <c r="AL124" s="75">
        <f t="shared" si="38"/>
        <v>1</v>
      </c>
      <c r="AM124" s="75">
        <f t="shared" si="38"/>
        <v>1</v>
      </c>
      <c r="AN124" s="75">
        <f t="shared" si="38"/>
        <v>2</v>
      </c>
      <c r="AO124" s="75">
        <f t="shared" si="38"/>
        <v>1</v>
      </c>
      <c r="AP124" s="75">
        <f t="shared" si="38"/>
        <v>1</v>
      </c>
      <c r="AQ124" s="75">
        <f t="shared" si="38"/>
        <v>2</v>
      </c>
      <c r="AR124" s="75">
        <f t="shared" si="38"/>
        <v>1</v>
      </c>
      <c r="AS124" s="75">
        <f t="shared" si="38"/>
        <v>1</v>
      </c>
      <c r="AT124" s="75">
        <f t="shared" si="38"/>
        <v>2</v>
      </c>
      <c r="AU124" s="75">
        <f t="shared" si="38"/>
        <v>1</v>
      </c>
      <c r="AV124" s="75">
        <f t="shared" si="38"/>
        <v>1</v>
      </c>
      <c r="AW124" s="75">
        <f t="shared" si="38"/>
        <v>2</v>
      </c>
      <c r="AX124" s="75">
        <f t="shared" si="38"/>
        <v>1</v>
      </c>
      <c r="AY124" s="75">
        <f t="shared" si="38"/>
        <v>1</v>
      </c>
    </row>
    <row r="126" spans="1:51" ht="23.25">
      <c r="A126" s="108" t="s">
        <v>118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51" ht="17.649999999999999">
      <c r="A127" s="118" t="s">
        <v>18</v>
      </c>
      <c r="B127" s="118" t="s">
        <v>10</v>
      </c>
      <c r="C127" s="118" t="s">
        <v>11</v>
      </c>
      <c r="D127" s="118" t="s">
        <v>12</v>
      </c>
      <c r="E127" s="118" t="s">
        <v>13</v>
      </c>
      <c r="F127" s="118" t="s">
        <v>22</v>
      </c>
      <c r="G127" s="118" t="s">
        <v>14</v>
      </c>
      <c r="H127" s="118" t="s">
        <v>15</v>
      </c>
      <c r="I127" s="118" t="s">
        <v>119</v>
      </c>
      <c r="J127" s="118"/>
      <c r="K127" s="118"/>
      <c r="L127" s="118"/>
      <c r="M127" s="118"/>
      <c r="N127" s="118"/>
    </row>
    <row r="128" spans="1:51" ht="17.649999999999999">
      <c r="A128" s="118" t="s">
        <v>63</v>
      </c>
      <c r="B128" s="75">
        <v>0</v>
      </c>
      <c r="C128" s="75">
        <v>1</v>
      </c>
      <c r="D128" s="75">
        <v>0</v>
      </c>
      <c r="E128" s="75">
        <v>1</v>
      </c>
      <c r="F128" s="75">
        <v>0</v>
      </c>
      <c r="G128" s="75">
        <v>0</v>
      </c>
      <c r="H128" s="75">
        <v>0</v>
      </c>
      <c r="I128" s="75">
        <v>1</v>
      </c>
      <c r="J128" s="75"/>
      <c r="K128" s="75"/>
      <c r="L128" s="75"/>
      <c r="M128" s="75"/>
      <c r="N128" s="75"/>
    </row>
    <row r="129" spans="1:14" ht="17.649999999999999">
      <c r="A129" s="118" t="s">
        <v>19</v>
      </c>
      <c r="B129" s="75">
        <v>1</v>
      </c>
      <c r="C129" s="75">
        <v>1</v>
      </c>
      <c r="D129" s="75">
        <v>0</v>
      </c>
      <c r="E129" s="75">
        <v>1</v>
      </c>
      <c r="F129" s="75">
        <v>0</v>
      </c>
      <c r="G129" s="75">
        <v>1</v>
      </c>
      <c r="H129" s="75">
        <v>0</v>
      </c>
      <c r="I129" s="75">
        <v>1</v>
      </c>
      <c r="J129" s="75"/>
      <c r="K129" s="75"/>
      <c r="L129" s="75"/>
      <c r="M129" s="75"/>
      <c r="N129" s="75"/>
    </row>
    <row r="130" spans="1:14" ht="17.649999999999999">
      <c r="A130" s="118" t="s">
        <v>64</v>
      </c>
      <c r="B130" s="75">
        <v>0</v>
      </c>
      <c r="C130" s="75">
        <v>1</v>
      </c>
      <c r="D130" s="75">
        <v>1</v>
      </c>
      <c r="E130" s="75">
        <v>1</v>
      </c>
      <c r="F130" s="75">
        <v>1</v>
      </c>
      <c r="G130" s="75">
        <v>0</v>
      </c>
      <c r="H130" s="75">
        <v>1</v>
      </c>
      <c r="I130" s="75">
        <v>0</v>
      </c>
      <c r="J130" s="75"/>
      <c r="K130" s="75"/>
      <c r="L130" s="75"/>
      <c r="M130" s="75"/>
      <c r="N130" s="75"/>
    </row>
    <row r="131" spans="1:14" ht="17.649999999999999">
      <c r="A131" s="118" t="s">
        <v>113</v>
      </c>
      <c r="B131" s="75">
        <v>0</v>
      </c>
      <c r="C131" s="75">
        <v>1</v>
      </c>
      <c r="D131" s="75">
        <v>0</v>
      </c>
      <c r="E131" s="75">
        <v>1</v>
      </c>
      <c r="F131" s="75">
        <v>1</v>
      </c>
      <c r="G131" s="75">
        <v>0</v>
      </c>
      <c r="H131" s="75">
        <v>0</v>
      </c>
      <c r="I131" s="75">
        <v>1</v>
      </c>
      <c r="J131" s="75"/>
      <c r="K131" s="75"/>
      <c r="L131" s="75"/>
      <c r="M131" s="75"/>
      <c r="N131" s="75"/>
    </row>
    <row r="132" spans="1:14" ht="17.649999999999999">
      <c r="A132" s="118" t="s">
        <v>114</v>
      </c>
      <c r="B132" s="75">
        <v>1</v>
      </c>
      <c r="C132" s="75">
        <v>0</v>
      </c>
      <c r="D132" s="75">
        <v>1</v>
      </c>
      <c r="E132" s="75">
        <v>1</v>
      </c>
      <c r="F132" s="75">
        <v>1</v>
      </c>
      <c r="G132" s="75">
        <v>0</v>
      </c>
      <c r="H132" s="75">
        <v>1</v>
      </c>
      <c r="I132" s="75">
        <v>1</v>
      </c>
      <c r="J132" s="75"/>
      <c r="K132" s="75"/>
      <c r="L132" s="75"/>
      <c r="M132" s="75"/>
      <c r="N132" s="75"/>
    </row>
    <row r="133" spans="1:14" ht="17.649999999999999">
      <c r="A133" s="118" t="s">
        <v>115</v>
      </c>
      <c r="B133" s="75">
        <v>0</v>
      </c>
      <c r="C133" s="75">
        <v>0</v>
      </c>
      <c r="D133" s="75">
        <v>0</v>
      </c>
      <c r="E133" s="75">
        <v>1</v>
      </c>
      <c r="F133" s="75">
        <v>1</v>
      </c>
      <c r="G133" s="75">
        <v>1</v>
      </c>
      <c r="H133" s="75">
        <v>0</v>
      </c>
      <c r="I133" s="75">
        <v>1</v>
      </c>
      <c r="J133" s="75"/>
      <c r="K133" s="75"/>
      <c r="L133" s="75"/>
      <c r="M133" s="75"/>
      <c r="N133" s="75"/>
    </row>
    <row r="134" spans="1:14" ht="17.649999999999999">
      <c r="A134" s="118" t="s">
        <v>69</v>
      </c>
      <c r="B134" s="75">
        <v>1</v>
      </c>
      <c r="C134" s="75">
        <v>1</v>
      </c>
      <c r="D134" s="75">
        <v>-1</v>
      </c>
      <c r="E134" s="75">
        <v>1</v>
      </c>
      <c r="F134" s="75">
        <v>-1</v>
      </c>
      <c r="G134" s="75">
        <v>1</v>
      </c>
      <c r="H134" s="75">
        <v>1</v>
      </c>
      <c r="I134" s="75">
        <v>-1</v>
      </c>
      <c r="J134" s="75"/>
      <c r="K134" s="75"/>
      <c r="L134" s="75"/>
      <c r="M134" s="75"/>
      <c r="N134" s="75"/>
    </row>
    <row r="135" spans="1:14" ht="17.649999999999999">
      <c r="A135" s="118" t="s">
        <v>70</v>
      </c>
      <c r="B135" s="75">
        <v>1</v>
      </c>
      <c r="C135" s="75">
        <v>0</v>
      </c>
      <c r="D135" s="75">
        <v>-1</v>
      </c>
      <c r="E135" s="75">
        <v>1</v>
      </c>
      <c r="F135" s="75">
        <v>-1</v>
      </c>
      <c r="G135" s="75">
        <v>1</v>
      </c>
      <c r="H135" s="75">
        <v>1</v>
      </c>
      <c r="I135" s="75">
        <v>-1</v>
      </c>
      <c r="J135" s="75"/>
      <c r="K135" s="75"/>
      <c r="L135" s="75"/>
      <c r="M135" s="75"/>
      <c r="N135" s="75"/>
    </row>
    <row r="136" spans="1:14" ht="17.649999999999999">
      <c r="A136" s="118" t="s">
        <v>112</v>
      </c>
      <c r="B136" s="75">
        <v>1</v>
      </c>
      <c r="C136" s="75">
        <v>1</v>
      </c>
      <c r="D136" s="75">
        <v>0</v>
      </c>
      <c r="E136" s="75">
        <v>1</v>
      </c>
      <c r="F136" s="75">
        <v>0</v>
      </c>
      <c r="G136" s="75">
        <v>1</v>
      </c>
      <c r="H136" s="75">
        <v>1</v>
      </c>
      <c r="I136" s="75">
        <v>0</v>
      </c>
      <c r="J136" s="75"/>
      <c r="K136" s="75"/>
      <c r="L136" s="75"/>
      <c r="M136" s="75"/>
      <c r="N136" s="75"/>
    </row>
    <row r="137" spans="1:14" ht="17.649999999999999">
      <c r="A137" s="118" t="s">
        <v>116</v>
      </c>
      <c r="B137" s="75">
        <v>0</v>
      </c>
      <c r="C137" s="75">
        <v>1</v>
      </c>
      <c r="D137" s="75">
        <v>0</v>
      </c>
      <c r="E137" s="75">
        <v>1</v>
      </c>
      <c r="F137" s="75">
        <v>0</v>
      </c>
      <c r="G137" s="75">
        <v>0</v>
      </c>
      <c r="H137" s="75">
        <v>0</v>
      </c>
      <c r="I137" s="75">
        <v>1</v>
      </c>
      <c r="J137" s="75"/>
      <c r="K137" s="75"/>
      <c r="L137" s="75"/>
      <c r="M137" s="75"/>
      <c r="N137" s="75"/>
    </row>
    <row r="138" spans="1:14" ht="17.649999999999999">
      <c r="A138" s="118" t="s">
        <v>151</v>
      </c>
      <c r="B138" s="75">
        <v>0</v>
      </c>
      <c r="C138" s="75">
        <v>1</v>
      </c>
      <c r="D138" s="75">
        <v>0</v>
      </c>
      <c r="E138" s="75">
        <v>1</v>
      </c>
      <c r="F138" s="75">
        <v>1</v>
      </c>
      <c r="G138" s="75">
        <v>0</v>
      </c>
      <c r="H138" s="75">
        <v>0</v>
      </c>
      <c r="I138" s="75">
        <v>1</v>
      </c>
    </row>
    <row r="139" spans="1:14" ht="17.649999999999999">
      <c r="A139" s="118" t="s">
        <v>152</v>
      </c>
      <c r="B139" s="75">
        <v>1</v>
      </c>
      <c r="C139" s="75">
        <v>0</v>
      </c>
      <c r="D139" s="75">
        <v>1</v>
      </c>
      <c r="E139" s="75">
        <v>1</v>
      </c>
      <c r="F139" s="75">
        <v>1</v>
      </c>
      <c r="G139" s="75">
        <v>0</v>
      </c>
      <c r="H139" s="75">
        <v>1</v>
      </c>
      <c r="I139" s="75">
        <v>1</v>
      </c>
    </row>
    <row r="140" spans="1:14" ht="17.649999999999999">
      <c r="A140" s="118" t="s">
        <v>153</v>
      </c>
      <c r="B140" s="75">
        <v>0</v>
      </c>
      <c r="C140" s="75">
        <v>0</v>
      </c>
      <c r="D140" s="75">
        <v>0</v>
      </c>
      <c r="E140" s="75">
        <v>1</v>
      </c>
      <c r="F140" s="75">
        <v>1</v>
      </c>
      <c r="G140" s="75">
        <v>1</v>
      </c>
      <c r="H140" s="75">
        <v>0</v>
      </c>
      <c r="I140" s="75">
        <v>1</v>
      </c>
    </row>
    <row r="141" spans="1:14" ht="17.649999999999999">
      <c r="A141" s="118" t="s">
        <v>154</v>
      </c>
      <c r="B141" s="75">
        <v>0</v>
      </c>
      <c r="C141" s="75">
        <v>1</v>
      </c>
      <c r="D141" s="75">
        <v>0</v>
      </c>
      <c r="E141" s="75">
        <v>1</v>
      </c>
      <c r="F141" s="75">
        <v>1</v>
      </c>
      <c r="G141" s="75">
        <v>0</v>
      </c>
      <c r="H141" s="75">
        <v>0</v>
      </c>
      <c r="I141" s="75">
        <v>1</v>
      </c>
    </row>
    <row r="142" spans="1:14" ht="17.649999999999999">
      <c r="A142" s="118" t="s">
        <v>155</v>
      </c>
      <c r="B142" s="75">
        <v>1</v>
      </c>
      <c r="C142" s="75">
        <v>0</v>
      </c>
      <c r="D142" s="75">
        <v>1</v>
      </c>
      <c r="E142" s="75">
        <v>1</v>
      </c>
      <c r="F142" s="75">
        <v>1</v>
      </c>
      <c r="G142" s="75">
        <v>0</v>
      </c>
      <c r="H142" s="75">
        <v>1</v>
      </c>
      <c r="I142" s="75">
        <v>1</v>
      </c>
    </row>
    <row r="143" spans="1:14" ht="17.649999999999999">
      <c r="A143" s="118" t="s">
        <v>156</v>
      </c>
      <c r="B143" s="75">
        <v>0</v>
      </c>
      <c r="C143" s="75">
        <v>0</v>
      </c>
      <c r="D143" s="75">
        <v>0</v>
      </c>
      <c r="E143" s="75">
        <v>1</v>
      </c>
      <c r="F143" s="75">
        <v>1</v>
      </c>
      <c r="G143" s="75">
        <v>1</v>
      </c>
      <c r="H143" s="75">
        <v>0</v>
      </c>
      <c r="I143" s="75">
        <v>1</v>
      </c>
    </row>
  </sheetData>
  <conditionalFormatting sqref="B89:AY91 B93:AY96">
    <cfRule type="cellIs" dxfId="21" priority="22" operator="greaterThan">
      <formula>0</formula>
    </cfRule>
  </conditionalFormatting>
  <conditionalFormatting sqref="B109:AY116">
    <cfRule type="cellIs" dxfId="20" priority="21" operator="greaterThan">
      <formula>0</formula>
    </cfRule>
  </conditionalFormatting>
  <conditionalFormatting sqref="B92:AY92">
    <cfRule type="cellIs" dxfId="19" priority="20" operator="greaterThan">
      <formula>0</formula>
    </cfRule>
  </conditionalFormatting>
  <conditionalFormatting sqref="B97:AY97">
    <cfRule type="cellIs" dxfId="18" priority="19" operator="greaterThan">
      <formula>0</formula>
    </cfRule>
  </conditionalFormatting>
  <conditionalFormatting sqref="B98:AY99">
    <cfRule type="cellIs" dxfId="17" priority="18" operator="greaterThan">
      <formula>0</formula>
    </cfRule>
  </conditionalFormatting>
  <conditionalFormatting sqref="B117:AY118">
    <cfRule type="cellIs" dxfId="16" priority="17" operator="greaterThan">
      <formula>0</formula>
    </cfRule>
  </conditionalFormatting>
  <conditionalFormatting sqref="B128:N135">
    <cfRule type="cellIs" dxfId="15" priority="16" operator="greaterThan">
      <formula>0</formula>
    </cfRule>
  </conditionalFormatting>
  <conditionalFormatting sqref="B136:N137">
    <cfRule type="cellIs" dxfId="14" priority="15" operator="greaterThan">
      <formula>0</formula>
    </cfRule>
  </conditionalFormatting>
  <conditionalFormatting sqref="B128:I137">
    <cfRule type="cellIs" dxfId="13" priority="14" operator="equal">
      <formula>-1</formula>
    </cfRule>
  </conditionalFormatting>
  <conditionalFormatting sqref="B100:AY101">
    <cfRule type="cellIs" dxfId="12" priority="13" operator="greaterThan">
      <formula>0</formula>
    </cfRule>
  </conditionalFormatting>
  <conditionalFormatting sqref="B102:AY102">
    <cfRule type="cellIs" dxfId="11" priority="12" operator="greaterThan">
      <formula>0</formula>
    </cfRule>
  </conditionalFormatting>
  <conditionalFormatting sqref="B103:AY104">
    <cfRule type="cellIs" dxfId="10" priority="11" operator="greaterThan">
      <formula>0</formula>
    </cfRule>
  </conditionalFormatting>
  <conditionalFormatting sqref="B119:AY119">
    <cfRule type="cellIs" dxfId="9" priority="10" operator="greaterThan">
      <formula>0</formula>
    </cfRule>
  </conditionalFormatting>
  <conditionalFormatting sqref="B120:AY120">
    <cfRule type="cellIs" dxfId="8" priority="9" operator="greaterThan">
      <formula>0</formula>
    </cfRule>
  </conditionalFormatting>
  <conditionalFormatting sqref="B122:AY122">
    <cfRule type="cellIs" dxfId="7" priority="8" operator="greaterThan">
      <formula>0</formula>
    </cfRule>
  </conditionalFormatting>
  <conditionalFormatting sqref="B123:AY123">
    <cfRule type="cellIs" dxfId="6" priority="7" operator="greaterThan">
      <formula>0</formula>
    </cfRule>
  </conditionalFormatting>
  <conditionalFormatting sqref="B121:AY121">
    <cfRule type="cellIs" dxfId="5" priority="6" operator="greaterThan">
      <formula>0</formula>
    </cfRule>
  </conditionalFormatting>
  <conditionalFormatting sqref="B124:AY124">
    <cfRule type="cellIs" dxfId="4" priority="5" operator="greaterThan">
      <formula>0</formula>
    </cfRule>
  </conditionalFormatting>
  <conditionalFormatting sqref="B138:I140">
    <cfRule type="cellIs" dxfId="3" priority="4" operator="greaterThan">
      <formula>0</formula>
    </cfRule>
  </conditionalFormatting>
  <conditionalFormatting sqref="B138:I140">
    <cfRule type="cellIs" dxfId="2" priority="3" operator="equal">
      <formula>-1</formula>
    </cfRule>
  </conditionalFormatting>
  <conditionalFormatting sqref="B141:I143">
    <cfRule type="cellIs" dxfId="1" priority="2" operator="greaterThan">
      <formula>0</formula>
    </cfRule>
  </conditionalFormatting>
  <conditionalFormatting sqref="B141:I143">
    <cfRule type="cellIs" dxfId="0" priority="1" operator="equal">
      <formula>-1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pageSetup paperSize="9" orientation="portrait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5" sqref="B5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20</v>
      </c>
    </row>
    <row r="4" spans="1:2" ht="18">
      <c r="A4" s="4" t="s">
        <v>21</v>
      </c>
      <c r="B4" s="6" t="s">
        <v>111</v>
      </c>
    </row>
    <row r="5" spans="1:2" ht="18">
      <c r="A5" s="4" t="s">
        <v>3</v>
      </c>
      <c r="B5" s="6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</vt:lpstr>
      <vt:lpstr>T3-M4</vt:lpstr>
      <vt:lpstr>Atton</vt:lpstr>
      <vt:lpstr>Kreia</vt:lpstr>
      <vt:lpstr>Bao-Dur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2021-02-02T19:17:53Z</dcterms:modified>
</cp:coreProperties>
</file>