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6bf468b42579bd6a/src/SBU/AI/"/>
    </mc:Choice>
  </mc:AlternateContent>
  <bookViews>
    <workbookView xWindow="0" yWindow="0" windowWidth="28800" windowHeight="12435"/>
  </bookViews>
  <sheets>
    <sheet name="Description" sheetId="2" r:id="rId1"/>
    <sheet name="Execution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8" i="1"/>
  <c r="I7" i="1"/>
  <c r="I6" i="1"/>
  <c r="I5" i="1"/>
  <c r="I4" i="1"/>
  <c r="I3" i="1"/>
  <c r="H14" i="1"/>
  <c r="G14" i="1"/>
  <c r="F14" i="1"/>
  <c r="E14" i="1"/>
  <c r="D14" i="1"/>
  <c r="H13" i="1"/>
  <c r="G13" i="1"/>
  <c r="F13" i="1"/>
  <c r="E13" i="1"/>
  <c r="D13" i="1"/>
  <c r="C14" i="1"/>
  <c r="C13" i="1"/>
  <c r="K12" i="1"/>
  <c r="K11" i="1"/>
  <c r="K10" i="1"/>
  <c r="K9" i="1"/>
  <c r="K8" i="1"/>
  <c r="K7" i="1"/>
  <c r="K6" i="1"/>
  <c r="K5" i="1"/>
  <c r="K4" i="1"/>
  <c r="J12" i="1"/>
  <c r="J11" i="1"/>
  <c r="J10" i="1"/>
  <c r="J9" i="1"/>
  <c r="J8" i="1"/>
  <c r="J7" i="1"/>
  <c r="J6" i="1"/>
  <c r="J5" i="1"/>
  <c r="J4" i="1"/>
  <c r="K3" i="1"/>
  <c r="J3" i="1"/>
  <c r="J14" i="1" s="1"/>
  <c r="K14" i="1" l="1"/>
  <c r="J13" i="1"/>
  <c r="K13" i="1"/>
</calcChain>
</file>

<file path=xl/sharedStrings.xml><?xml version="1.0" encoding="utf-8"?>
<sst xmlns="http://schemas.openxmlformats.org/spreadsheetml/2006/main" count="46" uniqueCount="41">
  <si>
    <t>puzzle</t>
  </si>
  <si>
    <t>solution</t>
  </si>
  <si>
    <t>backtrack</t>
  </si>
  <si>
    <t>cp</t>
  </si>
  <si>
    <t>2 8 9 6 7 5 3 4 1
5 1 4 8 3 9 6 7 2
3 7 6 4 2 1 8 5 9
8 9 5 2 1 7 4 6 3
6 2 3 5 8 4 9 1 7
7 4 1 9 6 3 2 8 5
9 5 2 1 4 8 7 3 6
1 3 8 7 9 6 5 2 4
4 6 7 3 5 2 1 9 8</t>
  </si>
  <si>
    <t>steps</t>
  </si>
  <si>
    <t>time</t>
  </si>
  <si>
    <t>4 6 1 2 5 7 8 3 9
7 3 8 4 9 6 2 1 5
2 5 9 3 8 1 4 7 6
6 1 4 8 7 2 5 9 3
8 2 3 5 1 9 7 6 4
5 9 7 6 4 3 1 8 2
1 4 5 9 3 8 6 2 7
3 7 6 1 2 4 9 5 8
9 8 2 7 6 5 3 4 1</t>
  </si>
  <si>
    <t>improvement</t>
  </si>
  <si>
    <t>2 4 3 1 8 7 5 9 6
6 9 8 4 5 2 7 1 3
7 1 5 9 3 6 2 8 4
3 2 1 7 4 8 6 5 9
5 8 6 2 1 9 3 4 7
4 7 9 3 6 5 8 2 1
8 3 7 5 9 1 4 6 2
1 5 4 6 2 3 9 7 8
9 6 2 8 7 4 1 3 5</t>
  </si>
  <si>
    <t>cp+mrv</t>
  </si>
  <si>
    <t>5 8 9 7 6 4 2 3 1
2 6 1 3 8 9 7 5 4
7 4 3 2 5 1 9 6 8
4 3 5 8 2 7 6 1 9
6 9 2 5 1 3 8 4 7
8 1 7 4 9 6 5 2 3
3 7 8 6 4 2 1 9 5
1 2 4 9 7 5 3 8 6
9 5 6 1 3 8 4 7 2</t>
  </si>
  <si>
    <t>1 6 3 7 9 5 8 2 4
5 8 4 3 1 2 7 6 9
9 2 7 6 4 8 1 5 3
3 7 6 1 2 9 5 4 8
2 4 1 5 8 7 9 3 6
8 5 9 4 3 6 2 7 1
7 9 8 2 6 3 4 1 5
6 1 2 8 5 4 3 9 7
4 3 5 9 7 1 6 8 2</t>
  </si>
  <si>
    <t>Sudoku</t>
  </si>
  <si>
    <t>avg</t>
  </si>
  <si>
    <t>variance</t>
  </si>
  <si>
    <t>_ _ _ 6 _ 5 _ 4 1
5 1 _ _ 3 9 6 _ _
_ 7 6 4 _ 1 _ 5 _
_ _ _ _ 1 7 _ _ 3
6 _ _ 5 _ _ _ 1 _
_ _ _ _ _ 3 _ _ _
_ _ 2 _ _ 8 _ 3 6
1 3 _ 7 _ _ 5 _ _
4 _ _ _ _ _ _ _ _</t>
  </si>
  <si>
    <t>4 _ _ _ _ _ _ 3 9
7 _ _ _ _ _ _ _ 5
_ _ 9 _ _ _ _ 7 _
_ _ 4 8 _ _ _ _ 3
_ 2 3 _ 1 9 _ _ _
5 _ _ _ _ _ _ 8 _
1 4 5 _ _ _ _ 2 7
3 _ 6 _ 2 4 _ _ 8
_ _ _ _ 6 5 3 4 _</t>
  </si>
  <si>
    <t>_ _ 3 1 _ _ _ _ _
_ _ 8 4 5 2 7 1 3
_ 1 _ _ _ _ _ 8 _
3 _ _ _ 4 _ 6 _ _
_ _ 6 _ _ _ 3 _ _
4 _ _ _ 6 _ _ _ 1
8 _ _ 5 9 1 _ 6 _
_ _ _ _ 2 _ _ 7 _
_ 6 _ 8 _ 4 1 _ _</t>
  </si>
  <si>
    <t>5 8 9 _ 6 _ _ 3 1
_ _ 1 _ _ _ _ _ _
_ _ 3 2 5 _ 9 _ 8
_ 3 _ 8 _ _ _ _ _
_ _ _ 5 1 _ _ _ _
_ 1 _ 4 9 6 5 2 _
_ _ _ _ 4 _ 1 9 _
1 2 _ _ 7 _ _ _ _
9 _ _ _ _ _ _ 7 _</t>
  </si>
  <si>
    <t>1 _ _ _ _ _ _ _ _
5 8 _ _ _ _ 7 _ _
_ _ 7 6 _ 8 _ 5 _
_ 7 _ _ _ 9 5 4 _
_ 4 _ 5 8 _ _ _ _
_ _ _ _ _ _ _ 7 _
_ _ 8 _ _ 3 4 1 5
_ _ _ _ _ 4 3 9 _
4 3 _ _ 7 1 6 8 _</t>
  </si>
  <si>
    <t>_ _ _ _ _ 6 3 _ 2
3 _ _ 7 2 _ _ _ 6
_ 2 _ _ 9 3 7 8 _
_ _ 6 _ 1 _ _ _ _
_ 5 2 6 4 _ _ _ _
_ _ 1 _ _ _ 2 _ _
_ _ _ _ 7 4 6 2 _
_ 6 _ 1 _ _ _ _ _
2 _ 7 _ _ 5 _ 3 _</t>
  </si>
  <si>
    <t>cp + mrv</t>
  </si>
  <si>
    <t>1 7 4 5 8 6 3 9 2
3 8 9 7 2 1 4 5 6
6 2 5 4 9 3 7 8 1
7 3 6 2 1 9 8 4 5
8 5 2 6 4 7 9 1 3
9 4 1 3 5 8 2 6 7
5 1 3 9 7 4 6 2 8
4 6 8 1 3 2 5 7 9
2 9 7 8 6 5 1 3 4</t>
  </si>
  <si>
    <t>5 9 4 2 6 1 3 7 8
6 7 8 3 4 5 9 1 2
3 2 1 7 9 8 6 5 4
4 8 2 6 1 7 5 3 9
7 5 9 4 8 3 1 2 6
1 6 3 9 5 2 4 8 7
8 1 6 5 2 9 7 4 3
2 4 7 1 3 6 8 9 5
9 3 5 8 7 4 2 6 1</t>
  </si>
  <si>
    <t>2 4 8 5 1 3 9 7 6
5 7 1 4 9 6 3 2 8
3 6 9 8 7 2 4 1 5
9 3 4 6 2 7 5 8 1
1 8 6 9 4 5 7 3 2
7 2 5 3 8 1 6 9 4
4 9 3 1 6 8 2 5 7
8 5 7 2 3 4 1 6 9
6 1 2 7 5 9 8 4 3</t>
  </si>
  <si>
    <t>7 4 1 2 5 8 3 6 9
9 2 6 4 3 7 8 1 5
8 5 3 1 6 9 2 4 7
4 1 7 9 8 3 6 5 2
2 6 5 7 4 1 9 3 8
3 8 9 6 2 5 4 7 1
1 3 2 8 7 6 5 9 4
5 9 4 3 1 2 7 8 6
6 7 8 5 9 4 1 2 3</t>
  </si>
  <si>
    <t>9 1 4 8 3 2 6 7 5
7 3 6 1 4 5 9 2 8
8 2 5 9 6 7 3 1 4
1 9 2 7 8 6 4 5 3
4 8 3 2 5 9 7 6 1
6 5 7 4 1 3 2 8 9
3 7 1 5 2 4 8 9 6
2 6 8 3 9 1 5 4 7
5 4 9 6 7 8 1 3 2</t>
  </si>
  <si>
    <t>_ 9 _ _ _ 1 _ _ 8
_ _ _ _ _ 5 9 _ 2
_ _ 1 _ _ _ _ 5 _
_ 8 _ _ 1 7 5 3 _
7 _ _ _ _ _ _ _ _
_ _ 3 _ 5 _ _ _ 7
_ _ _ _ 2 _ 7 _ _
2 4 _ 1 3 _ 8 9 _
9 _ 5 _ _ 4 _ 6 1</t>
  </si>
  <si>
    <t>2 _ 8 5 _ _ _ _ _
_ 7 1 _ 9 _ _ _ _
_ 6 9 _ _ 2 _ _ 5
_ _ _ _ _ 7 _ 8 1
1 _ 6 9 _ _ _ _ _
7 2 5 _ 8 1 6 _ 4
_ _ _ _ _ 8 _ 5 7
_ _ _ 2 _ _ 1 _ _
_ 1 2 _ _ _ _ _ _</t>
  </si>
  <si>
    <t>7 _ _ _ 5 _ _ 6 9
_ _ 6 4 _ _ 8 _ 5
8 _ 3 _ 6 9 _ 4 _
_ _ _ 9 _ _ 6 _ _
_ 6 _ 7 4 1 _ _ _
_ _ 9 _ 2 _ _ _ _
_ _ 2 _ _ _ _ _ 4
_ _ _ 3 1 _ 7 _ _
_ _ 8 _ _ _ 1 2 3</t>
  </si>
  <si>
    <t>_ 1 4 8 3 _ 6 _ _
_ _ 6 _ _ 5 9 _ _
_ 2 _ 9 6 _ 3 _ _
1 9 _ _ _ 6 _ _ 3
_ _ _ _ 5 _ _ _ 1
_ _ _ 4 _ _ _ _ 9
3 _ _ _ 2 4 _ _ 6
2 _ _ _ 9 _ _ 4 7
_ _ _ 6 _ _ _ 3 _</t>
  </si>
  <si>
    <t>base</t>
  </si>
  <si>
    <t>Report: Project 2</t>
  </si>
  <si>
    <t>Khan Mostafa</t>
  </si>
  <si>
    <t>Abhijit Betigeri</t>
  </si>
  <si>
    <t>{khan.mostafa, abhijit.betigeri}@stonybrook.edu</t>
  </si>
  <si>
    <t>Department of Computer Science</t>
  </si>
  <si>
    <t>Stony Brook University</t>
  </si>
  <si>
    <t>We have implemented a program in Python to solve Sudoku puzzles as Constraint Satisfaction Prbolem. Associated source is in sudokuSolver.py
Here, we model a Sudoku puzzle as a CSP problem (SudokuCSP). This puzzle is then solved with sovle_csp function. SudokuCSP can be tuned to employ constraint porpagation. solve_csp has a switch for enabling MRV (minimum remaining value).</t>
  </si>
  <si>
    <t>CSE 537  : Artificial Intelligence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</si>
</sst>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7030A0"/>
      <name val="Consolas"/>
      <family val="3"/>
    </font>
    <font>
      <sz val="11"/>
      <color rgb="FF0070C0"/>
      <name val="Consolas"/>
      <family val="3"/>
    </font>
    <font>
      <sz val="11"/>
      <color rgb="FF0070C0"/>
      <name val="Calibri"/>
      <family val="2"/>
      <scheme val="minor"/>
    </font>
    <font>
      <sz val="11"/>
      <color rgb="FF00B050"/>
      <name val="Consolas"/>
      <family val="3"/>
    </font>
    <font>
      <sz val="11"/>
      <color rgb="FF00B050"/>
      <name val="Calibri"/>
      <family val="2"/>
      <scheme val="minor"/>
    </font>
    <font>
      <b/>
      <sz val="11"/>
      <color theme="1"/>
      <name val="Consolas"/>
      <family val="3"/>
    </font>
    <font>
      <b/>
      <sz val="11"/>
      <color rgb="FF7030A0"/>
      <name val="Consolas"/>
      <family val="3"/>
    </font>
    <font>
      <b/>
      <sz val="11"/>
      <color rgb="FF0070C0"/>
      <name val="Consolas"/>
      <family val="3"/>
    </font>
    <font>
      <b/>
      <sz val="11"/>
      <color rgb="FF00B050"/>
      <name val="Consolas"/>
      <family val="3"/>
    </font>
    <font>
      <b/>
      <sz val="11"/>
      <color rgb="FF0070C0"/>
      <name val="Calibri"/>
      <family val="2"/>
      <scheme val="minor"/>
    </font>
    <font>
      <b/>
      <sz val="12"/>
      <color theme="1"/>
      <name val="Trebuchet MS"/>
      <family val="2"/>
    </font>
    <font>
      <b/>
      <sz val="12"/>
      <name val="Trebuchet MS"/>
      <family val="2"/>
    </font>
    <font>
      <b/>
      <sz val="11"/>
      <color theme="7" tint="-0.249977111117893"/>
      <name val="Consolas"/>
      <family val="3"/>
    </font>
    <font>
      <sz val="11"/>
      <color theme="7" tint="-0.249977111117893"/>
      <name val="Consolas"/>
      <family val="3"/>
    </font>
    <font>
      <sz val="11"/>
      <color theme="7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8"/>
      <color theme="1"/>
      <name val="Consolas"/>
      <family val="3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1"/>
      <name val="Garamond"/>
      <family val="1"/>
    </font>
    <font>
      <sz val="10"/>
      <color theme="1"/>
      <name val="Courier New"/>
      <family val="3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1" xfId="0" applyFont="1" applyFill="1" applyBorder="1"/>
    <xf numFmtId="0" fontId="9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14" fillId="0" borderId="0" xfId="0" applyFont="1"/>
    <xf numFmtId="0" fontId="11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10" fontId="13" fillId="5" borderId="1" xfId="1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10" fillId="5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10" fontId="6" fillId="3" borderId="1" xfId="1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15" fillId="4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10" fontId="15" fillId="5" borderId="1" xfId="1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vertical="center"/>
    </xf>
    <xf numFmtId="0" fontId="12" fillId="5" borderId="1" xfId="0" applyFont="1" applyFill="1" applyBorder="1" applyAlignment="1">
      <alignment vertical="center"/>
    </xf>
    <xf numFmtId="0" fontId="16" fillId="5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vertical="center"/>
    </xf>
    <xf numFmtId="0" fontId="17" fillId="5" borderId="1" xfId="0" applyFont="1" applyFill="1" applyBorder="1" applyAlignment="1">
      <alignment vertical="center"/>
    </xf>
    <xf numFmtId="0" fontId="16" fillId="5" borderId="1" xfId="0" applyFont="1" applyFill="1" applyBorder="1" applyAlignment="1">
      <alignment vertical="center"/>
    </xf>
    <xf numFmtId="0" fontId="16" fillId="4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vertical="center"/>
    </xf>
    <xf numFmtId="0" fontId="18" fillId="2" borderId="1" xfId="0" applyFont="1" applyFill="1" applyBorder="1" applyAlignment="1">
      <alignment vertical="center"/>
    </xf>
    <xf numFmtId="10" fontId="19" fillId="5" borderId="1" xfId="1" applyNumberFormat="1" applyFont="1" applyFill="1" applyBorder="1" applyAlignment="1">
      <alignment horizontal="center" vertical="center"/>
    </xf>
    <xf numFmtId="10" fontId="18" fillId="3" borderId="1" xfId="1" applyNumberFormat="1" applyFont="1" applyFill="1" applyBorder="1" applyAlignment="1">
      <alignment vertical="center"/>
    </xf>
    <xf numFmtId="164" fontId="18" fillId="3" borderId="1" xfId="1" applyNumberFormat="1" applyFont="1" applyFill="1" applyBorder="1" applyAlignment="1">
      <alignment vertical="center"/>
    </xf>
    <xf numFmtId="0" fontId="20" fillId="2" borderId="1" xfId="0" applyFont="1" applyFill="1" applyBorder="1" applyAlignment="1">
      <alignment wrapText="1"/>
    </xf>
    <xf numFmtId="0" fontId="21" fillId="0" borderId="0" xfId="0" applyFont="1" applyAlignment="1">
      <alignment horizontal="right" vertical="center"/>
    </xf>
    <xf numFmtId="0" fontId="21" fillId="0" borderId="0" xfId="0" applyFont="1" applyAlignment="1">
      <alignment horizontal="justify" vertic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Executions!$C$2</c:f>
              <c:strCache>
                <c:ptCount val="1"/>
                <c:pt idx="0">
                  <c:v>backtrack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Executions!$C$3:$C$12</c:f>
              <c:numCache>
                <c:formatCode>General</c:formatCode>
                <c:ptCount val="10"/>
                <c:pt idx="0">
                  <c:v>114127</c:v>
                </c:pt>
                <c:pt idx="1">
                  <c:v>3273</c:v>
                </c:pt>
                <c:pt idx="2">
                  <c:v>24761</c:v>
                </c:pt>
                <c:pt idx="3">
                  <c:v>23769</c:v>
                </c:pt>
                <c:pt idx="4">
                  <c:v>51030</c:v>
                </c:pt>
                <c:pt idx="5">
                  <c:v>699442</c:v>
                </c:pt>
                <c:pt idx="6">
                  <c:v>3678</c:v>
                </c:pt>
                <c:pt idx="7">
                  <c:v>7640</c:v>
                </c:pt>
                <c:pt idx="8">
                  <c:v>40534</c:v>
                </c:pt>
                <c:pt idx="9">
                  <c:v>115864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Executions!$D$2</c:f>
              <c:strCache>
                <c:ptCount val="1"/>
                <c:pt idx="0">
                  <c:v>cp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Executions!$D$3:$D$12</c:f>
              <c:numCache>
                <c:formatCode>General</c:formatCode>
                <c:ptCount val="10"/>
                <c:pt idx="0">
                  <c:v>41970</c:v>
                </c:pt>
                <c:pt idx="1">
                  <c:v>1252</c:v>
                </c:pt>
                <c:pt idx="2">
                  <c:v>9380</c:v>
                </c:pt>
                <c:pt idx="3">
                  <c:v>9888</c:v>
                </c:pt>
                <c:pt idx="4">
                  <c:v>19866</c:v>
                </c:pt>
                <c:pt idx="5">
                  <c:v>282872</c:v>
                </c:pt>
                <c:pt idx="6">
                  <c:v>1371</c:v>
                </c:pt>
                <c:pt idx="7">
                  <c:v>3415</c:v>
                </c:pt>
                <c:pt idx="8">
                  <c:v>16756</c:v>
                </c:pt>
                <c:pt idx="9">
                  <c:v>35846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Executions!$E$2</c:f>
              <c:strCache>
                <c:ptCount val="1"/>
                <c:pt idx="0">
                  <c:v>cp + mrv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Executions!$E$3:$E$12</c:f>
              <c:numCache>
                <c:formatCode>General</c:formatCode>
                <c:ptCount val="10"/>
                <c:pt idx="0">
                  <c:v>1184</c:v>
                </c:pt>
                <c:pt idx="1">
                  <c:v>80370</c:v>
                </c:pt>
                <c:pt idx="2">
                  <c:v>104149</c:v>
                </c:pt>
                <c:pt idx="3">
                  <c:v>4688</c:v>
                </c:pt>
                <c:pt idx="4">
                  <c:v>83726</c:v>
                </c:pt>
                <c:pt idx="5">
                  <c:v>332</c:v>
                </c:pt>
                <c:pt idx="6">
                  <c:v>96292</c:v>
                </c:pt>
                <c:pt idx="7">
                  <c:v>11363</c:v>
                </c:pt>
                <c:pt idx="8">
                  <c:v>11437</c:v>
                </c:pt>
                <c:pt idx="9">
                  <c:v>2162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06419248"/>
        <c:axId val="-506411088"/>
      </c:lineChart>
      <c:catAx>
        <c:axId val="-50641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6411088"/>
        <c:crosses val="autoZero"/>
        <c:auto val="1"/>
        <c:lblAlgn val="ctr"/>
        <c:lblOffset val="100"/>
        <c:noMultiLvlLbl val="0"/>
      </c:catAx>
      <c:valAx>
        <c:axId val="-5064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641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Improvement</a:t>
            </a:r>
            <a:r>
              <a:rPr lang="en-US" baseline="0"/>
              <a:t>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Executions!$I$2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Executions!$I$3:$I$12</c:f>
            </c:numRef>
          </c:val>
        </c:ser>
        <c:ser>
          <c:idx val="1"/>
          <c:order val="1"/>
          <c:tx>
            <c:strRef>
              <c:f>Executions!$J$2</c:f>
              <c:strCache>
                <c:ptCount val="1"/>
                <c:pt idx="0">
                  <c:v>cp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Executions!$J$3:$J$12</c:f>
              <c:numCache>
                <c:formatCode>0.00%</c:formatCode>
                <c:ptCount val="10"/>
                <c:pt idx="0">
                  <c:v>0.63225178967290829</c:v>
                </c:pt>
                <c:pt idx="1">
                  <c:v>0.61747632141765962</c:v>
                </c:pt>
                <c:pt idx="2">
                  <c:v>0.62117846613626271</c:v>
                </c:pt>
                <c:pt idx="3">
                  <c:v>0.58399596112583618</c:v>
                </c:pt>
                <c:pt idx="4">
                  <c:v>0.61069958847736627</c:v>
                </c:pt>
                <c:pt idx="5">
                  <c:v>0.59557475816436534</c:v>
                </c:pt>
                <c:pt idx="6">
                  <c:v>0.62724306688417619</c:v>
                </c:pt>
                <c:pt idx="7">
                  <c:v>0.55301047120418845</c:v>
                </c:pt>
                <c:pt idx="8">
                  <c:v>0.58661864114077067</c:v>
                </c:pt>
                <c:pt idx="9">
                  <c:v>0.69062003728509291</c:v>
                </c:pt>
              </c:numCache>
            </c:numRef>
          </c:val>
        </c:ser>
        <c:ser>
          <c:idx val="2"/>
          <c:order val="2"/>
          <c:tx>
            <c:strRef>
              <c:f>Executions!$K$2</c:f>
              <c:strCache>
                <c:ptCount val="1"/>
                <c:pt idx="0">
                  <c:v>cp+mrv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Executions!$K$3:$K$12</c:f>
              <c:numCache>
                <c:formatCode>0.0%</c:formatCode>
                <c:ptCount val="10"/>
                <c:pt idx="0" formatCode="0.00%">
                  <c:v>0.98962559254164217</c:v>
                </c:pt>
                <c:pt idx="1">
                  <c:v>-23.555453712190651</c:v>
                </c:pt>
                <c:pt idx="2" formatCode="0.00%">
                  <c:v>-3.2061709947094221</c:v>
                </c:pt>
                <c:pt idx="3" formatCode="0.00%">
                  <c:v>0.80276831166645635</c:v>
                </c:pt>
                <c:pt idx="4" formatCode="0.00%">
                  <c:v>-0.64072114442484818</c:v>
                </c:pt>
                <c:pt idx="5" formatCode="0.00%">
                  <c:v>0.99952533591062587</c:v>
                </c:pt>
                <c:pt idx="6" formatCode="0.00%">
                  <c:v>-25.180532898314301</c:v>
                </c:pt>
                <c:pt idx="7" formatCode="0.00%">
                  <c:v>-0.48730366492146598</c:v>
                </c:pt>
                <c:pt idx="8" formatCode="0.00%">
                  <c:v>0.71784181181230566</c:v>
                </c:pt>
                <c:pt idx="9" formatCode="0.00%">
                  <c:v>0.98134019194918176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06413264"/>
        <c:axId val="-506412720"/>
      </c:barChart>
      <c:catAx>
        <c:axId val="-50641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6412720"/>
        <c:crosses val="autoZero"/>
        <c:auto val="1"/>
        <c:lblAlgn val="ctr"/>
        <c:lblOffset val="100"/>
        <c:noMultiLvlLbl val="0"/>
      </c:catAx>
      <c:valAx>
        <c:axId val="-5064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641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1</xdr:row>
      <xdr:rowOff>42862</xdr:rowOff>
    </xdr:from>
    <xdr:to>
      <xdr:col>18</xdr:col>
      <xdr:colOff>514350</xdr:colOff>
      <xdr:row>3</xdr:row>
      <xdr:rowOff>1128712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204787</xdr:colOff>
      <xdr:row>3</xdr:row>
      <xdr:rowOff>1214437</xdr:rowOff>
    </xdr:from>
    <xdr:to>
      <xdr:col>18</xdr:col>
      <xdr:colOff>509587</xdr:colOff>
      <xdr:row>5</xdr:row>
      <xdr:rowOff>1195387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1"/>
  <sheetViews>
    <sheetView tabSelected="1" workbookViewId="0">
      <selection activeCell="P30" sqref="P30"/>
    </sheetView>
  </sheetViews>
  <sheetFormatPr defaultRowHeight="15" x14ac:dyDescent="0.25"/>
  <sheetData>
    <row r="2" spans="2:12" ht="15" customHeight="1" x14ac:dyDescent="0.25">
      <c r="D2" s="44" t="s">
        <v>40</v>
      </c>
      <c r="E2" s="44"/>
      <c r="F2" s="44"/>
      <c r="G2" s="44"/>
      <c r="H2" s="44"/>
      <c r="I2" s="44"/>
      <c r="J2" s="44"/>
    </row>
    <row r="3" spans="2:12" ht="15" customHeight="1" x14ac:dyDescent="0.25">
      <c r="D3" s="45" t="s">
        <v>33</v>
      </c>
      <c r="E3" s="45"/>
      <c r="F3" s="45"/>
      <c r="G3" s="45"/>
      <c r="H3" s="45"/>
      <c r="I3" s="45"/>
      <c r="J3" s="45"/>
    </row>
    <row r="4" spans="2:12" ht="18.75" x14ac:dyDescent="0.3">
      <c r="D4" s="43" t="s">
        <v>13</v>
      </c>
      <c r="E4" s="43"/>
      <c r="F4" s="43"/>
      <c r="G4" s="43"/>
      <c r="H4" s="43"/>
      <c r="I4" s="43"/>
      <c r="J4" s="43"/>
    </row>
    <row r="6" spans="2:12" x14ac:dyDescent="0.25">
      <c r="E6" s="42" t="s">
        <v>34</v>
      </c>
      <c r="F6" s="42"/>
      <c r="H6" s="42" t="s">
        <v>35</v>
      </c>
      <c r="I6" s="42"/>
    </row>
    <row r="7" spans="2:12" x14ac:dyDescent="0.25">
      <c r="E7" s="41">
        <v>109365509</v>
      </c>
      <c r="F7" s="41"/>
      <c r="G7" s="39"/>
      <c r="H7" s="41">
        <v>109229784</v>
      </c>
      <c r="I7" s="41"/>
    </row>
    <row r="8" spans="2:12" x14ac:dyDescent="0.25">
      <c r="G8" s="40"/>
    </row>
    <row r="9" spans="2:12" x14ac:dyDescent="0.25">
      <c r="D9" s="46" t="s">
        <v>36</v>
      </c>
      <c r="E9" s="46"/>
      <c r="F9" s="46"/>
      <c r="G9" s="46"/>
      <c r="H9" s="46"/>
      <c r="I9" s="46"/>
      <c r="J9" s="46"/>
    </row>
    <row r="10" spans="2:12" x14ac:dyDescent="0.25">
      <c r="D10" s="47" t="s">
        <v>37</v>
      </c>
      <c r="E10" s="47"/>
      <c r="F10" s="47"/>
      <c r="G10" s="47"/>
      <c r="H10" s="47"/>
      <c r="I10" s="47"/>
      <c r="J10" s="47"/>
    </row>
    <row r="11" spans="2:12" x14ac:dyDescent="0.25">
      <c r="D11" s="47" t="s">
        <v>38</v>
      </c>
      <c r="E11" s="47"/>
      <c r="F11" s="47"/>
      <c r="G11" s="47"/>
      <c r="H11" s="47"/>
      <c r="I11" s="47"/>
      <c r="J11" s="47"/>
    </row>
    <row r="13" spans="2:12" x14ac:dyDescent="0.25">
      <c r="B13" s="48" t="s">
        <v>39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</row>
    <row r="14" spans="2:12" x14ac:dyDescent="0.25"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</row>
    <row r="15" spans="2:12" x14ac:dyDescent="0.25"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</row>
    <row r="16" spans="2:12" x14ac:dyDescent="0.25"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</row>
    <row r="17" spans="2:12" x14ac:dyDescent="0.25"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</row>
    <row r="18" spans="2:12" x14ac:dyDescent="0.25"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</row>
    <row r="19" spans="2:12" x14ac:dyDescent="0.25"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</row>
    <row r="20" spans="2:12" x14ac:dyDescent="0.25"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</row>
    <row r="21" spans="2:12" x14ac:dyDescent="0.25"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</row>
  </sheetData>
  <mergeCells count="11">
    <mergeCell ref="D11:J11"/>
    <mergeCell ref="D2:J2"/>
    <mergeCell ref="B13:L21"/>
    <mergeCell ref="D3:J3"/>
    <mergeCell ref="D4:J4"/>
    <mergeCell ref="H6:I6"/>
    <mergeCell ref="E6:F6"/>
    <mergeCell ref="E7:F7"/>
    <mergeCell ref="H7:I7"/>
    <mergeCell ref="D9:J9"/>
    <mergeCell ref="D10:J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pane ySplit="1" topLeftCell="A2" activePane="bottomLeft" state="frozen"/>
      <selection pane="bottomLeft" activeCell="Y5" sqref="Y5"/>
    </sheetView>
  </sheetViews>
  <sheetFormatPr defaultRowHeight="15" x14ac:dyDescent="0.25"/>
  <cols>
    <col min="1" max="2" width="16" style="3" customWidth="1"/>
    <col min="3" max="3" width="11.42578125" style="15" customWidth="1"/>
    <col min="4" max="4" width="11.42578125" style="14" customWidth="1"/>
    <col min="5" max="5" width="11.42578125" style="29" customWidth="1"/>
    <col min="6" max="6" width="11" style="20" customWidth="1"/>
    <col min="7" max="7" width="11" style="19" customWidth="1"/>
    <col min="8" max="8" width="11" style="34" customWidth="1"/>
    <col min="9" max="9" width="11" style="20" hidden="1" customWidth="1"/>
    <col min="10" max="10" width="9.5703125" style="18" customWidth="1"/>
    <col min="11" max="11" width="9.5703125" style="36" customWidth="1"/>
  </cols>
  <sheetData>
    <row r="1" spans="1:11" s="6" customFormat="1" ht="18" x14ac:dyDescent="0.35">
      <c r="A1" s="21" t="s">
        <v>13</v>
      </c>
      <c r="B1" s="21"/>
      <c r="C1" s="22" t="s">
        <v>5</v>
      </c>
      <c r="D1" s="22"/>
      <c r="E1" s="22"/>
      <c r="F1" s="23" t="s">
        <v>6</v>
      </c>
      <c r="G1" s="23"/>
      <c r="H1" s="23"/>
      <c r="I1" s="24"/>
      <c r="J1" s="25" t="s">
        <v>8</v>
      </c>
      <c r="K1" s="25"/>
    </row>
    <row r="2" spans="1:11" s="2" customFormat="1" x14ac:dyDescent="0.25">
      <c r="A2" s="4" t="s">
        <v>0</v>
      </c>
      <c r="B2" s="4" t="s">
        <v>1</v>
      </c>
      <c r="C2" s="8" t="s">
        <v>2</v>
      </c>
      <c r="D2" s="7" t="s">
        <v>3</v>
      </c>
      <c r="E2" s="28" t="s">
        <v>22</v>
      </c>
      <c r="F2" s="10" t="s">
        <v>2</v>
      </c>
      <c r="G2" s="9" t="s">
        <v>3</v>
      </c>
      <c r="H2" s="32" t="s">
        <v>22</v>
      </c>
      <c r="I2" s="10" t="s">
        <v>32</v>
      </c>
      <c r="J2" s="11" t="s">
        <v>3</v>
      </c>
      <c r="K2" s="35" t="s">
        <v>10</v>
      </c>
    </row>
    <row r="3" spans="1:11" ht="102" x14ac:dyDescent="0.25">
      <c r="A3" s="38" t="s">
        <v>16</v>
      </c>
      <c r="B3" s="38" t="s">
        <v>4</v>
      </c>
      <c r="C3" s="15">
        <v>114127</v>
      </c>
      <c r="D3" s="14">
        <v>41970</v>
      </c>
      <c r="E3" s="29">
        <v>1184</v>
      </c>
      <c r="F3" s="20">
        <v>72.875</v>
      </c>
      <c r="G3" s="16">
        <v>25.611999999999998</v>
      </c>
      <c r="H3" s="33">
        <v>0.75</v>
      </c>
      <c r="I3" s="17">
        <f>C3-C3</f>
        <v>0</v>
      </c>
      <c r="J3" s="18">
        <f>(C3-D3)/C3</f>
        <v>0.63225178967290829</v>
      </c>
      <c r="K3" s="36">
        <f>(C3-E3)/C3</f>
        <v>0.98962559254164217</v>
      </c>
    </row>
    <row r="4" spans="1:11" ht="102" x14ac:dyDescent="0.25">
      <c r="A4" s="38" t="s">
        <v>17</v>
      </c>
      <c r="B4" s="38" t="s">
        <v>7</v>
      </c>
      <c r="C4" s="15">
        <v>3273</v>
      </c>
      <c r="D4" s="14">
        <v>1252</v>
      </c>
      <c r="E4" s="29">
        <v>80370</v>
      </c>
      <c r="F4" s="20">
        <v>2.1120000000000001</v>
      </c>
      <c r="G4" s="16">
        <v>0.79700000000000004</v>
      </c>
      <c r="H4" s="33">
        <v>49.722000000000001</v>
      </c>
      <c r="I4" s="17">
        <f t="shared" ref="I4:I12" si="0">C4-C4</f>
        <v>0</v>
      </c>
      <c r="J4" s="18">
        <f t="shared" ref="J4:J12" si="1">(C4-D4)/C4</f>
        <v>0.61747632141765962</v>
      </c>
      <c r="K4" s="37">
        <f t="shared" ref="K4:K12" si="2">(C4-E4)/C4</f>
        <v>-23.555453712190651</v>
      </c>
    </row>
    <row r="5" spans="1:11" ht="102" x14ac:dyDescent="0.25">
      <c r="A5" s="38" t="s">
        <v>18</v>
      </c>
      <c r="B5" s="38" t="s">
        <v>9</v>
      </c>
      <c r="C5" s="15">
        <v>24761</v>
      </c>
      <c r="D5" s="14">
        <v>9380</v>
      </c>
      <c r="E5" s="29">
        <v>104149</v>
      </c>
      <c r="F5" s="20">
        <v>15.815</v>
      </c>
      <c r="G5" s="19">
        <v>5.8890000000000002</v>
      </c>
      <c r="H5" s="34">
        <v>61.3</v>
      </c>
      <c r="I5" s="17">
        <f t="shared" si="0"/>
        <v>0</v>
      </c>
      <c r="J5" s="18">
        <f t="shared" si="1"/>
        <v>0.62117846613626271</v>
      </c>
      <c r="K5" s="36">
        <f t="shared" si="2"/>
        <v>-3.2061709947094221</v>
      </c>
    </row>
    <row r="6" spans="1:11" ht="102" x14ac:dyDescent="0.25">
      <c r="A6" s="38" t="s">
        <v>19</v>
      </c>
      <c r="B6" s="38" t="s">
        <v>11</v>
      </c>
      <c r="C6" s="15">
        <v>23769</v>
      </c>
      <c r="D6" s="14">
        <v>9888</v>
      </c>
      <c r="E6" s="29">
        <v>4688</v>
      </c>
      <c r="F6" s="20">
        <v>15.289</v>
      </c>
      <c r="G6" s="19">
        <v>6.1929999999999996</v>
      </c>
      <c r="H6" s="34">
        <v>2.84</v>
      </c>
      <c r="I6" s="17">
        <f t="shared" si="0"/>
        <v>0</v>
      </c>
      <c r="J6" s="18">
        <f t="shared" si="1"/>
        <v>0.58399596112583618</v>
      </c>
      <c r="K6" s="36">
        <f t="shared" si="2"/>
        <v>0.80276831166645635</v>
      </c>
    </row>
    <row r="7" spans="1:11" ht="102" x14ac:dyDescent="0.25">
      <c r="A7" s="38" t="s">
        <v>20</v>
      </c>
      <c r="B7" s="38" t="s">
        <v>12</v>
      </c>
      <c r="C7" s="15">
        <v>51030</v>
      </c>
      <c r="D7" s="14">
        <v>19866</v>
      </c>
      <c r="E7" s="29">
        <v>83726</v>
      </c>
      <c r="F7" s="20">
        <v>32.744999999999997</v>
      </c>
      <c r="G7" s="19">
        <v>12.236000000000001</v>
      </c>
      <c r="H7" s="34">
        <v>51.546999999999997</v>
      </c>
      <c r="I7" s="17">
        <f t="shared" si="0"/>
        <v>0</v>
      </c>
      <c r="J7" s="18">
        <f t="shared" si="1"/>
        <v>0.61069958847736627</v>
      </c>
      <c r="K7" s="36">
        <f t="shared" si="2"/>
        <v>-0.64072114442484818</v>
      </c>
    </row>
    <row r="8" spans="1:11" ht="102" x14ac:dyDescent="0.25">
      <c r="A8" s="38" t="s">
        <v>21</v>
      </c>
      <c r="B8" s="38" t="s">
        <v>23</v>
      </c>
      <c r="C8" s="15">
        <v>699442</v>
      </c>
      <c r="D8" s="14">
        <v>282872</v>
      </c>
      <c r="E8" s="29">
        <v>332</v>
      </c>
      <c r="F8" s="20">
        <v>453.59899999999999</v>
      </c>
      <c r="G8" s="19">
        <v>171.65</v>
      </c>
      <c r="H8" s="34">
        <v>0.221</v>
      </c>
      <c r="I8" s="17">
        <f t="shared" si="0"/>
        <v>0</v>
      </c>
      <c r="J8" s="18">
        <f t="shared" si="1"/>
        <v>0.59557475816436534</v>
      </c>
      <c r="K8" s="36">
        <f t="shared" si="2"/>
        <v>0.99952533591062587</v>
      </c>
    </row>
    <row r="9" spans="1:11" ht="102" x14ac:dyDescent="0.25">
      <c r="A9" s="38" t="s">
        <v>28</v>
      </c>
      <c r="B9" s="38" t="s">
        <v>24</v>
      </c>
      <c r="C9" s="15">
        <v>3678</v>
      </c>
      <c r="D9" s="14">
        <v>1371</v>
      </c>
      <c r="E9" s="29">
        <v>96292</v>
      </c>
      <c r="F9" s="20">
        <v>2.355</v>
      </c>
      <c r="G9" s="19">
        <v>0.875</v>
      </c>
      <c r="H9" s="34">
        <v>64.262</v>
      </c>
      <c r="I9" s="17">
        <f t="shared" si="0"/>
        <v>0</v>
      </c>
      <c r="J9" s="18">
        <f t="shared" si="1"/>
        <v>0.62724306688417619</v>
      </c>
      <c r="K9" s="36">
        <f t="shared" si="2"/>
        <v>-25.180532898314301</v>
      </c>
    </row>
    <row r="10" spans="1:11" ht="102" x14ac:dyDescent="0.25">
      <c r="A10" s="38" t="s">
        <v>29</v>
      </c>
      <c r="B10" s="38" t="s">
        <v>25</v>
      </c>
      <c r="C10" s="15">
        <v>7640</v>
      </c>
      <c r="D10" s="14">
        <v>3415</v>
      </c>
      <c r="E10" s="29">
        <v>11363</v>
      </c>
      <c r="F10" s="20">
        <v>4.9240000000000004</v>
      </c>
      <c r="G10" s="19">
        <v>2.12</v>
      </c>
      <c r="H10" s="34">
        <v>7.0179999999999998</v>
      </c>
      <c r="I10" s="17">
        <f t="shared" si="0"/>
        <v>0</v>
      </c>
      <c r="J10" s="18">
        <f t="shared" si="1"/>
        <v>0.55301047120418845</v>
      </c>
      <c r="K10" s="36">
        <f t="shared" si="2"/>
        <v>-0.48730366492146598</v>
      </c>
    </row>
    <row r="11" spans="1:11" ht="102" x14ac:dyDescent="0.25">
      <c r="A11" s="38" t="s">
        <v>30</v>
      </c>
      <c r="B11" s="38" t="s">
        <v>26</v>
      </c>
      <c r="C11" s="15">
        <v>40534</v>
      </c>
      <c r="D11" s="14">
        <v>16756</v>
      </c>
      <c r="E11" s="29">
        <v>11437</v>
      </c>
      <c r="F11" s="20">
        <v>25.826000000000001</v>
      </c>
      <c r="G11" s="19">
        <v>10.234999999999999</v>
      </c>
      <c r="H11" s="34">
        <v>7.3540000000000001</v>
      </c>
      <c r="I11" s="17">
        <f t="shared" si="0"/>
        <v>0</v>
      </c>
      <c r="J11" s="18">
        <f t="shared" si="1"/>
        <v>0.58661864114077067</v>
      </c>
      <c r="K11" s="36">
        <f t="shared" si="2"/>
        <v>0.71784181181230566</v>
      </c>
    </row>
    <row r="12" spans="1:11" ht="102" x14ac:dyDescent="0.25">
      <c r="A12" s="38" t="s">
        <v>31</v>
      </c>
      <c r="B12" s="38" t="s">
        <v>27</v>
      </c>
      <c r="C12" s="15">
        <v>115864</v>
      </c>
      <c r="D12" s="14">
        <v>35846</v>
      </c>
      <c r="E12" s="29">
        <v>2162</v>
      </c>
      <c r="F12" s="20">
        <v>73.844999999999999</v>
      </c>
      <c r="G12" s="19">
        <v>23.068000000000001</v>
      </c>
      <c r="H12" s="34">
        <v>1.34</v>
      </c>
      <c r="I12" s="17">
        <f t="shared" si="0"/>
        <v>0</v>
      </c>
      <c r="J12" s="18">
        <f t="shared" si="1"/>
        <v>0.69062003728509291</v>
      </c>
      <c r="K12" s="36">
        <f t="shared" si="2"/>
        <v>0.98134019194918176</v>
      </c>
    </row>
    <row r="13" spans="1:11" s="1" customFormat="1" x14ac:dyDescent="0.25">
      <c r="A13" s="5" t="s">
        <v>14</v>
      </c>
      <c r="B13" s="5"/>
      <c r="C13" s="26">
        <f>AVERAGE(C3:C12)</f>
        <v>108411.8</v>
      </c>
      <c r="D13" s="12">
        <f>AVERAGE(D3:D12)</f>
        <v>42261.599999999999</v>
      </c>
      <c r="E13" s="30">
        <f>AVERAGE(E3:E12)</f>
        <v>39570.300000000003</v>
      </c>
      <c r="F13" s="26">
        <f>AVERAGE(F3:F12)</f>
        <v>69.938500000000005</v>
      </c>
      <c r="G13" s="12">
        <f>AVERAGE(G3:G12)</f>
        <v>25.8675</v>
      </c>
      <c r="H13" s="30">
        <f>AVERAGE(H3:H12)</f>
        <v>24.635400000000001</v>
      </c>
      <c r="I13" s="12"/>
      <c r="J13" s="12">
        <f>AVERAGE(J3:J12)</f>
        <v>0.6118669101508627</v>
      </c>
      <c r="K13" s="30">
        <f>AVERAGE(K3:K12)</f>
        <v>-4.8579081170680478</v>
      </c>
    </row>
    <row r="14" spans="1:11" s="1" customFormat="1" x14ac:dyDescent="0.25">
      <c r="A14" s="5" t="s">
        <v>15</v>
      </c>
      <c r="B14" s="5"/>
      <c r="C14" s="27">
        <f>_xlfn.VAR.P(C3:C12)</f>
        <v>40364511454.760002</v>
      </c>
      <c r="D14" s="13">
        <f>_xlfn.VAR.P(D3:D12)</f>
        <v>6607884446.04</v>
      </c>
      <c r="E14" s="31">
        <f>_xlfn.VAR.P(E3:E12)</f>
        <v>1821854342.6099999</v>
      </c>
      <c r="F14" s="27">
        <f>_xlfn.VAR.P(F3:F12)</f>
        <v>16985.930202049996</v>
      </c>
      <c r="G14" s="13">
        <f>_xlfn.VAR.P(G3:G12)</f>
        <v>2429.3957830500008</v>
      </c>
      <c r="H14" s="31">
        <f>_xlfn.VAR.P(H3:H12)</f>
        <v>706.14419863999956</v>
      </c>
      <c r="I14" s="13"/>
      <c r="J14" s="13">
        <f>_xlfn.VAR.P(J3:J12)</f>
        <v>1.2117337261351008E-3</v>
      </c>
      <c r="K14" s="31">
        <f>_xlfn.VAR.P(K3:K12)</f>
        <v>96.795461689744116</v>
      </c>
    </row>
  </sheetData>
  <mergeCells count="6">
    <mergeCell ref="A13:B13"/>
    <mergeCell ref="A14:B14"/>
    <mergeCell ref="C1:E1"/>
    <mergeCell ref="F1:H1"/>
    <mergeCell ref="J1:K1"/>
    <mergeCell ref="A1:B1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Executions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nafSadh Khan</dc:creator>
  <cp:lastModifiedBy>nafSadh Khan</cp:lastModifiedBy>
  <cp:lastPrinted>2014-10-17T01:14:14Z</cp:lastPrinted>
  <dcterms:created xsi:type="dcterms:W3CDTF">2014-10-16T23:44:23Z</dcterms:created>
  <dcterms:modified xsi:type="dcterms:W3CDTF">2014-10-17T01:26:06Z</dcterms:modified>
</cp:coreProperties>
</file>