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WorkStation\CARE\indicator_trends\"/>
    </mc:Choice>
  </mc:AlternateContent>
  <xr:revisionPtr revIDLastSave="0" documentId="13_ncr:1_{BF17E87F-543E-4AF3-98A6-6DC5ADB7016E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GBV-reached" sheetId="35" r:id="rId1"/>
    <sheet name="engaged-in-GBV-mitigation" sheetId="36" r:id="rId2"/>
    <sheet name="key-hygeine-messages" sheetId="38" r:id="rId3"/>
    <sheet name="CARE" sheetId="34" r:id="rId4"/>
    <sheet name="LARC-services" sheetId="39" r:id="rId5"/>
    <sheet name="42" sheetId="40" r:id="rId6"/>
    <sheet name="77" sheetId="41" r:id="rId7"/>
    <sheet name="Findings" sheetId="37" r:id="rId8"/>
    <sheet name="Visualization" sheetId="4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3" hidden="1">CARE!$A$1:$AX$81</definedName>
    <definedName name="A_D_U">'[1]Account code lookups- internal'!#REF!</definedName>
    <definedName name="cap">[2]Menus!$G$2:$G$3</definedName>
    <definedName name="cash">[2]Menus!$J$2:$J$4</definedName>
    <definedName name="Cash_Programming">'[1]Account code lookups- internal'!$O$88:$O$91</definedName>
    <definedName name="Communication_Costs">'[1]Account code lookups- internal'!$K$107:$K$132</definedName>
    <definedName name="Communication_Visibility">'[1]Account code lookups- internal'!$O$100:$O$101</definedName>
    <definedName name="Computers">'[1]Account code lookups- internal'!$K$85:$K$106</definedName>
    <definedName name="copy_23031_curr1">'[3]11. EOC 23031 Gross'!#REF!</definedName>
    <definedName name="CopyLine">#REF!</definedName>
    <definedName name="Costcl">#REF!</definedName>
    <definedName name="curr1_14840">#REF!</definedName>
    <definedName name="curr1_21999">[4]Budget!$G$23</definedName>
    <definedName name="curr2_14840">#REF!</definedName>
    <definedName name="curr2_21999">[4]Budget!$G$34</definedName>
    <definedName name="curr3_14840">#REF!</definedName>
    <definedName name="curr3_21999">[4]Budget!$G$43</definedName>
    <definedName name="curr4_14840">#REF!</definedName>
    <definedName name="curr4_21999">[4]Budget!$G$52</definedName>
    <definedName name="currency">[2]Menus!$I$2:$I$14</definedName>
    <definedName name="Deliverables">'[5]Information Sheet'!$E$59:$E$60</definedName>
    <definedName name="Depreciation">'[1]Account code lookups- internal'!$K$180:$K$196</definedName>
    <definedName name="Donorcurrency">'[5]Information Sheet'!$E$21:$E$32</definedName>
    <definedName name="Donorreq">'[5]Information Sheet'!$E$35:$E$36</definedName>
    <definedName name="DonorTypes">'[5]Information Sheet'!$B$5:$B$15</definedName>
    <definedName name="ed">[6]Menus!$D$2:$D$3</definedName>
    <definedName name="edcef">[2]Menus!$F$2:$F$4</definedName>
    <definedName name="ErrorAdGBP">'[7]D - Admin Budget-GBP'!$DC$2,'[7]D - Admin Budget-GBP'!$CK$2,'[7]D - Admin Budget-GBP'!$BS$2,'[7]D - Admin Budget-GBP'!$BA$2,'[7]D - Admin Budget-GBP'!$AI$2,'[7]D - Admin Budget-GBP'!$Q$2,'[7]D - Admin Budget-GBP'!$D$1:$D$3</definedName>
    <definedName name="ErrorAdLoc">'[7]E - Admin Budget-local'!$D$1:$D$3,'[7]E - Admin Budget-local'!$Q$2,'[7]E - Admin Budget-local'!$AI$2,'[7]E - Admin Budget-local'!$BA$2,'[7]E - Admin Budget-local'!$BS$2,'[7]E - Admin Budget-local'!$CK$2,'[7]E - Admin Budget-local'!$DC$2:$DD$2</definedName>
    <definedName name="ErrorGloN">'[7]G - Staff Costs Glbl &amp; Natnl+'!$E$1:$E$5,'[7]G - Staff Costs Glbl &amp; Natnl+'!$Z$12:$AK$62</definedName>
    <definedName name="ErrorProj">#REF!</definedName>
    <definedName name="ErrorUKN">'[7]F - Staff Costs UK &amp; National'!$E$1:$E$5,'[7]F - Staff Costs UK &amp; National'!$Z$12:$AK$82</definedName>
    <definedName name="EXCH">'[7]F - Staff Costs UK &amp; National'!#REF!</definedName>
    <definedName name="extension">[2]Menus!$P$2:$P$3</definedName>
    <definedName name="_xlnm.Extract">#REF!</definedName>
    <definedName name="Finance_Charges">'[1]Account code lookups- internal'!$K$197:$K$199</definedName>
    <definedName name="Financial_and_Legal">'[1]Account code lookups- internal'!$K$170:$K$173</definedName>
    <definedName name="Food_Security1">'[1]Account code lookups- internal'!$O$47:$O$73</definedName>
    <definedName name="fund">[2]Menus!$O$2:$O$10</definedName>
    <definedName name="funding">[8]menus!$B$2:$B$10</definedName>
    <definedName name="funds">[2]Menus!#REF!</definedName>
    <definedName name="GB_Contract_Salary_Fixed_Term">'[1]Account code lookups- internal'!#REF!,'[1]Account code lookups- internal'!$C$30:$C$73</definedName>
    <definedName name="General_Utilities">'[1]Account code lookups- internal'!$K$17:$K$26</definedName>
    <definedName name="Global">'[1]Account code lookups- internal'!$C$3:$C$29</definedName>
    <definedName name="Guesthouse_Costs">'[1]Account code lookups- internal'!$K$43:$K$52</definedName>
    <definedName name="kind">[2]Menus!$A$2:$A$4</definedName>
    <definedName name="LCS">#REF!</definedName>
    <definedName name="likelihood">[2]Menus!$K$2:$K$6</definedName>
    <definedName name="Likely">#REF!</definedName>
    <definedName name="match">[6]Menus!$I$2:$I$3</definedName>
    <definedName name="medical1">'[1]Account code lookups- internal'!$G$7:$G$9</definedName>
    <definedName name="member">[8]menus!$A$2:$A$15</definedName>
    <definedName name="member2">[2]Menus!$D$2:$D$15</definedName>
    <definedName name="Miscellaneous_Expenses">'[1]Account code lookups- internal'!$K$200:$K$201</definedName>
    <definedName name="Monitoring_Evaluation">'[1]Account code lookups- internal'!$O$96:$O$99</definedName>
    <definedName name="National">'[1]Account code lookups- internal'!$C$28:$C$73</definedName>
    <definedName name="newline2">#REF!</definedName>
    <definedName name="NUM">[9]FORMS!$AA$78</definedName>
    <definedName name="Office_Costs">'[1]Account code lookups- internal'!$K$27:$K$32</definedName>
    <definedName name="Office_supplies">'[1]Account code lookups- internal'!$K$134:$K$150</definedName>
    <definedName name="Op_NonOp">'[1]Account code lookups- internal'!#REF!</definedName>
    <definedName name="oper_proj">'[3]14. Restricted Contract Balance'!#REF!</definedName>
    <definedName name="opptype">[2]Menus!$N$2:$N$4</definedName>
    <definedName name="Other_costs">'[1]Account code lookups- internal'!#REF!</definedName>
    <definedName name="Other_Staff_Costs">'[1]Account code lookups- internal'!$G$42:$G$64</definedName>
    <definedName name="outcome">[2]Menus!$E$2:$E$5</definedName>
    <definedName name="Partner_Management">'[1]Account code lookups- internal'!$O$92:$O$95</definedName>
    <definedName name="pending">[6]Menus!#REF!</definedName>
    <definedName name="Percentages">'[5]Information Sheet'!$C$4:$C$104</definedName>
    <definedName name="Possible">#REF!</definedName>
    <definedName name="Printing">'[1]Account code lookups- internal'!$K$151:$K$169</definedName>
    <definedName name="Progress">'[5]Information Sheet'!$E$43:$E$47</definedName>
    <definedName name="ProjTotals">#REF!</definedName>
    <definedName name="Property">'[1]Account code lookups- internal'!$K$3:$K$16</definedName>
    <definedName name="Public_Health">'[1]Account code lookups- internal'!$O$3:$O$10</definedName>
    <definedName name="R_UR">'[1]Account code lookups- internal'!#REF!</definedName>
    <definedName name="repeat">[2]Menus!$L$2:$L$3</definedName>
    <definedName name="Res_Donors">'[1]Account code lookups- internal'!#REF!</definedName>
    <definedName name="risk">[2]Menus!$M$2:$M$4</definedName>
    <definedName name="S_L_P">'[1]Account code lookups- internal'!#REF!</definedName>
    <definedName name="Salarycol">#REF!</definedName>
    <definedName name="SCO">#REF!</definedName>
    <definedName name="Secure">#REF!</definedName>
    <definedName name="Shelter">'[1]Account code lookups- internal'!$O$74:$O$87</definedName>
    <definedName name="Staff_costs">'[1]Account code lookups- internal'!$G$42:$G$64</definedName>
    <definedName name="STAFF_INT_MGMT">#REF!</definedName>
    <definedName name="STAFF_INT_PROG">#REF!</definedName>
    <definedName name="STAFF_LOC_MGMT">#REF!</definedName>
    <definedName name="STAFF_LOC_PROG">#REF!</definedName>
    <definedName name="Staff_Pension">'[1]Account code lookups- internal'!$G$3:$G$6</definedName>
    <definedName name="Staff_Training">'[1]Account code lookups- internal'!$G$35:$G$41</definedName>
    <definedName name="Staff_Travel">'[1]Account code lookups- internal'!$G$17:$G$29</definedName>
    <definedName name="status">[2]Menus!$B$2:$B$5</definedName>
    <definedName name="statusg">[2]Menus!$C$2:$C$3</definedName>
    <definedName name="Themes">'[5]Information Sheet'!$B$67:$B$108</definedName>
    <definedName name="Transport">'[1]Account code lookups- internal'!$K$71:$K$84</definedName>
    <definedName name="type">[6]Menus!$A$2:$A$4</definedName>
    <definedName name="VALUE_NS">#REF!</definedName>
    <definedName name="VALUE_SUM">#REF!</definedName>
    <definedName name="Vehicles">'[1]Account code lookups- internal'!$K$53:$K$70</definedName>
    <definedName name="Warehouse_Costs">'[1]Account code lookups- internal'!$K$33:$K$42</definedName>
    <definedName name="Water_and_Sanitation">'[1]Account code lookups- internal'!$O$11:$O$46</definedName>
    <definedName name="YesNo">'[5]Information Sheet'!$E$40:$E$41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6" i="34" l="1"/>
  <c r="AS76" i="34" s="1"/>
  <c r="AX76" i="34" s="1"/>
  <c r="F77" i="34"/>
  <c r="G77" i="34"/>
  <c r="H77" i="34"/>
  <c r="I77" i="34"/>
  <c r="J77" i="34"/>
  <c r="K77" i="34"/>
  <c r="L77" i="34"/>
  <c r="M77" i="34"/>
  <c r="N77" i="34"/>
  <c r="O77" i="34"/>
  <c r="P77" i="34"/>
  <c r="Q77" i="34"/>
  <c r="R77" i="34"/>
  <c r="S77" i="34"/>
  <c r="T77" i="34"/>
  <c r="U77" i="34"/>
  <c r="V77" i="34"/>
  <c r="W77" i="34"/>
  <c r="X77" i="34"/>
  <c r="Y77" i="34"/>
  <c r="Z77" i="34"/>
  <c r="AA77" i="34"/>
  <c r="AB77" i="34"/>
  <c r="AC77" i="34"/>
  <c r="AD77" i="34"/>
  <c r="AE77" i="34"/>
  <c r="AF77" i="34"/>
  <c r="AG77" i="34"/>
  <c r="AH77" i="34"/>
  <c r="AI77" i="34"/>
  <c r="AJ77" i="34"/>
  <c r="AK77" i="34"/>
  <c r="AQ16" i="34" l="1"/>
  <c r="AS16" i="34" s="1"/>
  <c r="AX16" i="34" s="1"/>
  <c r="AQ4" i="34"/>
  <c r="AQ5" i="34"/>
  <c r="AQ6" i="34"/>
  <c r="AQ7" i="34"/>
  <c r="AQ8" i="34"/>
  <c r="AQ9" i="34"/>
  <c r="AQ10" i="34"/>
  <c r="AQ11" i="34"/>
  <c r="AQ12" i="34"/>
  <c r="AQ13" i="34"/>
  <c r="AQ14" i="34"/>
  <c r="AQ15" i="34"/>
  <c r="AQ3" i="34"/>
  <c r="AQ54" i="34" l="1"/>
  <c r="AS48" i="34"/>
  <c r="AX48" i="34" s="1"/>
  <c r="AX4" i="34" l="1"/>
  <c r="AX5" i="34"/>
  <c r="AX6" i="34"/>
  <c r="AX7" i="34"/>
  <c r="AX12" i="34"/>
  <c r="AX13" i="34"/>
  <c r="AX18" i="34"/>
  <c r="AX19" i="34"/>
  <c r="AX20" i="34"/>
  <c r="AX21" i="34"/>
  <c r="AX23" i="34"/>
  <c r="AX24" i="34"/>
  <c r="AX25" i="34"/>
  <c r="AX26" i="34"/>
  <c r="AX28" i="34"/>
  <c r="AX29" i="34"/>
  <c r="AX30" i="34"/>
  <c r="AX31" i="34"/>
  <c r="AX78" i="34"/>
  <c r="AX79" i="34"/>
  <c r="AX80" i="34"/>
  <c r="AX81" i="34"/>
  <c r="AQ49" i="34"/>
  <c r="AS49" i="34" s="1"/>
  <c r="AX49" i="34" s="1"/>
  <c r="AS50" i="34"/>
  <c r="AX50" i="34" s="1"/>
  <c r="AS54" i="34"/>
  <c r="AX54" i="34" s="1"/>
  <c r="AQ23" i="34"/>
  <c r="AQ24" i="34"/>
  <c r="AQ25" i="34"/>
  <c r="AQ26" i="34"/>
  <c r="AQ27" i="34"/>
  <c r="AS27" i="34" s="1"/>
  <c r="AX27" i="34" s="1"/>
  <c r="AQ28" i="34"/>
  <c r="AQ29" i="34"/>
  <c r="AQ30" i="34"/>
  <c r="AQ31" i="34"/>
  <c r="AQ22" i="34"/>
  <c r="AS22" i="34" s="1"/>
  <c r="AX22" i="34" s="1"/>
  <c r="AQ47" i="34"/>
  <c r="AS47" i="34" s="1"/>
  <c r="AX47" i="34" s="1"/>
  <c r="AQ63" i="34"/>
  <c r="AS63" i="34" s="1"/>
  <c r="AX63" i="34" s="1"/>
  <c r="AQ62" i="34"/>
  <c r="AS62" i="34" s="1"/>
  <c r="AX62" i="34" s="1"/>
  <c r="AQ61" i="34"/>
  <c r="AS61" i="34" s="1"/>
  <c r="AX61" i="34" s="1"/>
  <c r="AQ60" i="34"/>
  <c r="AS60" i="34" s="1"/>
  <c r="AX60" i="34" s="1"/>
  <c r="AQ59" i="34"/>
  <c r="AS59" i="34" s="1"/>
  <c r="AX59" i="34" s="1"/>
  <c r="AQ58" i="34"/>
  <c r="AS58" i="34" s="1"/>
  <c r="AX58" i="34" s="1"/>
  <c r="AQ57" i="34"/>
  <c r="AS57" i="34" s="1"/>
  <c r="AX57" i="34" s="1"/>
  <c r="AQ56" i="34"/>
  <c r="AS56" i="34" s="1"/>
  <c r="AX56" i="34" s="1"/>
  <c r="AQ55" i="34"/>
  <c r="AS55" i="34" s="1"/>
  <c r="AX55" i="34" s="1"/>
  <c r="AQ53" i="34"/>
  <c r="AS53" i="34" s="1"/>
  <c r="AX53" i="34" s="1"/>
  <c r="AQ52" i="34"/>
  <c r="AS52" i="34" s="1"/>
  <c r="AX52" i="34" s="1"/>
  <c r="AQ51" i="34"/>
  <c r="AS51" i="34" s="1"/>
  <c r="AX51" i="34" s="1"/>
  <c r="AQ78" i="34"/>
  <c r="AQ79" i="34"/>
  <c r="AQ80" i="34"/>
  <c r="AQ81" i="34"/>
  <c r="AL77" i="34"/>
  <c r="AM77" i="34"/>
  <c r="AP77" i="34"/>
  <c r="AQ70" i="34"/>
  <c r="AS70" i="34" s="1"/>
  <c r="AX70" i="34" s="1"/>
  <c r="AQ71" i="34"/>
  <c r="AS71" i="34" s="1"/>
  <c r="AX71" i="34" s="1"/>
  <c r="AQ72" i="34"/>
  <c r="AS72" i="34" s="1"/>
  <c r="AX72" i="34" s="1"/>
  <c r="AQ74" i="34"/>
  <c r="AS74" i="34" s="1"/>
  <c r="AX74" i="34" s="1"/>
  <c r="AQ75" i="34"/>
  <c r="AS75" i="34" s="1"/>
  <c r="AX75" i="34" s="1"/>
  <c r="AQ65" i="34"/>
  <c r="AS65" i="34" s="1"/>
  <c r="AX65" i="34" s="1"/>
  <c r="AQ66" i="34"/>
  <c r="AS66" i="34" s="1"/>
  <c r="AX66" i="34" s="1"/>
  <c r="AQ67" i="34"/>
  <c r="AS67" i="34" s="1"/>
  <c r="AX67" i="34" s="1"/>
  <c r="AQ68" i="34"/>
  <c r="AS68" i="34" s="1"/>
  <c r="AX68" i="34" s="1"/>
  <c r="AQ69" i="34"/>
  <c r="AS69" i="34" s="1"/>
  <c r="AX69" i="34" s="1"/>
  <c r="AQ64" i="34"/>
  <c r="AS64" i="34" s="1"/>
  <c r="AX64" i="34" s="1"/>
  <c r="AQ41" i="34"/>
  <c r="AS41" i="34" s="1"/>
  <c r="AX41" i="34" s="1"/>
  <c r="AQ42" i="34"/>
  <c r="AS42" i="34" s="1"/>
  <c r="AX42" i="34" s="1"/>
  <c r="AQ43" i="34"/>
  <c r="AS43" i="34" s="1"/>
  <c r="AX43" i="34" s="1"/>
  <c r="AQ44" i="34"/>
  <c r="AS44" i="34" s="1"/>
  <c r="AX44" i="34" s="1"/>
  <c r="AQ45" i="34"/>
  <c r="AS45" i="34" s="1"/>
  <c r="AX45" i="34" s="1"/>
  <c r="AQ46" i="34"/>
  <c r="AS46" i="34" s="1"/>
  <c r="AX46" i="34" s="1"/>
  <c r="AQ40" i="34"/>
  <c r="AS40" i="34" s="1"/>
  <c r="AX40" i="34" s="1"/>
  <c r="AQ33" i="34"/>
  <c r="AS33" i="34" s="1"/>
  <c r="AX33" i="34" s="1"/>
  <c r="AQ34" i="34"/>
  <c r="AS34" i="34" s="1"/>
  <c r="AX34" i="34" s="1"/>
  <c r="AQ35" i="34"/>
  <c r="AS35" i="34" s="1"/>
  <c r="AX35" i="34" s="1"/>
  <c r="AQ36" i="34"/>
  <c r="AS36" i="34" s="1"/>
  <c r="AX36" i="34" s="1"/>
  <c r="AQ37" i="34"/>
  <c r="AS37" i="34" s="1"/>
  <c r="AX37" i="34" s="1"/>
  <c r="AQ38" i="34"/>
  <c r="AS38" i="34" s="1"/>
  <c r="AX38" i="34" s="1"/>
  <c r="AQ39" i="34"/>
  <c r="AS39" i="34" s="1"/>
  <c r="AX39" i="34" s="1"/>
  <c r="AQ32" i="34"/>
  <c r="AS32" i="34" s="1"/>
  <c r="AX32" i="34" s="1"/>
  <c r="AQ18" i="34"/>
  <c r="AQ19" i="34"/>
  <c r="AQ20" i="34"/>
  <c r="AQ21" i="34"/>
  <c r="AQ17" i="34"/>
  <c r="AS17" i="34" s="1"/>
  <c r="AX17" i="34" s="1"/>
  <c r="AQ2" i="34"/>
  <c r="AS2" i="34" s="1"/>
  <c r="AX2" i="34" s="1"/>
  <c r="AQ73" i="34" l="1"/>
  <c r="AS73" i="34" s="1"/>
  <c r="AX73" i="34" s="1"/>
  <c r="AQ77" i="34"/>
  <c r="AS77" i="34" s="1"/>
  <c r="AX77" i="34" s="1"/>
  <c r="AS3" i="34" l="1"/>
  <c r="AX3" i="34" s="1"/>
  <c r="AS14" i="34"/>
  <c r="AX14" i="34" s="1"/>
  <c r="AS11" i="34"/>
  <c r="AX11" i="34" s="1"/>
  <c r="AS8" i="34"/>
  <c r="AX8" i="34" s="1"/>
  <c r="AS15" i="34"/>
  <c r="AX15" i="34" s="1"/>
</calcChain>
</file>

<file path=xl/sharedStrings.xml><?xml version="1.0" encoding="utf-8"?>
<sst xmlns="http://schemas.openxmlformats.org/spreadsheetml/2006/main" count="633" uniqueCount="139">
  <si>
    <t>Percentage</t>
  </si>
  <si>
    <t># of women-friendly spaces upgraded and functional</t>
  </si>
  <si>
    <t>Number</t>
  </si>
  <si>
    <t xml:space="preserve"># of women, men, girls and boys of refugee and Host Community are reached with GBV prevention and mitigation information </t>
  </si>
  <si>
    <t>Individual</t>
  </si>
  <si>
    <t>Women</t>
  </si>
  <si>
    <t>Girl</t>
  </si>
  <si>
    <t>Men</t>
  </si>
  <si>
    <t>Boys</t>
  </si>
  <si>
    <t xml:space="preserve"># of women with and without disability with access to safe space </t>
  </si>
  <si>
    <t># of men and boys are engaged in GBV prevention and mitigation activities</t>
  </si>
  <si>
    <t># of community groups established/activated and trained</t>
  </si>
  <si>
    <t># of women aged 15-49 receiving psychosocial support and counselling (group and individual)</t>
  </si>
  <si>
    <t># of people women, girls, men, boys reached with safe water supply</t>
  </si>
  <si>
    <t>Girls</t>
  </si>
  <si>
    <t xml:space="preserve"># of people (women, girls, men, boys including persons with disability, elderly) who have accessed improved sanitation facilities </t>
  </si>
  <si>
    <t># of people (women, girls, men, boys including persons with disability, elderly) reached with key hygiene messages through trainings, awareness sessions etc</t>
  </si>
  <si>
    <t># of community leaders (majhi, imams) trained on hygiene practice</t>
  </si>
  <si>
    <t># of new water network systems installed</t>
  </si>
  <si>
    <t>Individuals</t>
  </si>
  <si>
    <t xml:space="preserve"># of water points repaired and maintained </t>
  </si>
  <si>
    <t xml:space="preserve"># of accessible latrines constructed for persons with disability </t>
  </si>
  <si>
    <t xml:space="preserve"># of bathing cubicles constructed for women and adolescent girls </t>
  </si>
  <si>
    <t xml:space="preserve"># of latrines repaired and maintained </t>
  </si>
  <si>
    <t xml:space="preserve"># of latrines desludged </t>
  </si>
  <si>
    <t xml:space="preserve"># FSM operated and maintained </t>
  </si>
  <si>
    <t># of static out-patient health centres supported and strengthened</t>
  </si>
  <si>
    <t># of SRH services provided by static health posts</t>
  </si>
  <si>
    <t># of services provided through outreach</t>
  </si>
  <si>
    <t xml:space="preserve"> # of Long Active Reversible Contraceptive (LARC) services provided</t>
  </si>
  <si>
    <t># of women including women with disabilities aged 12-49 and men reached with SRH service information through door to door visits</t>
  </si>
  <si>
    <t xml:space="preserve"># of new people including people with disabilities accessing services through outreach clinics </t>
  </si>
  <si>
    <t xml:space="preserve"># of women received sexual and reproductive health service from WGSS by outreach volunteer </t>
  </si>
  <si>
    <t xml:space="preserve">% of disaster/crisis-affected people supported by CARE who accessed safe drinking water in target community </t>
  </si>
  <si>
    <t>% of disaster/crisis-affected people supported through/by CARE who used adequate hygiene practices in target community</t>
  </si>
  <si>
    <t xml:space="preserve">% of population that increased their knowledge on minimizing risks associated with COVID-19 </t>
  </si>
  <si>
    <t xml:space="preserve">% of disaster/crisis-affected people in areas of CARE responses who report satisfaction with regards to relevance, timeliness, and accountability of humanitarian interventions </t>
  </si>
  <si>
    <t xml:space="preserve"># of latrines desludging activities </t>
  </si>
  <si>
    <t># of people supported with hygiene kits</t>
  </si>
  <si>
    <t xml:space="preserve"># of women and girls supported with dignity kits </t>
  </si>
  <si>
    <t># of people reached with hygiene messaging</t>
  </si>
  <si>
    <t># of potential COVID-19 cases safely isolated and referred (needs based)</t>
  </si>
  <si>
    <t xml:space="preserve"># of IEC materials distributed to target communities </t>
  </si>
  <si>
    <t># of community leaders engaged and capacity enhanced on COVID 19 risk mitigation</t>
  </si>
  <si>
    <t># of refugees reached with COVID-19 prevention and service information</t>
  </si>
  <si>
    <t xml:space="preserve"># of persons with disabilities received life training skills </t>
  </si>
  <si>
    <t xml:space="preserve"># of life skills training organized for youth </t>
  </si>
  <si>
    <t xml:space="preserve"># of youth/adolescents received life skills training </t>
  </si>
  <si>
    <t>Indicator</t>
  </si>
  <si>
    <t>Data Type</t>
  </si>
  <si>
    <t>Target</t>
  </si>
  <si>
    <t>Agency</t>
  </si>
  <si>
    <t>CARE</t>
  </si>
  <si>
    <t>Output</t>
  </si>
  <si>
    <t>1.2 B Gender-based violence</t>
  </si>
  <si>
    <t>1.3 A WASH</t>
  </si>
  <si>
    <t>1.3 B Healthcare</t>
  </si>
  <si>
    <t>1.3 C COVID-19</t>
  </si>
  <si>
    <t>2.1 A Women</t>
  </si>
  <si>
    <t>2.1 B People with Disabilities</t>
  </si>
  <si>
    <t>2.1 C Youth</t>
  </si>
  <si>
    <t>3.1 B Environmental improvements</t>
  </si>
  <si>
    <t>Sector</t>
  </si>
  <si>
    <t>GBV</t>
  </si>
  <si>
    <t>WASH</t>
  </si>
  <si>
    <t>SRH</t>
  </si>
  <si>
    <t>DRR</t>
  </si>
  <si>
    <t>1.2 B</t>
  </si>
  <si>
    <t>1.3 A</t>
  </si>
  <si>
    <t>1.3 B</t>
  </si>
  <si>
    <t>1.3 C</t>
  </si>
  <si>
    <t>2.1 A</t>
  </si>
  <si>
    <t>2.1 B</t>
  </si>
  <si>
    <t>2.1 C</t>
  </si>
  <si>
    <t>3.1 B</t>
  </si>
  <si>
    <t>Sl</t>
  </si>
  <si>
    <t>Overall Progress</t>
  </si>
  <si>
    <t>Comments</t>
  </si>
  <si>
    <t>OP#</t>
  </si>
  <si>
    <t>Idicator Sl</t>
  </si>
  <si>
    <t># of linear meters of durable pathway constructed</t>
  </si>
  <si>
    <t># of linear meters of staircases with railing constructed</t>
  </si>
  <si>
    <t># of linear meters of staircases with railing repaired and maintained</t>
  </si>
  <si>
    <t># of linear meters of slopes stabilized</t>
  </si>
  <si>
    <t># of linear meters of drainage repaired and maintained</t>
  </si>
  <si>
    <t># of linear metres of durable drainage constructed</t>
  </si>
  <si>
    <t>Metres</t>
  </si>
  <si>
    <t>Work</t>
  </si>
  <si>
    <t># of Clean Camp Campaigns conducted and disinfection materials distributed (Target 200)</t>
  </si>
  <si>
    <t># of staff and volunteers received training on COVID-19/ infection prevention and control to ensure safe practice and the dissemination of accurate and sector-approved information to refugees. (Target 50 staff and volunteers)</t>
  </si>
  <si>
    <t>Cumulative</t>
  </si>
  <si>
    <t># of women and girls participating in life-skills activities</t>
  </si>
  <si>
    <t># of women and girls participating on girl-shine activities</t>
  </si>
  <si>
    <t># women and girls got life-skill and leadership training</t>
  </si>
  <si>
    <t>PWD Men</t>
  </si>
  <si>
    <t>PWD Women</t>
  </si>
  <si>
    <t>Manual Calculation</t>
  </si>
  <si>
    <t># of staff and volunteers received PPE and personal hygiene materials</t>
  </si>
  <si>
    <t># of disaster/crisis-affected people received at least one SRH service</t>
  </si>
  <si>
    <t># of women and girls received GBV prevention/ response services provided by CARE (including psychosocial support)</t>
  </si>
  <si>
    <t>Progress Range</t>
  </si>
  <si>
    <t xml:space="preserve"># of women and PWD (CFW labour) engaged in incentive work </t>
  </si>
  <si>
    <t>(target 2,800 persons and 14,140 person-days)</t>
  </si>
  <si>
    <t>dupli in col 61</t>
  </si>
  <si>
    <t>With Disability</t>
  </si>
  <si>
    <t>Without Disability</t>
  </si>
  <si>
    <t xml:space="preserve"># of linear meters of durable pathway Repairing </t>
  </si>
  <si>
    <t>Time</t>
  </si>
  <si>
    <t>Boy</t>
  </si>
  <si>
    <t>Total</t>
  </si>
  <si>
    <t>qYear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</si>
  <si>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</si>
  <si>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</si>
  <si>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</si>
  <si>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</si>
  <si>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</si>
  <si>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</si>
  <si>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</si>
  <si>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</si>
  <si>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</si>
  <si>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</si>
  <si>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</si>
  <si>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</si>
  <si>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GBV reached</t>
  </si>
  <si>
    <t>GBV engaged in mitigation</t>
  </si>
  <si>
    <t>LARC services - GBV</t>
  </si>
  <si>
    <t>PWDMen</t>
  </si>
  <si>
    <t>PWDWomen</t>
  </si>
  <si>
    <t>Jul-Sep 20</t>
  </si>
  <si>
    <t>Oct-Dec 20</t>
  </si>
  <si>
    <t>Jan-Mar 21</t>
  </si>
  <si>
    <t>Apr-Jun 21</t>
  </si>
  <si>
    <t>Jul-Sep 21</t>
  </si>
  <si>
    <t>Oct-Dec 21</t>
  </si>
  <si>
    <t>Jan-Mar 22</t>
  </si>
  <si>
    <t>Apr-Jun 22</t>
  </si>
  <si>
    <t>Jul-Sep 22</t>
  </si>
  <si>
    <t>Oct-Dec 22</t>
  </si>
  <si>
    <t>Jan-Mar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</si>
</sst>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mmmm\-yy"/>
    <numFmt numFmtId="166" formatCode="[$-409]dd\-mmm\-yy;@"/>
    <numFmt numFmtId="167" formatCode="[$-409]d\-mmm\-yy;@"/>
    <numFmt numFmtId="168" formatCode="m\o\n\th\ d\,\ yyyy"/>
    <numFmt numFmtId="169" formatCode="#.00"/>
    <numFmt numFmtId="170" formatCode="#."/>
  </numFmts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theme="0" tint="-0.1499984740745262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</borders>
  <cellStyleXfs count="61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11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8" fontId="13" fillId="0" borderId="0">
      <protection locked="0"/>
    </xf>
    <xf numFmtId="169" fontId="13" fillId="0" borderId="0">
      <protection locked="0"/>
    </xf>
    <xf numFmtId="170" fontId="14" fillId="0" borderId="0">
      <protection locked="0"/>
    </xf>
    <xf numFmtId="17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0" fillId="0" borderId="0"/>
    <xf numFmtId="166" fontId="4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2" borderId="0" applyNumberFormat="0" applyBorder="0" applyAlignment="0" applyProtection="0"/>
  </cellStyleXfs>
  <cellXfs count="115">
    <xf numFmtId="0" fontId="0" fillId="0" borderId="0" xfId="0"/>
    <xf numFmtId="0" fontId="20" fillId="6" borderId="1" xfId="0" applyFont="1" applyFill="1" applyBorder="1" applyAlignment="1" applyProtection="1">
      <alignment horizontal="center" vertical="center" wrapText="1"/>
      <protection locked="0"/>
    </xf>
    <xf numFmtId="9" fontId="20" fillId="6" borderId="1" xfId="1" applyFont="1" applyFill="1" applyBorder="1" applyAlignment="1" applyProtection="1">
      <alignment horizontal="center" vertical="center" wrapText="1"/>
    </xf>
    <xf numFmtId="3" fontId="19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19" fillId="3" borderId="1" xfId="0" applyFont="1" applyFill="1" applyBorder="1" applyAlignment="1" applyProtection="1">
      <alignment horizontal="left" vertical="center" wrapText="1"/>
      <protection locked="0"/>
    </xf>
    <xf numFmtId="0" fontId="19" fillId="3" borderId="1" xfId="0" applyFont="1" applyFill="1" applyBorder="1" applyAlignment="1" applyProtection="1">
      <alignment horizontal="right" vertical="center" wrapText="1"/>
      <protection locked="0"/>
    </xf>
    <xf numFmtId="9" fontId="20" fillId="7" borderId="1" xfId="1" applyFont="1" applyFill="1" applyBorder="1" applyAlignment="1" applyProtection="1">
      <alignment horizontal="right" vertical="center" wrapText="1"/>
    </xf>
    <xf numFmtId="0" fontId="19" fillId="7" borderId="1" xfId="0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19" fillId="0" borderId="0" xfId="0" applyFont="1" applyAlignment="1" applyProtection="1">
      <alignment horizontal="right" vertical="center" wrapText="1"/>
      <protection locked="0"/>
    </xf>
    <xf numFmtId="9" fontId="19" fillId="3" borderId="1" xfId="0" applyNumberFormat="1" applyFont="1" applyFill="1" applyBorder="1" applyAlignment="1" applyProtection="1">
      <alignment horizontal="right" vertical="center" wrapText="1"/>
      <protection locked="0"/>
    </xf>
    <xf numFmtId="3" fontId="20" fillId="6" borderId="1" xfId="0" applyNumberFormat="1" applyFont="1" applyFill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right" vertical="center" wrapText="1"/>
    </xf>
    <xf numFmtId="3" fontId="19" fillId="7" borderId="1" xfId="59" applyNumberFormat="1" applyFont="1" applyFill="1" applyBorder="1" applyAlignment="1">
      <alignment horizontal="right" vertical="center" wrapText="1"/>
    </xf>
    <xf numFmtId="3" fontId="20" fillId="3" borderId="1" xfId="0" applyNumberFormat="1" applyFont="1" applyFill="1" applyBorder="1" applyAlignment="1">
      <alignment horizontal="right" vertical="center" wrapText="1"/>
    </xf>
    <xf numFmtId="3" fontId="19" fillId="0" borderId="0" xfId="0" applyNumberFormat="1" applyFont="1" applyAlignment="1" applyProtection="1">
      <alignment horizontal="right" vertical="center" wrapText="1"/>
      <protection locked="0"/>
    </xf>
    <xf numFmtId="3" fontId="20" fillId="5" borderId="1" xfId="0" applyNumberFormat="1" applyFont="1" applyFill="1" applyBorder="1" applyAlignment="1">
      <alignment horizontal="right" vertical="center" wrapText="1"/>
    </xf>
    <xf numFmtId="3" fontId="19" fillId="5" borderId="1" xfId="0" applyNumberFormat="1" applyFont="1" applyFill="1" applyBorder="1" applyAlignment="1" applyProtection="1">
      <alignment horizontal="right" vertical="center" wrapText="1"/>
      <protection locked="0"/>
    </xf>
    <xf numFmtId="9" fontId="20" fillId="5" borderId="1" xfId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Alignment="1" applyProtection="1">
      <alignment horizontal="left" vertical="center" wrapText="1"/>
      <protection locked="0"/>
    </xf>
    <xf numFmtId="3" fontId="20" fillId="5" borderId="1" xfId="0" applyNumberFormat="1" applyFont="1" applyFill="1" applyBorder="1" applyAlignment="1" applyProtection="1">
      <alignment horizontal="right" vertical="center" wrapText="1"/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3" fontId="20" fillId="4" borderId="1" xfId="0" applyNumberFormat="1" applyFont="1" applyFill="1" applyBorder="1" applyAlignment="1">
      <alignment horizontal="right" vertical="center" wrapText="1"/>
    </xf>
    <xf numFmtId="3" fontId="22" fillId="4" borderId="1" xfId="1" applyNumberFormat="1" applyFont="1" applyFill="1" applyBorder="1" applyAlignment="1">
      <alignment horizontal="right" vertical="center" wrapText="1"/>
    </xf>
    <xf numFmtId="9" fontId="19" fillId="4" borderId="1" xfId="0" applyNumberFormat="1" applyFont="1" applyFill="1" applyBorder="1" applyAlignment="1" applyProtection="1">
      <alignment horizontal="right" vertical="center" wrapText="1"/>
      <protection locked="0"/>
    </xf>
    <xf numFmtId="3" fontId="19" fillId="4" borderId="1" xfId="1" applyNumberFormat="1" applyFont="1" applyFill="1" applyBorder="1" applyAlignment="1">
      <alignment horizontal="right" vertical="center" wrapText="1"/>
    </xf>
    <xf numFmtId="0" fontId="19" fillId="9" borderId="1" xfId="0" applyFont="1" applyFill="1" applyBorder="1" applyAlignment="1" applyProtection="1">
      <alignment horizontal="left" vertical="center" wrapText="1"/>
      <protection locked="0"/>
    </xf>
    <xf numFmtId="0" fontId="19" fillId="9" borderId="1" xfId="0" applyFont="1" applyFill="1" applyBorder="1" applyAlignment="1" applyProtection="1">
      <alignment horizontal="center" vertical="center" wrapText="1"/>
      <protection locked="0"/>
    </xf>
    <xf numFmtId="3" fontId="20" fillId="9" borderId="1" xfId="0" applyNumberFormat="1" applyFont="1" applyFill="1" applyBorder="1" applyAlignment="1">
      <alignment horizontal="right" vertical="center" wrapText="1"/>
    </xf>
    <xf numFmtId="9" fontId="19" fillId="9" borderId="1" xfId="0" applyNumberFormat="1" applyFont="1" applyFill="1" applyBorder="1" applyAlignment="1" applyProtection="1">
      <alignment horizontal="right" vertical="center" wrapText="1"/>
      <protection locked="0"/>
    </xf>
    <xf numFmtId="3" fontId="19" fillId="9" borderId="1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3" fontId="19" fillId="5" borderId="1" xfId="1" applyNumberFormat="1" applyFont="1" applyFill="1" applyBorder="1" applyAlignment="1">
      <alignment horizontal="right" vertical="center" wrapText="1"/>
    </xf>
    <xf numFmtId="3" fontId="19" fillId="3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9" borderId="1" xfId="1" applyNumberFormat="1" applyFont="1" applyFill="1" applyBorder="1" applyAlignment="1">
      <alignment horizontal="right" vertical="center" wrapText="1"/>
    </xf>
    <xf numFmtId="0" fontId="19" fillId="7" borderId="1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0" fontId="19" fillId="7" borderId="1" xfId="0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 applyProtection="1">
      <alignment horizontal="left" vertical="center" wrapText="1"/>
      <protection locked="0"/>
    </xf>
    <xf numFmtId="0" fontId="19" fillId="4" borderId="1" xfId="0" applyFont="1" applyFill="1" applyBorder="1" applyAlignment="1">
      <alignment horizontal="left" vertical="center"/>
    </xf>
    <xf numFmtId="0" fontId="19" fillId="9" borderId="1" xfId="0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0" fontId="19" fillId="11" borderId="1" xfId="0" applyFont="1" applyFill="1" applyBorder="1" applyAlignment="1" applyProtection="1">
      <alignment horizontal="left" vertical="center" wrapText="1"/>
      <protection locked="0"/>
    </xf>
    <xf numFmtId="0" fontId="19" fillId="11" borderId="1" xfId="0" applyFont="1" applyFill="1" applyBorder="1" applyAlignment="1" applyProtection="1">
      <alignment horizontal="center" vertical="center" wrapText="1"/>
      <protection locked="0"/>
    </xf>
    <xf numFmtId="3" fontId="20" fillId="11" borderId="1" xfId="0" applyNumberFormat="1" applyFont="1" applyFill="1" applyBorder="1" applyAlignment="1">
      <alignment horizontal="right" vertical="center" wrapText="1"/>
    </xf>
    <xf numFmtId="9" fontId="19" fillId="11" borderId="1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1" xfId="0" applyFont="1" applyFill="1" applyBorder="1" applyAlignment="1" applyProtection="1">
      <alignment horizontal="right" vertical="center" wrapText="1"/>
      <protection locked="0"/>
    </xf>
    <xf numFmtId="3" fontId="19" fillId="11" borderId="1" xfId="1" applyNumberFormat="1" applyFont="1" applyFill="1" applyBorder="1" applyAlignment="1" applyProtection="1">
      <alignment horizontal="right" vertical="center"/>
      <protection locked="0"/>
    </xf>
    <xf numFmtId="0" fontId="19" fillId="11" borderId="1" xfId="0" applyFont="1" applyFill="1" applyBorder="1" applyAlignment="1">
      <alignment horizontal="left" vertical="center"/>
    </xf>
    <xf numFmtId="3" fontId="19" fillId="11" borderId="1" xfId="1" applyNumberFormat="1" applyFont="1" applyFill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17" fontId="19" fillId="0" borderId="0" xfId="0" applyNumberFormat="1" applyFont="1" applyAlignment="1" applyProtection="1">
      <alignment wrapText="1"/>
      <protection locked="0"/>
    </xf>
    <xf numFmtId="17" fontId="19" fillId="0" borderId="0" xfId="0" applyNumberFormat="1" applyFont="1" applyAlignment="1" applyProtection="1">
      <alignment horizontal="center" vertical="center" wrapText="1"/>
      <protection locked="0"/>
    </xf>
    <xf numFmtId="0" fontId="19" fillId="7" borderId="1" xfId="0" applyFont="1" applyFill="1" applyBorder="1" applyAlignment="1">
      <alignment horizontal="left" vertical="center" wrapText="1"/>
    </xf>
    <xf numFmtId="0" fontId="21" fillId="7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left" vertical="center" wrapText="1"/>
    </xf>
    <xf numFmtId="0" fontId="19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1" fillId="11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7" borderId="1" xfId="0" applyFont="1" applyFill="1" applyBorder="1" applyAlignment="1" applyProtection="1">
      <alignment horizontal="left" vertical="center"/>
      <protection locked="0"/>
    </xf>
    <xf numFmtId="0" fontId="19" fillId="5" borderId="1" xfId="0" applyFont="1" applyFill="1" applyBorder="1" applyAlignment="1" applyProtection="1">
      <alignment horizontal="left" vertical="center"/>
      <protection locked="0"/>
    </xf>
    <xf numFmtId="0" fontId="19" fillId="4" borderId="1" xfId="0" applyFont="1" applyFill="1" applyBorder="1" applyAlignment="1" applyProtection="1">
      <alignment horizontal="left" vertical="center"/>
      <protection locked="0"/>
    </xf>
    <xf numFmtId="0" fontId="19" fillId="7" borderId="1" xfId="0" applyFont="1" applyFill="1" applyBorder="1" applyAlignment="1" applyProtection="1">
      <alignment horizontal="right" vertical="center" wrapText="1"/>
      <protection locked="0"/>
    </xf>
    <xf numFmtId="0" fontId="19" fillId="5" borderId="1" xfId="0" applyFont="1" applyFill="1" applyBorder="1" applyAlignment="1" applyProtection="1">
      <alignment horizontal="right" vertical="center" wrapText="1"/>
      <protection locked="0"/>
    </xf>
    <xf numFmtId="0" fontId="19" fillId="4" borderId="1" xfId="0" applyFont="1" applyFill="1" applyBorder="1" applyAlignment="1" applyProtection="1">
      <alignment horizontal="right" vertical="center" wrapText="1"/>
      <protection locked="0"/>
    </xf>
    <xf numFmtId="0" fontId="19" fillId="9" borderId="1" xfId="0" applyFont="1" applyFill="1" applyBorder="1" applyAlignment="1" applyProtection="1">
      <alignment horizontal="right" vertical="center" wrapText="1"/>
      <protection locked="0"/>
    </xf>
    <xf numFmtId="3" fontId="23" fillId="9" borderId="1" xfId="0" applyNumberFormat="1" applyFont="1" applyFill="1" applyBorder="1" applyAlignment="1" applyProtection="1">
      <alignment horizontal="right" vertical="center" wrapText="1"/>
      <protection locked="0"/>
    </xf>
    <xf numFmtId="3" fontId="19" fillId="9" borderId="1" xfId="1" applyNumberFormat="1" applyFont="1" applyFill="1" applyBorder="1" applyAlignment="1" applyProtection="1">
      <alignment horizontal="right" vertical="center" wrapText="1"/>
      <protection locked="0"/>
    </xf>
    <xf numFmtId="0" fontId="23" fillId="0" borderId="0" xfId="0" applyFont="1" applyAlignment="1" applyProtection="1">
      <alignment horizontal="right" vertical="center" wrapText="1"/>
      <protection locked="0"/>
    </xf>
    <xf numFmtId="9" fontId="19" fillId="0" borderId="0" xfId="1" applyFont="1" applyFill="1" applyBorder="1" applyAlignment="1" applyProtection="1">
      <alignment horizontal="right" vertical="center" wrapText="1"/>
      <protection locked="0"/>
    </xf>
    <xf numFmtId="0" fontId="19" fillId="12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right" vertical="center" wrapText="1"/>
    </xf>
    <xf numFmtId="3" fontId="19" fillId="7" borderId="1" xfId="0" applyNumberFormat="1" applyFont="1" applyFill="1" applyBorder="1" applyAlignment="1" applyProtection="1">
      <alignment horizontal="right" vertical="center" wrapText="1"/>
      <protection locked="0"/>
    </xf>
    <xf numFmtId="3" fontId="19" fillId="4" borderId="1" xfId="0" applyNumberFormat="1" applyFont="1" applyFill="1" applyBorder="1" applyAlignment="1" applyProtection="1">
      <alignment horizontal="right" vertical="center" wrapText="1"/>
      <protection locked="0"/>
    </xf>
    <xf numFmtId="3" fontId="23" fillId="3" borderId="1" xfId="0" applyNumberFormat="1" applyFont="1" applyFill="1" applyBorder="1" applyAlignment="1" applyProtection="1">
      <alignment horizontal="right" vertical="center" wrapText="1"/>
      <protection locked="0"/>
    </xf>
    <xf numFmtId="3" fontId="19" fillId="11" borderId="1" xfId="0" applyNumberFormat="1" applyFont="1" applyFill="1" applyBorder="1" applyAlignment="1" applyProtection="1">
      <alignment horizontal="right" vertical="center" wrapText="1"/>
      <protection locked="0"/>
    </xf>
    <xf numFmtId="3" fontId="23" fillId="11" borderId="1" xfId="0" applyNumberFormat="1" applyFont="1" applyFill="1" applyBorder="1" applyAlignment="1" applyProtection="1">
      <alignment horizontal="right" vertical="center" wrapText="1"/>
      <protection locked="0"/>
    </xf>
    <xf numFmtId="3" fontId="19" fillId="11" borderId="1" xfId="0" applyNumberFormat="1" applyFont="1" applyFill="1" applyBorder="1" applyAlignment="1">
      <alignment horizontal="right" vertical="center" wrapText="1" readingOrder="1"/>
    </xf>
    <xf numFmtId="9" fontId="19" fillId="3" borderId="1" xfId="1" applyFont="1" applyFill="1" applyBorder="1" applyAlignment="1" applyProtection="1">
      <alignment horizontal="right" vertical="center" wrapText="1"/>
      <protection locked="0"/>
    </xf>
    <xf numFmtId="0" fontId="20" fillId="6" borderId="1" xfId="0" applyFont="1" applyFill="1" applyBorder="1" applyAlignment="1" applyProtection="1">
      <alignment horizontal="right" vertical="center" wrapText="1"/>
      <protection locked="0"/>
    </xf>
    <xf numFmtId="0" fontId="19" fillId="13" borderId="1" xfId="0" applyFont="1" applyFill="1" applyBorder="1" applyAlignment="1" applyProtection="1">
      <alignment horizontal="right" vertical="center" wrapText="1"/>
      <protection locked="0"/>
    </xf>
    <xf numFmtId="0" fontId="19" fillId="14" borderId="1" xfId="0" applyFont="1" applyFill="1" applyBorder="1" applyAlignment="1" applyProtection="1">
      <alignment horizontal="left" vertical="center" wrapText="1"/>
      <protection locked="0"/>
    </xf>
    <xf numFmtId="0" fontId="21" fillId="14" borderId="1" xfId="0" applyFont="1" applyFill="1" applyBorder="1" applyAlignment="1">
      <alignment horizontal="left" vertical="center" wrapText="1"/>
    </xf>
    <xf numFmtId="3" fontId="19" fillId="14" borderId="1" xfId="0" applyNumberFormat="1" applyFont="1" applyFill="1" applyBorder="1" applyAlignment="1" applyProtection="1">
      <alignment horizontal="right" vertical="center" wrapText="1"/>
      <protection locked="0"/>
    </xf>
    <xf numFmtId="3" fontId="23" fillId="14" borderId="1" xfId="0" applyNumberFormat="1" applyFont="1" applyFill="1" applyBorder="1" applyAlignment="1" applyProtection="1">
      <alignment horizontal="right" vertical="center" wrapText="1"/>
      <protection locked="0"/>
    </xf>
    <xf numFmtId="3" fontId="19" fillId="14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14" borderId="1" xfId="0" applyNumberFormat="1" applyFont="1" applyFill="1" applyBorder="1" applyAlignment="1">
      <alignment horizontal="right" vertical="center" wrapText="1"/>
    </xf>
    <xf numFmtId="3" fontId="19" fillId="14" borderId="1" xfId="1" applyNumberFormat="1" applyFont="1" applyFill="1" applyBorder="1" applyAlignment="1" applyProtection="1">
      <alignment horizontal="right" vertical="center"/>
      <protection locked="0"/>
    </xf>
    <xf numFmtId="9" fontId="19" fillId="14" borderId="1" xfId="0" applyNumberFormat="1" applyFont="1" applyFill="1" applyBorder="1" applyAlignment="1" applyProtection="1">
      <alignment horizontal="right" vertical="center" wrapText="1"/>
      <protection locked="0"/>
    </xf>
    <xf numFmtId="0" fontId="19" fillId="14" borderId="1" xfId="0" applyFont="1" applyFill="1" applyBorder="1" applyAlignment="1" applyProtection="1">
      <alignment horizontal="right" vertical="center" wrapText="1"/>
      <protection locked="0"/>
    </xf>
    <xf numFmtId="0" fontId="19" fillId="14" borderId="1" xfId="0" applyFont="1" applyFill="1" applyBorder="1" applyAlignment="1" applyProtection="1">
      <alignment horizontal="center" vertical="center" wrapText="1"/>
      <protection locked="0"/>
    </xf>
    <xf numFmtId="0" fontId="19" fillId="14" borderId="1" xfId="0" applyFont="1" applyFill="1" applyBorder="1" applyAlignment="1">
      <alignment horizontal="left" vertical="center"/>
    </xf>
    <xf numFmtId="0" fontId="19" fillId="14" borderId="0" xfId="0" applyFont="1" applyFill="1" applyAlignment="1" applyProtection="1">
      <alignment wrapText="1"/>
      <protection locked="0"/>
    </xf>
    <xf numFmtId="0" fontId="19" fillId="11" borderId="1" xfId="0" applyFont="1" applyFill="1" applyBorder="1" applyAlignment="1" applyProtection="1">
      <alignment horizontal="left" vertical="center"/>
      <protection locked="0"/>
    </xf>
    <xf numFmtId="3" fontId="24" fillId="9" borderId="1" xfId="1" applyNumberFormat="1" applyFont="1" applyFill="1" applyBorder="1" applyAlignment="1" applyProtection="1">
      <alignment horizontal="right" vertical="center" wrapText="1"/>
      <protection locked="0"/>
    </xf>
    <xf numFmtId="3" fontId="25" fillId="15" borderId="1" xfId="1" applyNumberFormat="1" applyFont="1" applyFill="1" applyBorder="1" applyAlignment="1" applyProtection="1">
      <alignment horizontal="right" vertical="center" wrapText="1"/>
      <protection locked="0"/>
    </xf>
    <xf numFmtId="17" fontId="0" fillId="0" borderId="0" xfId="0" applyNumberFormat="1"/>
    <xf numFmtId="0" fontId="19" fillId="16" borderId="1" xfId="0" applyFont="1" applyFill="1" applyBorder="1" applyAlignment="1" applyProtection="1">
      <alignment horizontal="left" vertical="center" wrapText="1"/>
      <protection locked="0"/>
    </xf>
    <xf numFmtId="0" fontId="27" fillId="17" borderId="3" xfId="0" applyFont="1" applyFill="1" applyBorder="1"/>
    <xf numFmtId="3" fontId="19" fillId="7" borderId="4" xfId="0" applyNumberFormat="1" applyFont="1" applyFill="1" applyBorder="1" applyAlignment="1" applyProtection="1">
      <alignment horizontal="right" vertical="center" wrapText="1"/>
      <protection locked="0"/>
    </xf>
    <xf numFmtId="0" fontId="19" fillId="20" borderId="1" xfId="0" applyFont="1" applyFill="1" applyBorder="1" applyAlignment="1" applyProtection="1">
      <alignment horizontal="left" vertical="center" wrapText="1"/>
      <protection locked="0"/>
    </xf>
    <xf numFmtId="0" fontId="19" fillId="20" borderId="4" xfId="0" applyFont="1" applyFill="1" applyBorder="1" applyAlignment="1" applyProtection="1">
      <alignment horizontal="left" vertical="center" wrapText="1"/>
      <protection locked="0"/>
    </xf>
    <xf numFmtId="17" fontId="26" fillId="18" borderId="2" xfId="0" applyNumberFormat="1" applyFont="1" applyFill="1" applyBorder="1"/>
    <xf numFmtId="17" fontId="26" fillId="0" borderId="2" xfId="0" applyNumberFormat="1" applyFont="1" applyBorder="1"/>
    <xf numFmtId="17" fontId="26" fillId="18" borderId="3" xfId="0" applyNumberFormat="1" applyFont="1" applyFill="1" applyBorder="1"/>
    <xf numFmtId="17" fontId="26" fillId="0" borderId="3" xfId="0" applyNumberFormat="1" applyFont="1" applyBorder="1"/>
    <xf numFmtId="17" fontId="26" fillId="18" borderId="5" xfId="0" applyNumberFormat="1" applyFont="1" applyFill="1" applyBorder="1"/>
    <xf numFmtId="17" fontId="26" fillId="19" borderId="5" xfId="0" applyNumberFormat="1" applyFont="1" applyFill="1" applyBorder="1"/>
  </cellXfs>
  <cellStyles count="61">
    <cellStyle name="20% - Accent1 2" xfId="60" xr:uid="{FF8AE43D-CC9F-402F-AB79-0D6990932D51}"/>
    <cellStyle name="Comma" xfId="59" builtinId="3"/>
    <cellStyle name="Comma 10 11" xfId="11" xr:uid="{00000000-0005-0000-0000-000002000000}"/>
    <cellStyle name="Comma 11 3" xfId="12" xr:uid="{00000000-0005-0000-0000-000003000000}"/>
    <cellStyle name="Comma 14 2" xfId="13" xr:uid="{00000000-0005-0000-0000-000004000000}"/>
    <cellStyle name="Comma 18" xfId="14" xr:uid="{00000000-0005-0000-0000-000005000000}"/>
    <cellStyle name="Comma 2" xfId="15" xr:uid="{00000000-0005-0000-0000-000006000000}"/>
    <cellStyle name="Comma 2 2" xfId="16" xr:uid="{00000000-0005-0000-0000-000007000000}"/>
    <cellStyle name="Comma 3" xfId="17" xr:uid="{00000000-0005-0000-0000-000008000000}"/>
    <cellStyle name="Comma 4" xfId="31" xr:uid="{00000000-0005-0000-0000-000009000000}"/>
    <cellStyle name="Comma 4 2" xfId="32" xr:uid="{00000000-0005-0000-0000-00000A000000}"/>
    <cellStyle name="Comma 4 2 2" xfId="49" xr:uid="{00000000-0005-0000-0000-00000B000000}"/>
    <cellStyle name="Comma 4 3" xfId="39" xr:uid="{00000000-0005-0000-0000-00000C000000}"/>
    <cellStyle name="Comma 4 3 2" xfId="48" xr:uid="{00000000-0005-0000-0000-00000D000000}"/>
    <cellStyle name="Comma 4 4" xfId="45" xr:uid="{00000000-0005-0000-0000-00000E000000}"/>
    <cellStyle name="Comma 5" xfId="43" xr:uid="{00000000-0005-0000-0000-00000F000000}"/>
    <cellStyle name="Comma 6" xfId="41" xr:uid="{00000000-0005-0000-0000-000010000000}"/>
    <cellStyle name="Comma 7" xfId="44" xr:uid="{00000000-0005-0000-0000-000011000000}"/>
    <cellStyle name="Comma 9" xfId="18" xr:uid="{00000000-0005-0000-0000-000012000000}"/>
    <cellStyle name="Comma 9 2" xfId="19" xr:uid="{00000000-0005-0000-0000-000013000000}"/>
    <cellStyle name="Date" xfId="20" xr:uid="{00000000-0005-0000-0000-000014000000}"/>
    <cellStyle name="Excel Built-in Normal" xfId="3" xr:uid="{00000000-0005-0000-0000-000015000000}"/>
    <cellStyle name="Fixed" xfId="21" xr:uid="{00000000-0005-0000-0000-000016000000}"/>
    <cellStyle name="Heading1" xfId="22" xr:uid="{00000000-0005-0000-0000-000017000000}"/>
    <cellStyle name="Heading2" xfId="23" xr:uid="{00000000-0005-0000-0000-000018000000}"/>
    <cellStyle name="Hyperlink 2" xfId="24" xr:uid="{00000000-0005-0000-0000-00001A000000}"/>
    <cellStyle name="Normal" xfId="0" builtinId="0"/>
    <cellStyle name="Normal 2" xfId="2" xr:uid="{00000000-0005-0000-0000-00001C000000}"/>
    <cellStyle name="Normal 2 2" xfId="4" xr:uid="{00000000-0005-0000-0000-00001D000000}"/>
    <cellStyle name="Normal 2 2 2" xfId="54" xr:uid="{00000000-0005-0000-0000-00001E000000}"/>
    <cellStyle name="Normal 2 3" xfId="9" xr:uid="{00000000-0005-0000-0000-00001F000000}"/>
    <cellStyle name="Normal 3" xfId="5" xr:uid="{00000000-0005-0000-0000-000020000000}"/>
    <cellStyle name="Normal 3 2" xfId="25" xr:uid="{00000000-0005-0000-0000-000021000000}"/>
    <cellStyle name="Normal 4" xfId="6" xr:uid="{00000000-0005-0000-0000-000022000000}"/>
    <cellStyle name="Normal 5" xfId="8" xr:uid="{00000000-0005-0000-0000-000023000000}"/>
    <cellStyle name="Normal 5 2" xfId="29" xr:uid="{00000000-0005-0000-0000-000024000000}"/>
    <cellStyle name="Normal 6" xfId="33" xr:uid="{00000000-0005-0000-0000-000025000000}"/>
    <cellStyle name="Normal 6 2" xfId="34" xr:uid="{00000000-0005-0000-0000-000026000000}"/>
    <cellStyle name="Normal 6 2 2" xfId="50" xr:uid="{00000000-0005-0000-0000-000027000000}"/>
    <cellStyle name="Normal 6 3" xfId="37" xr:uid="{00000000-0005-0000-0000-000028000000}"/>
    <cellStyle name="Normal 6 3 2" xfId="47" xr:uid="{00000000-0005-0000-0000-000029000000}"/>
    <cellStyle name="Normal 6 4" xfId="42" xr:uid="{00000000-0005-0000-0000-00002A000000}"/>
    <cellStyle name="Normal 7" xfId="40" xr:uid="{00000000-0005-0000-0000-00002B000000}"/>
    <cellStyle name="Normal 8" xfId="26" xr:uid="{00000000-0005-0000-0000-00002C000000}"/>
    <cellStyle name="Normal 9" xfId="55" xr:uid="{00000000-0005-0000-0000-00002D000000}"/>
    <cellStyle name="Normal 9 2" xfId="52" xr:uid="{00000000-0005-0000-0000-00002E000000}"/>
    <cellStyle name="Percent" xfId="1" builtinId="5"/>
    <cellStyle name="Percent 2" xfId="7" xr:uid="{00000000-0005-0000-0000-000030000000}"/>
    <cellStyle name="Percent 2 4" xfId="27" xr:uid="{00000000-0005-0000-0000-000031000000}"/>
    <cellStyle name="Percent 3" xfId="10" xr:uid="{00000000-0005-0000-0000-000032000000}"/>
    <cellStyle name="Percent 3 2" xfId="30" xr:uid="{00000000-0005-0000-0000-000033000000}"/>
    <cellStyle name="Percent 3 3" xfId="56" xr:uid="{00000000-0005-0000-0000-000034000000}"/>
    <cellStyle name="Percent 3 3 2" xfId="53" xr:uid="{00000000-0005-0000-0000-000035000000}"/>
    <cellStyle name="Percent 4" xfId="28" xr:uid="{00000000-0005-0000-0000-000036000000}"/>
    <cellStyle name="Percent 5" xfId="35" xr:uid="{00000000-0005-0000-0000-000037000000}"/>
    <cellStyle name="Percent 5 2" xfId="36" xr:uid="{00000000-0005-0000-0000-000038000000}"/>
    <cellStyle name="Percent 5 2 2" xfId="51" xr:uid="{00000000-0005-0000-0000-000039000000}"/>
    <cellStyle name="Percent 5 3" xfId="38" xr:uid="{00000000-0005-0000-0000-00003A000000}"/>
    <cellStyle name="Percent 5 3 2" xfId="57" xr:uid="{00000000-0005-0000-0000-00003B000000}"/>
    <cellStyle name="Percent 5 4" xfId="46" xr:uid="{00000000-0005-0000-0000-00003C000000}"/>
    <cellStyle name="Percent 6" xfId="58" xr:uid="{00000000-0005-0000-0000-00003D00000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2" formatCode="mmm\-yy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0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9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2" formatCode="mmm\-yy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8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2" formatCode="mmm\-yy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righ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22" formatCode="mmm\-yy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vertical="center" textRotation="0" wrapText="1" indent="0" justifyLastLine="0" shrinkToFit="0" readingOrder="0"/>
      <protection locked="0" hidden="0"/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00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No. of women, men, girls and boys of refugee and Host Community are reached with GBV prevention and mitigation information </a:t>
            </a:r>
          </a:p>
        </c:rich>
      </c:tx>
      <c:layout>
        <c:manualLayout>
          <c:xMode val="edge"/>
          <c:yMode val="edge"/>
          <c:x val="0.12621194714652229"/>
          <c:y val="1.041666239474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91589559650929E-2"/>
          <c:y val="0.12552078185663476"/>
          <c:w val="0.93363967793612435"/>
          <c:h val="0.60191781417412471"/>
        </c:manualLayout>
      </c:layout>
      <c:lineChart>
        <c:grouping val="standard"/>
        <c:varyColors val="0"/>
        <c:ser>
          <c:idx val="1"/>
          <c:order val="1"/>
          <c:tx>
            <c:strRef>
              <c:f>Visualization!$D$5</c:f>
              <c:strCache>
                <c:ptCount val="1"/>
                <c:pt idx="0">
                  <c:v>Women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Visualization!$B$6:$B$17</c:f>
              <c:strCache>
                <c:ptCount val="12"/>
                <c:pt idx="0">
                  <c:v>Jul-Sep 20</c:v>
                </c:pt>
                <c:pt idx="1">
                  <c:v>Oct-Dec 20</c:v>
                </c:pt>
                <c:pt idx="2">
                  <c:v>Jan-Mar 21</c:v>
                </c:pt>
                <c:pt idx="3">
                  <c:v>Apr-Jun 21</c:v>
                </c:pt>
                <c:pt idx="4">
                  <c:v>Jul-Sep 21</c:v>
                </c:pt>
                <c:pt idx="5">
                  <c:v>Oct-Dec 21</c:v>
                </c:pt>
                <c:pt idx="6">
                  <c:v>Jan-Mar 22</c:v>
                </c:pt>
                <c:pt idx="7">
                  <c:v>Apr-Jun 22</c:v>
                </c:pt>
                <c:pt idx="8">
                  <c:v>Jul-Sep 22</c:v>
                </c:pt>
                <c:pt idx="9">
                  <c:v>Oct-Dec 22</c:v>
                </c:pt>
                <c:pt idx="10">
                  <c:v>Jan-Mar 23</c:v>
                </c:pt>
                <c:pt idx="11">
                  <c:v>Apr-23</c:v>
                </c:pt>
              </c:strCache>
            </c:strRef>
          </c:cat>
          <c:val>
            <c:numRef>
              <c:f>Visualization!$D$6:$D$17</c:f>
              <c:numCache>
                <c:formatCode>General</c:formatCode>
                <c:ptCount val="12"/>
                <c:pt idx="0">
                  <c:v>1495</c:v>
                </c:pt>
                <c:pt idx="1">
                  <c:v>1868</c:v>
                </c:pt>
                <c:pt idx="2">
                  <c:v>1074</c:v>
                </c:pt>
                <c:pt idx="3">
                  <c:v>537</c:v>
                </c:pt>
                <c:pt idx="4">
                  <c:v>534</c:v>
                </c:pt>
                <c:pt idx="5">
                  <c:v>734</c:v>
                </c:pt>
                <c:pt idx="6">
                  <c:v>353</c:v>
                </c:pt>
                <c:pt idx="7">
                  <c:v>117</c:v>
                </c:pt>
                <c:pt idx="8">
                  <c:v>198</c:v>
                </c:pt>
                <c:pt idx="9">
                  <c:v>453</c:v>
                </c:pt>
                <c:pt idx="10">
                  <c:v>511</c:v>
                </c:pt>
                <c:pt idx="11">
                  <c:v>485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F4-4C96-85B0-4F38B451D83F}"/>
            </c:ext>
          </c:extLst>
        </c:ser>
        <c:ser>
          <c:idx val="2"/>
          <c:order val="2"/>
          <c:tx>
            <c:strRef>
              <c:f>Visualization!$E$5</c:f>
              <c:strCache>
                <c:ptCount val="1"/>
                <c:pt idx="0">
                  <c:v>Girl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Visualization!$B$6:$B$17</c:f>
              <c:strCache>
                <c:ptCount val="12"/>
                <c:pt idx="0">
                  <c:v>Jul-Sep 20</c:v>
                </c:pt>
                <c:pt idx="1">
                  <c:v>Oct-Dec 20</c:v>
                </c:pt>
                <c:pt idx="2">
                  <c:v>Jan-Mar 21</c:v>
                </c:pt>
                <c:pt idx="3">
                  <c:v>Apr-Jun 21</c:v>
                </c:pt>
                <c:pt idx="4">
                  <c:v>Jul-Sep 21</c:v>
                </c:pt>
                <c:pt idx="5">
                  <c:v>Oct-Dec 21</c:v>
                </c:pt>
                <c:pt idx="6">
                  <c:v>Jan-Mar 22</c:v>
                </c:pt>
                <c:pt idx="7">
                  <c:v>Apr-Jun 22</c:v>
                </c:pt>
                <c:pt idx="8">
                  <c:v>Jul-Sep 22</c:v>
                </c:pt>
                <c:pt idx="9">
                  <c:v>Oct-Dec 22</c:v>
                </c:pt>
                <c:pt idx="10">
                  <c:v>Jan-Mar 23</c:v>
                </c:pt>
                <c:pt idx="11">
                  <c:v>Apr-23</c:v>
                </c:pt>
              </c:strCache>
            </c:strRef>
          </c:cat>
          <c:val>
            <c:numRef>
              <c:f>Visualization!$E$6:$E$17</c:f>
              <c:numCache>
                <c:formatCode>General</c:formatCode>
                <c:ptCount val="12"/>
                <c:pt idx="0">
                  <c:v>1191</c:v>
                </c:pt>
                <c:pt idx="1">
                  <c:v>1707</c:v>
                </c:pt>
                <c:pt idx="2">
                  <c:v>928</c:v>
                </c:pt>
                <c:pt idx="3">
                  <c:v>260</c:v>
                </c:pt>
                <c:pt idx="4">
                  <c:v>293</c:v>
                </c:pt>
                <c:pt idx="5">
                  <c:v>397</c:v>
                </c:pt>
                <c:pt idx="6">
                  <c:v>230</c:v>
                </c:pt>
                <c:pt idx="7">
                  <c:v>75</c:v>
                </c:pt>
                <c:pt idx="8">
                  <c:v>185</c:v>
                </c:pt>
                <c:pt idx="9">
                  <c:v>438</c:v>
                </c:pt>
                <c:pt idx="10">
                  <c:v>221</c:v>
                </c:pt>
                <c:pt idx="11">
                  <c:v>238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F4-4C96-85B0-4F38B451D83F}"/>
            </c:ext>
          </c:extLst>
        </c:ser>
        <c:ser>
          <c:idx val="3"/>
          <c:order val="3"/>
          <c:tx>
            <c:strRef>
              <c:f>Visualization!$F$5</c:f>
              <c:strCache>
                <c:ptCount val="1"/>
                <c:pt idx="0">
                  <c:v>Men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Visualization!$B$6:$B$17</c:f>
              <c:strCache>
                <c:ptCount val="12"/>
                <c:pt idx="0">
                  <c:v>Jul-Sep 20</c:v>
                </c:pt>
                <c:pt idx="1">
                  <c:v>Oct-Dec 20</c:v>
                </c:pt>
                <c:pt idx="2">
                  <c:v>Jan-Mar 21</c:v>
                </c:pt>
                <c:pt idx="3">
                  <c:v>Apr-Jun 21</c:v>
                </c:pt>
                <c:pt idx="4">
                  <c:v>Jul-Sep 21</c:v>
                </c:pt>
                <c:pt idx="5">
                  <c:v>Oct-Dec 21</c:v>
                </c:pt>
                <c:pt idx="6">
                  <c:v>Jan-Mar 22</c:v>
                </c:pt>
                <c:pt idx="7">
                  <c:v>Apr-Jun 22</c:v>
                </c:pt>
                <c:pt idx="8">
                  <c:v>Jul-Sep 22</c:v>
                </c:pt>
                <c:pt idx="9">
                  <c:v>Oct-Dec 22</c:v>
                </c:pt>
                <c:pt idx="10">
                  <c:v>Jan-Mar 23</c:v>
                </c:pt>
                <c:pt idx="11">
                  <c:v>Apr-23</c:v>
                </c:pt>
              </c:strCache>
            </c:strRef>
          </c:cat>
          <c:val>
            <c:numRef>
              <c:f>Visualization!$F$6:$F$17</c:f>
              <c:numCache>
                <c:formatCode>General</c:formatCode>
                <c:ptCount val="12"/>
                <c:pt idx="0">
                  <c:v>1067</c:v>
                </c:pt>
                <c:pt idx="1">
                  <c:v>1537</c:v>
                </c:pt>
                <c:pt idx="2">
                  <c:v>850</c:v>
                </c:pt>
                <c:pt idx="3">
                  <c:v>283</c:v>
                </c:pt>
                <c:pt idx="4">
                  <c:v>310</c:v>
                </c:pt>
                <c:pt idx="5">
                  <c:v>395</c:v>
                </c:pt>
                <c:pt idx="6">
                  <c:v>263</c:v>
                </c:pt>
                <c:pt idx="7">
                  <c:v>82</c:v>
                </c:pt>
                <c:pt idx="8">
                  <c:v>143</c:v>
                </c:pt>
                <c:pt idx="9">
                  <c:v>356</c:v>
                </c:pt>
                <c:pt idx="10">
                  <c:v>274</c:v>
                </c:pt>
                <c:pt idx="11">
                  <c:v>339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DF4-4C96-85B0-4F38B451D83F}"/>
            </c:ext>
          </c:extLst>
        </c:ser>
        <c:ser>
          <c:idx val="4"/>
          <c:order val="4"/>
          <c:tx>
            <c:strRef>
              <c:f>Visualization!$G$5</c:f>
              <c:strCache>
                <c:ptCount val="1"/>
                <c:pt idx="0">
                  <c:v>Boy</c:v>
                </c:pt>
              </c:strCache>
            </c:strRef>
          </c:tx>
          <c:spPr>
            <a:ln w="158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Visualization!$B$6:$B$17</c:f>
              <c:strCache>
                <c:ptCount val="12"/>
                <c:pt idx="0">
                  <c:v>Jul-Sep 20</c:v>
                </c:pt>
                <c:pt idx="1">
                  <c:v>Oct-Dec 20</c:v>
                </c:pt>
                <c:pt idx="2">
                  <c:v>Jan-Mar 21</c:v>
                </c:pt>
                <c:pt idx="3">
                  <c:v>Apr-Jun 21</c:v>
                </c:pt>
                <c:pt idx="4">
                  <c:v>Jul-Sep 21</c:v>
                </c:pt>
                <c:pt idx="5">
                  <c:v>Oct-Dec 21</c:v>
                </c:pt>
                <c:pt idx="6">
                  <c:v>Jan-Mar 22</c:v>
                </c:pt>
                <c:pt idx="7">
                  <c:v>Apr-Jun 22</c:v>
                </c:pt>
                <c:pt idx="8">
                  <c:v>Jul-Sep 22</c:v>
                </c:pt>
                <c:pt idx="9">
                  <c:v>Oct-Dec 22</c:v>
                </c:pt>
                <c:pt idx="10">
                  <c:v>Jan-Mar 23</c:v>
                </c:pt>
                <c:pt idx="11">
                  <c:v>Apr-23</c:v>
                </c:pt>
              </c:strCache>
            </c:strRef>
          </c:cat>
          <c:val>
            <c:numRef>
              <c:f>Visualization!$G$6:$G$17</c:f>
              <c:numCache>
                <c:formatCode>General</c:formatCode>
                <c:ptCount val="12"/>
                <c:pt idx="0">
                  <c:v>1020</c:v>
                </c:pt>
                <c:pt idx="1">
                  <c:v>1588</c:v>
                </c:pt>
                <c:pt idx="2">
                  <c:v>787</c:v>
                </c:pt>
                <c:pt idx="3">
                  <c:v>245</c:v>
                </c:pt>
                <c:pt idx="4">
                  <c:v>244</c:v>
                </c:pt>
                <c:pt idx="5">
                  <c:v>289</c:v>
                </c:pt>
                <c:pt idx="6">
                  <c:v>93</c:v>
                </c:pt>
                <c:pt idx="7">
                  <c:v>57</c:v>
                </c:pt>
                <c:pt idx="8">
                  <c:v>94</c:v>
                </c:pt>
                <c:pt idx="9">
                  <c:v>329</c:v>
                </c:pt>
                <c:pt idx="10">
                  <c:v>135</c:v>
                </c:pt>
                <c:pt idx="11">
                  <c:v>220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DF4-4C96-85B0-4F38B451D83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006319"/>
        <c:axId val="811014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Visualization!$C$5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Visualization!$B$6:$B$17</c15:sqref>
                        </c15:formulaRef>
                      </c:ext>
                    </c:extLst>
                    <c:strCache>
                      <c:ptCount val="12"/>
                      <c:pt idx="0">
                        <c:v>Jul-Sep 20</c:v>
                      </c:pt>
                      <c:pt idx="1">
                        <c:v>Oct-Dec 20</c:v>
                      </c:pt>
                      <c:pt idx="2">
                        <c:v>Jan-Mar 21</c:v>
                      </c:pt>
                      <c:pt idx="3">
                        <c:v>Apr-Jun 21</c:v>
                      </c:pt>
                      <c:pt idx="4">
                        <c:v>Jul-Sep 21</c:v>
                      </c:pt>
                      <c:pt idx="5">
                        <c:v>Oct-Dec 21</c:v>
                      </c:pt>
                      <c:pt idx="6">
                        <c:v>Jan-Mar 22</c:v>
                      </c:pt>
                      <c:pt idx="7">
                        <c:v>Apr-Jun 22</c:v>
                      </c:pt>
                      <c:pt idx="8">
                        <c:v>Jul-Sep 22</c:v>
                      </c:pt>
                      <c:pt idx="9">
                        <c:v>Oct-Dec 22</c:v>
                      </c:pt>
                      <c:pt idx="10">
                        <c:v>Jan-Mar 23</c:v>
                      </c:pt>
                      <c:pt idx="11">
                        <c:v>Apr-23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Visualization!$C$6:$C$17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4773</c:v>
                      </c:pt>
                      <c:pt idx="1">
                        <c:v>6700</c:v>
                      </c:pt>
                      <c:pt idx="2">
                        <c:v>3639</c:v>
                      </c:pt>
                      <c:pt idx="3">
                        <c:v>1325</c:v>
                      </c:pt>
                      <c:pt idx="4">
                        <c:v>1381</c:v>
                      </c:pt>
                      <c:pt idx="5">
                        <c:v>1815</c:v>
                      </c:pt>
                      <c:pt idx="6">
                        <c:v>939</c:v>
                      </c:pt>
                      <c:pt idx="7">
                        <c:v>331</c:v>
                      </c:pt>
                      <c:pt idx="8">
                        <c:v>620</c:v>
                      </c:pt>
                      <c:pt idx="9">
                        <c:v>1576</c:v>
                      </c:pt>
                      <c:pt idx="10">
                        <c:v>1141</c:v>
                      </c:pt>
                      <c:pt idx="11">
                        <c:v>1282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F4-4C96-85B0-4F38B451D83F}"/>
                  </c:ext>
                </c:extLst>
              </c15:ser>
            </c15:filteredLineSeries>
          </c:ext>
        </c:extLst>
      </c:lineChart>
      <c:catAx>
        <c:axId val="8110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1014639"/>
        <c:crosses val="autoZero"/>
        <c:auto val="1"/>
        <c:lblAlgn val="ctr"/>
        <c:lblOffset val="100"/>
        <c:noMultiLvlLbl val="0"/>
      </c:catAx>
      <c:valAx>
        <c:axId val="81101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1006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00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No. of men and boys are engaged in GBV prevention and mitigation activities in mitigation</a:t>
            </a:r>
          </a:p>
        </c:rich>
      </c:tx>
      <c:layout>
        <c:manualLayout>
          <c:xMode val="edge"/>
          <c:yMode val="edge"/>
          <c:x val="0.12621194714652229"/>
          <c:y val="1.041666239474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91589559650929E-2"/>
          <c:y val="0.12552078185663476"/>
          <c:w val="0.93363967793612435"/>
          <c:h val="0.60191781417412471"/>
        </c:manualLayout>
      </c:layout>
      <c:lineChart>
        <c:grouping val="standard"/>
        <c:varyColors val="0"/>
        <c:ser>
          <c:idx val="1"/>
          <c:order val="0"/>
          <c:tx>
            <c:strRef>
              <c:f>Visualization!$J$5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Visualization!$I$6:$I$17</c:f>
              <c:strCache>
                <c:ptCount val="12"/>
                <c:pt idx="0">
                  <c:v>Jul-Sep 20</c:v>
                </c:pt>
                <c:pt idx="1">
                  <c:v>Oct-Dec 20</c:v>
                </c:pt>
                <c:pt idx="2">
                  <c:v>Jan-Mar 21</c:v>
                </c:pt>
                <c:pt idx="3">
                  <c:v>Apr-Jun 21</c:v>
                </c:pt>
                <c:pt idx="4">
                  <c:v>Jul-Sep 21</c:v>
                </c:pt>
                <c:pt idx="5">
                  <c:v>Oct-Dec 21</c:v>
                </c:pt>
                <c:pt idx="6">
                  <c:v>Jan-Mar 22</c:v>
                </c:pt>
                <c:pt idx="7">
                  <c:v>Apr-Jun 22</c:v>
                </c:pt>
                <c:pt idx="8">
                  <c:v>Jul-Sep 22</c:v>
                </c:pt>
                <c:pt idx="9">
                  <c:v>Oct-Dec 22</c:v>
                </c:pt>
                <c:pt idx="10">
                  <c:v>Jan-Mar 23</c:v>
                </c:pt>
                <c:pt idx="11">
                  <c:v>Apr-23</c:v>
                </c:pt>
              </c:strCache>
            </c:strRef>
          </c:cat>
          <c:val>
            <c:numRef>
              <c:f>Visualization!$J$6:$J$17</c:f>
              <c:numCache>
                <c:formatCode>General</c:formatCode>
                <c:ptCount val="12"/>
                <c:pt idx="0">
                  <c:v>231</c:v>
                </c:pt>
                <c:pt idx="1">
                  <c:v>774</c:v>
                </c:pt>
                <c:pt idx="2">
                  <c:v>869</c:v>
                </c:pt>
                <c:pt idx="3">
                  <c:v>154</c:v>
                </c:pt>
                <c:pt idx="4">
                  <c:v>468</c:v>
                </c:pt>
                <c:pt idx="5">
                  <c:v>1782</c:v>
                </c:pt>
                <c:pt idx="6">
                  <c:v>685</c:v>
                </c:pt>
                <c:pt idx="7">
                  <c:v>284</c:v>
                </c:pt>
                <c:pt idx="8">
                  <c:v>601</c:v>
                </c:pt>
                <c:pt idx="9">
                  <c:v>891</c:v>
                </c:pt>
                <c:pt idx="10">
                  <c:v>509</c:v>
                </c:pt>
                <c:pt idx="11">
                  <c:v>867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3612-412C-A09B-18BEB5E64BF6}"/>
            </c:ext>
          </c:extLst>
        </c:ser>
        <c:ser>
          <c:idx val="2"/>
          <c:order val="1"/>
          <c:tx>
            <c:strRef>
              <c:f>Visualization!$K$5</c:f>
              <c:strCache>
                <c:ptCount val="1"/>
                <c:pt idx="0">
                  <c:v>Men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Visualization!$I$6:$I$17</c:f>
              <c:strCache>
                <c:ptCount val="12"/>
                <c:pt idx="0">
                  <c:v>Jul-Sep 20</c:v>
                </c:pt>
                <c:pt idx="1">
                  <c:v>Oct-Dec 20</c:v>
                </c:pt>
                <c:pt idx="2">
                  <c:v>Jan-Mar 21</c:v>
                </c:pt>
                <c:pt idx="3">
                  <c:v>Apr-Jun 21</c:v>
                </c:pt>
                <c:pt idx="4">
                  <c:v>Jul-Sep 21</c:v>
                </c:pt>
                <c:pt idx="5">
                  <c:v>Oct-Dec 21</c:v>
                </c:pt>
                <c:pt idx="6">
                  <c:v>Jan-Mar 22</c:v>
                </c:pt>
                <c:pt idx="7">
                  <c:v>Apr-Jun 22</c:v>
                </c:pt>
                <c:pt idx="8">
                  <c:v>Jul-Sep 22</c:v>
                </c:pt>
                <c:pt idx="9">
                  <c:v>Oct-Dec 22</c:v>
                </c:pt>
                <c:pt idx="10">
                  <c:v>Jan-Mar 23</c:v>
                </c:pt>
                <c:pt idx="11">
                  <c:v>Apr-23</c:v>
                </c:pt>
              </c:strCache>
            </c:strRef>
          </c:cat>
          <c:val>
            <c:numRef>
              <c:f>Visualization!$K$6:$K$17</c:f>
              <c:numCache>
                <c:formatCode>General</c:formatCode>
                <c:ptCount val="12"/>
                <c:pt idx="0">
                  <c:v>182</c:v>
                </c:pt>
                <c:pt idx="1">
                  <c:v>613</c:v>
                </c:pt>
                <c:pt idx="2">
                  <c:v>700</c:v>
                </c:pt>
                <c:pt idx="3">
                  <c:v>133</c:v>
                </c:pt>
                <c:pt idx="4">
                  <c:v>389</c:v>
                </c:pt>
                <c:pt idx="5">
                  <c:v>1317</c:v>
                </c:pt>
                <c:pt idx="6">
                  <c:v>564</c:v>
                </c:pt>
                <c:pt idx="7">
                  <c:v>235</c:v>
                </c:pt>
                <c:pt idx="8">
                  <c:v>423</c:v>
                </c:pt>
                <c:pt idx="9">
                  <c:v>679</c:v>
                </c:pt>
                <c:pt idx="10">
                  <c:v>402</c:v>
                </c:pt>
                <c:pt idx="11">
                  <c:v>581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3612-412C-A09B-18BEB5E64BF6}"/>
            </c:ext>
          </c:extLst>
        </c:ser>
        <c:ser>
          <c:idx val="3"/>
          <c:order val="2"/>
          <c:tx>
            <c:strRef>
              <c:f>Visualization!$L$5</c:f>
              <c:strCache>
                <c:ptCount val="1"/>
                <c:pt idx="0">
                  <c:v>Boys</c:v>
                </c:pt>
              </c:strCache>
            </c:strRef>
          </c:tx>
          <c:spPr>
            <a:ln w="158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Visualization!$I$6:$I$17</c:f>
              <c:strCache>
                <c:ptCount val="12"/>
                <c:pt idx="0">
                  <c:v>Jul-Sep 20</c:v>
                </c:pt>
                <c:pt idx="1">
                  <c:v>Oct-Dec 20</c:v>
                </c:pt>
                <c:pt idx="2">
                  <c:v>Jan-Mar 21</c:v>
                </c:pt>
                <c:pt idx="3">
                  <c:v>Apr-Jun 21</c:v>
                </c:pt>
                <c:pt idx="4">
                  <c:v>Jul-Sep 21</c:v>
                </c:pt>
                <c:pt idx="5">
                  <c:v>Oct-Dec 21</c:v>
                </c:pt>
                <c:pt idx="6">
                  <c:v>Jan-Mar 22</c:v>
                </c:pt>
                <c:pt idx="7">
                  <c:v>Apr-Jun 22</c:v>
                </c:pt>
                <c:pt idx="8">
                  <c:v>Jul-Sep 22</c:v>
                </c:pt>
                <c:pt idx="9">
                  <c:v>Oct-Dec 22</c:v>
                </c:pt>
                <c:pt idx="10">
                  <c:v>Jan-Mar 23</c:v>
                </c:pt>
                <c:pt idx="11">
                  <c:v>Apr-23</c:v>
                </c:pt>
              </c:strCache>
            </c:strRef>
          </c:cat>
          <c:val>
            <c:numRef>
              <c:f>Visualization!$L$6:$L$17</c:f>
              <c:numCache>
                <c:formatCode>General</c:formatCode>
                <c:ptCount val="12"/>
                <c:pt idx="0">
                  <c:v>49</c:v>
                </c:pt>
                <c:pt idx="1">
                  <c:v>161</c:v>
                </c:pt>
                <c:pt idx="2">
                  <c:v>169</c:v>
                </c:pt>
                <c:pt idx="3">
                  <c:v>21</c:v>
                </c:pt>
                <c:pt idx="4">
                  <c:v>79</c:v>
                </c:pt>
                <c:pt idx="5">
                  <c:v>465</c:v>
                </c:pt>
                <c:pt idx="6">
                  <c:v>121</c:v>
                </c:pt>
                <c:pt idx="7">
                  <c:v>49</c:v>
                </c:pt>
                <c:pt idx="8">
                  <c:v>178</c:v>
                </c:pt>
                <c:pt idx="9">
                  <c:v>212</c:v>
                </c:pt>
                <c:pt idx="10">
                  <c:v>107</c:v>
                </c:pt>
                <c:pt idx="11">
                  <c:v>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3612-412C-A09B-18BEB5E6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006319"/>
        <c:axId val="811014639"/>
        <c:extLst/>
      </c:lineChart>
      <c:catAx>
        <c:axId val="8110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1014639"/>
        <c:crosses val="autoZero"/>
        <c:auto val="1"/>
        <c:lblAlgn val="ctr"/>
        <c:lblOffset val="100"/>
        <c:noMultiLvlLbl val="0"/>
      </c:catAx>
      <c:valAx>
        <c:axId val="81101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1006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00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No. of Long Active Reversible Contraceptive (LARC) services provided</a:t>
            </a:r>
          </a:p>
        </c:rich>
      </c:tx>
      <c:layout>
        <c:manualLayout>
          <c:xMode val="edge"/>
          <c:yMode val="edge"/>
          <c:x val="0.12621194714652229"/>
          <c:y val="1.041666239474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91589559650929E-2"/>
          <c:y val="0.12552078185663476"/>
          <c:w val="0.93363967793612435"/>
          <c:h val="0.60191781417412471"/>
        </c:manualLayout>
      </c:layout>
      <c:lineChart>
        <c:grouping val="standard"/>
        <c:varyColors val="0"/>
        <c:ser>
          <c:idx val="1"/>
          <c:order val="0"/>
          <c:tx>
            <c:strRef>
              <c:f>Visualization!$O$5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Visualization!$N$6:$N$16</c:f>
              <c:strCache>
                <c:ptCount val="11"/>
                <c:pt idx="0">
                  <c:v>Jul-Sep 20</c:v>
                </c:pt>
                <c:pt idx="1">
                  <c:v>Oct-Dec 20</c:v>
                </c:pt>
                <c:pt idx="2">
                  <c:v>Jan-Mar 21</c:v>
                </c:pt>
                <c:pt idx="3">
                  <c:v>Apr-Jun 21</c:v>
                </c:pt>
                <c:pt idx="4">
                  <c:v>Jul-Sep 21</c:v>
                </c:pt>
                <c:pt idx="5">
                  <c:v>Oct-Dec 21</c:v>
                </c:pt>
                <c:pt idx="6">
                  <c:v>Jan-Mar 22</c:v>
                </c:pt>
                <c:pt idx="7">
                  <c:v>Apr-Jun 22</c:v>
                </c:pt>
                <c:pt idx="8">
                  <c:v>Jul-Sep 22</c:v>
                </c:pt>
                <c:pt idx="9">
                  <c:v>Oct-Dec 22</c:v>
                </c:pt>
                <c:pt idx="10">
                  <c:v>Jan-Mar 23</c:v>
                </c:pt>
              </c:strCache>
            </c:strRef>
          </c:cat>
          <c:val>
            <c:numRef>
              <c:f>Visualization!$O$6:$O$16</c:f>
              <c:numCache>
                <c:formatCode>General</c:formatCode>
                <c:ptCount val="11"/>
                <c:pt idx="0">
                  <c:v>74</c:v>
                </c:pt>
                <c:pt idx="1">
                  <c:v>36</c:v>
                </c:pt>
                <c:pt idx="2">
                  <c:v>36</c:v>
                </c:pt>
                <c:pt idx="3">
                  <c:v>23</c:v>
                </c:pt>
                <c:pt idx="4">
                  <c:v>21</c:v>
                </c:pt>
                <c:pt idx="5">
                  <c:v>33</c:v>
                </c:pt>
                <c:pt idx="6">
                  <c:v>55</c:v>
                </c:pt>
                <c:pt idx="7">
                  <c:v>22</c:v>
                </c:pt>
                <c:pt idx="8">
                  <c:v>25</c:v>
                </c:pt>
                <c:pt idx="9">
                  <c:v>42</c:v>
                </c:pt>
                <c:pt idx="10">
                  <c:v>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61BB-4049-A05E-3A8885FB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006319"/>
        <c:axId val="811014639"/>
        <c:extLst/>
      </c:lineChart>
      <c:catAx>
        <c:axId val="8110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1014639"/>
        <c:crosses val="autoZero"/>
        <c:auto val="1"/>
        <c:lblAlgn val="ctr"/>
        <c:lblOffset val="100"/>
        <c:noMultiLvlLbl val="0"/>
      </c:catAx>
      <c:valAx>
        <c:axId val="81101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1006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00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No. of women including women with disabilities aged 12-49 and men reached with SRH service information through door to door visits</a:t>
            </a:r>
          </a:p>
        </c:rich>
      </c:tx>
      <c:layout>
        <c:manualLayout>
          <c:xMode val="edge"/>
          <c:yMode val="edge"/>
          <c:x val="0.12621194714652229"/>
          <c:y val="1.041666239474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91589559650929E-2"/>
          <c:y val="0.12552078185663476"/>
          <c:w val="0.93363967793612435"/>
          <c:h val="0.60191781417412471"/>
        </c:manualLayout>
      </c:layout>
      <c:lineChart>
        <c:grouping val="standard"/>
        <c:varyColors val="0"/>
        <c:ser>
          <c:idx val="1"/>
          <c:order val="0"/>
          <c:tx>
            <c:strRef>
              <c:f>Visualization!$R$5</c:f>
              <c:strCache>
                <c:ptCount val="1"/>
                <c:pt idx="0">
                  <c:v>Total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Visualization!$Q$6:$Q$16</c:f>
              <c:strCache>
                <c:ptCount val="11"/>
                <c:pt idx="0">
                  <c:v>Jul-Sep 20</c:v>
                </c:pt>
                <c:pt idx="1">
                  <c:v>Oct-Dec 20</c:v>
                </c:pt>
                <c:pt idx="2">
                  <c:v>Jan-Mar 21</c:v>
                </c:pt>
                <c:pt idx="3">
                  <c:v>Apr-Jun 21</c:v>
                </c:pt>
                <c:pt idx="4">
                  <c:v>Jul-Sep 21</c:v>
                </c:pt>
                <c:pt idx="5">
                  <c:v>Oct-Dec 21</c:v>
                </c:pt>
                <c:pt idx="6">
                  <c:v>Jan-Mar 22</c:v>
                </c:pt>
                <c:pt idx="7">
                  <c:v>Apr-Jun 22</c:v>
                </c:pt>
                <c:pt idx="8">
                  <c:v>Jul-Sep 22</c:v>
                </c:pt>
                <c:pt idx="9">
                  <c:v>Oct-Dec 22</c:v>
                </c:pt>
                <c:pt idx="10">
                  <c:v>Jan-Mar 23</c:v>
                </c:pt>
              </c:strCache>
            </c:strRef>
          </c:cat>
          <c:val>
            <c:numRef>
              <c:f>Visualization!$R$6:$R$16</c:f>
              <c:numCache>
                <c:formatCode>General</c:formatCode>
                <c:ptCount val="11"/>
                <c:pt idx="0">
                  <c:v>6818</c:v>
                </c:pt>
                <c:pt idx="1">
                  <c:v>10416</c:v>
                </c:pt>
                <c:pt idx="2">
                  <c:v>1359</c:v>
                </c:pt>
                <c:pt idx="3">
                  <c:v>615</c:v>
                </c:pt>
                <c:pt idx="4">
                  <c:v>1024</c:v>
                </c:pt>
                <c:pt idx="5">
                  <c:v>795</c:v>
                </c:pt>
                <c:pt idx="6">
                  <c:v>329</c:v>
                </c:pt>
                <c:pt idx="7">
                  <c:v>481</c:v>
                </c:pt>
                <c:pt idx="8">
                  <c:v>196</c:v>
                </c:pt>
                <c:pt idx="9">
                  <c:v>185</c:v>
                </c:pt>
                <c:pt idx="10">
                  <c:v>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488-44CD-AFAD-508DCD4D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006319"/>
        <c:axId val="811014639"/>
        <c:extLst/>
      </c:lineChart>
      <c:catAx>
        <c:axId val="8110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1014639"/>
        <c:crosses val="autoZero"/>
        <c:auto val="1"/>
        <c:lblAlgn val="ctr"/>
        <c:lblOffset val="100"/>
        <c:noMultiLvlLbl val="0"/>
      </c:catAx>
      <c:valAx>
        <c:axId val="81101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1006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00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No. of women and PWD (CFW labour) engaged in incentive work </a:t>
            </a:r>
          </a:p>
        </c:rich>
      </c:tx>
      <c:layout>
        <c:manualLayout>
          <c:xMode val="edge"/>
          <c:yMode val="edge"/>
          <c:x val="0.12621194714652229"/>
          <c:y val="1.041666239474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91589559650929E-2"/>
          <c:y val="0.12552078185663476"/>
          <c:w val="0.93363967793612435"/>
          <c:h val="0.60191781417412471"/>
        </c:manualLayout>
      </c:layout>
      <c:lineChart>
        <c:grouping val="standard"/>
        <c:varyColors val="0"/>
        <c:ser>
          <c:idx val="1"/>
          <c:order val="0"/>
          <c:tx>
            <c:strRef>
              <c:f>Visualization!$E$21</c:f>
              <c:strCache>
                <c:ptCount val="1"/>
                <c:pt idx="0">
                  <c:v>Work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Visualization!$D$22:$D$30</c:f>
              <c:strCache>
                <c:ptCount val="9"/>
                <c:pt idx="0">
                  <c:v>Jan-Mar 21</c:v>
                </c:pt>
                <c:pt idx="1">
                  <c:v>Apr-Jun 21</c:v>
                </c:pt>
                <c:pt idx="2">
                  <c:v>Jul-Sep 21</c:v>
                </c:pt>
                <c:pt idx="3">
                  <c:v>Oct-Dec 21</c:v>
                </c:pt>
                <c:pt idx="4">
                  <c:v>Jan-Mar 22</c:v>
                </c:pt>
                <c:pt idx="5">
                  <c:v>Apr-Jun 22</c:v>
                </c:pt>
                <c:pt idx="6">
                  <c:v>Jul-Sep 22</c:v>
                </c:pt>
                <c:pt idx="7">
                  <c:v>Oct-Dec 22</c:v>
                </c:pt>
                <c:pt idx="8">
                  <c:v>Jan-Mar 23</c:v>
                </c:pt>
              </c:strCache>
            </c:strRef>
          </c:cat>
          <c:val>
            <c:numRef>
              <c:f>Visualization!$E$22:$E$30</c:f>
              <c:numCache>
                <c:formatCode>General</c:formatCode>
                <c:ptCount val="9"/>
                <c:pt idx="0">
                  <c:v>356</c:v>
                </c:pt>
                <c:pt idx="1">
                  <c:v>241</c:v>
                </c:pt>
                <c:pt idx="2">
                  <c:v>264</c:v>
                </c:pt>
                <c:pt idx="3">
                  <c:v>640</c:v>
                </c:pt>
                <c:pt idx="4">
                  <c:v>660</c:v>
                </c:pt>
                <c:pt idx="5">
                  <c:v>99</c:v>
                </c:pt>
                <c:pt idx="6">
                  <c:v>244</c:v>
                </c:pt>
                <c:pt idx="7">
                  <c:v>549</c:v>
                </c:pt>
                <c:pt idx="8">
                  <c:v>575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8-18B8-460A-A88B-D87C1F2F2EB4}"/>
            </c:ext>
          </c:extLst>
        </c:ser>
        <c:ser>
          <c:idx val="2"/>
          <c:order val="1"/>
          <c:tx>
            <c:strRef>
              <c:f>Visualization!$F$21</c:f>
              <c:strCache>
                <c:ptCount val="1"/>
                <c:pt idx="0">
                  <c:v>Men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Visualization!$D$22:$D$30</c:f>
              <c:strCache>
                <c:ptCount val="9"/>
                <c:pt idx="0">
                  <c:v>Jan-Mar 21</c:v>
                </c:pt>
                <c:pt idx="1">
                  <c:v>Apr-Jun 21</c:v>
                </c:pt>
                <c:pt idx="2">
                  <c:v>Jul-Sep 21</c:v>
                </c:pt>
                <c:pt idx="3">
                  <c:v>Oct-Dec 21</c:v>
                </c:pt>
                <c:pt idx="4">
                  <c:v>Jan-Mar 22</c:v>
                </c:pt>
                <c:pt idx="5">
                  <c:v>Apr-Jun 22</c:v>
                </c:pt>
                <c:pt idx="6">
                  <c:v>Jul-Sep 22</c:v>
                </c:pt>
                <c:pt idx="7">
                  <c:v>Oct-Dec 22</c:v>
                </c:pt>
                <c:pt idx="8">
                  <c:v>Jan-Mar 23</c:v>
                </c:pt>
              </c:strCache>
            </c:strRef>
          </c:cat>
          <c:val>
            <c:numRef>
              <c:f>Visualization!$F$22:$F$30</c:f>
              <c:numCache>
                <c:formatCode>General</c:formatCode>
                <c:ptCount val="9"/>
                <c:pt idx="0">
                  <c:v>327</c:v>
                </c:pt>
                <c:pt idx="1">
                  <c:v>216</c:v>
                </c:pt>
                <c:pt idx="2">
                  <c:v>216</c:v>
                </c:pt>
                <c:pt idx="3">
                  <c:v>544</c:v>
                </c:pt>
                <c:pt idx="4">
                  <c:v>565</c:v>
                </c:pt>
                <c:pt idx="5">
                  <c:v>65</c:v>
                </c:pt>
                <c:pt idx="6">
                  <c:v>160</c:v>
                </c:pt>
                <c:pt idx="7">
                  <c:v>440</c:v>
                </c:pt>
                <c:pt idx="8">
                  <c:v>446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A-18B8-460A-A88B-D87C1F2F2EB4}"/>
            </c:ext>
          </c:extLst>
        </c:ser>
        <c:ser>
          <c:idx val="3"/>
          <c:order val="2"/>
          <c:tx>
            <c:strRef>
              <c:f>Visualization!$G$21</c:f>
              <c:strCache>
                <c:ptCount val="1"/>
                <c:pt idx="0">
                  <c:v>Women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Visualization!$D$22:$D$30</c:f>
              <c:strCache>
                <c:ptCount val="9"/>
                <c:pt idx="0">
                  <c:v>Jan-Mar 21</c:v>
                </c:pt>
                <c:pt idx="1">
                  <c:v>Apr-Jun 21</c:v>
                </c:pt>
                <c:pt idx="2">
                  <c:v>Jul-Sep 21</c:v>
                </c:pt>
                <c:pt idx="3">
                  <c:v>Oct-Dec 21</c:v>
                </c:pt>
                <c:pt idx="4">
                  <c:v>Jan-Mar 22</c:v>
                </c:pt>
                <c:pt idx="5">
                  <c:v>Apr-Jun 22</c:v>
                </c:pt>
                <c:pt idx="6">
                  <c:v>Jul-Sep 22</c:v>
                </c:pt>
                <c:pt idx="7">
                  <c:v>Oct-Dec 22</c:v>
                </c:pt>
                <c:pt idx="8">
                  <c:v>Jan-Mar 23</c:v>
                </c:pt>
              </c:strCache>
            </c:strRef>
          </c:cat>
          <c:val>
            <c:numRef>
              <c:f>Visualization!$G$22:$G$30</c:f>
              <c:numCache>
                <c:formatCode>General</c:formatCode>
                <c:ptCount val="9"/>
                <c:pt idx="0">
                  <c:v>16</c:v>
                </c:pt>
                <c:pt idx="1">
                  <c:v>13</c:v>
                </c:pt>
                <c:pt idx="2">
                  <c:v>31</c:v>
                </c:pt>
                <c:pt idx="3">
                  <c:v>68</c:v>
                </c:pt>
                <c:pt idx="4">
                  <c:v>66</c:v>
                </c:pt>
                <c:pt idx="5">
                  <c:v>19</c:v>
                </c:pt>
                <c:pt idx="6">
                  <c:v>54</c:v>
                </c:pt>
                <c:pt idx="7">
                  <c:v>66</c:v>
                </c:pt>
                <c:pt idx="8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18B8-460A-A88B-D87C1F2F2EB4}"/>
            </c:ext>
          </c:extLst>
        </c:ser>
        <c:ser>
          <c:idx val="4"/>
          <c:order val="3"/>
          <c:tx>
            <c:strRef>
              <c:f>Visualization!$H$21</c:f>
              <c:strCache>
                <c:ptCount val="1"/>
                <c:pt idx="0">
                  <c:v>PWDMen</c:v>
                </c:pt>
              </c:strCache>
            </c:strRef>
          </c:tx>
          <c:spPr>
            <a:ln w="158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Visualization!$D$22:$D$30</c:f>
              <c:strCache>
                <c:ptCount val="9"/>
                <c:pt idx="0">
                  <c:v>Jan-Mar 21</c:v>
                </c:pt>
                <c:pt idx="1">
                  <c:v>Apr-Jun 21</c:v>
                </c:pt>
                <c:pt idx="2">
                  <c:v>Jul-Sep 21</c:v>
                </c:pt>
                <c:pt idx="3">
                  <c:v>Oct-Dec 21</c:v>
                </c:pt>
                <c:pt idx="4">
                  <c:v>Jan-Mar 22</c:v>
                </c:pt>
                <c:pt idx="5">
                  <c:v>Apr-Jun 22</c:v>
                </c:pt>
                <c:pt idx="6">
                  <c:v>Jul-Sep 22</c:v>
                </c:pt>
                <c:pt idx="7">
                  <c:v>Oct-Dec 22</c:v>
                </c:pt>
                <c:pt idx="8">
                  <c:v>Jan-Mar 23</c:v>
                </c:pt>
              </c:strCache>
            </c:strRef>
          </c:cat>
          <c:val>
            <c:numRef>
              <c:f>Visualization!$H$22:$H$30</c:f>
              <c:numCache>
                <c:formatCode>General</c:formatCode>
                <c:ptCount val="9"/>
                <c:pt idx="0">
                  <c:v>9</c:v>
                </c:pt>
                <c:pt idx="1">
                  <c:v>6</c:v>
                </c:pt>
                <c:pt idx="2">
                  <c:v>13</c:v>
                </c:pt>
                <c:pt idx="3">
                  <c:v>20</c:v>
                </c:pt>
                <c:pt idx="4">
                  <c:v>22</c:v>
                </c:pt>
                <c:pt idx="5">
                  <c:v>8</c:v>
                </c:pt>
                <c:pt idx="6">
                  <c:v>17</c:v>
                </c:pt>
                <c:pt idx="7">
                  <c:v>26</c:v>
                </c:pt>
                <c:pt idx="8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E-18B8-460A-A88B-D87C1F2F2EB4}"/>
            </c:ext>
          </c:extLst>
        </c:ser>
        <c:ser>
          <c:idx val="0"/>
          <c:order val="4"/>
          <c:tx>
            <c:strRef>
              <c:f>Visualization!$I$21</c:f>
              <c:strCache>
                <c:ptCount val="1"/>
                <c:pt idx="0">
                  <c:v>PWDWomen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Visualization!$D$22:$D$30</c:f>
              <c:strCache>
                <c:ptCount val="9"/>
                <c:pt idx="0">
                  <c:v>Jan-Mar 21</c:v>
                </c:pt>
                <c:pt idx="1">
                  <c:v>Apr-Jun 21</c:v>
                </c:pt>
                <c:pt idx="2">
                  <c:v>Jul-Sep 21</c:v>
                </c:pt>
                <c:pt idx="3">
                  <c:v>Oct-Dec 21</c:v>
                </c:pt>
                <c:pt idx="4">
                  <c:v>Jan-Mar 22</c:v>
                </c:pt>
                <c:pt idx="5">
                  <c:v>Apr-Jun 22</c:v>
                </c:pt>
                <c:pt idx="6">
                  <c:v>Jul-Sep 22</c:v>
                </c:pt>
                <c:pt idx="7">
                  <c:v>Oct-Dec 22</c:v>
                </c:pt>
                <c:pt idx="8">
                  <c:v>Jan-Mar 23</c:v>
                </c:pt>
              </c:strCache>
            </c:strRef>
          </c:cat>
          <c:val>
            <c:numRef>
              <c:f>Visualization!$I$22:$I$30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8B8-460A-A88B-D87C1F2F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006319"/>
        <c:axId val="811014639"/>
        <c:extLst/>
      </c:lineChart>
      <c:catAx>
        <c:axId val="8110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1014639"/>
        <c:crosses val="autoZero"/>
        <c:auto val="1"/>
        <c:lblAlgn val="ctr"/>
        <c:lblOffset val="100"/>
        <c:noMultiLvlLbl val="0"/>
      </c:catAx>
      <c:valAx>
        <c:axId val="81101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10063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25</xdr:row>
      <xdr:rowOff>104774</xdr:rowOff>
    </xdr:from>
    <xdr:to>
      <xdr:col>16</xdr:col>
      <xdr:colOff>38100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0C2E9-A97A-47A3-A9E3-169994C97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14286</xdr:colOff>
      <xdr:row>30</xdr:row>
      <xdr:rowOff>66675</xdr:rowOff>
    </xdr:from>
    <xdr:to>
      <xdr:col>9</xdr:col>
      <xdr:colOff>419100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02781-7C77-4106-B6D6-80F7C3533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685800</xdr:colOff>
      <xdr:row>33</xdr:row>
      <xdr:rowOff>76200</xdr:rowOff>
    </xdr:from>
    <xdr:to>
      <xdr:col>9</xdr:col>
      <xdr:colOff>357187</xdr:colOff>
      <xdr:row>47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F87DB-2866-4582-ACD7-EC9EB5B8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352425</xdr:colOff>
      <xdr:row>36</xdr:row>
      <xdr:rowOff>47625</xdr:rowOff>
    </xdr:from>
    <xdr:to>
      <xdr:col>10</xdr:col>
      <xdr:colOff>214313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912BD-C3A8-4F44-A629-B10C3B1C4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538162</xdr:colOff>
      <xdr:row>40</xdr:row>
      <xdr:rowOff>28574</xdr:rowOff>
    </xdr:from>
    <xdr:to>
      <xdr:col>10</xdr:col>
      <xdr:colOff>304799</xdr:colOff>
      <xdr:row>55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969747-91D5-4ACC-81BF-9AF53E8FF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Team/Programme/YEMA51-YEMA53/Project%20Proposal%20and%20annexes/ECHO/2013/Yemen%20ECHO%20budget_draft%2001022012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men%20Folder/Funding%20Tracker/Copy%20of%20Funding%20Tracker-2012%209%2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national/International%20Finance%20&amp;%20Information%20Systems/FINANCE%20OPERATIONS%20TEAM/Year-Period%20End/07_08/Regional%20Returns/CAM/BBD%20Year%20End%20Return%20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stricted%20Fund%20Management/ECHO%20budget%20&amp;%20Reporting%20formats/Book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75FF887\Fund%20Summary%20Template%20STANDAR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_user/AppData/Local/Microsoft/Windows/Temporary%20Internet%20Files/Content.Outlook/V3E8T7MW/Pipeline%20Tracker-2012.8.2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stricted%20Fund%20Management/ECHO%20budget%20&amp;%20Reporting%20formats/Cambodia-%20Office%200708%20v4-%2019%20Dec%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_user/AppData/Local/Microsoft/Windows/Temporary%20Internet%20Files/Content.Outlook/V3E8T7MW/Grant%20Tracker-2012.8.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structions-Budgets"/>
      <sheetName val="Instructions-Reports"/>
      <sheetName val="1.Detailed budget-internal"/>
      <sheetName val="2.Summary budget-internal"/>
      <sheetName val="3.Financial overview-Sect 11"/>
      <sheetName val="Account code lookups- internal"/>
      <sheetName val="Staff Cost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 t="str">
            <v>GLBL/Nat+Agronomist</v>
          </cell>
          <cell r="G3" t="str">
            <v>Employers Tax/SS &amp; NI</v>
          </cell>
          <cell r="K3" t="str">
            <v>Rent - General</v>
          </cell>
          <cell r="O3" t="str">
            <v>Public Health Promotion Matls</v>
          </cell>
        </row>
        <row r="4">
          <cell r="C4" t="str">
            <v>GLBL/Nat+Finance Manager/Acct</v>
          </cell>
          <cell r="G4" t="str">
            <v>Employers Pension Contribution</v>
          </cell>
          <cell r="K4" t="str">
            <v>Rent - Land</v>
          </cell>
          <cell r="O4" t="str">
            <v>Hygiene Kits</v>
          </cell>
        </row>
        <row r="5">
          <cell r="C5" t="str">
            <v>GLBL/Nat+Food Security Advsr</v>
          </cell>
          <cell r="G5" t="str">
            <v>Nat Staff-Gratuities-EOC</v>
          </cell>
          <cell r="K5" t="str">
            <v>Onerous Lease Costs</v>
          </cell>
          <cell r="O5" t="str">
            <v>Soap</v>
          </cell>
        </row>
        <row r="6">
          <cell r="C6" t="str">
            <v>GLBL/Nat+Gender Specialist</v>
          </cell>
          <cell r="G6" t="str">
            <v>End of Contract Settlement</v>
          </cell>
          <cell r="K6" t="str">
            <v>Property Maintenance</v>
          </cell>
          <cell r="O6" t="str">
            <v>Oral Rehydration Salts</v>
          </cell>
        </row>
        <row r="7">
          <cell r="C7" t="str">
            <v>GLBL/Nat+Health Prog Co-ordr</v>
          </cell>
          <cell r="G7" t="str">
            <v>Medical Costs - Oxfam Plan</v>
          </cell>
          <cell r="K7" t="str">
            <v>Retail Improvements</v>
          </cell>
          <cell r="O7" t="str">
            <v>Mosquito Nets &amp; Materials</v>
          </cell>
        </row>
        <row r="8">
          <cell r="C8" t="str">
            <v>GLBL/Nat+Health Prog Manager</v>
          </cell>
          <cell r="G8" t="str">
            <v>Medical Costs - Non Oxfam Plan</v>
          </cell>
          <cell r="K8" t="str">
            <v>Statutory Compliance - H&amp;S</v>
          </cell>
          <cell r="O8" t="str">
            <v>Other Health/Hygiene Materials</v>
          </cell>
        </row>
        <row r="9">
          <cell r="C9" t="str">
            <v>GLBL/Nat+HR Manager</v>
          </cell>
          <cell r="G9" t="str">
            <v>Medical Costs - Business</v>
          </cell>
          <cell r="K9" t="str">
            <v>Decoration - Lease Compliance</v>
          </cell>
          <cell r="O9" t="str">
            <v>Health/Hygiene Training W/Shop</v>
          </cell>
        </row>
        <row r="10">
          <cell r="C10" t="str">
            <v>GLBL/Nat+Information Officer</v>
          </cell>
          <cell r="K10" t="str">
            <v>Property - Sub-let Maintenance</v>
          </cell>
          <cell r="O10" t="str">
            <v>Other Health/Hygiene Activity</v>
          </cell>
        </row>
        <row r="11">
          <cell r="C11" t="str">
            <v>GLBL/Nat+Livestock Specialist</v>
          </cell>
          <cell r="K11" t="str">
            <v>Delapidation Costs</v>
          </cell>
          <cell r="O11" t="str">
            <v>Groundwater Development</v>
          </cell>
        </row>
        <row r="12">
          <cell r="C12" t="str">
            <v>GLBL/Nat+Local Partner Staff</v>
          </cell>
          <cell r="K12" t="str">
            <v>Construction Cntrct - Building</v>
          </cell>
          <cell r="O12" t="str">
            <v>Submersible pumps/generators</v>
          </cell>
        </row>
        <row r="13">
          <cell r="C13" t="str">
            <v>GLBL/Nat+Logistics Mgr/Log</v>
          </cell>
          <cell r="K13" t="str">
            <v>Inspection/Survey Fees</v>
          </cell>
          <cell r="O13" t="str">
            <v>Drilling Rig / Components</v>
          </cell>
        </row>
        <row r="14">
          <cell r="C14" t="str">
            <v>GLBL/Nat+Nutritionist</v>
          </cell>
          <cell r="K14" t="str">
            <v>Tendering/Drafting Fees</v>
          </cell>
          <cell r="O14" t="str">
            <v>Drilling Consumables</v>
          </cell>
        </row>
        <row r="15">
          <cell r="C15" t="str">
            <v>GLBL/Nat+Office Manager</v>
          </cell>
          <cell r="K15" t="str">
            <v>Office rent</v>
          </cell>
          <cell r="O15" t="str">
            <v>Other drilling costs</v>
          </cell>
        </row>
        <row r="16">
          <cell r="C16" t="str">
            <v>GLBL/Nat+Other Int. Staff</v>
          </cell>
          <cell r="K16" t="str">
            <v>Property Professional Fees</v>
          </cell>
          <cell r="O16" t="str">
            <v>Pipes</v>
          </cell>
        </row>
        <row r="17">
          <cell r="C17" t="str">
            <v>GLBL/Nat+Oxford Support Staff</v>
          </cell>
          <cell r="G17" t="str">
            <v>Staff - Air Travel Int'l</v>
          </cell>
          <cell r="K17" t="str">
            <v>Rates</v>
          </cell>
          <cell r="O17" t="str">
            <v>Distribution fittings/taps</v>
          </cell>
        </row>
        <row r="18">
          <cell r="C18" t="str">
            <v>GLBL/Nat+Prog Services Manager</v>
          </cell>
          <cell r="G18" t="str">
            <v>Staff - Air Travel In Country</v>
          </cell>
          <cell r="K18" t="str">
            <v>Water Rates</v>
          </cell>
          <cell r="O18" t="str">
            <v>Water tanks</v>
          </cell>
        </row>
        <row r="19">
          <cell r="C19" t="str">
            <v>GLBL/Nat+Programme Coordinatr</v>
          </cell>
          <cell r="G19" t="str">
            <v>Staff - Other Travel</v>
          </cell>
          <cell r="K19" t="str">
            <v>Electricity</v>
          </cell>
          <cell r="O19" t="str">
            <v>Tools</v>
          </cell>
        </row>
        <row r="20">
          <cell r="C20" t="str">
            <v>GLBL/Nat+Programme Manager</v>
          </cell>
          <cell r="G20" t="str">
            <v>Staff - Visa Fees</v>
          </cell>
          <cell r="K20" t="str">
            <v>Gas</v>
          </cell>
          <cell r="O20" t="str">
            <v>Water Containers</v>
          </cell>
        </row>
        <row r="21">
          <cell r="C21" t="str">
            <v>GLBL/Nat+Programme Rep</v>
          </cell>
          <cell r="G21" t="str">
            <v>Staff Bicycles</v>
          </cell>
          <cell r="K21" t="str">
            <v>Service Charges</v>
          </cell>
          <cell r="O21" t="str">
            <v>Rehab/Cons of Perm Systems</v>
          </cell>
        </row>
        <row r="22">
          <cell r="C22" t="str">
            <v>GLBL/Nat+Public Health Advsr</v>
          </cell>
          <cell r="G22" t="str">
            <v>Staff Motorcycle</v>
          </cell>
          <cell r="K22" t="str">
            <v>Waste Disposal</v>
          </cell>
          <cell r="O22" t="str">
            <v>Other distribution/storage</v>
          </cell>
        </row>
        <row r="23">
          <cell r="C23" t="str">
            <v>GLBL/Nat+Public Hlth Engineer</v>
          </cell>
          <cell r="G23" t="str">
            <v>Staff Vehicle - Hardtop</v>
          </cell>
          <cell r="K23" t="str">
            <v>Cleaning</v>
          </cell>
          <cell r="O23" t="str">
            <v>Delagua kit/consumables</v>
          </cell>
        </row>
        <row r="24">
          <cell r="C24" t="str">
            <v>GLBL/Nat+Public Hlth Promoter</v>
          </cell>
          <cell r="G24" t="str">
            <v>Staff Vehicle - Pickup</v>
          </cell>
          <cell r="K24" t="str">
            <v>Security</v>
          </cell>
          <cell r="O24" t="str">
            <v>Water Treatment equipment</v>
          </cell>
        </row>
        <row r="25">
          <cell r="C25" t="str">
            <v>GLBL/Nat+Reg. Support Staff</v>
          </cell>
          <cell r="G25" t="str">
            <v>Staff Vehicle Maintenance</v>
          </cell>
          <cell r="K25" t="str">
            <v>Solar power kit</v>
          </cell>
          <cell r="O25" t="str">
            <v>Treatment Chemicals/Consumable</v>
          </cell>
        </row>
        <row r="26">
          <cell r="C26" t="str">
            <v>GLBL/Nat+Security Officer</v>
          </cell>
          <cell r="G26" t="str">
            <v>Staff Vehicle Running Costs</v>
          </cell>
          <cell r="K26" t="str">
            <v>Utilities - Miscellaneous</v>
          </cell>
          <cell r="O26" t="str">
            <v>Testing kit/consumables</v>
          </cell>
        </row>
        <row r="27">
          <cell r="C27" t="str">
            <v>GLBL/Nat+Technical Team Leader</v>
          </cell>
          <cell r="G27" t="str">
            <v>Staff Vehicle Insurance/Regstn</v>
          </cell>
          <cell r="K27" t="str">
            <v>Office heating &amp; lighting</v>
          </cell>
          <cell r="O27" t="str">
            <v>Rehab/Cons of perm systems</v>
          </cell>
        </row>
        <row r="28">
          <cell r="C28" t="str">
            <v>GB Contract-Salary-Fixed Term</v>
          </cell>
          <cell r="G28" t="str">
            <v>Staff Vehicle Hire</v>
          </cell>
          <cell r="K28" t="str">
            <v>Office maintenance &amp; repair</v>
          </cell>
          <cell r="O28" t="str">
            <v>Other water treatment/testing</v>
          </cell>
        </row>
        <row r="29">
          <cell r="C29" t="str">
            <v>GB Contract-Salary-Open Ended</v>
          </cell>
          <cell r="G29" t="str">
            <v>Other staff Vehicle Costs</v>
          </cell>
          <cell r="K29" t="str">
            <v>Office furniture</v>
          </cell>
          <cell r="O29" t="str">
            <v>Other Dist &amp; Fittings OLD</v>
          </cell>
        </row>
        <row r="30">
          <cell r="C30" t="str">
            <v>Nat Staff-Accountant</v>
          </cell>
          <cell r="K30" t="str">
            <v>Office generator</v>
          </cell>
          <cell r="O30" t="str">
            <v>Digging Tools</v>
          </cell>
        </row>
        <row r="31">
          <cell r="C31" t="str">
            <v>Nat Staff-Agronomist</v>
          </cell>
          <cell r="K31" t="str">
            <v>Other Office Costs</v>
          </cell>
          <cell r="O31" t="str">
            <v>Squatting Slabs</v>
          </cell>
        </row>
        <row r="32">
          <cell r="C32" t="str">
            <v>Nat Staff-Casual Labour</v>
          </cell>
          <cell r="K32" t="str">
            <v>Office Move Costs</v>
          </cell>
          <cell r="O32" t="str">
            <v>Latrine Construction Materials</v>
          </cell>
        </row>
        <row r="33">
          <cell r="C33" t="str">
            <v>Nat Staff-Cleaner</v>
          </cell>
          <cell r="K33" t="str">
            <v>Warehouse rent</v>
          </cell>
          <cell r="O33" t="str">
            <v>Solid waste material/construct</v>
          </cell>
        </row>
        <row r="34">
          <cell r="C34" t="str">
            <v>Nat Staff-Comm Hlth Mobiliser</v>
          </cell>
          <cell r="K34" t="str">
            <v>Warehouse heating &amp; lighting</v>
          </cell>
          <cell r="O34" t="str">
            <v>Water pumps</v>
          </cell>
        </row>
        <row r="35">
          <cell r="C35" t="str">
            <v>Nat Staff-Construction Supvsr</v>
          </cell>
          <cell r="G35" t="str">
            <v>Internal Training</v>
          </cell>
          <cell r="K35" t="str">
            <v>Warehouse maintenance &amp; repair</v>
          </cell>
          <cell r="O35" t="str">
            <v>Pump Fuel/Oil</v>
          </cell>
        </row>
        <row r="36">
          <cell r="C36" t="str">
            <v>Nat Staff-Cook</v>
          </cell>
          <cell r="G36" t="str">
            <v>External Training</v>
          </cell>
          <cell r="K36" t="str">
            <v>Warehouse equipment</v>
          </cell>
          <cell r="O36" t="str">
            <v>Pump spares and maintenance</v>
          </cell>
        </row>
        <row r="37">
          <cell r="C37" t="str">
            <v>Nat Staff-Distn Co-ordinator</v>
          </cell>
          <cell r="G37" t="str">
            <v>Training Fees</v>
          </cell>
          <cell r="K37" t="str">
            <v>Warehouse security  contract</v>
          </cell>
          <cell r="O37" t="str">
            <v>Other pumping costs</v>
          </cell>
        </row>
        <row r="38">
          <cell r="C38" t="str">
            <v>Nat Staff-Drilling Supervisor</v>
          </cell>
          <cell r="G38" t="str">
            <v>Membership Fees &amp; Subs</v>
          </cell>
          <cell r="K38" t="str">
            <v>Other Warehouse Costs</v>
          </cell>
          <cell r="O38" t="str">
            <v>Hand Auger</v>
          </cell>
        </row>
        <row r="39">
          <cell r="C39" t="str">
            <v>Nat Staff-Drilling Team</v>
          </cell>
          <cell r="G39" t="str">
            <v>Books &amp; Student Supplies</v>
          </cell>
          <cell r="K39" t="str">
            <v>Outside Storage</v>
          </cell>
          <cell r="O39" t="str">
            <v>Digging Equiment/Tools</v>
          </cell>
        </row>
        <row r="40">
          <cell r="C40" t="str">
            <v>Nat Staff-Driver</v>
          </cell>
          <cell r="G40" t="str">
            <v>HIV/AIDS Workplace Education</v>
          </cell>
          <cell r="K40" t="str">
            <v>Packaging Material</v>
          </cell>
          <cell r="O40" t="str">
            <v>Well lining equipment/material</v>
          </cell>
        </row>
        <row r="41">
          <cell r="C41" t="str">
            <v>Nat Staff-Feed Centre Manager</v>
          </cell>
          <cell r="G41" t="str">
            <v>Other Development &amp; Training</v>
          </cell>
          <cell r="K41" t="str">
            <v>Weighbridge</v>
          </cell>
          <cell r="O41" t="str">
            <v>Dewatering Equipment</v>
          </cell>
        </row>
        <row r="42">
          <cell r="C42" t="str">
            <v>Nat Staff-FinanceOfficer/Asst</v>
          </cell>
          <cell r="G42" t="str">
            <v>Staff - Relocation Costs</v>
          </cell>
          <cell r="K42" t="str">
            <v>Tachograph Inspection</v>
          </cell>
          <cell r="O42" t="str">
            <v>Hand Pumps</v>
          </cell>
        </row>
        <row r="43">
          <cell r="C43" t="str">
            <v>Nat Staff-Food Mixers</v>
          </cell>
          <cell r="G43" t="str">
            <v>Creche Registration Fees</v>
          </cell>
          <cell r="K43" t="str">
            <v>Residence rent</v>
          </cell>
          <cell r="O43" t="str">
            <v>Well Construction Materials</v>
          </cell>
        </row>
        <row r="44">
          <cell r="C44" t="str">
            <v>Nat Staff-Food Security Advsr</v>
          </cell>
          <cell r="G44" t="str">
            <v>School Fees</v>
          </cell>
          <cell r="K44" t="str">
            <v>Residence Heating &amp; Lighting</v>
          </cell>
          <cell r="O44" t="str">
            <v>Other well construction costs</v>
          </cell>
        </row>
        <row r="45">
          <cell r="C45" t="str">
            <v>Nat Staff-General Dist. Asst</v>
          </cell>
          <cell r="G45" t="str">
            <v>Child Care Vouchers - Serv Chg</v>
          </cell>
          <cell r="K45" t="str">
            <v>Residence Maintenance &amp; repair</v>
          </cell>
          <cell r="O45" t="str">
            <v>Other water storage costs OLD</v>
          </cell>
        </row>
        <row r="46">
          <cell r="C46" t="str">
            <v>Nat Staff-General Dist. Mgr</v>
          </cell>
          <cell r="G46" t="str">
            <v>Staff - Other Expenses</v>
          </cell>
          <cell r="K46" t="str">
            <v>Residence furniture</v>
          </cell>
          <cell r="O46" t="str">
            <v>Cement</v>
          </cell>
        </row>
        <row r="47">
          <cell r="C47" t="str">
            <v>Nat Staff-Gratuities-EOC</v>
          </cell>
          <cell r="G47" t="str">
            <v>Maternity Payments</v>
          </cell>
          <cell r="K47" t="str">
            <v>Residence generator</v>
          </cell>
          <cell r="O47" t="str">
            <v>Cereal</v>
          </cell>
        </row>
        <row r="48">
          <cell r="C48" t="str">
            <v>Nat Staff-Guard</v>
          </cell>
          <cell r="G48" t="str">
            <v>Relocation Allowance</v>
          </cell>
          <cell r="K48" t="str">
            <v>Residence materials</v>
          </cell>
          <cell r="O48" t="str">
            <v>Legumes</v>
          </cell>
        </row>
        <row r="49">
          <cell r="C49" t="str">
            <v>Nat Staff-HR Officer</v>
          </cell>
          <cell r="G49" t="str">
            <v>CHR Reward Insurance Costs</v>
          </cell>
          <cell r="K49" t="str">
            <v>Residence Food</v>
          </cell>
          <cell r="O49" t="str">
            <v>Sugar</v>
          </cell>
        </row>
        <row r="50">
          <cell r="C50" t="str">
            <v>Nat Staff-Information Officer</v>
          </cell>
          <cell r="G50" t="str">
            <v>Redundancy</v>
          </cell>
          <cell r="K50" t="str">
            <v>Other Residence Costs</v>
          </cell>
          <cell r="O50" t="str">
            <v>Oil</v>
          </cell>
        </row>
        <row r="51">
          <cell r="C51" t="str">
            <v>Nat Staff-Livestock Specialist</v>
          </cell>
          <cell r="G51" t="str">
            <v>Exceptional Payroll Costs</v>
          </cell>
          <cell r="K51" t="str">
            <v>Field Offices Upkeep</v>
          </cell>
          <cell r="O51" t="str">
            <v>Supplementry foods</v>
          </cell>
        </row>
        <row r="52">
          <cell r="C52" t="str">
            <v>Nat Staff-Logistician/Asst</v>
          </cell>
          <cell r="G52" t="str">
            <v>Agency Payments - Finders Fees</v>
          </cell>
          <cell r="K52" t="str">
            <v>Guest House Expenses</v>
          </cell>
          <cell r="O52" t="str">
            <v>Blended foods</v>
          </cell>
        </row>
        <row r="53">
          <cell r="C53" t="str">
            <v>Nat Staff-Nutritionist</v>
          </cell>
          <cell r="G53" t="str">
            <v>Agency - Temporary Staff</v>
          </cell>
          <cell r="K53" t="str">
            <v>Cars Purchase</v>
          </cell>
          <cell r="O53" t="str">
            <v>Other Food Costs</v>
          </cell>
        </row>
        <row r="54">
          <cell r="C54" t="str">
            <v>Nat Staff-Office Mgr/Admintr.</v>
          </cell>
          <cell r="G54" t="str">
            <v>Van &amp; Driver</v>
          </cell>
          <cell r="K54" t="str">
            <v>Commercial Vehicles Purchase</v>
          </cell>
          <cell r="O54" t="str">
            <v>Nutritional survey kit</v>
          </cell>
        </row>
        <row r="55">
          <cell r="C55" t="str">
            <v>Nat Staff-Office/Admin Assist</v>
          </cell>
          <cell r="G55" t="str">
            <v>Volunteer - Air Travel Int'l</v>
          </cell>
          <cell r="K55" t="str">
            <v>Motorcycles Purchase</v>
          </cell>
          <cell r="O55" t="str">
            <v>Oxfam Feeding Kits</v>
          </cell>
        </row>
        <row r="56">
          <cell r="C56" t="str">
            <v>Nat Staff-Other</v>
          </cell>
          <cell r="G56" t="str">
            <v>Volunteer - Air Travel In Country</v>
          </cell>
          <cell r="K56" t="str">
            <v>Pickup Purchase</v>
          </cell>
          <cell r="O56" t="str">
            <v>Weighing scales</v>
          </cell>
        </row>
        <row r="57">
          <cell r="C57" t="str">
            <v>Nat Staff-Programme Assistant</v>
          </cell>
          <cell r="G57" t="str">
            <v>Volunteer - Other Travel</v>
          </cell>
          <cell r="K57" t="str">
            <v>Hardtop Purchase</v>
          </cell>
          <cell r="O57" t="str">
            <v>Distribution ctr construction</v>
          </cell>
        </row>
        <row r="58">
          <cell r="C58" t="str">
            <v>Nat Staff-Programme Manager</v>
          </cell>
          <cell r="G58" t="str">
            <v>Volunteer - Food &amp; Drink</v>
          </cell>
          <cell r="K58" t="str">
            <v>Trucks Purchase</v>
          </cell>
          <cell r="O58" t="str">
            <v>Distribution equipment</v>
          </cell>
        </row>
        <row r="59">
          <cell r="C59" t="str">
            <v>Nat Staff-Programme Rep.</v>
          </cell>
          <cell r="G59" t="str">
            <v>Volunteer - Gratuity</v>
          </cell>
          <cell r="K59" t="str">
            <v>Other Vehicles Purchase</v>
          </cell>
          <cell r="O59" t="str">
            <v>Distribution Ctr Running Cost</v>
          </cell>
        </row>
        <row r="60">
          <cell r="C60" t="str">
            <v>Nat Staff-Public Hlth Coordtr</v>
          </cell>
          <cell r="G60" t="str">
            <v>Volunteer - Other Expenses</v>
          </cell>
          <cell r="K60" t="str">
            <v>Vehicle Leasing</v>
          </cell>
          <cell r="O60" t="str">
            <v>Feeding centre equipment</v>
          </cell>
        </row>
        <row r="61">
          <cell r="C61" t="str">
            <v>Nat Staff-Public Hlth Engineer</v>
          </cell>
          <cell r="G61" t="str">
            <v>Trustee - Air Travel Int'l</v>
          </cell>
          <cell r="K61" t="str">
            <v>Vehicle Rental</v>
          </cell>
          <cell r="O61" t="str">
            <v>Feeding centre Running Cost</v>
          </cell>
        </row>
        <row r="62">
          <cell r="C62" t="str">
            <v>Nat Staff-Public Hlth TeamLdr</v>
          </cell>
          <cell r="G62" t="str">
            <v>Trustee - Air Travel In Country</v>
          </cell>
          <cell r="K62" t="str">
            <v>Fuel - Diesel</v>
          </cell>
          <cell r="O62" t="str">
            <v>Registration Kits</v>
          </cell>
        </row>
        <row r="63">
          <cell r="C63" t="str">
            <v>Nat Staff-Recruitment Costs</v>
          </cell>
          <cell r="G63" t="str">
            <v>Trustee - Other travel</v>
          </cell>
          <cell r="K63" t="str">
            <v>Vehicle Maintenance</v>
          </cell>
          <cell r="O63" t="str">
            <v>Other Food Equipment/Materials</v>
          </cell>
        </row>
        <row r="64">
          <cell r="C64" t="str">
            <v>Nat Staff-Sanitation Techcn</v>
          </cell>
          <cell r="G64" t="str">
            <v>Trustee - Food &amp; Drink</v>
          </cell>
          <cell r="K64" t="str">
            <v>Vehicle Running Costs</v>
          </cell>
          <cell r="O64" t="str">
            <v>Other Feeding Costs</v>
          </cell>
        </row>
        <row r="65">
          <cell r="C65" t="str">
            <v>Nat Staff-Site Supervisor</v>
          </cell>
          <cell r="K65" t="str">
            <v>Vehicle Tyres</v>
          </cell>
          <cell r="O65" t="str">
            <v>Vegetable seeds</v>
          </cell>
        </row>
        <row r="66">
          <cell r="C66" t="str">
            <v>Nat Staff-Skilled Labour</v>
          </cell>
          <cell r="K66" t="str">
            <v>Vehicle Registration</v>
          </cell>
          <cell r="O66" t="str">
            <v>Crop seeds</v>
          </cell>
        </row>
        <row r="67">
          <cell r="C67" t="str">
            <v>Nat Staff-Storekeeper/Asst</v>
          </cell>
          <cell r="K67" t="str">
            <v>Vehicle Fuel</v>
          </cell>
          <cell r="O67" t="str">
            <v>Fertiliser, pest control, etc</v>
          </cell>
        </row>
        <row r="68">
          <cell r="C68" t="str">
            <v>Nat Staff-Translator</v>
          </cell>
          <cell r="K68" t="str">
            <v>Vehicle Insurance</v>
          </cell>
          <cell r="O68" t="str">
            <v>Tools</v>
          </cell>
        </row>
        <row r="69">
          <cell r="C69" t="str">
            <v>Nat Staff-Unskilled Labour</v>
          </cell>
          <cell r="K69" t="str">
            <v>Vehicle Road Tax</v>
          </cell>
          <cell r="O69" t="str">
            <v>Fishing materials</v>
          </cell>
        </row>
        <row r="70">
          <cell r="C70" t="str">
            <v>Nat Staff-Water Technicians</v>
          </cell>
          <cell r="K70" t="str">
            <v>Other Vehicle Costs</v>
          </cell>
          <cell r="O70" t="str">
            <v>Livestock</v>
          </cell>
        </row>
        <row r="71">
          <cell r="C71" t="str">
            <v>Nat Staff-Well Digging Supvsr</v>
          </cell>
          <cell r="K71" t="str">
            <v>Commercial Vehicle Hire</v>
          </cell>
          <cell r="O71" t="str">
            <v>Livestock support</v>
          </cell>
        </row>
        <row r="72">
          <cell r="C72" t="str">
            <v>Nat Staff-Well Digging Team</v>
          </cell>
          <cell r="K72" t="str">
            <v>Motorcycles Hire</v>
          </cell>
          <cell r="O72" t="str">
            <v>Livelihood assets</v>
          </cell>
        </row>
        <row r="73">
          <cell r="C73" t="str">
            <v>Nat-Feed Ctr Asst/Outreach Wkr</v>
          </cell>
          <cell r="K73" t="str">
            <v>Pickups Hire</v>
          </cell>
          <cell r="O73" t="str">
            <v>Other agriculture costs</v>
          </cell>
        </row>
        <row r="74">
          <cell r="K74" t="str">
            <v>Hardtops Hire</v>
          </cell>
          <cell r="O74" t="str">
            <v>Plastic Sheeting / Tarpaulin</v>
          </cell>
        </row>
        <row r="75">
          <cell r="K75" t="str">
            <v>Truck Hire</v>
          </cell>
          <cell r="O75" t="str">
            <v>Tents</v>
          </cell>
        </row>
        <row r="76">
          <cell r="K76" t="str">
            <v>Other Vehicle Hire</v>
          </cell>
          <cell r="O76" t="str">
            <v>Shelter Kits</v>
          </cell>
        </row>
        <row r="77">
          <cell r="K77" t="str">
            <v>UK Trucking to airport</v>
          </cell>
          <cell r="O77" t="str">
            <v>Shelter construction materials</v>
          </cell>
        </row>
        <row r="78">
          <cell r="K78" t="str">
            <v>Airfreight</v>
          </cell>
          <cell r="O78" t="str">
            <v>Other shelter costs</v>
          </cell>
        </row>
        <row r="79">
          <cell r="K79" t="str">
            <v>Seafreight</v>
          </cell>
          <cell r="O79" t="str">
            <v>Cooking pots</v>
          </cell>
        </row>
        <row r="80">
          <cell r="K80" t="str">
            <v>Freight by road</v>
          </cell>
          <cell r="O80" t="str">
            <v>Cooking stoves</v>
          </cell>
        </row>
        <row r="81">
          <cell r="K81" t="str">
            <v>Water Trucking</v>
          </cell>
          <cell r="O81" t="str">
            <v>Fuel for cooking stoves</v>
          </cell>
        </row>
        <row r="82">
          <cell r="K82" t="str">
            <v>Local Trucking Contract</v>
          </cell>
          <cell r="O82" t="str">
            <v>Mats</v>
          </cell>
        </row>
        <row r="83">
          <cell r="K83" t="str">
            <v>Loading/Unloading</v>
          </cell>
          <cell r="O83" t="str">
            <v>Other household items</v>
          </cell>
        </row>
        <row r="84">
          <cell r="K84" t="str">
            <v>Insurance/Customs/Handling</v>
          </cell>
          <cell r="O84" t="str">
            <v>Clothes</v>
          </cell>
        </row>
        <row r="85">
          <cell r="K85" t="str">
            <v>Hardware - Purchase</v>
          </cell>
          <cell r="O85" t="str">
            <v>Blankets</v>
          </cell>
        </row>
        <row r="86">
          <cell r="K86" t="str">
            <v>Software - Purchase</v>
          </cell>
          <cell r="O86" t="str">
            <v>Cement</v>
          </cell>
        </row>
        <row r="87">
          <cell r="K87" t="str">
            <v>Desktop Computer</v>
          </cell>
          <cell r="O87" t="str">
            <v>Other Household &amp; Domestic</v>
          </cell>
        </row>
        <row r="88">
          <cell r="K88" t="str">
            <v>Laptop Computer</v>
          </cell>
          <cell r="O88" t="str">
            <v>Cash for work payments</v>
          </cell>
        </row>
        <row r="89">
          <cell r="K89" t="str">
            <v>Printer</v>
          </cell>
          <cell r="O89" t="str">
            <v>Cash for work administration</v>
          </cell>
        </row>
        <row r="90">
          <cell r="K90" t="str">
            <v>Modem Kit</v>
          </cell>
          <cell r="O90" t="str">
            <v>Containers &amp; Packaging</v>
          </cell>
        </row>
        <row r="91">
          <cell r="K91" t="str">
            <v>Other IT Purchase</v>
          </cell>
          <cell r="O91" t="str">
            <v>Other supplies/materials</v>
          </cell>
        </row>
        <row r="92">
          <cell r="K92" t="str">
            <v>Hardware - Rental</v>
          </cell>
          <cell r="O92" t="str">
            <v>Grants to Partners</v>
          </cell>
        </row>
        <row r="93">
          <cell r="K93" t="str">
            <v>Software - Rental</v>
          </cell>
          <cell r="O93" t="str">
            <v>Training costs - partners</v>
          </cell>
        </row>
        <row r="94">
          <cell r="K94" t="str">
            <v>Computers - Maintenance</v>
          </cell>
          <cell r="O94" t="str">
            <v>Training costs - others</v>
          </cell>
        </row>
        <row r="95">
          <cell r="K95" t="str">
            <v>Computer Supplies</v>
          </cell>
          <cell r="O95" t="str">
            <v>Partner support costs</v>
          </cell>
        </row>
        <row r="96">
          <cell r="K96" t="str">
            <v>Software Development</v>
          </cell>
          <cell r="O96" t="str">
            <v>Tech adviser support visits</v>
          </cell>
        </row>
        <row r="97">
          <cell r="K97" t="str">
            <v>Desktop Software Support</v>
          </cell>
          <cell r="O97" t="str">
            <v>Project Assessment</v>
          </cell>
        </row>
        <row r="98">
          <cell r="K98" t="str">
            <v>Data Processing Fees</v>
          </cell>
          <cell r="O98" t="str">
            <v>Project Evaluation</v>
          </cell>
        </row>
        <row r="99">
          <cell r="K99" t="str">
            <v>Disaster/Business Cont Servs</v>
          </cell>
          <cell r="O99" t="str">
            <v>Project Audit</v>
          </cell>
        </row>
        <row r="100">
          <cell r="K100" t="str">
            <v>Audio-Visual Equip Purchase</v>
          </cell>
          <cell r="O100" t="str">
            <v>Project Printing/Publications</v>
          </cell>
        </row>
        <row r="101">
          <cell r="K101" t="str">
            <v>Audio-Visual Equipment Hire</v>
          </cell>
          <cell r="O101" t="str">
            <v>Project Visibility</v>
          </cell>
        </row>
        <row r="102">
          <cell r="K102" t="str">
            <v>Audio-Visual Supplies</v>
          </cell>
        </row>
        <row r="103">
          <cell r="K103" t="str">
            <v>Film/Video Production</v>
          </cell>
        </row>
        <row r="104">
          <cell r="K104" t="str">
            <v>Database Management CRL</v>
          </cell>
        </row>
        <row r="105">
          <cell r="K105" t="str">
            <v>Database data work CRL</v>
          </cell>
        </row>
        <row r="106">
          <cell r="K106" t="str">
            <v>Database developments CRL</v>
          </cell>
        </row>
        <row r="107">
          <cell r="K107" t="str">
            <v>Telephone - Purchase</v>
          </cell>
        </row>
        <row r="108">
          <cell r="K108" t="str">
            <v>Satellite Phone - Purchase</v>
          </cell>
        </row>
        <row r="109">
          <cell r="K109" t="str">
            <v>Radio - Purchase</v>
          </cell>
        </row>
        <row r="110">
          <cell r="K110" t="str">
            <v>Mobile Phone - Purchase</v>
          </cell>
        </row>
        <row r="111">
          <cell r="K111" t="str">
            <v>Other Comms - Purchase</v>
          </cell>
        </row>
        <row r="112">
          <cell r="K112" t="str">
            <v>Telephones - Rental</v>
          </cell>
        </row>
        <row r="113">
          <cell r="K113" t="str">
            <v>Satellite Phones - Rental</v>
          </cell>
        </row>
        <row r="114">
          <cell r="K114" t="str">
            <v>Radio - Rental</v>
          </cell>
        </row>
        <row r="115">
          <cell r="K115" t="str">
            <v>Comms Equip - Maintenance</v>
          </cell>
        </row>
        <row r="116">
          <cell r="K116" t="str">
            <v>ISDN, ADSL &amp; Dial-Up Lines</v>
          </cell>
        </row>
        <row r="117">
          <cell r="K117" t="str">
            <v>WAN Circuits</v>
          </cell>
        </row>
        <row r="118">
          <cell r="K118" t="str">
            <v>Landline Call Charges</v>
          </cell>
        </row>
        <row r="119">
          <cell r="K119" t="str">
            <v>VSAT Communications</v>
          </cell>
        </row>
        <row r="120">
          <cell r="K120" t="str">
            <v>Internet Service Provider</v>
          </cell>
        </row>
        <row r="121">
          <cell r="K121" t="str">
            <v>Mobile Telephone Charges</v>
          </cell>
        </row>
        <row r="122">
          <cell r="K122" t="str">
            <v>Satellite Phone Charges</v>
          </cell>
        </row>
        <row r="123">
          <cell r="K123" t="str">
            <v>Video Conference Call Charges</v>
          </cell>
        </row>
        <row r="124">
          <cell r="K124" t="str">
            <v>Communication tool kit</v>
          </cell>
        </row>
        <row r="125">
          <cell r="K125" t="str">
            <v>VHF Radio Base Station</v>
          </cell>
        </row>
        <row r="126">
          <cell r="K126" t="str">
            <v>VHF Hand Portable Kit</v>
          </cell>
        </row>
        <row r="127">
          <cell r="K127" t="str">
            <v>HF Base station</v>
          </cell>
        </row>
        <row r="128">
          <cell r="K128" t="str">
            <v>HF Mobile</v>
          </cell>
        </row>
        <row r="129">
          <cell r="K129" t="str">
            <v>Inverter (12V to 240 V) ACDC</v>
          </cell>
        </row>
        <row r="130">
          <cell r="K130" t="str">
            <v>HF - Mast kit</v>
          </cell>
        </row>
        <row r="131">
          <cell r="K131" t="str">
            <v>HF - Power kit</v>
          </cell>
        </row>
        <row r="132">
          <cell r="K132" t="str">
            <v>Translation/Interpretation</v>
          </cell>
        </row>
        <row r="134">
          <cell r="K134" t="str">
            <v>Postage - Special Projects</v>
          </cell>
        </row>
        <row r="135">
          <cell r="K135" t="str">
            <v>Courier/Carriage</v>
          </cell>
        </row>
        <row r="136">
          <cell r="K136" t="str">
            <v>Freepost</v>
          </cell>
        </row>
        <row r="137">
          <cell r="K137" t="str">
            <v>Postage Overheads</v>
          </cell>
        </row>
        <row r="138">
          <cell r="K138" t="str">
            <v>Office Supplies</v>
          </cell>
        </row>
        <row r="139">
          <cell r="K139" t="str">
            <v>First Aid Kits</v>
          </cell>
        </row>
        <row r="140">
          <cell r="K140" t="str">
            <v>Oxfam Logo Items</v>
          </cell>
        </row>
        <row r="141">
          <cell r="K141" t="str">
            <v>Drinking Water</v>
          </cell>
        </row>
        <row r="142">
          <cell r="K142" t="str">
            <v>Stationery - General</v>
          </cell>
        </row>
        <row r="143">
          <cell r="K143" t="str">
            <v>Small Furniture Fittings Equip</v>
          </cell>
        </row>
        <row r="144">
          <cell r="K144" t="str">
            <v>Equipment Hire</v>
          </cell>
        </row>
        <row r="145">
          <cell r="K145" t="str">
            <v>Equipment Maintenance</v>
          </cell>
        </row>
        <row r="146">
          <cell r="K146" t="str">
            <v>Subs - Newspapers/Periodicals</v>
          </cell>
        </row>
        <row r="147">
          <cell r="K147" t="str">
            <v>Subs - UK Agencies</v>
          </cell>
        </row>
        <row r="148">
          <cell r="K148" t="str">
            <v>Subs - Intl Agencies</v>
          </cell>
        </row>
        <row r="149">
          <cell r="K149" t="str">
            <v>Subs - Personnel Services</v>
          </cell>
        </row>
        <row r="150">
          <cell r="K150" t="str">
            <v>Newspapers &amp; Magazines</v>
          </cell>
        </row>
        <row r="151">
          <cell r="K151" t="str">
            <v>Photocopier - Purchase</v>
          </cell>
        </row>
        <row r="152">
          <cell r="K152" t="str">
            <v>Photocopier - Rental</v>
          </cell>
        </row>
        <row r="153">
          <cell r="K153" t="str">
            <v>Photocopier - Maintenance</v>
          </cell>
        </row>
        <row r="154">
          <cell r="K154" t="str">
            <v>Print - Paper</v>
          </cell>
        </row>
        <row r="155">
          <cell r="K155" t="str">
            <v>Print - Ink</v>
          </cell>
        </row>
        <row r="156">
          <cell r="K156" t="str">
            <v>Print - Cleaning Materials</v>
          </cell>
        </row>
        <row r="157">
          <cell r="K157" t="str">
            <v>Print &amp; Photocopy - General</v>
          </cell>
        </row>
        <row r="158">
          <cell r="K158" t="str">
            <v>Print &amp; Photocopy - Special</v>
          </cell>
        </row>
        <row r="159">
          <cell r="K159" t="str">
            <v>Print - Finishing</v>
          </cell>
        </row>
        <row r="160">
          <cell r="K160" t="str">
            <v>Design - Litho Materials</v>
          </cell>
        </row>
        <row r="161">
          <cell r="K161" t="str">
            <v>Design</v>
          </cell>
        </row>
        <row r="162">
          <cell r="K162" t="str">
            <v>Photographic Supplies</v>
          </cell>
        </row>
        <row r="163">
          <cell r="K163" t="str">
            <v>Photographers Fees</v>
          </cell>
        </row>
        <row r="164">
          <cell r="K164" t="str">
            <v>Editorial costs book /journals</v>
          </cell>
        </row>
        <row r="165">
          <cell r="K165" t="str">
            <v>Illustrators Fees</v>
          </cell>
        </row>
        <row r="166">
          <cell r="K166" t="str">
            <v>Ventures - External Publishers</v>
          </cell>
        </row>
        <row r="167">
          <cell r="K167" t="str">
            <v>Oxfam Education Publications</v>
          </cell>
        </row>
        <row r="168">
          <cell r="K168" t="str">
            <v>Other Oxfam Publications</v>
          </cell>
        </row>
        <row r="169">
          <cell r="K169" t="str">
            <v>Non-Oxfam Publications</v>
          </cell>
        </row>
        <row r="170">
          <cell r="K170" t="str">
            <v>Statutory Audit Fees</v>
          </cell>
        </row>
        <row r="171">
          <cell r="K171" t="str">
            <v>Other Accounting Services</v>
          </cell>
        </row>
        <row r="172">
          <cell r="K172" t="str">
            <v>Legal Fees</v>
          </cell>
        </row>
        <row r="173">
          <cell r="K173" t="str">
            <v>Business Licence Fees</v>
          </cell>
        </row>
        <row r="180">
          <cell r="K180" t="str">
            <v>Depn - Freehold Buildings</v>
          </cell>
        </row>
        <row r="181">
          <cell r="K181" t="str">
            <v>Revaluation-Freehold Property</v>
          </cell>
        </row>
        <row r="182">
          <cell r="K182" t="str">
            <v>Amortisation - Leasehold Prop</v>
          </cell>
        </row>
        <row r="183">
          <cell r="K183" t="str">
            <v>Amortisation-Lhold Warehouses</v>
          </cell>
        </row>
        <row r="184">
          <cell r="K184" t="str">
            <v>Revaluation-Leasehold Property</v>
          </cell>
        </row>
        <row r="185">
          <cell r="K185" t="str">
            <v>Depn - Fixtures &amp; Fittings</v>
          </cell>
        </row>
        <row r="186">
          <cell r="K186" t="str">
            <v>Depn - Plant &amp; Machinery</v>
          </cell>
        </row>
        <row r="187">
          <cell r="K187" t="str">
            <v>Depn - UK Office Equipment</v>
          </cell>
        </row>
        <row r="188">
          <cell r="K188" t="str">
            <v>Depn - Intl Office Equipment</v>
          </cell>
        </row>
        <row r="189">
          <cell r="K189" t="str">
            <v>Depn - Household Furniture</v>
          </cell>
        </row>
        <row r="190">
          <cell r="K190" t="str">
            <v>Depn - Collection Banks</v>
          </cell>
        </row>
        <row r="191">
          <cell r="K191" t="str">
            <v>Depn - Desktop Equipment</v>
          </cell>
        </row>
        <row r="192">
          <cell r="K192" t="str">
            <v>Depn - Server Equipment</v>
          </cell>
        </row>
        <row r="193">
          <cell r="K193" t="str">
            <v>Depn - Infrastructure/Wiring</v>
          </cell>
        </row>
        <row r="194">
          <cell r="K194" t="str">
            <v>Depn - VSAT Equipment</v>
          </cell>
        </row>
        <row r="195">
          <cell r="K195" t="str">
            <v>Depn - Cars</v>
          </cell>
        </row>
        <row r="196">
          <cell r="K196" t="str">
            <v>Depn - Commercial Vehicles</v>
          </cell>
        </row>
        <row r="197">
          <cell r="K197" t="str">
            <v>Bank Charges</v>
          </cell>
        </row>
        <row r="198">
          <cell r="K198" t="str">
            <v>Finance Lease: Interest Charge</v>
          </cell>
        </row>
        <row r="199">
          <cell r="K199" t="str">
            <v>Insurance - General</v>
          </cell>
        </row>
        <row r="200">
          <cell r="K200" t="str">
            <v>Other Project Costs</v>
          </cell>
        </row>
        <row r="201">
          <cell r="K201" t="str">
            <v>Expenses - Miscellaneous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Active Grants"/>
      <sheetName val="Pipeline"/>
      <sheetName val="Opportunities"/>
      <sheetName val="Reporting"/>
      <sheetName val="Donor issues"/>
      <sheetName val="blank"/>
      <sheetName val="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Proposal</v>
          </cell>
          <cell r="B2" t="str">
            <v>In Process</v>
          </cell>
          <cell r="C2" t="str">
            <v>Active</v>
          </cell>
          <cell r="D2" t="str">
            <v>SC Australia</v>
          </cell>
          <cell r="E2" t="str">
            <v>Approved</v>
          </cell>
          <cell r="F2" t="str">
            <v>E</v>
          </cell>
          <cell r="G2" t="str">
            <v>Y</v>
          </cell>
          <cell r="I2" t="str">
            <v>AUD</v>
          </cell>
          <cell r="J2" t="str">
            <v>Cash</v>
          </cell>
          <cell r="K2" t="str">
            <v>90%+ Highly Likely</v>
          </cell>
          <cell r="L2" t="str">
            <v>Repeat</v>
          </cell>
          <cell r="M2" t="str">
            <v>Low</v>
          </cell>
          <cell r="N2" t="str">
            <v>Funding opportunity</v>
          </cell>
          <cell r="O2" t="str">
            <v>Grant</v>
          </cell>
          <cell r="P2" t="str">
            <v>Cost</v>
          </cell>
        </row>
        <row r="3">
          <cell r="A3" t="str">
            <v>Concept Note</v>
          </cell>
          <cell r="B3" t="str">
            <v>Submitted</v>
          </cell>
          <cell r="C3" t="str">
            <v>Closed</v>
          </cell>
          <cell r="D3" t="str">
            <v>SC Canada</v>
          </cell>
          <cell r="E3" t="str">
            <v>Ongoing</v>
          </cell>
          <cell r="F3" t="str">
            <v>D</v>
          </cell>
          <cell r="G3" t="str">
            <v>N</v>
          </cell>
          <cell r="I3" t="str">
            <v>CAD</v>
          </cell>
          <cell r="J3" t="str">
            <v>GIK</v>
          </cell>
          <cell r="K3" t="str">
            <v>75-90% Likely</v>
          </cell>
          <cell r="L3" t="str">
            <v>New</v>
          </cell>
          <cell r="M3" t="str">
            <v>Medium</v>
          </cell>
          <cell r="N3" t="str">
            <v>Call for proposals</v>
          </cell>
          <cell r="O3" t="str">
            <v>Co-op Agreement</v>
          </cell>
          <cell r="P3" t="str">
            <v>No Cost</v>
          </cell>
        </row>
        <row r="4">
          <cell r="A4" t="str">
            <v>CEF</v>
          </cell>
          <cell r="B4" t="str">
            <v>Revision</v>
          </cell>
          <cell r="D4" t="str">
            <v>SC Denmark</v>
          </cell>
          <cell r="E4" t="str">
            <v>Rejected</v>
          </cell>
          <cell r="F4" t="str">
            <v>CEF</v>
          </cell>
          <cell r="I4" t="str">
            <v>DKK</v>
          </cell>
          <cell r="J4" t="str">
            <v>Both</v>
          </cell>
          <cell r="K4" t="str">
            <v>50-75% Possible</v>
          </cell>
          <cell r="M4" t="str">
            <v>High</v>
          </cell>
          <cell r="N4" t="str">
            <v>Repeat funding</v>
          </cell>
          <cell r="O4" t="str">
            <v>Contract</v>
          </cell>
        </row>
        <row r="5">
          <cell r="B5" t="str">
            <v>Donor Agreement &amp; FS</v>
          </cell>
          <cell r="D5" t="str">
            <v>SC Finland</v>
          </cell>
          <cell r="E5" t="str">
            <v>Not pursued</v>
          </cell>
          <cell r="I5" t="str">
            <v>EUR</v>
          </cell>
          <cell r="K5" t="str">
            <v>25-50% Unlikely</v>
          </cell>
          <cell r="O5" t="str">
            <v>Member Own Funds</v>
          </cell>
        </row>
        <row r="6">
          <cell r="D6" t="str">
            <v>SC Italy</v>
          </cell>
          <cell r="I6" t="str">
            <v>FIM</v>
          </cell>
          <cell r="K6" t="str">
            <v>&lt;25% Highly Unlikely</v>
          </cell>
          <cell r="O6" t="str">
            <v>Fee For Service</v>
          </cell>
        </row>
        <row r="7">
          <cell r="D7" t="str">
            <v>SC Japan</v>
          </cell>
          <cell r="I7" t="str">
            <v>GBP</v>
          </cell>
          <cell r="O7" t="str">
            <v>Framework Agreement</v>
          </cell>
        </row>
        <row r="8">
          <cell r="D8" t="str">
            <v>SC Korea</v>
          </cell>
          <cell r="I8" t="str">
            <v>KRW</v>
          </cell>
          <cell r="O8" t="str">
            <v>Appeal</v>
          </cell>
        </row>
        <row r="9">
          <cell r="D9" t="str">
            <v>SC Netherlands</v>
          </cell>
          <cell r="I9" t="str">
            <v>NOK</v>
          </cell>
          <cell r="O9" t="str">
            <v>Sponsorship</v>
          </cell>
        </row>
        <row r="10">
          <cell r="D10" t="str">
            <v>SC New Zealand</v>
          </cell>
          <cell r="I10" t="str">
            <v>NZD</v>
          </cell>
          <cell r="O10" t="str">
            <v>Other</v>
          </cell>
        </row>
        <row r="11">
          <cell r="D11" t="str">
            <v>SC Norway</v>
          </cell>
          <cell r="I11" t="str">
            <v>SEK</v>
          </cell>
        </row>
        <row r="12">
          <cell r="D12" t="str">
            <v>SC Spain</v>
          </cell>
          <cell r="I12" t="str">
            <v>USD</v>
          </cell>
        </row>
        <row r="13">
          <cell r="D13" t="str">
            <v>SC Sweden</v>
          </cell>
          <cell r="I13" t="str">
            <v>YEN</v>
          </cell>
        </row>
        <row r="14">
          <cell r="D14" t="str">
            <v>SC UK</v>
          </cell>
          <cell r="I14" t="str">
            <v>YER</v>
          </cell>
        </row>
        <row r="15">
          <cell r="D15" t="str">
            <v>SC US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Summary"/>
      <sheetName val="2. Fixed Assets"/>
      <sheetName val="3. Floats 14800"/>
      <sheetName val="4. Salary Advs 14200"/>
      <sheetName val="5. Welfare 14201"/>
      <sheetName val="6. Housing 14202"/>
      <sheetName val="7. Debtors 14899"/>
      <sheetName val="8. Prepayment 14999"/>
      <sheetName val="9. Creditors 21899"/>
      <sheetName val="10. Accruals 21999"/>
      <sheetName val="11. EOC 23031 Gross"/>
      <sheetName val="12. EOC 23031 Net"/>
      <sheetName val="13a. Partner Commitments"/>
      <sheetName val="13b. Adjusted Partner Payments"/>
      <sheetName val="14. Restricted Contract Balance"/>
      <sheetName val="15. Goods in Kind"/>
      <sheetName val="16. Fixed Asset Commitments"/>
      <sheetName val="17. PwC Services"/>
      <sheetName val="18. Contingent Liabilities"/>
      <sheetName val="19. Donated Services"/>
      <sheetName val="20. Deferred Income"/>
      <sheetName val="21. Overseas Organisations"/>
      <sheetName val="22. Programme Security Check"/>
      <sheetName val="23. Staff Numbers"/>
      <sheetName val="24. RC Staff Details"/>
      <sheetName val="Additional account1"/>
      <sheetName val="Additional account2"/>
      <sheetName val="Additional accoun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Budget"/>
      <sheetName val="Sheet6"/>
      <sheetName val="Sheet1"/>
      <sheetName val="Look-ups"/>
      <sheetName val="Sheet1 (3)"/>
      <sheetName val="Sheet2"/>
      <sheetName val="Sheet3"/>
    </sheetNames>
    <sheetDataSet>
      <sheetData sheetId="0"/>
      <sheetData sheetId="1">
        <row r="23">
          <cell r="G23">
            <v>0</v>
          </cell>
        </row>
        <row r="34">
          <cell r="G34">
            <v>0</v>
          </cell>
        </row>
        <row r="43">
          <cell r="G43">
            <v>0</v>
          </cell>
        </row>
        <row r="52">
          <cell r="G52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 summary layout"/>
      <sheetName val="Cover Sheet"/>
      <sheetName val="Introduction"/>
      <sheetName val="Guidelines for FS Part I Form"/>
      <sheetName val="FS Part I - Basic Information"/>
      <sheetName val="FS Part II - Donor Budget"/>
      <sheetName val="Information Sheet"/>
      <sheetName val="Currency informa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>
            <v>0</v>
          </cell>
        </row>
        <row r="5">
          <cell r="B5" t="str">
            <v>01-Member's national governments</v>
          </cell>
          <cell r="C5">
            <v>0.01</v>
          </cell>
        </row>
        <row r="6">
          <cell r="B6" t="str">
            <v>02-Member's local governments</v>
          </cell>
          <cell r="C6">
            <v>0.02</v>
          </cell>
        </row>
        <row r="7">
          <cell r="B7" t="str">
            <v>03-Country Office's government</v>
          </cell>
          <cell r="C7">
            <v>0.03</v>
          </cell>
        </row>
        <row r="8">
          <cell r="B8" t="str">
            <v>04-Other governments</v>
          </cell>
          <cell r="C8">
            <v>0.04</v>
          </cell>
        </row>
        <row r="9">
          <cell r="B9" t="str">
            <v>05-UN Agencies</v>
          </cell>
          <cell r="C9">
            <v>0.05</v>
          </cell>
        </row>
        <row r="10">
          <cell r="B10" t="str">
            <v>06-Multi-lateral funding institutions</v>
          </cell>
          <cell r="C10">
            <v>0.06</v>
          </cell>
        </row>
        <row r="11">
          <cell r="B11" t="str">
            <v>07-Other NGOs</v>
          </cell>
          <cell r="C11">
            <v>7.0000000000000007E-2</v>
          </cell>
        </row>
        <row r="12">
          <cell r="B12" t="str">
            <v>08-Foundations</v>
          </cell>
          <cell r="C12">
            <v>0.08</v>
          </cell>
        </row>
        <row r="13">
          <cell r="B13" t="str">
            <v>09-Corporations</v>
          </cell>
          <cell r="C13">
            <v>0.09</v>
          </cell>
        </row>
        <row r="14">
          <cell r="B14" t="str">
            <v>10-Individual donors</v>
          </cell>
          <cell r="C14">
            <v>0.1</v>
          </cell>
        </row>
        <row r="15">
          <cell r="B15" t="str">
            <v>11-Various donors/Member's General Funds</v>
          </cell>
          <cell r="C15">
            <v>0.11</v>
          </cell>
        </row>
        <row r="16">
          <cell r="C16">
            <v>0.12</v>
          </cell>
        </row>
        <row r="17">
          <cell r="C17">
            <v>0.13</v>
          </cell>
        </row>
        <row r="18">
          <cell r="C18">
            <v>0.14000000000000001</v>
          </cell>
        </row>
        <row r="19">
          <cell r="C19">
            <v>0.15</v>
          </cell>
        </row>
        <row r="20">
          <cell r="C20">
            <v>0.16</v>
          </cell>
        </row>
        <row r="21">
          <cell r="C21">
            <v>0.17</v>
          </cell>
          <cell r="E21" t="str">
            <v>Euro</v>
          </cell>
        </row>
        <row r="22">
          <cell r="C22">
            <v>0.18</v>
          </cell>
          <cell r="E22" t="str">
            <v>US Dollar</v>
          </cell>
        </row>
        <row r="23">
          <cell r="C23">
            <v>0.19</v>
          </cell>
          <cell r="E23" t="str">
            <v>British Pound</v>
          </cell>
        </row>
        <row r="24">
          <cell r="C24">
            <v>0.2</v>
          </cell>
          <cell r="E24" t="str">
            <v>Canadian Dollar</v>
          </cell>
        </row>
        <row r="25">
          <cell r="C25">
            <v>0.21</v>
          </cell>
          <cell r="E25" t="str">
            <v>Danish Krone</v>
          </cell>
        </row>
        <row r="26">
          <cell r="C26">
            <v>0.22</v>
          </cell>
          <cell r="E26" t="str">
            <v>Australian Dollar</v>
          </cell>
        </row>
        <row r="27">
          <cell r="C27">
            <v>0.23</v>
          </cell>
          <cell r="E27" t="str">
            <v>Japanese Yen</v>
          </cell>
        </row>
        <row r="28">
          <cell r="C28">
            <v>0.24</v>
          </cell>
          <cell r="E28" t="str">
            <v>Korean Won</v>
          </cell>
        </row>
        <row r="29">
          <cell r="C29">
            <v>0.25</v>
          </cell>
          <cell r="E29" t="str">
            <v>New Zealand Dollar</v>
          </cell>
        </row>
        <row r="30">
          <cell r="C30">
            <v>0.26</v>
          </cell>
          <cell r="E30" t="str">
            <v>Norwegian Krone</v>
          </cell>
        </row>
        <row r="31">
          <cell r="C31">
            <v>0.27</v>
          </cell>
          <cell r="E31" t="str">
            <v>Swedish Krona</v>
          </cell>
        </row>
        <row r="32">
          <cell r="C32">
            <v>0.28000000000000003</v>
          </cell>
          <cell r="E32" t="str">
            <v>Bangladeshi Taka</v>
          </cell>
        </row>
        <row r="33">
          <cell r="C33">
            <v>0.28999999999999998</v>
          </cell>
        </row>
        <row r="34">
          <cell r="C34">
            <v>0.3</v>
          </cell>
        </row>
        <row r="35">
          <cell r="C35">
            <v>0.31</v>
          </cell>
          <cell r="E35" t="str">
            <v>No - Donor requirements as listed in the Master Programming Agreement apply</v>
          </cell>
        </row>
        <row r="36">
          <cell r="C36">
            <v>0.32</v>
          </cell>
          <cell r="E36" t="str">
            <v>Yes - Donor requirements are in the donor agreement with critical requirements listed below</v>
          </cell>
        </row>
        <row r="37">
          <cell r="C37">
            <v>0.33</v>
          </cell>
        </row>
        <row r="38">
          <cell r="C38">
            <v>0.34</v>
          </cell>
        </row>
        <row r="39">
          <cell r="C39">
            <v>0.35</v>
          </cell>
        </row>
        <row r="40">
          <cell r="C40">
            <v>0.36</v>
          </cell>
          <cell r="E40" t="str">
            <v>Yes</v>
          </cell>
        </row>
        <row r="41">
          <cell r="C41">
            <v>0.37</v>
          </cell>
          <cell r="E41" t="str">
            <v>No</v>
          </cell>
        </row>
        <row r="42">
          <cell r="C42">
            <v>0.38</v>
          </cell>
        </row>
        <row r="43">
          <cell r="C43">
            <v>0.39</v>
          </cell>
          <cell r="E43" t="str">
            <v>On track</v>
          </cell>
        </row>
        <row r="44">
          <cell r="C44">
            <v>0.4</v>
          </cell>
          <cell r="E44" t="str">
            <v>Behind by 25% or less</v>
          </cell>
        </row>
        <row r="45">
          <cell r="C45">
            <v>0.41</v>
          </cell>
          <cell r="E45" t="str">
            <v>Ahead by 25% or less</v>
          </cell>
        </row>
        <row r="46">
          <cell r="C46">
            <v>0.42</v>
          </cell>
          <cell r="E46" t="str">
            <v>Behind by 25% or more</v>
          </cell>
        </row>
        <row r="47">
          <cell r="C47">
            <v>0.43</v>
          </cell>
          <cell r="E47" t="str">
            <v>Ahead by 25% or more</v>
          </cell>
        </row>
        <row r="48">
          <cell r="C48">
            <v>0.44</v>
          </cell>
        </row>
        <row r="49">
          <cell r="C49">
            <v>0.45</v>
          </cell>
        </row>
        <row r="50">
          <cell r="C50">
            <v>0.46</v>
          </cell>
        </row>
        <row r="51">
          <cell r="C51">
            <v>0.47</v>
          </cell>
        </row>
        <row r="52">
          <cell r="C52">
            <v>0.48</v>
          </cell>
        </row>
        <row r="53">
          <cell r="C53">
            <v>0.49</v>
          </cell>
        </row>
        <row r="54">
          <cell r="C54">
            <v>0.5</v>
          </cell>
        </row>
        <row r="55">
          <cell r="C55">
            <v>0.51</v>
          </cell>
        </row>
        <row r="56">
          <cell r="C56">
            <v>0.52</v>
          </cell>
        </row>
        <row r="57">
          <cell r="C57">
            <v>0.53</v>
          </cell>
        </row>
        <row r="58">
          <cell r="C58">
            <v>0.54</v>
          </cell>
        </row>
        <row r="59">
          <cell r="C59">
            <v>0.55000000000000004</v>
          </cell>
          <cell r="E59" t="str">
            <v>Yes - the deliverables are in the donor agreement and the references are provided below</v>
          </cell>
        </row>
        <row r="60">
          <cell r="C60">
            <v>0.56000000000000005</v>
          </cell>
          <cell r="E60" t="str">
            <v>No - the deliverables are not specified in the donor agreement but are summarised below</v>
          </cell>
        </row>
        <row r="61">
          <cell r="C61">
            <v>0.56999999999999995</v>
          </cell>
        </row>
        <row r="62">
          <cell r="C62">
            <v>0.57999999999999996</v>
          </cell>
        </row>
        <row r="63">
          <cell r="C63">
            <v>0.59</v>
          </cell>
        </row>
        <row r="64">
          <cell r="C64">
            <v>0.6</v>
          </cell>
        </row>
        <row r="65">
          <cell r="C65">
            <v>0.61</v>
          </cell>
        </row>
        <row r="66">
          <cell r="C66">
            <v>0.62</v>
          </cell>
        </row>
        <row r="67">
          <cell r="B67" t="str">
            <v>Child Rights Governance - CRC monitoring</v>
          </cell>
          <cell r="C67">
            <v>0.63</v>
          </cell>
        </row>
        <row r="68">
          <cell r="B68" t="str">
            <v>Child Rights Governance - Strengthening national systems</v>
          </cell>
          <cell r="C68">
            <v>0.64</v>
          </cell>
        </row>
        <row r="69">
          <cell r="B69" t="str">
            <v>Child Rights Governance - Building awareness and capacity</v>
          </cell>
          <cell r="C69">
            <v>0.65</v>
          </cell>
        </row>
        <row r="70">
          <cell r="B70" t="str">
            <v>Child Rights Governance - Other child rights governance</v>
          </cell>
          <cell r="C70">
            <v>0.66</v>
          </cell>
        </row>
        <row r="71">
          <cell r="B71" t="str">
            <v>Child Protection - Children without apporpriate care</v>
          </cell>
          <cell r="C71">
            <v>0.67</v>
          </cell>
        </row>
        <row r="72">
          <cell r="B72" t="str">
            <v>Child Protection - Violence against children in armed conflicts</v>
          </cell>
          <cell r="C72">
            <v>0.68</v>
          </cell>
        </row>
        <row r="73">
          <cell r="B73" t="str">
            <v>Child Protection - Protect aginast physical and humiliating punishment</v>
          </cell>
          <cell r="C73">
            <v>0.69</v>
          </cell>
        </row>
        <row r="74">
          <cell r="B74" t="str">
            <v>Child Protection - Protect against harmul child labour</v>
          </cell>
          <cell r="C74">
            <v>0.7</v>
          </cell>
        </row>
        <row r="75">
          <cell r="B75" t="str">
            <v>Child Protection - Children in contact with the law</v>
          </cell>
          <cell r="C75">
            <v>0.71</v>
          </cell>
        </row>
        <row r="76">
          <cell r="B76" t="str">
            <v>Child Protection - Children sexually abused and exploited</v>
          </cell>
          <cell r="C76">
            <v>0.72</v>
          </cell>
        </row>
        <row r="77">
          <cell r="B77" t="str">
            <v>Child Protection - Harmful traditional practices</v>
          </cell>
          <cell r="C77">
            <v>0.73</v>
          </cell>
        </row>
        <row r="78">
          <cell r="B78" t="str">
            <v>Child Protection - Child trafficking</v>
          </cell>
          <cell r="C78">
            <v>0.74</v>
          </cell>
        </row>
        <row r="79">
          <cell r="B79" t="str">
            <v>Child Protection - Other child protection</v>
          </cell>
          <cell r="C79">
            <v>0.75</v>
          </cell>
        </row>
        <row r="80">
          <cell r="B80" t="str">
            <v>Education - Basic Education</v>
          </cell>
          <cell r="C80">
            <v>0.76</v>
          </cell>
        </row>
        <row r="81">
          <cell r="B81" t="str">
            <v>Education - Early childhood development</v>
          </cell>
          <cell r="C81">
            <v>0.77</v>
          </cell>
        </row>
        <row r="82">
          <cell r="B82" t="str">
            <v>Education - Adolescent non-formal education/initiatives</v>
          </cell>
          <cell r="C82">
            <v>0.78</v>
          </cell>
        </row>
        <row r="83">
          <cell r="B83" t="str">
            <v>Education - Secondary education</v>
          </cell>
          <cell r="C83">
            <v>0.79</v>
          </cell>
        </row>
        <row r="84">
          <cell r="B84" t="str">
            <v>Education - School health and nutrition</v>
          </cell>
          <cell r="C84">
            <v>0.8</v>
          </cell>
        </row>
        <row r="85">
          <cell r="B85" t="str">
            <v>Education - Vocational education</v>
          </cell>
          <cell r="C85">
            <v>0.81</v>
          </cell>
        </row>
        <row r="86">
          <cell r="B86" t="str">
            <v>Education - Other education</v>
          </cell>
          <cell r="C86">
            <v>0.82</v>
          </cell>
        </row>
        <row r="87">
          <cell r="B87" t="str">
            <v>Emergencies - General relief/emergency management</v>
          </cell>
          <cell r="C87">
            <v>0.83</v>
          </cell>
        </row>
        <row r="88">
          <cell r="B88" t="str">
            <v>Emergencies - Preparedness, prevention and risk reduction</v>
          </cell>
          <cell r="C88">
            <v>0.84</v>
          </cell>
        </row>
        <row r="89">
          <cell r="B89" t="str">
            <v>Emergencies - Housing reconstruction</v>
          </cell>
          <cell r="C89">
            <v>0.85</v>
          </cell>
        </row>
        <row r="90">
          <cell r="B90" t="str">
            <v>Emergencies - Food Aid</v>
          </cell>
          <cell r="C90">
            <v>0.86</v>
          </cell>
        </row>
        <row r="91">
          <cell r="B91" t="str">
            <v>Emergencies - Other emergencies</v>
          </cell>
          <cell r="C91">
            <v>0.87</v>
          </cell>
        </row>
        <row r="92">
          <cell r="B92" t="str">
            <v>Health - Maternal and newborn health</v>
          </cell>
          <cell r="C92">
            <v>0.88</v>
          </cell>
        </row>
        <row r="93">
          <cell r="B93" t="str">
            <v>Health - Child health</v>
          </cell>
          <cell r="C93">
            <v>0.89</v>
          </cell>
        </row>
        <row r="94">
          <cell r="B94" t="str">
            <v>Health - Adolescent health</v>
          </cell>
          <cell r="C94">
            <v>0.9</v>
          </cell>
        </row>
        <row r="95">
          <cell r="B95" t="str">
            <v>Health - Other health</v>
          </cell>
          <cell r="C95">
            <v>0.91</v>
          </cell>
        </row>
        <row r="96">
          <cell r="B96" t="str">
            <v>HIV/AIDS - Care and support for HIV-affected children without adequate care</v>
          </cell>
          <cell r="C96">
            <v>0.92</v>
          </cell>
        </row>
        <row r="97">
          <cell r="B97" t="str">
            <v>HIV/AIDS - Prevention of HIV</v>
          </cell>
          <cell r="C97">
            <v>0.93</v>
          </cell>
        </row>
        <row r="98">
          <cell r="B98" t="str">
            <v>HIV/AIDS - Paediatric AIDS, community and home bsed care</v>
          </cell>
          <cell r="C98">
            <v>0.94</v>
          </cell>
        </row>
        <row r="99">
          <cell r="B99" t="str">
            <v>HIV/AIDS - Prevention of mother to child transmission</v>
          </cell>
          <cell r="C99">
            <v>0.95</v>
          </cell>
        </row>
        <row r="100">
          <cell r="B100" t="str">
            <v>HIV/AIDS - Other HIV/AIDS</v>
          </cell>
          <cell r="C100">
            <v>0.96</v>
          </cell>
        </row>
        <row r="101">
          <cell r="B101" t="str">
            <v>Livelihoods - Asset recovery and protection in support of nutrition, health and education</v>
          </cell>
          <cell r="C101">
            <v>0.97</v>
          </cell>
        </row>
        <row r="102">
          <cell r="B102" t="str">
            <v>Livelihoods - Income and asset growth in support of nutrition</v>
          </cell>
          <cell r="C102">
            <v>0.98</v>
          </cell>
        </row>
        <row r="103">
          <cell r="B103" t="str">
            <v>Livelihoods - Other livelihoods</v>
          </cell>
          <cell r="C103">
            <v>0.99</v>
          </cell>
        </row>
        <row r="104">
          <cell r="B104" t="str">
            <v>Nutrition - Maternal and newborn nutrition</v>
          </cell>
          <cell r="C104">
            <v>1</v>
          </cell>
        </row>
        <row r="105">
          <cell r="B105" t="str">
            <v>Nutrition - Child nutrition</v>
          </cell>
        </row>
        <row r="106">
          <cell r="B106" t="str">
            <v>Nutrition - Other nutrition</v>
          </cell>
        </row>
        <row r="107">
          <cell r="B107" t="str">
            <v>Non-programmatic</v>
          </cell>
        </row>
        <row r="108">
          <cell r="B108" t="str">
            <v>All themes and sub-themes</v>
          </cell>
        </row>
      </sheetData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Pipeline"/>
      <sheetName val="CEF funding"/>
      <sheetName val="Rejected"/>
      <sheetName val="Menu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Proposal</v>
          </cell>
          <cell r="D2" t="str">
            <v>Emergency</v>
          </cell>
          <cell r="I2" t="str">
            <v>Yes</v>
          </cell>
        </row>
        <row r="3">
          <cell r="A3" t="str">
            <v>Concept Note</v>
          </cell>
          <cell r="D3" t="str">
            <v>Development</v>
          </cell>
          <cell r="I3" t="str">
            <v>No</v>
          </cell>
        </row>
        <row r="4">
          <cell r="A4" t="str">
            <v>CEF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- BUDGET SUMMARY "/>
      <sheetName val="B - Phase 1 PIPs"/>
      <sheetName val="C - Phase 2 PRJs"/>
      <sheetName val="D - Admin Budget-GBP"/>
      <sheetName val="E - Admin Budget-local"/>
      <sheetName val="F - Staff Costs UK &amp; National"/>
      <sheetName val="G - Staff Costs Glbl &amp; Natnl+"/>
      <sheetName val="H - Capital &amp; Depn workings"/>
      <sheetName val="I - Look-ups"/>
    </sheetNames>
    <sheetDataSet>
      <sheetData sheetId="0" refreshError="1"/>
      <sheetData sheetId="1" refreshError="1"/>
      <sheetData sheetId="2" refreshError="1"/>
      <sheetData sheetId="3">
        <row r="2">
          <cell r="D2">
            <v>0</v>
          </cell>
          <cell r="Q2">
            <v>0</v>
          </cell>
          <cell r="AI2">
            <v>0</v>
          </cell>
          <cell r="BA2">
            <v>0</v>
          </cell>
          <cell r="BS2">
            <v>0</v>
          </cell>
          <cell r="CK2">
            <v>0</v>
          </cell>
          <cell r="DC2">
            <v>0</v>
          </cell>
        </row>
      </sheetData>
      <sheetData sheetId="4">
        <row r="2">
          <cell r="D2">
            <v>0</v>
          </cell>
          <cell r="Q2">
            <v>0</v>
          </cell>
          <cell r="AI2">
            <v>0</v>
          </cell>
          <cell r="BA2">
            <v>0</v>
          </cell>
          <cell r="BS2">
            <v>0</v>
          </cell>
          <cell r="CK2">
            <v>0</v>
          </cell>
          <cell r="DC2">
            <v>0</v>
          </cell>
        </row>
      </sheetData>
      <sheetData sheetId="5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12">
          <cell r="Z12" t="str">
            <v>Sum</v>
          </cell>
          <cell r="AA12" t="str">
            <v>Gratuity 45202</v>
          </cell>
          <cell r="AB12" t="str">
            <v>Loyalty 45202</v>
          </cell>
          <cell r="AC12" t="str">
            <v>Both</v>
          </cell>
          <cell r="AD12" t="str">
            <v>Pension 45002</v>
          </cell>
          <cell r="AE12" t="str">
            <v>Contract</v>
          </cell>
          <cell r="AF12" t="str">
            <v>FTE</v>
          </cell>
          <cell r="AG12" t="str">
            <v>Salary</v>
          </cell>
          <cell r="AH12" t="str">
            <v>Currency</v>
          </cell>
          <cell r="AI12" t="str">
            <v>Pension Type</v>
          </cell>
          <cell r="AJ12" t="str">
            <v>Category</v>
          </cell>
          <cell r="AK12" t="str">
            <v>Post Title</v>
          </cell>
        </row>
        <row r="13">
          <cell r="Z13">
            <v>9400.2782887700541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Z14">
            <v>10073.440588235293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Z15">
            <v>9669.5432085561515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6">
          <cell r="Z16">
            <v>7195.5051336898396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Z17">
            <v>6132.441898395723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Z18">
            <v>6132.441898395723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Z19">
            <v>6682.9686898395721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Z20">
            <v>5941.8236631016034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Z21">
            <v>5843.1820588235296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Z22">
            <v>4528.8493315508022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Z23">
            <v>5931.8262032085559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Z24">
            <v>4271.5813636363637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Z25">
            <v>4298.2412566844923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Z26">
            <v>4480.8615240641711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Z27">
            <v>4770.1213636363636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Z28">
            <v>3751.0469518716577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Z29">
            <v>3787.7043048128344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Z30">
            <v>2377.3959625668449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Z31">
            <v>2377.3959625668449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Z32">
            <v>1956.1696524064171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Z33">
            <v>2783.9593315508023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Z34">
            <v>2807.2867379679146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Z35">
            <v>977.75157754010706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Z36">
            <v>2422.0512834224601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Z37">
            <v>873.11149732620311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Z38">
            <v>823.12419786096257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</row>
        <row r="39">
          <cell r="Z39">
            <v>2242.7635026737967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Z40">
            <v>2136.1239304812834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</row>
        <row r="49"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</row>
        <row r="50"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</row>
        <row r="51"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</row>
        <row r="52"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</sheetData>
      <sheetData sheetId="6">
        <row r="2">
          <cell r="E2" t="str">
            <v>ErrorGloN</v>
          </cell>
        </row>
        <row r="3">
          <cell r="E3" t="str">
            <v>Check staff numbers</v>
          </cell>
        </row>
        <row r="4">
          <cell r="E4">
            <v>0</v>
          </cell>
        </row>
        <row r="12">
          <cell r="Z12" t="str">
            <v>Sum</v>
          </cell>
          <cell r="AA12" t="str">
            <v>Gratuity 45202</v>
          </cell>
          <cell r="AB12" t="str">
            <v>Loyalty 45202</v>
          </cell>
          <cell r="AC12" t="str">
            <v>Both</v>
          </cell>
          <cell r="AD12" t="str">
            <v>Pension 45002</v>
          </cell>
          <cell r="AE12" t="str">
            <v>Contract</v>
          </cell>
          <cell r="AF12" t="str">
            <v>FTE</v>
          </cell>
          <cell r="AG12" t="str">
            <v>Salary</v>
          </cell>
          <cell r="AH12" t="str">
            <v>Currency</v>
          </cell>
          <cell r="AI12" t="str">
            <v>Pension Type</v>
          </cell>
          <cell r="AJ12" t="str">
            <v>Category</v>
          </cell>
          <cell r="AK12" t="str">
            <v>Post Title</v>
          </cell>
        </row>
        <row r="13">
          <cell r="Z13">
            <v>57820.414499999999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 t="str">
            <v>ErrorCont</v>
          </cell>
          <cell r="AF14" t="str">
            <v>ErrorFTE</v>
          </cell>
          <cell r="AG14" t="str">
            <v>ErrorSala</v>
          </cell>
          <cell r="AH14" t="str">
            <v>ErrorCurr</v>
          </cell>
          <cell r="AI14" t="str">
            <v>ErrorType</v>
          </cell>
          <cell r="AJ14" t="str">
            <v>ErrorCate</v>
          </cell>
          <cell r="AK14">
            <v>0</v>
          </cell>
        </row>
        <row r="15"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 t="str">
            <v>ErrorCont</v>
          </cell>
          <cell r="AF15" t="str">
            <v>ErrorFTE</v>
          </cell>
          <cell r="AG15" t="str">
            <v>ErrorSala</v>
          </cell>
          <cell r="AH15" t="str">
            <v>ErrorCurr</v>
          </cell>
          <cell r="AI15" t="str">
            <v>ErrorType</v>
          </cell>
          <cell r="AJ15" t="str">
            <v>ErrorCate</v>
          </cell>
          <cell r="AK15">
            <v>0</v>
          </cell>
        </row>
        <row r="16"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</row>
        <row r="39"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</row>
        <row r="49"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</row>
        <row r="50"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</row>
        <row r="51"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</row>
        <row r="52"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</row>
      </sheetData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ts"/>
      <sheetName val="Pivots"/>
      <sheetName val="Closed"/>
      <sheetName val="menu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SC Australia</v>
          </cell>
          <cell r="B2" t="str">
            <v>Grant</v>
          </cell>
        </row>
        <row r="3">
          <cell r="A3" t="str">
            <v>SC Canada</v>
          </cell>
          <cell r="B3" t="str">
            <v>Co-op Agreement</v>
          </cell>
        </row>
        <row r="4">
          <cell r="A4" t="str">
            <v>SC Denmark</v>
          </cell>
          <cell r="B4" t="str">
            <v>Contract</v>
          </cell>
        </row>
        <row r="5">
          <cell r="A5" t="str">
            <v>SC Finland</v>
          </cell>
          <cell r="B5" t="str">
            <v>Member Own Funds</v>
          </cell>
        </row>
        <row r="6">
          <cell r="A6" t="str">
            <v>SC Italy</v>
          </cell>
          <cell r="B6" t="str">
            <v>Fee For Service</v>
          </cell>
        </row>
        <row r="7">
          <cell r="A7" t="str">
            <v>SC Japan</v>
          </cell>
          <cell r="B7" t="str">
            <v>Framework Agreement</v>
          </cell>
        </row>
        <row r="8">
          <cell r="A8" t="str">
            <v>SC Korea</v>
          </cell>
          <cell r="B8" t="str">
            <v>Appeal</v>
          </cell>
        </row>
        <row r="9">
          <cell r="A9" t="str">
            <v>SC Netherlands</v>
          </cell>
          <cell r="B9" t="str">
            <v>Sponsorship</v>
          </cell>
        </row>
        <row r="10">
          <cell r="A10" t="str">
            <v>SC New Zealand</v>
          </cell>
          <cell r="B10" t="str">
            <v>Other</v>
          </cell>
        </row>
        <row r="11">
          <cell r="A11" t="str">
            <v>SC Norway</v>
          </cell>
        </row>
        <row r="12">
          <cell r="A12" t="str">
            <v>SC Spain</v>
          </cell>
        </row>
        <row r="13">
          <cell r="A13" t="str">
            <v>SC Sweden</v>
          </cell>
        </row>
        <row r="14">
          <cell r="A14" t="str">
            <v>SC UK</v>
          </cell>
        </row>
        <row r="15">
          <cell r="A15" t="str">
            <v>SC US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S"/>
      <sheetName val="Bank &amp; cash"/>
      <sheetName val="69000 form"/>
      <sheetName val="Account code lookups- internal"/>
      <sheetName val="1.Detailed budget-internal"/>
      <sheetName val="WAB-office"/>
      <sheetName val="D - Admin Budget-GBP"/>
      <sheetName val="E - Admin Budget-local"/>
      <sheetName val="F - Staff Costs UK &amp; National"/>
      <sheetName val="Bank_&amp;_cash"/>
      <sheetName val="69000_form"/>
      <sheetName val="Account_code_lookups-_internal"/>
      <sheetName val="1_Detailed_budget-internal"/>
      <sheetName val="Bank_&amp;_cash1"/>
      <sheetName val="69000_form1"/>
      <sheetName val="Account_code_lookups-_internal1"/>
      <sheetName val="1_Detailed_budget-internal1"/>
      <sheetName val="Bank_&amp;_cash3"/>
      <sheetName val="69000_form3"/>
      <sheetName val="Account_code_lookups-_internal3"/>
      <sheetName val="1_Detailed_budget-internal3"/>
      <sheetName val="Bank_&amp;_cash2"/>
      <sheetName val="69000_form2"/>
      <sheetName val="Account_code_lookups-_internal2"/>
      <sheetName val="1_Detailed_budget-internal2"/>
      <sheetName val="Bank_&amp;_cash6"/>
      <sheetName val="69000_form6"/>
      <sheetName val="Account_code_lookups-_internal6"/>
      <sheetName val="1_Detailed_budget-internal6"/>
      <sheetName val="Bank_&amp;_cash4"/>
      <sheetName val="69000_form4"/>
      <sheetName val="Account_code_lookups-_internal4"/>
      <sheetName val="1_Detailed_budget-internal4"/>
      <sheetName val="Bank_&amp;_cash5"/>
      <sheetName val="69000_form5"/>
      <sheetName val="Account_code_lookups-_internal5"/>
      <sheetName val="1_Detailed_budget-internal5"/>
      <sheetName val="Bank_&amp;_cash7"/>
      <sheetName val="69000_form7"/>
      <sheetName val="Account_code_lookups-_internal7"/>
      <sheetName val="1_Detailed_budget-internal7"/>
      <sheetName val="Bank_&amp;_cash8"/>
      <sheetName val="69000_form8"/>
      <sheetName val="Account_code_lookups-_internal8"/>
      <sheetName val="1_Detailed_budget-internal8"/>
      <sheetName val="Bank_&amp;_cash9"/>
      <sheetName val="69000_form9"/>
      <sheetName val="Account_code_lookups-_internal9"/>
      <sheetName val="1_Detailed_budget-internal9"/>
      <sheetName val="Bank_&amp;_cash10"/>
      <sheetName val="69000_form10"/>
      <sheetName val="Account_code_lookups-_interna10"/>
      <sheetName val="1_Detailed_budget-internal10"/>
      <sheetName val="Bank_&amp;_cash11"/>
      <sheetName val="69000_form11"/>
      <sheetName val="Account_code_lookups-_interna11"/>
      <sheetName val="1_Detailed_budget-internal11"/>
      <sheetName val="Bank_&amp;_cash12"/>
      <sheetName val="69000_form12"/>
      <sheetName val="Account_code_lookups-_interna12"/>
      <sheetName val="1_Detailed_budget-internal12"/>
      <sheetName val="Bank_&amp;_cash13"/>
      <sheetName val="69000_form13"/>
      <sheetName val="Account_code_lookups-_interna13"/>
      <sheetName val="1_Detailed_budget-internal13"/>
      <sheetName val="Bank_&amp;_cash14"/>
      <sheetName val="69000_form14"/>
      <sheetName val="Account_code_lookups-_interna14"/>
      <sheetName val="1_Detailed_budget-internal14"/>
      <sheetName val="Bank_&amp;_cash15"/>
      <sheetName val="69000_form15"/>
      <sheetName val="Account_code_lookups-_interna15"/>
      <sheetName val="1_Detailed_budget-internal15"/>
      <sheetName val="Bank_&amp;_cash16"/>
      <sheetName val="69000_form16"/>
      <sheetName val="Account_code_lookups-_interna16"/>
      <sheetName val="1_Detailed_budget-internal16"/>
      <sheetName val="Bank_&amp;_cash18"/>
      <sheetName val="69000_form18"/>
      <sheetName val="Account_code_lookups-_interna18"/>
      <sheetName val="1_Detailed_budget-internal18"/>
      <sheetName val="Bank_&amp;_cash17"/>
      <sheetName val="69000_form17"/>
      <sheetName val="Account_code_lookups-_interna17"/>
      <sheetName val="1_Detailed_budget-internal17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E350F-2A4A-407E-8E69-4EE47E53DA2C}" name="Table1" displayName="Table1" ref="A1:F35" totalsRowShown="0" dataDxfId="29">
  <autoFilter ref="A1:F35" xr:uid="{CDDE350F-2A4A-407E-8E69-4EE47E53DA2C}"/>
  <tableColumns count="6">
    <tableColumn id="1" xr3:uid="{91846424-90EE-4DDA-AF1A-B26F758416B8}" name="Time" dataDxfId="28"/>
    <tableColumn id="2" xr3:uid="{5F896696-E21C-4EB7-8ED1-9B37DB4A2BCD}" name="Total" dataDxfId="27"/>
    <tableColumn id="3" xr3:uid="{AE9CC27F-019E-4CA9-8DFE-7A920FE8AE4E}" name="Women" dataDxfId="26"/>
    <tableColumn id="4" xr3:uid="{1D4CCB2B-0912-4E04-B2FE-A46F48DC2F48}" name="Girl" dataDxfId="25"/>
    <tableColumn id="5" xr3:uid="{292EB92A-0A2D-469B-B4FA-CA205E36364A}" name="Men" dataDxfId="24"/>
    <tableColumn id="6" xr3:uid="{8E99BA58-A187-419C-B789-C0268103A322}" name="Boy" dataDxfId="2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13F3FE-BAFC-483E-874E-148B0E02569A}" name="Table11" displayName="Table11" ref="D21:I30" totalsRowShown="0">
  <autoFilter ref="D21:I30" xr:uid="{3E13F3FE-BAFC-483E-874E-148B0E02569A}"/>
  <tableColumns count="6">
    <tableColumn id="1" xr3:uid="{5865B934-ACC4-447C-8474-BFDA92E70168}" name="qYear"/>
    <tableColumn id="2" xr3:uid="{95EA8A49-122B-4E2F-B5F3-6E9384458BF0}" name="Work"/>
    <tableColumn id="3" xr3:uid="{1C55D625-A026-4B9B-A4D2-8A2DCF6E6BFD}" name="Men"/>
    <tableColumn id="4" xr3:uid="{49A06468-199A-47DA-AB33-AC2EF87FFBC5}" name="Women"/>
    <tableColumn id="5" xr3:uid="{8271EA00-C92F-4A0E-9D7D-6F8104226E4F}" name="PWDMen"/>
    <tableColumn id="6" xr3:uid="{D62DB443-B006-4FD1-8690-01237BCA73E1}" name="PWDWomen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5B0323-E05A-4291-81DA-957D18D1F1F9}" name="Table43" displayName="Table43" ref="B5:G17" totalsRowShown="0">
  <autoFilter ref="B5:G17" xr:uid="{695B0323-E05A-4291-81DA-957D18D1F1F9}"/>
  <tableColumns count="6">
    <tableColumn id="1" xr3:uid="{91F49A92-6758-45C2-B833-AD51FCCD6730}" name="Time"/>
    <tableColumn id="2" xr3:uid="{32EFF757-C4AE-4E19-BDAE-B388D30FE860}" name="Total"/>
    <tableColumn id="3" xr3:uid="{1892CD4B-8A07-417B-B97B-422DA96F7C81}" name="Women"/>
    <tableColumn id="4" xr3:uid="{BBC2DDEA-D36B-47D4-A923-2B73E1E9788C}" name="Girl"/>
    <tableColumn id="5" xr3:uid="{39BA3D54-4C4B-48E9-83F0-6AEE8093E06A}" name="Men"/>
    <tableColumn id="6" xr3:uid="{C721EAA8-21D0-40D8-8B01-B23A35C34830}" name="Boy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AC439CD-9079-45C7-8963-7312D74E1A1D}" name="Table513" displayName="Table513" ref="I5:L17" totalsRowShown="0">
  <autoFilter ref="I5:L17" xr:uid="{7AC439CD-9079-45C7-8963-7312D74E1A1D}"/>
  <tableColumns count="4">
    <tableColumn id="1" xr3:uid="{C4F9AF53-85FD-429B-8846-6CFB5592D569}" name="Time"/>
    <tableColumn id="2" xr3:uid="{63FFA94A-5357-46E9-82D2-01FC0272863B}" name="Total"/>
    <tableColumn id="3" xr3:uid="{C66D4D7A-0B21-4007-8E85-E609A35B6580}" name="Men"/>
    <tableColumn id="4" xr3:uid="{8889F35A-0FE4-47F6-9450-8180135812FF}" name="Boys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9D76DC8-EA64-4936-8D51-669C262ABABD}" name="Table814" displayName="Table814" ref="N5:O16" totalsRowShown="0">
  <autoFilter ref="N5:O16" xr:uid="{B9D76DC8-EA64-4936-8D51-669C262ABABD}"/>
  <tableColumns count="2">
    <tableColumn id="1" xr3:uid="{58DF5013-562E-4393-BC7D-671D5E435256}" name="Time"/>
    <tableColumn id="2" xr3:uid="{4BBB9DD5-F8F2-4A2B-8B13-24D487743EFC}" name="Total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624F457-99C0-4DCD-95A9-9E41C300F67B}" name="Table1015" displayName="Table1015" ref="Q5:R16" totalsRowShown="0">
  <autoFilter ref="Q5:R16" xr:uid="{2624F457-99C0-4DCD-95A9-9E41C300F67B}"/>
  <tableColumns count="2">
    <tableColumn id="1" xr3:uid="{AC46EC91-4FAC-4AED-B6AE-55C787C8D506}" name="Time"/>
    <tableColumn id="2" xr3:uid="{0B732B7F-915B-4FF5-9005-08873746468A}" name="Total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A2CC7AF-B3B1-45F6-BBBA-2B0BD8BA917D}" name="Table1116" displayName="Table1116" ref="D21:I30" totalsRowShown="0">
  <autoFilter ref="D21:I30" xr:uid="{0A2CC7AF-B3B1-45F6-BBBA-2B0BD8BA917D}"/>
  <tableColumns count="6">
    <tableColumn id="1" xr3:uid="{46ABB826-52B8-42E9-B217-534304627074}" name="Time"/>
    <tableColumn id="2" xr3:uid="{9D1277B5-CA3D-4B5E-9F38-4548A3559B33}" name="Work"/>
    <tableColumn id="3" xr3:uid="{16B7AD2B-0D60-4089-BB9E-9FD5CE04B2D5}" name="Men"/>
    <tableColumn id="4" xr3:uid="{4C963603-B205-4E3F-BE7D-F3F95CF16FE8}" name="Women"/>
    <tableColumn id="5" xr3:uid="{429606D1-87AC-4D62-81C9-080A2F70178D}" name="PWDMen"/>
    <tableColumn id="6" xr3:uid="{7E61444A-1498-42AF-BCEE-CCC1447956EC}" name="PWDWomen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0D0EF8-8AA2-4853-BF44-DBD405F38477}" name="Table3" displayName="Table3" ref="A1:D35" totalsRowShown="0" headerRowDxfId="22" tableBorderDxfId="21">
  <autoFilter ref="A1:D35" xr:uid="{9B0D0EF8-8AA2-4853-BF44-DBD405F38477}"/>
  <tableColumns count="4">
    <tableColumn id="1" xr3:uid="{68E6B750-1A0B-48AC-9F36-2D90A73C5FD8}" name="Time" dataDxfId="20"/>
    <tableColumn id="2" xr3:uid="{13BFDC63-A20D-401E-9323-6D8784F078F7}" name="Total" dataDxfId="19"/>
    <tableColumn id="3" xr3:uid="{8F8EB5CE-F070-4232-801E-0F902D985541}" name="Men" dataDxfId="18"/>
    <tableColumn id="4" xr3:uid="{6FFE67BD-8F55-42A5-BF88-A8C2881C4620}" name="Boys" dataDxfId="1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E873CE-358A-46BF-A6C8-21D468A15B51}" name="Table6" displayName="Table6" ref="A1:F35" totalsRowShown="0" dataDxfId="16" tableBorderDxfId="15">
  <autoFilter ref="A1:F35" xr:uid="{CEE873CE-358A-46BF-A6C8-21D468A15B51}"/>
  <tableColumns count="6">
    <tableColumn id="1" xr3:uid="{0A2A1EB3-0730-47C7-BE35-F3B17C30F90E}" name="Time" dataDxfId="14"/>
    <tableColumn id="2" xr3:uid="{CCCC5B52-E80C-41EB-9FA0-060E9B12B053}" name="Total" dataDxfId="13"/>
    <tableColumn id="3" xr3:uid="{99A266DD-2489-4F68-906D-5EB834C3F3A2}" name="Women" dataDxfId="12"/>
    <tableColumn id="4" xr3:uid="{13BB1879-CE39-4270-A3E3-0E493550120E}" name="Men" dataDxfId="11"/>
    <tableColumn id="5" xr3:uid="{73023183-4A9F-486F-BA81-A592C29A617F}" name="Boys" dataDxfId="10"/>
    <tableColumn id="6" xr3:uid="{FCAEAE8E-5661-4219-B739-819862F75067}" name="Girls" dataDxfId="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F344C5-9263-4D6B-B543-3E38332B2704}" name="Table7" displayName="Table7" ref="A1:B35" totalsRowShown="0">
  <autoFilter ref="A1:B35" xr:uid="{32F344C5-9263-4D6B-B543-3E38332B2704}"/>
  <tableColumns count="2">
    <tableColumn id="1" xr3:uid="{2373F31D-5A81-4186-9D83-87BCD9948CE8}" name="Time" dataDxfId="8"/>
    <tableColumn id="2" xr3:uid="{A2A79795-C1F8-44B2-97BE-B518293510C2}" name="Total" dataDxfId="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EB850E-0AD4-43B5-8E3A-D0140309FBD0}" name="Table9" displayName="Table9" ref="A1:F28" totalsRowShown="0" dataDxfId="6" dataCellStyle="Percent">
  <autoFilter ref="A1:F28" xr:uid="{11EB850E-0AD4-43B5-8E3A-D0140309FBD0}"/>
  <tableColumns count="6">
    <tableColumn id="1" xr3:uid="{2C9C4B58-82C2-4F71-A2E5-FB3C289B4A31}" name="Time" dataDxfId="5"/>
    <tableColumn id="2" xr3:uid="{CAF306BE-0BD3-47A4-87B5-F03B31516315}" name="Work" dataDxfId="4" dataCellStyle="Percent"/>
    <tableColumn id="3" xr3:uid="{4EEC9243-CEE7-4C37-8A93-A0C505823704}" name="Men" dataDxfId="3" dataCellStyle="Percent"/>
    <tableColumn id="4" xr3:uid="{F2777618-B450-4E06-8D61-692354A6D843}" name="Women" dataDxfId="2" dataCellStyle="Percent"/>
    <tableColumn id="5" xr3:uid="{7BE22994-6C2D-4FE2-A31B-9E9FAC66C201}" name="PWD Men" dataDxfId="1" dataCellStyle="Percent"/>
    <tableColumn id="6" xr3:uid="{481E8300-F2F2-4ACB-BA1B-81195C3DEC20}" name="PWD Women" dataDxfId="0" dataCellStyle="Percen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0C8EB6-6F76-4D39-9F8C-0F15AC4B9DD5}" name="Table4" displayName="Table4" ref="B5:G17" totalsRowShown="0">
  <autoFilter ref="B5:G17" xr:uid="{FA0C8EB6-6F76-4D39-9F8C-0F15AC4B9DD5}"/>
  <tableColumns count="6">
    <tableColumn id="1" xr3:uid="{EB17ACD3-AE76-463F-A24A-2230C9C68368}" name="qYear"/>
    <tableColumn id="2" xr3:uid="{82838553-1F8C-4771-AA30-1F5385A51112}" name="Total"/>
    <tableColumn id="3" xr3:uid="{1D718608-74EC-42D4-A041-F94D0BBCE0AC}" name="Women"/>
    <tableColumn id="4" xr3:uid="{78A62C1D-285E-451B-A983-3B5D922A76C2}" name="Girl"/>
    <tableColumn id="5" xr3:uid="{DF682DF4-6AAE-4EAA-AC29-492E68EE1887}" name="Men"/>
    <tableColumn id="6" xr3:uid="{CAF8BD2E-43A8-44C5-8D8E-D1856C7C647A}" name="Bo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71BDE8-03DB-4E72-AE02-C9B5298358AC}" name="Table5" displayName="Table5" ref="I5:L17" totalsRowShown="0">
  <autoFilter ref="I5:L17" xr:uid="{7C71BDE8-03DB-4E72-AE02-C9B5298358AC}"/>
  <tableColumns count="4">
    <tableColumn id="1" xr3:uid="{2E646747-6F00-457A-ABDA-A01DD87CD6AD}" name="qYear"/>
    <tableColumn id="2" xr3:uid="{79CCC913-8976-45DB-A3C9-EA51E525ED88}" name="Total"/>
    <tableColumn id="3" xr3:uid="{B44453ED-8911-4FEF-AD36-1D68674B5857}" name="Men"/>
    <tableColumn id="4" xr3:uid="{0ACF0AD6-6B41-4BE3-BF90-EF50CB53FB41}" name="Boy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AC4AB7-B0B0-46CF-A2E2-5F3A0568442A}" name="Table8" displayName="Table8" ref="N5:O17" totalsRowShown="0">
  <autoFilter ref="N5:O17" xr:uid="{FAAC4AB7-B0B0-46CF-A2E2-5F3A0568442A}"/>
  <tableColumns count="2">
    <tableColumn id="1" xr3:uid="{4B29169C-3BCD-414F-B09A-0F597EC830CC}" name="qYear"/>
    <tableColumn id="2" xr3:uid="{DB7C122C-A5E3-4833-95C2-75E29087D894}" name="Total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6D25BEE-4C8D-4328-9716-AF1FE6FDB52B}" name="Table10" displayName="Table10" ref="Q5:R16" totalsRowShown="0">
  <autoFilter ref="Q5:R16" xr:uid="{F6D25BEE-4C8D-4328-9716-AF1FE6FDB52B}"/>
  <tableColumns count="2">
    <tableColumn id="1" xr3:uid="{F9F96C8D-69A4-4FA7-B1BE-C9CD6795AC9E}" name="qYear"/>
    <tableColumn id="2" xr3:uid="{51B1B3BF-C2EB-4008-9A00-CFCCCAEC9C51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CE44A-5838-4407-BD86-36B8519F2E5C}">
  <dimension ref="A1:F35"/>
  <sheetViews>
    <sheetView workbookViewId="0">
      <selection activeCell="A2" sqref="A2"/>
    </sheetView>
  </sheetViews>
  <sheetFormatPr defaultRowHeight="12.75" x14ac:dyDescent="0.2"/>
  <cols>
    <col min="2" max="2" width="15.140625" customWidth="1"/>
    <col min="3" max="3" width="10.140625" customWidth="1"/>
  </cols>
  <sheetData>
    <row r="1" spans="1:6" x14ac:dyDescent="0.2">
      <c r="A1" t="s">
        <v>107</v>
      </c>
      <c r="B1" t="s">
        <v>109</v>
      </c>
      <c r="C1" t="s">
        <v>5</v>
      </c>
      <c r="D1" t="s">
        <v>6</v>
      </c>
      <c r="E1" t="s">
        <v>7</v>
      </c>
      <c r="F1" t="s">
        <v>108</v>
      </c>
    </row>
    <row r="2" spans="1:6" x14ac:dyDescent="0.2">
      <c r="A2" s="103">
        <v>44043</v>
      </c>
      <c r="B2" s="79">
        <v>945</v>
      </c>
      <c r="C2" s="79">
        <v>322</v>
      </c>
      <c r="D2" s="79">
        <v>245</v>
      </c>
      <c r="E2" s="79">
        <v>174</v>
      </c>
      <c r="F2" s="79">
        <v>204</v>
      </c>
    </row>
    <row r="3" spans="1:6" x14ac:dyDescent="0.2">
      <c r="A3" s="103">
        <v>44074</v>
      </c>
      <c r="B3" s="79">
        <v>2181</v>
      </c>
      <c r="C3" s="79">
        <v>665</v>
      </c>
      <c r="D3" s="79">
        <v>557</v>
      </c>
      <c r="E3" s="79">
        <v>496</v>
      </c>
      <c r="F3" s="79">
        <v>463</v>
      </c>
    </row>
    <row r="4" spans="1:6" x14ac:dyDescent="0.2">
      <c r="A4" s="103">
        <v>44104</v>
      </c>
      <c r="B4" s="79">
        <v>1647</v>
      </c>
      <c r="C4" s="79">
        <v>508</v>
      </c>
      <c r="D4" s="79">
        <v>389</v>
      </c>
      <c r="E4" s="79">
        <v>397</v>
      </c>
      <c r="F4" s="79">
        <v>353</v>
      </c>
    </row>
    <row r="5" spans="1:6" x14ac:dyDescent="0.2">
      <c r="A5" s="103">
        <v>44135</v>
      </c>
      <c r="B5" s="79">
        <v>1525</v>
      </c>
      <c r="C5" s="79">
        <v>421</v>
      </c>
      <c r="D5" s="79">
        <v>413</v>
      </c>
      <c r="E5" s="79">
        <v>316</v>
      </c>
      <c r="F5" s="79">
        <v>375</v>
      </c>
    </row>
    <row r="6" spans="1:6" x14ac:dyDescent="0.2">
      <c r="A6" s="103">
        <v>44165</v>
      </c>
      <c r="B6" s="79">
        <v>2558</v>
      </c>
      <c r="C6" s="79">
        <v>707</v>
      </c>
      <c r="D6" s="79">
        <v>660</v>
      </c>
      <c r="E6" s="79">
        <v>564</v>
      </c>
      <c r="F6" s="79">
        <v>627</v>
      </c>
    </row>
    <row r="7" spans="1:6" x14ac:dyDescent="0.2">
      <c r="A7" s="103">
        <v>44196</v>
      </c>
      <c r="B7" s="79">
        <v>2617</v>
      </c>
      <c r="C7" s="79">
        <v>740</v>
      </c>
      <c r="D7" s="79">
        <v>634</v>
      </c>
      <c r="E7" s="79">
        <v>657</v>
      </c>
      <c r="F7" s="79">
        <v>586</v>
      </c>
    </row>
    <row r="8" spans="1:6" x14ac:dyDescent="0.2">
      <c r="A8" s="103">
        <v>44227</v>
      </c>
      <c r="B8" s="79">
        <v>2397</v>
      </c>
      <c r="C8" s="79">
        <v>698</v>
      </c>
      <c r="D8" s="79">
        <v>600</v>
      </c>
      <c r="E8" s="79">
        <v>584</v>
      </c>
      <c r="F8" s="79">
        <v>515</v>
      </c>
    </row>
    <row r="9" spans="1:6" x14ac:dyDescent="0.2">
      <c r="A9" s="103">
        <v>44255</v>
      </c>
      <c r="B9" s="79">
        <v>608</v>
      </c>
      <c r="C9" s="79">
        <v>172</v>
      </c>
      <c r="D9" s="79">
        <v>181</v>
      </c>
      <c r="E9" s="79">
        <v>133</v>
      </c>
      <c r="F9" s="79">
        <v>122</v>
      </c>
    </row>
    <row r="10" spans="1:6" x14ac:dyDescent="0.2">
      <c r="A10" s="103">
        <v>44286</v>
      </c>
      <c r="B10" s="79">
        <v>634</v>
      </c>
      <c r="C10" s="79">
        <v>204</v>
      </c>
      <c r="D10" s="79">
        <v>147</v>
      </c>
      <c r="E10" s="79">
        <v>133</v>
      </c>
      <c r="F10" s="79">
        <v>150</v>
      </c>
    </row>
    <row r="11" spans="1:6" x14ac:dyDescent="0.2">
      <c r="A11" s="103">
        <v>44316</v>
      </c>
      <c r="B11" s="79">
        <v>137</v>
      </c>
      <c r="C11" s="79">
        <v>82</v>
      </c>
      <c r="D11" s="79">
        <v>11</v>
      </c>
      <c r="E11" s="79">
        <v>28</v>
      </c>
      <c r="F11" s="79">
        <v>16</v>
      </c>
    </row>
    <row r="12" spans="1:6" x14ac:dyDescent="0.2">
      <c r="A12" s="103">
        <v>44347</v>
      </c>
      <c r="B12" s="79">
        <v>430</v>
      </c>
      <c r="C12" s="79">
        <v>157</v>
      </c>
      <c r="D12" s="79">
        <v>85</v>
      </c>
      <c r="E12" s="79">
        <v>117</v>
      </c>
      <c r="F12" s="79">
        <v>71</v>
      </c>
    </row>
    <row r="13" spans="1:6" x14ac:dyDescent="0.2">
      <c r="A13" s="103">
        <v>44377</v>
      </c>
      <c r="B13" s="79">
        <v>758</v>
      </c>
      <c r="C13" s="79">
        <v>298</v>
      </c>
      <c r="D13" s="79">
        <v>164</v>
      </c>
      <c r="E13" s="79">
        <v>138</v>
      </c>
      <c r="F13" s="79">
        <v>158</v>
      </c>
    </row>
    <row r="14" spans="1:6" x14ac:dyDescent="0.2">
      <c r="A14" s="103">
        <v>44408</v>
      </c>
      <c r="B14" s="79">
        <v>280</v>
      </c>
      <c r="C14" s="79">
        <v>132</v>
      </c>
      <c r="D14" s="79">
        <v>62</v>
      </c>
      <c r="E14" s="79">
        <v>49</v>
      </c>
      <c r="F14" s="79">
        <v>37</v>
      </c>
    </row>
    <row r="15" spans="1:6" x14ac:dyDescent="0.2">
      <c r="A15" s="103">
        <v>44439</v>
      </c>
      <c r="B15" s="79">
        <v>621</v>
      </c>
      <c r="C15" s="79">
        <v>245</v>
      </c>
      <c r="D15" s="79">
        <v>145</v>
      </c>
      <c r="E15" s="79">
        <v>121</v>
      </c>
      <c r="F15" s="79">
        <v>110</v>
      </c>
    </row>
    <row r="16" spans="1:6" x14ac:dyDescent="0.2">
      <c r="A16" s="103">
        <v>44469</v>
      </c>
      <c r="B16" s="79">
        <v>480</v>
      </c>
      <c r="C16" s="79">
        <v>157</v>
      </c>
      <c r="D16" s="79">
        <v>86</v>
      </c>
      <c r="E16" s="79">
        <v>140</v>
      </c>
      <c r="F16" s="79">
        <v>97</v>
      </c>
    </row>
    <row r="17" spans="1:6" x14ac:dyDescent="0.2">
      <c r="A17" s="103">
        <v>44500</v>
      </c>
      <c r="B17" s="79">
        <v>917</v>
      </c>
      <c r="C17" s="79">
        <v>369</v>
      </c>
      <c r="D17" s="79">
        <v>198</v>
      </c>
      <c r="E17" s="79">
        <v>182</v>
      </c>
      <c r="F17" s="79">
        <v>168</v>
      </c>
    </row>
    <row r="18" spans="1:6" x14ac:dyDescent="0.2">
      <c r="A18" s="103">
        <v>44530</v>
      </c>
      <c r="B18" s="79">
        <v>581</v>
      </c>
      <c r="C18" s="79">
        <v>248</v>
      </c>
      <c r="D18" s="79">
        <v>123</v>
      </c>
      <c r="E18" s="79">
        <v>121</v>
      </c>
      <c r="F18" s="79">
        <v>89</v>
      </c>
    </row>
    <row r="19" spans="1:6" x14ac:dyDescent="0.2">
      <c r="A19" s="103">
        <v>44561</v>
      </c>
      <c r="B19" s="79">
        <v>317</v>
      </c>
      <c r="C19" s="79">
        <v>117</v>
      </c>
      <c r="D19" s="79">
        <v>76</v>
      </c>
      <c r="E19" s="79">
        <v>92</v>
      </c>
      <c r="F19" s="79">
        <v>32</v>
      </c>
    </row>
    <row r="20" spans="1:6" x14ac:dyDescent="0.2">
      <c r="A20" s="103">
        <v>44592</v>
      </c>
      <c r="B20" s="79">
        <v>516</v>
      </c>
      <c r="C20" s="79">
        <v>192</v>
      </c>
      <c r="D20" s="79">
        <v>130</v>
      </c>
      <c r="E20" s="79">
        <v>124</v>
      </c>
      <c r="F20" s="79">
        <v>70</v>
      </c>
    </row>
    <row r="21" spans="1:6" x14ac:dyDescent="0.2">
      <c r="A21" s="103">
        <v>44620</v>
      </c>
      <c r="B21" s="79">
        <v>307</v>
      </c>
      <c r="C21" s="79">
        <v>120</v>
      </c>
      <c r="D21" s="79">
        <v>66</v>
      </c>
      <c r="E21" s="79">
        <v>101</v>
      </c>
      <c r="F21" s="79">
        <v>20</v>
      </c>
    </row>
    <row r="22" spans="1:6" x14ac:dyDescent="0.2">
      <c r="A22" s="103">
        <v>44651</v>
      </c>
      <c r="B22" s="79">
        <v>116</v>
      </c>
      <c r="C22" s="79">
        <v>41</v>
      </c>
      <c r="D22" s="79">
        <v>34</v>
      </c>
      <c r="E22" s="79">
        <v>38</v>
      </c>
      <c r="F22" s="79">
        <v>3</v>
      </c>
    </row>
    <row r="23" spans="1:6" x14ac:dyDescent="0.2">
      <c r="A23" s="103">
        <v>44681</v>
      </c>
      <c r="B23" s="79">
        <v>331</v>
      </c>
      <c r="C23" s="79">
        <v>117</v>
      </c>
      <c r="D23" s="79">
        <v>75</v>
      </c>
      <c r="E23" s="79">
        <v>82</v>
      </c>
      <c r="F23" s="79">
        <v>57</v>
      </c>
    </row>
    <row r="24" spans="1:6" x14ac:dyDescent="0.2">
      <c r="A24" s="103">
        <v>44712</v>
      </c>
      <c r="B24" s="79">
        <v>0</v>
      </c>
      <c r="C24" s="79">
        <v>0</v>
      </c>
      <c r="D24" s="79">
        <v>0</v>
      </c>
      <c r="E24" s="79">
        <v>0</v>
      </c>
      <c r="F24" s="79">
        <v>0</v>
      </c>
    </row>
    <row r="25" spans="1:6" x14ac:dyDescent="0.2">
      <c r="A25" s="103">
        <v>44742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</row>
    <row r="26" spans="1:6" x14ac:dyDescent="0.2">
      <c r="A26" s="103">
        <v>44773</v>
      </c>
      <c r="B26" s="79">
        <v>109</v>
      </c>
      <c r="C26" s="79">
        <v>39</v>
      </c>
      <c r="D26" s="79">
        <v>24</v>
      </c>
      <c r="E26" s="79">
        <v>32</v>
      </c>
      <c r="F26" s="79">
        <v>14</v>
      </c>
    </row>
    <row r="27" spans="1:6" x14ac:dyDescent="0.2">
      <c r="A27" s="103">
        <v>44804</v>
      </c>
      <c r="B27" s="79">
        <v>202</v>
      </c>
      <c r="C27" s="79">
        <v>78</v>
      </c>
      <c r="D27" s="79">
        <v>60</v>
      </c>
      <c r="E27" s="79">
        <v>47</v>
      </c>
      <c r="F27" s="79">
        <v>17</v>
      </c>
    </row>
    <row r="28" spans="1:6" x14ac:dyDescent="0.2">
      <c r="A28" s="103">
        <v>44834</v>
      </c>
      <c r="B28" s="79">
        <v>309</v>
      </c>
      <c r="C28" s="79">
        <v>81</v>
      </c>
      <c r="D28" s="79">
        <v>101</v>
      </c>
      <c r="E28" s="79">
        <v>64</v>
      </c>
      <c r="F28" s="79">
        <v>63</v>
      </c>
    </row>
    <row r="29" spans="1:6" x14ac:dyDescent="0.2">
      <c r="A29" s="103">
        <v>44865</v>
      </c>
      <c r="B29" s="79">
        <v>556</v>
      </c>
      <c r="C29" s="79">
        <v>136</v>
      </c>
      <c r="D29" s="79">
        <v>173</v>
      </c>
      <c r="E29" s="79">
        <v>106</v>
      </c>
      <c r="F29" s="79">
        <v>141</v>
      </c>
    </row>
    <row r="30" spans="1:6" x14ac:dyDescent="0.2">
      <c r="A30" s="103">
        <v>44895</v>
      </c>
      <c r="B30" s="79">
        <v>616</v>
      </c>
      <c r="C30" s="79">
        <v>195</v>
      </c>
      <c r="D30" s="79">
        <v>162</v>
      </c>
      <c r="E30" s="79">
        <v>153</v>
      </c>
      <c r="F30" s="79">
        <v>106</v>
      </c>
    </row>
    <row r="31" spans="1:6" x14ac:dyDescent="0.2">
      <c r="A31" s="103">
        <v>44926</v>
      </c>
      <c r="B31" s="79">
        <v>404</v>
      </c>
      <c r="C31" s="79">
        <v>122</v>
      </c>
      <c r="D31" s="79">
        <v>103</v>
      </c>
      <c r="E31" s="79">
        <v>97</v>
      </c>
      <c r="F31" s="79">
        <v>82</v>
      </c>
    </row>
    <row r="32" spans="1:6" x14ac:dyDescent="0.2">
      <c r="A32" s="103">
        <v>44957</v>
      </c>
      <c r="B32" s="79">
        <v>328</v>
      </c>
      <c r="C32" s="79">
        <v>103</v>
      </c>
      <c r="D32" s="79">
        <v>101</v>
      </c>
      <c r="E32" s="79">
        <v>78</v>
      </c>
      <c r="F32" s="79">
        <v>46</v>
      </c>
    </row>
    <row r="33" spans="1:6" x14ac:dyDescent="0.2">
      <c r="A33" s="103">
        <v>44985</v>
      </c>
      <c r="B33" s="79">
        <v>724</v>
      </c>
      <c r="C33" s="79">
        <v>385</v>
      </c>
      <c r="D33" s="79">
        <v>98</v>
      </c>
      <c r="E33" s="79">
        <v>173</v>
      </c>
      <c r="F33" s="79">
        <v>68</v>
      </c>
    </row>
    <row r="34" spans="1:6" x14ac:dyDescent="0.2">
      <c r="A34" s="103">
        <v>45016</v>
      </c>
      <c r="B34" s="79">
        <v>89</v>
      </c>
      <c r="C34" s="79">
        <v>23</v>
      </c>
      <c r="D34" s="79">
        <v>22</v>
      </c>
      <c r="E34" s="79">
        <v>23</v>
      </c>
      <c r="F34" s="79">
        <v>21</v>
      </c>
    </row>
    <row r="35" spans="1:6" x14ac:dyDescent="0.2">
      <c r="A35" s="103">
        <v>45046</v>
      </c>
      <c r="B35" s="79">
        <v>1282</v>
      </c>
      <c r="C35" s="79">
        <v>485</v>
      </c>
      <c r="D35" s="79">
        <v>238</v>
      </c>
      <c r="E35" s="79">
        <v>339</v>
      </c>
      <c r="F35" s="79">
        <v>220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99B0-BA01-4405-A9EB-D4E9C983D678}">
  <dimension ref="A1:D35"/>
  <sheetViews>
    <sheetView workbookViewId="0">
      <selection activeCell="F18" sqref="F18"/>
    </sheetView>
  </sheetViews>
  <sheetFormatPr defaultRowHeight="12.75" x14ac:dyDescent="0.2"/>
  <cols>
    <col min="2" max="2" width="10.5703125" customWidth="1"/>
  </cols>
  <sheetData>
    <row r="1" spans="1:4" x14ac:dyDescent="0.2">
      <c r="A1" t="s">
        <v>107</v>
      </c>
      <c r="B1" s="107" t="s">
        <v>109</v>
      </c>
      <c r="C1" s="107" t="s">
        <v>7</v>
      </c>
      <c r="D1" s="108" t="s">
        <v>8</v>
      </c>
    </row>
    <row r="2" spans="1:4" x14ac:dyDescent="0.2">
      <c r="A2" s="103">
        <v>44043</v>
      </c>
      <c r="B2" s="79">
        <v>38</v>
      </c>
      <c r="C2" s="79">
        <v>27</v>
      </c>
      <c r="D2" s="106">
        <v>11</v>
      </c>
    </row>
    <row r="3" spans="1:4" x14ac:dyDescent="0.2">
      <c r="A3" s="103">
        <v>44074</v>
      </c>
      <c r="B3" s="79">
        <v>69</v>
      </c>
      <c r="C3" s="79">
        <v>62</v>
      </c>
      <c r="D3" s="106">
        <v>7</v>
      </c>
    </row>
    <row r="4" spans="1:4" x14ac:dyDescent="0.2">
      <c r="A4" s="103">
        <v>44104</v>
      </c>
      <c r="B4" s="79">
        <v>124</v>
      </c>
      <c r="C4" s="79">
        <v>93</v>
      </c>
      <c r="D4" s="106">
        <v>31</v>
      </c>
    </row>
    <row r="5" spans="1:4" x14ac:dyDescent="0.2">
      <c r="A5" s="103">
        <v>44135</v>
      </c>
      <c r="B5" s="79">
        <v>229</v>
      </c>
      <c r="C5" s="79">
        <v>181</v>
      </c>
      <c r="D5" s="106">
        <v>48</v>
      </c>
    </row>
    <row r="6" spans="1:4" x14ac:dyDescent="0.2">
      <c r="A6" s="103">
        <v>44165</v>
      </c>
      <c r="B6" s="79">
        <v>259</v>
      </c>
      <c r="C6" s="79">
        <v>200</v>
      </c>
      <c r="D6" s="106">
        <v>59</v>
      </c>
    </row>
    <row r="7" spans="1:4" x14ac:dyDescent="0.2">
      <c r="A7" s="103">
        <v>44196</v>
      </c>
      <c r="B7" s="79">
        <v>286</v>
      </c>
      <c r="C7" s="79">
        <v>232</v>
      </c>
      <c r="D7" s="106">
        <v>54</v>
      </c>
    </row>
    <row r="8" spans="1:4" x14ac:dyDescent="0.2">
      <c r="A8" s="103">
        <v>44227</v>
      </c>
      <c r="B8" s="79">
        <v>245</v>
      </c>
      <c r="C8" s="79">
        <v>186</v>
      </c>
      <c r="D8" s="106">
        <v>59</v>
      </c>
    </row>
    <row r="9" spans="1:4" x14ac:dyDescent="0.2">
      <c r="A9" s="103">
        <v>44255</v>
      </c>
      <c r="B9" s="79">
        <v>345</v>
      </c>
      <c r="C9" s="79">
        <v>280</v>
      </c>
      <c r="D9" s="106">
        <v>65</v>
      </c>
    </row>
    <row r="10" spans="1:4" x14ac:dyDescent="0.2">
      <c r="A10" s="103">
        <v>44286</v>
      </c>
      <c r="B10" s="79">
        <v>279</v>
      </c>
      <c r="C10" s="79">
        <v>234</v>
      </c>
      <c r="D10" s="106">
        <v>45</v>
      </c>
    </row>
    <row r="11" spans="1:4" x14ac:dyDescent="0.2">
      <c r="A11" s="103">
        <v>44316</v>
      </c>
      <c r="B11" s="79">
        <v>130</v>
      </c>
      <c r="C11" s="79">
        <v>115</v>
      </c>
      <c r="D11" s="106">
        <v>15</v>
      </c>
    </row>
    <row r="12" spans="1:4" x14ac:dyDescent="0.2">
      <c r="A12" s="103">
        <v>44347</v>
      </c>
      <c r="B12" s="79">
        <v>0</v>
      </c>
      <c r="C12" s="79">
        <v>0</v>
      </c>
      <c r="D12" s="106">
        <v>0</v>
      </c>
    </row>
    <row r="13" spans="1:4" x14ac:dyDescent="0.2">
      <c r="A13" s="103">
        <v>44377</v>
      </c>
      <c r="B13" s="79">
        <v>24</v>
      </c>
      <c r="C13" s="79">
        <v>18</v>
      </c>
      <c r="D13" s="106">
        <v>6</v>
      </c>
    </row>
    <row r="14" spans="1:4" x14ac:dyDescent="0.2">
      <c r="A14" s="103">
        <v>44408</v>
      </c>
      <c r="B14" s="79">
        <v>0</v>
      </c>
      <c r="C14" s="79">
        <v>0</v>
      </c>
      <c r="D14" s="106">
        <v>0</v>
      </c>
    </row>
    <row r="15" spans="1:4" x14ac:dyDescent="0.2">
      <c r="A15" s="103">
        <v>44439</v>
      </c>
      <c r="B15" s="79">
        <v>68</v>
      </c>
      <c r="C15" s="79">
        <v>36</v>
      </c>
      <c r="D15" s="106">
        <v>32</v>
      </c>
    </row>
    <row r="16" spans="1:4" x14ac:dyDescent="0.2">
      <c r="A16" s="103">
        <v>44469</v>
      </c>
      <c r="B16" s="79">
        <v>400</v>
      </c>
      <c r="C16" s="79">
        <v>353</v>
      </c>
      <c r="D16" s="106">
        <v>47</v>
      </c>
    </row>
    <row r="17" spans="1:4" x14ac:dyDescent="0.2">
      <c r="A17" s="103">
        <v>44500</v>
      </c>
      <c r="B17" s="79">
        <v>746</v>
      </c>
      <c r="C17" s="79">
        <v>543</v>
      </c>
      <c r="D17" s="106">
        <v>203</v>
      </c>
    </row>
    <row r="18" spans="1:4" x14ac:dyDescent="0.2">
      <c r="A18" s="103">
        <v>44530</v>
      </c>
      <c r="B18" s="79">
        <v>497</v>
      </c>
      <c r="C18" s="79">
        <v>422</v>
      </c>
      <c r="D18" s="106">
        <v>75</v>
      </c>
    </row>
    <row r="19" spans="1:4" x14ac:dyDescent="0.2">
      <c r="A19" s="103">
        <v>44561</v>
      </c>
      <c r="B19" s="79">
        <v>539</v>
      </c>
      <c r="C19" s="79">
        <v>352</v>
      </c>
      <c r="D19" s="106">
        <v>187</v>
      </c>
    </row>
    <row r="20" spans="1:4" x14ac:dyDescent="0.2">
      <c r="A20" s="103">
        <v>44592</v>
      </c>
      <c r="B20" s="79">
        <v>265</v>
      </c>
      <c r="C20" s="79">
        <v>219</v>
      </c>
      <c r="D20" s="106">
        <v>46</v>
      </c>
    </row>
    <row r="21" spans="1:4" x14ac:dyDescent="0.2">
      <c r="A21" s="103">
        <v>44620</v>
      </c>
      <c r="B21" s="79">
        <v>224</v>
      </c>
      <c r="C21" s="79">
        <v>183</v>
      </c>
      <c r="D21" s="106">
        <v>41</v>
      </c>
    </row>
    <row r="22" spans="1:4" x14ac:dyDescent="0.2">
      <c r="A22" s="103">
        <v>44651</v>
      </c>
      <c r="B22" s="79">
        <v>196</v>
      </c>
      <c r="C22" s="79">
        <v>162</v>
      </c>
      <c r="D22" s="106">
        <v>34</v>
      </c>
    </row>
    <row r="23" spans="1:4" x14ac:dyDescent="0.2">
      <c r="A23" s="103">
        <v>44681</v>
      </c>
      <c r="B23" s="79">
        <v>133</v>
      </c>
      <c r="C23" s="79">
        <v>106</v>
      </c>
      <c r="D23" s="106">
        <v>27</v>
      </c>
    </row>
    <row r="24" spans="1:4" x14ac:dyDescent="0.2">
      <c r="A24" s="103">
        <v>44712</v>
      </c>
      <c r="B24" s="79">
        <v>0</v>
      </c>
      <c r="C24" s="79">
        <v>0</v>
      </c>
      <c r="D24" s="106">
        <v>0</v>
      </c>
    </row>
    <row r="25" spans="1:4" x14ac:dyDescent="0.2">
      <c r="A25" s="103">
        <v>44742</v>
      </c>
      <c r="B25" s="79">
        <v>151</v>
      </c>
      <c r="C25" s="79">
        <v>129</v>
      </c>
      <c r="D25" s="106">
        <v>22</v>
      </c>
    </row>
    <row r="26" spans="1:4" x14ac:dyDescent="0.2">
      <c r="A26" s="103">
        <v>44773</v>
      </c>
      <c r="B26" s="79">
        <v>168</v>
      </c>
      <c r="C26" s="79">
        <v>139</v>
      </c>
      <c r="D26" s="106">
        <v>29</v>
      </c>
    </row>
    <row r="27" spans="1:4" x14ac:dyDescent="0.2">
      <c r="A27" s="103">
        <v>44804</v>
      </c>
      <c r="B27" s="79">
        <v>200</v>
      </c>
      <c r="C27" s="79">
        <v>147</v>
      </c>
      <c r="D27" s="106">
        <v>53</v>
      </c>
    </row>
    <row r="28" spans="1:4" x14ac:dyDescent="0.2">
      <c r="A28" s="103">
        <v>44834</v>
      </c>
      <c r="B28" s="79">
        <v>233</v>
      </c>
      <c r="C28" s="79">
        <v>137</v>
      </c>
      <c r="D28" s="106">
        <v>96</v>
      </c>
    </row>
    <row r="29" spans="1:4" x14ac:dyDescent="0.2">
      <c r="A29" s="103">
        <v>44865</v>
      </c>
      <c r="B29" s="79">
        <v>449</v>
      </c>
      <c r="C29" s="79">
        <v>358</v>
      </c>
      <c r="D29" s="106">
        <v>91</v>
      </c>
    </row>
    <row r="30" spans="1:4" x14ac:dyDescent="0.2">
      <c r="A30" s="103">
        <v>44895</v>
      </c>
      <c r="B30" s="79">
        <v>372</v>
      </c>
      <c r="C30" s="79">
        <v>276</v>
      </c>
      <c r="D30" s="106">
        <v>96</v>
      </c>
    </row>
    <row r="31" spans="1:4" x14ac:dyDescent="0.2">
      <c r="A31" s="103">
        <v>44926</v>
      </c>
      <c r="B31" s="79">
        <v>70</v>
      </c>
      <c r="C31" s="79">
        <v>45</v>
      </c>
      <c r="D31" s="106">
        <v>25</v>
      </c>
    </row>
    <row r="32" spans="1:4" x14ac:dyDescent="0.2">
      <c r="A32" s="103">
        <v>44957</v>
      </c>
      <c r="B32" s="79">
        <v>160</v>
      </c>
      <c r="C32" s="79">
        <v>146</v>
      </c>
      <c r="D32" s="106">
        <v>14</v>
      </c>
    </row>
    <row r="33" spans="1:4" x14ac:dyDescent="0.2">
      <c r="A33" s="103">
        <v>44985</v>
      </c>
      <c r="B33" s="79">
        <v>119</v>
      </c>
      <c r="C33" s="79">
        <v>98</v>
      </c>
      <c r="D33" s="106">
        <v>21</v>
      </c>
    </row>
    <row r="34" spans="1:4" x14ac:dyDescent="0.2">
      <c r="A34" s="103">
        <v>45016</v>
      </c>
      <c r="B34" s="79">
        <v>230</v>
      </c>
      <c r="C34" s="79">
        <v>158</v>
      </c>
      <c r="D34" s="106">
        <v>72</v>
      </c>
    </row>
    <row r="35" spans="1:4" x14ac:dyDescent="0.2">
      <c r="A35" s="103">
        <v>45046</v>
      </c>
      <c r="B35" s="79">
        <v>867</v>
      </c>
      <c r="C35" s="79">
        <v>581</v>
      </c>
      <c r="D35" s="106">
        <v>286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E55D-AADA-4E94-836B-304522A920E7}">
  <sheetPr>
    <tabColor rgb="FFFF0000"/>
  </sheetPr>
  <dimension ref="A1:F35"/>
  <sheetViews>
    <sheetView workbookViewId="0">
      <selection activeCell="F8" sqref="F8"/>
    </sheetView>
  </sheetViews>
  <sheetFormatPr defaultRowHeight="12.75" x14ac:dyDescent="0.2"/>
  <cols>
    <col min="2" max="2" width="12.140625" customWidth="1"/>
    <col min="3" max="3" width="10.140625" customWidth="1"/>
  </cols>
  <sheetData>
    <row r="1" spans="1:6" x14ac:dyDescent="0.2">
      <c r="A1" s="105" t="s">
        <v>107</v>
      </c>
      <c r="B1" t="s">
        <v>109</v>
      </c>
      <c r="C1" t="s">
        <v>5</v>
      </c>
      <c r="D1" t="s">
        <v>7</v>
      </c>
      <c r="E1" t="s">
        <v>8</v>
      </c>
      <c r="F1" t="s">
        <v>14</v>
      </c>
    </row>
    <row r="2" spans="1:6" x14ac:dyDescent="0.2">
      <c r="A2" s="111">
        <v>44043</v>
      </c>
      <c r="B2" s="18">
        <v>6000</v>
      </c>
      <c r="C2" s="18">
        <v>1577</v>
      </c>
      <c r="D2" s="18">
        <v>1516</v>
      </c>
      <c r="E2" s="18">
        <v>1312</v>
      </c>
      <c r="F2" s="18">
        <v>1595</v>
      </c>
    </row>
    <row r="3" spans="1:6" x14ac:dyDescent="0.2">
      <c r="A3" s="112">
        <v>44074</v>
      </c>
      <c r="B3" s="18">
        <v>6000</v>
      </c>
      <c r="C3" s="18">
        <v>1577</v>
      </c>
      <c r="D3" s="18">
        <v>1516</v>
      </c>
      <c r="E3" s="18">
        <v>1312</v>
      </c>
      <c r="F3" s="18">
        <v>1595</v>
      </c>
    </row>
    <row r="4" spans="1:6" x14ac:dyDescent="0.2">
      <c r="A4" s="111">
        <v>44104</v>
      </c>
      <c r="B4" s="18">
        <v>6000</v>
      </c>
      <c r="C4" s="18">
        <v>1577</v>
      </c>
      <c r="D4" s="18">
        <v>1516</v>
      </c>
      <c r="E4" s="18">
        <v>1312</v>
      </c>
      <c r="F4" s="18">
        <v>1595</v>
      </c>
    </row>
    <row r="5" spans="1:6" x14ac:dyDescent="0.2">
      <c r="A5" s="112">
        <v>44135</v>
      </c>
      <c r="B5" s="18">
        <v>6000</v>
      </c>
      <c r="C5" s="18">
        <v>1577</v>
      </c>
      <c r="D5" s="18">
        <v>1516</v>
      </c>
      <c r="E5" s="18">
        <v>1312</v>
      </c>
      <c r="F5" s="18">
        <v>1595</v>
      </c>
    </row>
    <row r="6" spans="1:6" x14ac:dyDescent="0.2">
      <c r="A6" s="111">
        <v>44165</v>
      </c>
      <c r="B6" s="18">
        <v>6000</v>
      </c>
      <c r="C6" s="18">
        <v>1577</v>
      </c>
      <c r="D6" s="18">
        <v>1516</v>
      </c>
      <c r="E6" s="18">
        <v>1312</v>
      </c>
      <c r="F6" s="18">
        <v>1595</v>
      </c>
    </row>
    <row r="7" spans="1:6" x14ac:dyDescent="0.2">
      <c r="A7" s="112">
        <v>44196</v>
      </c>
      <c r="B7" s="18">
        <v>6000</v>
      </c>
      <c r="C7" s="18">
        <v>1577</v>
      </c>
      <c r="D7" s="18">
        <v>1516</v>
      </c>
      <c r="E7" s="18">
        <v>1312</v>
      </c>
      <c r="F7" s="18">
        <v>1595</v>
      </c>
    </row>
    <row r="8" spans="1:6" x14ac:dyDescent="0.2">
      <c r="A8" s="111">
        <v>44227</v>
      </c>
      <c r="B8" s="18">
        <v>6000</v>
      </c>
      <c r="C8" s="18">
        <v>1577</v>
      </c>
      <c r="D8" s="18">
        <v>1516</v>
      </c>
      <c r="E8" s="18">
        <v>1312</v>
      </c>
      <c r="F8" s="18">
        <v>1595</v>
      </c>
    </row>
    <row r="9" spans="1:6" x14ac:dyDescent="0.2">
      <c r="A9" s="112">
        <v>44255</v>
      </c>
      <c r="B9" s="18">
        <v>6000</v>
      </c>
      <c r="C9" s="18">
        <v>1577</v>
      </c>
      <c r="D9" s="18">
        <v>1516</v>
      </c>
      <c r="E9" s="18">
        <v>1312</v>
      </c>
      <c r="F9" s="18">
        <v>1595</v>
      </c>
    </row>
    <row r="10" spans="1:6" x14ac:dyDescent="0.2">
      <c r="A10" s="111">
        <v>44286</v>
      </c>
      <c r="B10" s="18">
        <v>6000</v>
      </c>
      <c r="C10" s="18">
        <v>1577</v>
      </c>
      <c r="D10" s="18">
        <v>1516</v>
      </c>
      <c r="E10" s="18">
        <v>1312</v>
      </c>
      <c r="F10" s="18">
        <v>1595</v>
      </c>
    </row>
    <row r="11" spans="1:6" x14ac:dyDescent="0.2">
      <c r="A11" s="112">
        <v>44316</v>
      </c>
      <c r="B11" s="18">
        <v>6000</v>
      </c>
      <c r="C11" s="18">
        <v>1577</v>
      </c>
      <c r="D11" s="18">
        <v>1516</v>
      </c>
      <c r="E11" s="18">
        <v>1312</v>
      </c>
      <c r="F11" s="18">
        <v>1595</v>
      </c>
    </row>
    <row r="12" spans="1:6" x14ac:dyDescent="0.2">
      <c r="A12" s="111">
        <v>44347</v>
      </c>
      <c r="B12" s="18">
        <v>6000</v>
      </c>
      <c r="C12" s="18">
        <v>1577</v>
      </c>
      <c r="D12" s="18">
        <v>1516</v>
      </c>
      <c r="E12" s="18">
        <v>1312</v>
      </c>
      <c r="F12" s="18">
        <v>1595</v>
      </c>
    </row>
    <row r="13" spans="1:6" x14ac:dyDescent="0.2">
      <c r="A13" s="112">
        <v>44377</v>
      </c>
      <c r="B13" s="18">
        <v>6000</v>
      </c>
      <c r="C13" s="18">
        <v>1577</v>
      </c>
      <c r="D13" s="18">
        <v>1516</v>
      </c>
      <c r="E13" s="18">
        <v>1312</v>
      </c>
      <c r="F13" s="18">
        <v>1595</v>
      </c>
    </row>
    <row r="14" spans="1:6" x14ac:dyDescent="0.2">
      <c r="A14" s="111">
        <v>44408</v>
      </c>
      <c r="B14" s="18">
        <v>6000</v>
      </c>
      <c r="C14" s="18">
        <v>1577</v>
      </c>
      <c r="D14" s="18">
        <v>1516</v>
      </c>
      <c r="E14" s="18">
        <v>1312</v>
      </c>
      <c r="F14" s="18">
        <v>1595</v>
      </c>
    </row>
    <row r="15" spans="1:6" x14ac:dyDescent="0.2">
      <c r="A15" s="112">
        <v>44439</v>
      </c>
      <c r="B15" s="18">
        <v>6000</v>
      </c>
      <c r="C15" s="18">
        <v>1577</v>
      </c>
      <c r="D15" s="18">
        <v>1516</v>
      </c>
      <c r="E15" s="18">
        <v>1312</v>
      </c>
      <c r="F15" s="18">
        <v>1595</v>
      </c>
    </row>
    <row r="16" spans="1:6" x14ac:dyDescent="0.2">
      <c r="A16" s="111">
        <v>44469</v>
      </c>
      <c r="B16" s="18">
        <v>6000</v>
      </c>
      <c r="C16" s="18">
        <v>1577</v>
      </c>
      <c r="D16" s="18">
        <v>1516</v>
      </c>
      <c r="E16" s="18">
        <v>1312</v>
      </c>
      <c r="F16" s="18">
        <v>1595</v>
      </c>
    </row>
    <row r="17" spans="1:6" x14ac:dyDescent="0.2">
      <c r="A17" s="112">
        <v>44500</v>
      </c>
      <c r="B17" s="18">
        <v>6000</v>
      </c>
      <c r="C17" s="18">
        <v>1577</v>
      </c>
      <c r="D17" s="18">
        <v>1516</v>
      </c>
      <c r="E17" s="18">
        <v>1312</v>
      </c>
      <c r="F17" s="18">
        <v>1595</v>
      </c>
    </row>
    <row r="18" spans="1:6" x14ac:dyDescent="0.2">
      <c r="A18" s="111">
        <v>44530</v>
      </c>
      <c r="B18" s="18">
        <v>6000</v>
      </c>
      <c r="C18" s="18">
        <v>1577</v>
      </c>
      <c r="D18" s="18">
        <v>1516</v>
      </c>
      <c r="E18" s="18">
        <v>1312</v>
      </c>
      <c r="F18" s="18">
        <v>1595</v>
      </c>
    </row>
    <row r="19" spans="1:6" x14ac:dyDescent="0.2">
      <c r="A19" s="112">
        <v>44561</v>
      </c>
      <c r="B19" s="18">
        <v>6000</v>
      </c>
      <c r="C19" s="18">
        <v>1577</v>
      </c>
      <c r="D19" s="18">
        <v>1516</v>
      </c>
      <c r="E19" s="18">
        <v>1312</v>
      </c>
      <c r="F19" s="18">
        <v>1595</v>
      </c>
    </row>
    <row r="20" spans="1:6" x14ac:dyDescent="0.2">
      <c r="A20" s="111">
        <v>44592</v>
      </c>
      <c r="B20" s="18">
        <v>6000</v>
      </c>
      <c r="C20" s="18">
        <v>1577</v>
      </c>
      <c r="D20" s="18">
        <v>1516</v>
      </c>
      <c r="E20" s="18">
        <v>1312</v>
      </c>
      <c r="F20" s="18">
        <v>1595</v>
      </c>
    </row>
    <row r="21" spans="1:6" x14ac:dyDescent="0.2">
      <c r="A21" s="112">
        <v>44620</v>
      </c>
      <c r="B21" s="18">
        <v>6000</v>
      </c>
      <c r="C21" s="18">
        <v>1577</v>
      </c>
      <c r="D21" s="18">
        <v>1516</v>
      </c>
      <c r="E21" s="18">
        <v>1312</v>
      </c>
      <c r="F21" s="18">
        <v>1595</v>
      </c>
    </row>
    <row r="22" spans="1:6" x14ac:dyDescent="0.2">
      <c r="A22" s="111">
        <v>44651</v>
      </c>
      <c r="B22" s="18">
        <v>6000</v>
      </c>
      <c r="C22" s="18">
        <v>1577</v>
      </c>
      <c r="D22" s="18">
        <v>1516</v>
      </c>
      <c r="E22" s="18">
        <v>1312</v>
      </c>
      <c r="F22" s="18">
        <v>1595</v>
      </c>
    </row>
    <row r="23" spans="1:6" x14ac:dyDescent="0.2">
      <c r="A23" s="112">
        <v>44681</v>
      </c>
      <c r="B23" s="18">
        <v>6000</v>
      </c>
      <c r="C23" s="18">
        <v>1577</v>
      </c>
      <c r="D23" s="18">
        <v>1516</v>
      </c>
      <c r="E23" s="18">
        <v>1312</v>
      </c>
      <c r="F23" s="18">
        <v>1595</v>
      </c>
    </row>
    <row r="24" spans="1:6" x14ac:dyDescent="0.2">
      <c r="A24" s="111">
        <v>44712</v>
      </c>
      <c r="B24" s="18">
        <v>6000</v>
      </c>
      <c r="C24" s="18">
        <v>1577</v>
      </c>
      <c r="D24" s="18">
        <v>1516</v>
      </c>
      <c r="E24" s="18">
        <v>1312</v>
      </c>
      <c r="F24" s="18">
        <v>1595</v>
      </c>
    </row>
    <row r="25" spans="1:6" x14ac:dyDescent="0.2">
      <c r="A25" s="112">
        <v>44742</v>
      </c>
      <c r="B25" s="18">
        <v>6000</v>
      </c>
      <c r="C25" s="18">
        <v>1577</v>
      </c>
      <c r="D25" s="18">
        <v>1516</v>
      </c>
      <c r="E25" s="18">
        <v>1312</v>
      </c>
      <c r="F25" s="18">
        <v>1595</v>
      </c>
    </row>
    <row r="26" spans="1:6" x14ac:dyDescent="0.2">
      <c r="A26" s="111">
        <v>44773</v>
      </c>
      <c r="B26" s="18">
        <v>6000</v>
      </c>
      <c r="C26" s="18">
        <v>1577</v>
      </c>
      <c r="D26" s="18">
        <v>1516</v>
      </c>
      <c r="E26" s="18">
        <v>1312</v>
      </c>
      <c r="F26" s="18">
        <v>1595</v>
      </c>
    </row>
    <row r="27" spans="1:6" x14ac:dyDescent="0.2">
      <c r="A27" s="112">
        <v>44804</v>
      </c>
      <c r="B27" s="18">
        <v>6000</v>
      </c>
      <c r="C27" s="18">
        <v>1577</v>
      </c>
      <c r="D27" s="18">
        <v>1516</v>
      </c>
      <c r="E27" s="18">
        <v>1312</v>
      </c>
      <c r="F27" s="18">
        <v>1595</v>
      </c>
    </row>
    <row r="28" spans="1:6" x14ac:dyDescent="0.2">
      <c r="A28" s="111">
        <v>44834</v>
      </c>
      <c r="B28" s="18">
        <v>6000</v>
      </c>
      <c r="C28" s="18">
        <v>1577</v>
      </c>
      <c r="D28" s="18">
        <v>1516</v>
      </c>
      <c r="E28" s="18">
        <v>1312</v>
      </c>
      <c r="F28" s="18">
        <v>1595</v>
      </c>
    </row>
    <row r="29" spans="1:6" x14ac:dyDescent="0.2">
      <c r="A29" s="112">
        <v>44865</v>
      </c>
      <c r="B29" s="18">
        <v>6000</v>
      </c>
      <c r="C29" s="18">
        <v>1577</v>
      </c>
      <c r="D29" s="18">
        <v>1516</v>
      </c>
      <c r="E29" s="18">
        <v>1312</v>
      </c>
      <c r="F29" s="18">
        <v>1595</v>
      </c>
    </row>
    <row r="30" spans="1:6" x14ac:dyDescent="0.2">
      <c r="A30" s="111">
        <v>44895</v>
      </c>
      <c r="B30" s="18">
        <v>6000</v>
      </c>
      <c r="C30" s="18">
        <v>1577</v>
      </c>
      <c r="D30" s="18">
        <v>1516</v>
      </c>
      <c r="E30" s="18">
        <v>1312</v>
      </c>
      <c r="F30" s="18">
        <v>1595</v>
      </c>
    </row>
    <row r="31" spans="1:6" x14ac:dyDescent="0.2">
      <c r="A31" s="112">
        <v>44926</v>
      </c>
      <c r="B31" s="18">
        <v>6000</v>
      </c>
      <c r="C31" s="18">
        <v>1577</v>
      </c>
      <c r="D31" s="18">
        <v>1516</v>
      </c>
      <c r="E31" s="18">
        <v>1312</v>
      </c>
      <c r="F31" s="18">
        <v>1595</v>
      </c>
    </row>
    <row r="32" spans="1:6" x14ac:dyDescent="0.2">
      <c r="A32" s="111">
        <v>44957</v>
      </c>
      <c r="B32" s="18">
        <v>6000</v>
      </c>
      <c r="C32" s="18">
        <v>1577</v>
      </c>
      <c r="D32" s="18">
        <v>1516</v>
      </c>
      <c r="E32" s="18">
        <v>1312</v>
      </c>
      <c r="F32" s="18">
        <v>1595</v>
      </c>
    </row>
    <row r="33" spans="1:6" x14ac:dyDescent="0.2">
      <c r="A33" s="112">
        <v>44985</v>
      </c>
      <c r="B33" s="18">
        <v>6000</v>
      </c>
      <c r="C33" s="18">
        <v>1577</v>
      </c>
      <c r="D33" s="18">
        <v>1516</v>
      </c>
      <c r="E33" s="18">
        <v>1312</v>
      </c>
      <c r="F33" s="18">
        <v>1595</v>
      </c>
    </row>
    <row r="34" spans="1:6" x14ac:dyDescent="0.2">
      <c r="A34" s="111">
        <v>45016</v>
      </c>
      <c r="B34" s="18">
        <v>6000</v>
      </c>
      <c r="C34" s="18">
        <v>1577</v>
      </c>
      <c r="D34" s="18">
        <v>1516</v>
      </c>
      <c r="E34" s="18">
        <v>1312</v>
      </c>
      <c r="F34" s="18">
        <v>1595</v>
      </c>
    </row>
    <row r="35" spans="1:6" x14ac:dyDescent="0.2">
      <c r="A35" s="112">
        <v>45046</v>
      </c>
      <c r="B35" s="18">
        <v>6000</v>
      </c>
      <c r="C35" s="18">
        <v>1577</v>
      </c>
      <c r="D35" s="18">
        <v>1516</v>
      </c>
      <c r="E35" s="18">
        <v>1312</v>
      </c>
      <c r="F35" s="18">
        <v>1595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81"/>
  <sheetViews>
    <sheetView zoomScale="90" zoomScaleNormal="90" workbookViewId="0">
      <pane xSplit="5" ySplit="1" topLeftCell="AK65" activePane="bottomRight" state="frozen"/>
      <selection pane="topRight" activeCell="F1" sqref="F1"/>
      <selection pane="bottomLeft" activeCell="A2" sqref="A2"/>
      <selection pane="bottomRight" activeCell="D77" sqref="D77"/>
    </sheetView>
  </sheetViews>
  <sheetFormatPr defaultRowHeight="12.75" x14ac:dyDescent="0.2"/>
  <cols>
    <col min="1" max="1" width="3.42578125" style="9" bestFit="1" customWidth="1"/>
    <col min="2" max="2" width="5.5703125" style="9" bestFit="1" customWidth="1"/>
    <col min="3" max="3" width="9.85546875" style="9" bestFit="1" customWidth="1"/>
    <col min="4" max="4" width="51.85546875" style="9" customWidth="1"/>
    <col min="5" max="5" width="13" style="9" customWidth="1"/>
    <col min="6" max="6" width="7.140625" style="10" bestFit="1" customWidth="1"/>
    <col min="7" max="10" width="6.85546875" style="10" bestFit="1" customWidth="1"/>
    <col min="11" max="11" width="6.85546875" style="75" bestFit="1" customWidth="1"/>
    <col min="12" max="12" width="8" style="76" bestFit="1" customWidth="1"/>
    <col min="13" max="13" width="7" style="76" bestFit="1" customWidth="1"/>
    <col min="14" max="14" width="7.28515625" style="76" bestFit="1" customWidth="1"/>
    <col min="15" max="15" width="7" style="76" bestFit="1" customWidth="1"/>
    <col min="16" max="18" width="7.140625" style="76" bestFit="1" customWidth="1"/>
    <col min="19" max="24" width="6.85546875" style="76" bestFit="1" customWidth="1"/>
    <col min="25" max="25" width="7" style="76" bestFit="1" customWidth="1"/>
    <col min="26" max="26" width="7.28515625" style="76" bestFit="1" customWidth="1"/>
    <col min="27" max="27" width="7" style="76" bestFit="1" customWidth="1"/>
    <col min="28" max="29" width="7.140625" style="76" bestFit="1" customWidth="1"/>
    <col min="30" max="30" width="7" style="76" customWidth="1"/>
    <col min="31" max="36" width="6.85546875" style="76" bestFit="1" customWidth="1"/>
    <col min="37" max="37" width="7" style="76" bestFit="1" customWidth="1"/>
    <col min="38" max="38" width="7.28515625" style="76" bestFit="1" customWidth="1"/>
    <col min="39" max="39" width="22.7109375" style="76" customWidth="1"/>
    <col min="40" max="41" width="7.140625" style="76" bestFit="1" customWidth="1"/>
    <col min="42" max="42" width="7.140625" style="76" customWidth="1"/>
    <col min="43" max="43" width="10.7109375" style="16" bestFit="1" customWidth="1"/>
    <col min="44" max="44" width="7.140625" style="16" bestFit="1" customWidth="1"/>
    <col min="45" max="45" width="14.5703125" style="10" bestFit="1" customWidth="1"/>
    <col min="46" max="46" width="13.7109375" style="10" customWidth="1"/>
    <col min="47" max="47" width="7.28515625" style="32" bestFit="1" customWidth="1"/>
    <col min="48" max="48" width="6.5703125" style="32" bestFit="1" customWidth="1"/>
    <col min="49" max="49" width="31.42578125" style="9" bestFit="1" customWidth="1"/>
    <col min="50" max="50" width="15.28515625" style="10" customWidth="1"/>
    <col min="51" max="283" width="9.140625" style="8"/>
    <col min="284" max="284" width="5.140625" style="8" customWidth="1"/>
    <col min="285" max="285" width="57.5703125" style="8" customWidth="1"/>
    <col min="286" max="286" width="19.5703125" style="8" customWidth="1"/>
    <col min="287" max="289" width="15.7109375" style="8" customWidth="1"/>
    <col min="290" max="290" width="20.5703125" style="8" customWidth="1"/>
    <col min="291" max="291" width="18.7109375" style="8" customWidth="1"/>
    <col min="292" max="292" width="25.28515625" style="8" customWidth="1"/>
    <col min="293" max="293" width="57.42578125" style="8" customWidth="1"/>
    <col min="294" max="539" width="9.140625" style="8"/>
    <col min="540" max="540" width="5.140625" style="8" customWidth="1"/>
    <col min="541" max="541" width="57.5703125" style="8" customWidth="1"/>
    <col min="542" max="542" width="19.5703125" style="8" customWidth="1"/>
    <col min="543" max="545" width="15.7109375" style="8" customWidth="1"/>
    <col min="546" max="546" width="20.5703125" style="8" customWidth="1"/>
    <col min="547" max="547" width="18.7109375" style="8" customWidth="1"/>
    <col min="548" max="548" width="25.28515625" style="8" customWidth="1"/>
    <col min="549" max="549" width="57.42578125" style="8" customWidth="1"/>
    <col min="550" max="795" width="9.140625" style="8"/>
    <col min="796" max="796" width="5.140625" style="8" customWidth="1"/>
    <col min="797" max="797" width="57.5703125" style="8" customWidth="1"/>
    <col min="798" max="798" width="19.5703125" style="8" customWidth="1"/>
    <col min="799" max="801" width="15.7109375" style="8" customWidth="1"/>
    <col min="802" max="802" width="20.5703125" style="8" customWidth="1"/>
    <col min="803" max="803" width="18.7109375" style="8" customWidth="1"/>
    <col min="804" max="804" width="25.28515625" style="8" customWidth="1"/>
    <col min="805" max="805" width="57.42578125" style="8" customWidth="1"/>
    <col min="806" max="1051" width="9.140625" style="8"/>
    <col min="1052" max="1052" width="5.140625" style="8" customWidth="1"/>
    <col min="1053" max="1053" width="57.5703125" style="8" customWidth="1"/>
    <col min="1054" max="1054" width="19.5703125" style="8" customWidth="1"/>
    <col min="1055" max="1057" width="15.7109375" style="8" customWidth="1"/>
    <col min="1058" max="1058" width="20.5703125" style="8" customWidth="1"/>
    <col min="1059" max="1059" width="18.7109375" style="8" customWidth="1"/>
    <col min="1060" max="1060" width="25.28515625" style="8" customWidth="1"/>
    <col min="1061" max="1061" width="57.42578125" style="8" customWidth="1"/>
    <col min="1062" max="1307" width="9.140625" style="8"/>
    <col min="1308" max="1308" width="5.140625" style="8" customWidth="1"/>
    <col min="1309" max="1309" width="57.5703125" style="8" customWidth="1"/>
    <col min="1310" max="1310" width="19.5703125" style="8" customWidth="1"/>
    <col min="1311" max="1313" width="15.7109375" style="8" customWidth="1"/>
    <col min="1314" max="1314" width="20.5703125" style="8" customWidth="1"/>
    <col min="1315" max="1315" width="18.7109375" style="8" customWidth="1"/>
    <col min="1316" max="1316" width="25.28515625" style="8" customWidth="1"/>
    <col min="1317" max="1317" width="57.42578125" style="8" customWidth="1"/>
    <col min="1318" max="1563" width="9.140625" style="8"/>
    <col min="1564" max="1564" width="5.140625" style="8" customWidth="1"/>
    <col min="1565" max="1565" width="57.5703125" style="8" customWidth="1"/>
    <col min="1566" max="1566" width="19.5703125" style="8" customWidth="1"/>
    <col min="1567" max="1569" width="15.7109375" style="8" customWidth="1"/>
    <col min="1570" max="1570" width="20.5703125" style="8" customWidth="1"/>
    <col min="1571" max="1571" width="18.7109375" style="8" customWidth="1"/>
    <col min="1572" max="1572" width="25.28515625" style="8" customWidth="1"/>
    <col min="1573" max="1573" width="57.42578125" style="8" customWidth="1"/>
    <col min="1574" max="1819" width="9.140625" style="8"/>
    <col min="1820" max="1820" width="5.140625" style="8" customWidth="1"/>
    <col min="1821" max="1821" width="57.5703125" style="8" customWidth="1"/>
    <col min="1822" max="1822" width="19.5703125" style="8" customWidth="1"/>
    <col min="1823" max="1825" width="15.7109375" style="8" customWidth="1"/>
    <col min="1826" max="1826" width="20.5703125" style="8" customWidth="1"/>
    <col min="1827" max="1827" width="18.7109375" style="8" customWidth="1"/>
    <col min="1828" max="1828" width="25.28515625" style="8" customWidth="1"/>
    <col min="1829" max="1829" width="57.42578125" style="8" customWidth="1"/>
    <col min="1830" max="2075" width="9.140625" style="8"/>
    <col min="2076" max="2076" width="5.140625" style="8" customWidth="1"/>
    <col min="2077" max="2077" width="57.5703125" style="8" customWidth="1"/>
    <col min="2078" max="2078" width="19.5703125" style="8" customWidth="1"/>
    <col min="2079" max="2081" width="15.7109375" style="8" customWidth="1"/>
    <col min="2082" max="2082" width="20.5703125" style="8" customWidth="1"/>
    <col min="2083" max="2083" width="18.7109375" style="8" customWidth="1"/>
    <col min="2084" max="2084" width="25.28515625" style="8" customWidth="1"/>
    <col min="2085" max="2085" width="57.42578125" style="8" customWidth="1"/>
    <col min="2086" max="2331" width="9.140625" style="8"/>
    <col min="2332" max="2332" width="5.140625" style="8" customWidth="1"/>
    <col min="2333" max="2333" width="57.5703125" style="8" customWidth="1"/>
    <col min="2334" max="2334" width="19.5703125" style="8" customWidth="1"/>
    <col min="2335" max="2337" width="15.7109375" style="8" customWidth="1"/>
    <col min="2338" max="2338" width="20.5703125" style="8" customWidth="1"/>
    <col min="2339" max="2339" width="18.7109375" style="8" customWidth="1"/>
    <col min="2340" max="2340" width="25.28515625" style="8" customWidth="1"/>
    <col min="2341" max="2341" width="57.42578125" style="8" customWidth="1"/>
    <col min="2342" max="2587" width="9.140625" style="8"/>
    <col min="2588" max="2588" width="5.140625" style="8" customWidth="1"/>
    <col min="2589" max="2589" width="57.5703125" style="8" customWidth="1"/>
    <col min="2590" max="2590" width="19.5703125" style="8" customWidth="1"/>
    <col min="2591" max="2593" width="15.7109375" style="8" customWidth="1"/>
    <col min="2594" max="2594" width="20.5703125" style="8" customWidth="1"/>
    <col min="2595" max="2595" width="18.7109375" style="8" customWidth="1"/>
    <col min="2596" max="2596" width="25.28515625" style="8" customWidth="1"/>
    <col min="2597" max="2597" width="57.42578125" style="8" customWidth="1"/>
    <col min="2598" max="2843" width="9.140625" style="8"/>
    <col min="2844" max="2844" width="5.140625" style="8" customWidth="1"/>
    <col min="2845" max="2845" width="57.5703125" style="8" customWidth="1"/>
    <col min="2846" max="2846" width="19.5703125" style="8" customWidth="1"/>
    <col min="2847" max="2849" width="15.7109375" style="8" customWidth="1"/>
    <col min="2850" max="2850" width="20.5703125" style="8" customWidth="1"/>
    <col min="2851" max="2851" width="18.7109375" style="8" customWidth="1"/>
    <col min="2852" max="2852" width="25.28515625" style="8" customWidth="1"/>
    <col min="2853" max="2853" width="57.42578125" style="8" customWidth="1"/>
    <col min="2854" max="3099" width="9.140625" style="8"/>
    <col min="3100" max="3100" width="5.140625" style="8" customWidth="1"/>
    <col min="3101" max="3101" width="57.5703125" style="8" customWidth="1"/>
    <col min="3102" max="3102" width="19.5703125" style="8" customWidth="1"/>
    <col min="3103" max="3105" width="15.7109375" style="8" customWidth="1"/>
    <col min="3106" max="3106" width="20.5703125" style="8" customWidth="1"/>
    <col min="3107" max="3107" width="18.7109375" style="8" customWidth="1"/>
    <col min="3108" max="3108" width="25.28515625" style="8" customWidth="1"/>
    <col min="3109" max="3109" width="57.42578125" style="8" customWidth="1"/>
    <col min="3110" max="3355" width="9.140625" style="8"/>
    <col min="3356" max="3356" width="5.140625" style="8" customWidth="1"/>
    <col min="3357" max="3357" width="57.5703125" style="8" customWidth="1"/>
    <col min="3358" max="3358" width="19.5703125" style="8" customWidth="1"/>
    <col min="3359" max="3361" width="15.7109375" style="8" customWidth="1"/>
    <col min="3362" max="3362" width="20.5703125" style="8" customWidth="1"/>
    <col min="3363" max="3363" width="18.7109375" style="8" customWidth="1"/>
    <col min="3364" max="3364" width="25.28515625" style="8" customWidth="1"/>
    <col min="3365" max="3365" width="57.42578125" style="8" customWidth="1"/>
    <col min="3366" max="3611" width="9.140625" style="8"/>
    <col min="3612" max="3612" width="5.140625" style="8" customWidth="1"/>
    <col min="3613" max="3613" width="57.5703125" style="8" customWidth="1"/>
    <col min="3614" max="3614" width="19.5703125" style="8" customWidth="1"/>
    <col min="3615" max="3617" width="15.7109375" style="8" customWidth="1"/>
    <col min="3618" max="3618" width="20.5703125" style="8" customWidth="1"/>
    <col min="3619" max="3619" width="18.7109375" style="8" customWidth="1"/>
    <col min="3620" max="3620" width="25.28515625" style="8" customWidth="1"/>
    <col min="3621" max="3621" width="57.42578125" style="8" customWidth="1"/>
    <col min="3622" max="3867" width="9.140625" style="8"/>
    <col min="3868" max="3868" width="5.140625" style="8" customWidth="1"/>
    <col min="3869" max="3869" width="57.5703125" style="8" customWidth="1"/>
    <col min="3870" max="3870" width="19.5703125" style="8" customWidth="1"/>
    <col min="3871" max="3873" width="15.7109375" style="8" customWidth="1"/>
    <col min="3874" max="3874" width="20.5703125" style="8" customWidth="1"/>
    <col min="3875" max="3875" width="18.7109375" style="8" customWidth="1"/>
    <col min="3876" max="3876" width="25.28515625" style="8" customWidth="1"/>
    <col min="3877" max="3877" width="57.42578125" style="8" customWidth="1"/>
    <col min="3878" max="4123" width="9.140625" style="8"/>
    <col min="4124" max="4124" width="5.140625" style="8" customWidth="1"/>
    <col min="4125" max="4125" width="57.5703125" style="8" customWidth="1"/>
    <col min="4126" max="4126" width="19.5703125" style="8" customWidth="1"/>
    <col min="4127" max="4129" width="15.7109375" style="8" customWidth="1"/>
    <col min="4130" max="4130" width="20.5703125" style="8" customWidth="1"/>
    <col min="4131" max="4131" width="18.7109375" style="8" customWidth="1"/>
    <col min="4132" max="4132" width="25.28515625" style="8" customWidth="1"/>
    <col min="4133" max="4133" width="57.42578125" style="8" customWidth="1"/>
    <col min="4134" max="4379" width="9.140625" style="8"/>
    <col min="4380" max="4380" width="5.140625" style="8" customWidth="1"/>
    <col min="4381" max="4381" width="57.5703125" style="8" customWidth="1"/>
    <col min="4382" max="4382" width="19.5703125" style="8" customWidth="1"/>
    <col min="4383" max="4385" width="15.7109375" style="8" customWidth="1"/>
    <col min="4386" max="4386" width="20.5703125" style="8" customWidth="1"/>
    <col min="4387" max="4387" width="18.7109375" style="8" customWidth="1"/>
    <col min="4388" max="4388" width="25.28515625" style="8" customWidth="1"/>
    <col min="4389" max="4389" width="57.42578125" style="8" customWidth="1"/>
    <col min="4390" max="4635" width="9.140625" style="8"/>
    <col min="4636" max="4636" width="5.140625" style="8" customWidth="1"/>
    <col min="4637" max="4637" width="57.5703125" style="8" customWidth="1"/>
    <col min="4638" max="4638" width="19.5703125" style="8" customWidth="1"/>
    <col min="4639" max="4641" width="15.7109375" style="8" customWidth="1"/>
    <col min="4642" max="4642" width="20.5703125" style="8" customWidth="1"/>
    <col min="4643" max="4643" width="18.7109375" style="8" customWidth="1"/>
    <col min="4644" max="4644" width="25.28515625" style="8" customWidth="1"/>
    <col min="4645" max="4645" width="57.42578125" style="8" customWidth="1"/>
    <col min="4646" max="4891" width="9.140625" style="8"/>
    <col min="4892" max="4892" width="5.140625" style="8" customWidth="1"/>
    <col min="4893" max="4893" width="57.5703125" style="8" customWidth="1"/>
    <col min="4894" max="4894" width="19.5703125" style="8" customWidth="1"/>
    <col min="4895" max="4897" width="15.7109375" style="8" customWidth="1"/>
    <col min="4898" max="4898" width="20.5703125" style="8" customWidth="1"/>
    <col min="4899" max="4899" width="18.7109375" style="8" customWidth="1"/>
    <col min="4900" max="4900" width="25.28515625" style="8" customWidth="1"/>
    <col min="4901" max="4901" width="57.42578125" style="8" customWidth="1"/>
    <col min="4902" max="5147" width="9.140625" style="8"/>
    <col min="5148" max="5148" width="5.140625" style="8" customWidth="1"/>
    <col min="5149" max="5149" width="57.5703125" style="8" customWidth="1"/>
    <col min="5150" max="5150" width="19.5703125" style="8" customWidth="1"/>
    <col min="5151" max="5153" width="15.7109375" style="8" customWidth="1"/>
    <col min="5154" max="5154" width="20.5703125" style="8" customWidth="1"/>
    <col min="5155" max="5155" width="18.7109375" style="8" customWidth="1"/>
    <col min="5156" max="5156" width="25.28515625" style="8" customWidth="1"/>
    <col min="5157" max="5157" width="57.42578125" style="8" customWidth="1"/>
    <col min="5158" max="5403" width="9.140625" style="8"/>
    <col min="5404" max="5404" width="5.140625" style="8" customWidth="1"/>
    <col min="5405" max="5405" width="57.5703125" style="8" customWidth="1"/>
    <col min="5406" max="5406" width="19.5703125" style="8" customWidth="1"/>
    <col min="5407" max="5409" width="15.7109375" style="8" customWidth="1"/>
    <col min="5410" max="5410" width="20.5703125" style="8" customWidth="1"/>
    <col min="5411" max="5411" width="18.7109375" style="8" customWidth="1"/>
    <col min="5412" max="5412" width="25.28515625" style="8" customWidth="1"/>
    <col min="5413" max="5413" width="57.42578125" style="8" customWidth="1"/>
    <col min="5414" max="5659" width="9.140625" style="8"/>
    <col min="5660" max="5660" width="5.140625" style="8" customWidth="1"/>
    <col min="5661" max="5661" width="57.5703125" style="8" customWidth="1"/>
    <col min="5662" max="5662" width="19.5703125" style="8" customWidth="1"/>
    <col min="5663" max="5665" width="15.7109375" style="8" customWidth="1"/>
    <col min="5666" max="5666" width="20.5703125" style="8" customWidth="1"/>
    <col min="5667" max="5667" width="18.7109375" style="8" customWidth="1"/>
    <col min="5668" max="5668" width="25.28515625" style="8" customWidth="1"/>
    <col min="5669" max="5669" width="57.42578125" style="8" customWidth="1"/>
    <col min="5670" max="5915" width="9.140625" style="8"/>
    <col min="5916" max="5916" width="5.140625" style="8" customWidth="1"/>
    <col min="5917" max="5917" width="57.5703125" style="8" customWidth="1"/>
    <col min="5918" max="5918" width="19.5703125" style="8" customWidth="1"/>
    <col min="5919" max="5921" width="15.7109375" style="8" customWidth="1"/>
    <col min="5922" max="5922" width="20.5703125" style="8" customWidth="1"/>
    <col min="5923" max="5923" width="18.7109375" style="8" customWidth="1"/>
    <col min="5924" max="5924" width="25.28515625" style="8" customWidth="1"/>
    <col min="5925" max="5925" width="57.42578125" style="8" customWidth="1"/>
    <col min="5926" max="6171" width="9.140625" style="8"/>
    <col min="6172" max="6172" width="5.140625" style="8" customWidth="1"/>
    <col min="6173" max="6173" width="57.5703125" style="8" customWidth="1"/>
    <col min="6174" max="6174" width="19.5703125" style="8" customWidth="1"/>
    <col min="6175" max="6177" width="15.7109375" style="8" customWidth="1"/>
    <col min="6178" max="6178" width="20.5703125" style="8" customWidth="1"/>
    <col min="6179" max="6179" width="18.7109375" style="8" customWidth="1"/>
    <col min="6180" max="6180" width="25.28515625" style="8" customWidth="1"/>
    <col min="6181" max="6181" width="57.42578125" style="8" customWidth="1"/>
    <col min="6182" max="6427" width="9.140625" style="8"/>
    <col min="6428" max="6428" width="5.140625" style="8" customWidth="1"/>
    <col min="6429" max="6429" width="57.5703125" style="8" customWidth="1"/>
    <col min="6430" max="6430" width="19.5703125" style="8" customWidth="1"/>
    <col min="6431" max="6433" width="15.7109375" style="8" customWidth="1"/>
    <col min="6434" max="6434" width="20.5703125" style="8" customWidth="1"/>
    <col min="6435" max="6435" width="18.7109375" style="8" customWidth="1"/>
    <col min="6436" max="6436" width="25.28515625" style="8" customWidth="1"/>
    <col min="6437" max="6437" width="57.42578125" style="8" customWidth="1"/>
    <col min="6438" max="6683" width="9.140625" style="8"/>
    <col min="6684" max="6684" width="5.140625" style="8" customWidth="1"/>
    <col min="6685" max="6685" width="57.5703125" style="8" customWidth="1"/>
    <col min="6686" max="6686" width="19.5703125" style="8" customWidth="1"/>
    <col min="6687" max="6689" width="15.7109375" style="8" customWidth="1"/>
    <col min="6690" max="6690" width="20.5703125" style="8" customWidth="1"/>
    <col min="6691" max="6691" width="18.7109375" style="8" customWidth="1"/>
    <col min="6692" max="6692" width="25.28515625" style="8" customWidth="1"/>
    <col min="6693" max="6693" width="57.42578125" style="8" customWidth="1"/>
    <col min="6694" max="6939" width="9.140625" style="8"/>
    <col min="6940" max="6940" width="5.140625" style="8" customWidth="1"/>
    <col min="6941" max="6941" width="57.5703125" style="8" customWidth="1"/>
    <col min="6942" max="6942" width="19.5703125" style="8" customWidth="1"/>
    <col min="6943" max="6945" width="15.7109375" style="8" customWidth="1"/>
    <col min="6946" max="6946" width="20.5703125" style="8" customWidth="1"/>
    <col min="6947" max="6947" width="18.7109375" style="8" customWidth="1"/>
    <col min="6948" max="6948" width="25.28515625" style="8" customWidth="1"/>
    <col min="6949" max="6949" width="57.42578125" style="8" customWidth="1"/>
    <col min="6950" max="7195" width="9.140625" style="8"/>
    <col min="7196" max="7196" width="5.140625" style="8" customWidth="1"/>
    <col min="7197" max="7197" width="57.5703125" style="8" customWidth="1"/>
    <col min="7198" max="7198" width="19.5703125" style="8" customWidth="1"/>
    <col min="7199" max="7201" width="15.7109375" style="8" customWidth="1"/>
    <col min="7202" max="7202" width="20.5703125" style="8" customWidth="1"/>
    <col min="7203" max="7203" width="18.7109375" style="8" customWidth="1"/>
    <col min="7204" max="7204" width="25.28515625" style="8" customWidth="1"/>
    <col min="7205" max="7205" width="57.42578125" style="8" customWidth="1"/>
    <col min="7206" max="7451" width="9.140625" style="8"/>
    <col min="7452" max="7452" width="5.140625" style="8" customWidth="1"/>
    <col min="7453" max="7453" width="57.5703125" style="8" customWidth="1"/>
    <col min="7454" max="7454" width="19.5703125" style="8" customWidth="1"/>
    <col min="7455" max="7457" width="15.7109375" style="8" customWidth="1"/>
    <col min="7458" max="7458" width="20.5703125" style="8" customWidth="1"/>
    <col min="7459" max="7459" width="18.7109375" style="8" customWidth="1"/>
    <col min="7460" max="7460" width="25.28515625" style="8" customWidth="1"/>
    <col min="7461" max="7461" width="57.42578125" style="8" customWidth="1"/>
    <col min="7462" max="7707" width="9.140625" style="8"/>
    <col min="7708" max="7708" width="5.140625" style="8" customWidth="1"/>
    <col min="7709" max="7709" width="57.5703125" style="8" customWidth="1"/>
    <col min="7710" max="7710" width="19.5703125" style="8" customWidth="1"/>
    <col min="7711" max="7713" width="15.7109375" style="8" customWidth="1"/>
    <col min="7714" max="7714" width="20.5703125" style="8" customWidth="1"/>
    <col min="7715" max="7715" width="18.7109375" style="8" customWidth="1"/>
    <col min="7716" max="7716" width="25.28515625" style="8" customWidth="1"/>
    <col min="7717" max="7717" width="57.42578125" style="8" customWidth="1"/>
    <col min="7718" max="7963" width="9.140625" style="8"/>
    <col min="7964" max="7964" width="5.140625" style="8" customWidth="1"/>
    <col min="7965" max="7965" width="57.5703125" style="8" customWidth="1"/>
    <col min="7966" max="7966" width="19.5703125" style="8" customWidth="1"/>
    <col min="7967" max="7969" width="15.7109375" style="8" customWidth="1"/>
    <col min="7970" max="7970" width="20.5703125" style="8" customWidth="1"/>
    <col min="7971" max="7971" width="18.7109375" style="8" customWidth="1"/>
    <col min="7972" max="7972" width="25.28515625" style="8" customWidth="1"/>
    <col min="7973" max="7973" width="57.42578125" style="8" customWidth="1"/>
    <col min="7974" max="8219" width="9.140625" style="8"/>
    <col min="8220" max="8220" width="5.140625" style="8" customWidth="1"/>
    <col min="8221" max="8221" width="57.5703125" style="8" customWidth="1"/>
    <col min="8222" max="8222" width="19.5703125" style="8" customWidth="1"/>
    <col min="8223" max="8225" width="15.7109375" style="8" customWidth="1"/>
    <col min="8226" max="8226" width="20.5703125" style="8" customWidth="1"/>
    <col min="8227" max="8227" width="18.7109375" style="8" customWidth="1"/>
    <col min="8228" max="8228" width="25.28515625" style="8" customWidth="1"/>
    <col min="8229" max="8229" width="57.42578125" style="8" customWidth="1"/>
    <col min="8230" max="8475" width="9.140625" style="8"/>
    <col min="8476" max="8476" width="5.140625" style="8" customWidth="1"/>
    <col min="8477" max="8477" width="57.5703125" style="8" customWidth="1"/>
    <col min="8478" max="8478" width="19.5703125" style="8" customWidth="1"/>
    <col min="8479" max="8481" width="15.7109375" style="8" customWidth="1"/>
    <col min="8482" max="8482" width="20.5703125" style="8" customWidth="1"/>
    <col min="8483" max="8483" width="18.7109375" style="8" customWidth="1"/>
    <col min="8484" max="8484" width="25.28515625" style="8" customWidth="1"/>
    <col min="8485" max="8485" width="57.42578125" style="8" customWidth="1"/>
    <col min="8486" max="8731" width="9.140625" style="8"/>
    <col min="8732" max="8732" width="5.140625" style="8" customWidth="1"/>
    <col min="8733" max="8733" width="57.5703125" style="8" customWidth="1"/>
    <col min="8734" max="8734" width="19.5703125" style="8" customWidth="1"/>
    <col min="8735" max="8737" width="15.7109375" style="8" customWidth="1"/>
    <col min="8738" max="8738" width="20.5703125" style="8" customWidth="1"/>
    <col min="8739" max="8739" width="18.7109375" style="8" customWidth="1"/>
    <col min="8740" max="8740" width="25.28515625" style="8" customWidth="1"/>
    <col min="8741" max="8741" width="57.42578125" style="8" customWidth="1"/>
    <col min="8742" max="8987" width="9.140625" style="8"/>
    <col min="8988" max="8988" width="5.140625" style="8" customWidth="1"/>
    <col min="8989" max="8989" width="57.5703125" style="8" customWidth="1"/>
    <col min="8990" max="8990" width="19.5703125" style="8" customWidth="1"/>
    <col min="8991" max="8993" width="15.7109375" style="8" customWidth="1"/>
    <col min="8994" max="8994" width="20.5703125" style="8" customWidth="1"/>
    <col min="8995" max="8995" width="18.7109375" style="8" customWidth="1"/>
    <col min="8996" max="8996" width="25.28515625" style="8" customWidth="1"/>
    <col min="8997" max="8997" width="57.42578125" style="8" customWidth="1"/>
    <col min="8998" max="9243" width="9.140625" style="8"/>
    <col min="9244" max="9244" width="5.140625" style="8" customWidth="1"/>
    <col min="9245" max="9245" width="57.5703125" style="8" customWidth="1"/>
    <col min="9246" max="9246" width="19.5703125" style="8" customWidth="1"/>
    <col min="9247" max="9249" width="15.7109375" style="8" customWidth="1"/>
    <col min="9250" max="9250" width="20.5703125" style="8" customWidth="1"/>
    <col min="9251" max="9251" width="18.7109375" style="8" customWidth="1"/>
    <col min="9252" max="9252" width="25.28515625" style="8" customWidth="1"/>
    <col min="9253" max="9253" width="57.42578125" style="8" customWidth="1"/>
    <col min="9254" max="9499" width="9.140625" style="8"/>
    <col min="9500" max="9500" width="5.140625" style="8" customWidth="1"/>
    <col min="9501" max="9501" width="57.5703125" style="8" customWidth="1"/>
    <col min="9502" max="9502" width="19.5703125" style="8" customWidth="1"/>
    <col min="9503" max="9505" width="15.7109375" style="8" customWidth="1"/>
    <col min="9506" max="9506" width="20.5703125" style="8" customWidth="1"/>
    <col min="9507" max="9507" width="18.7109375" style="8" customWidth="1"/>
    <col min="9508" max="9508" width="25.28515625" style="8" customWidth="1"/>
    <col min="9509" max="9509" width="57.42578125" style="8" customWidth="1"/>
    <col min="9510" max="9755" width="9.140625" style="8"/>
    <col min="9756" max="9756" width="5.140625" style="8" customWidth="1"/>
    <col min="9757" max="9757" width="57.5703125" style="8" customWidth="1"/>
    <col min="9758" max="9758" width="19.5703125" style="8" customWidth="1"/>
    <col min="9759" max="9761" width="15.7109375" style="8" customWidth="1"/>
    <col min="9762" max="9762" width="20.5703125" style="8" customWidth="1"/>
    <col min="9763" max="9763" width="18.7109375" style="8" customWidth="1"/>
    <col min="9764" max="9764" width="25.28515625" style="8" customWidth="1"/>
    <col min="9765" max="9765" width="57.42578125" style="8" customWidth="1"/>
    <col min="9766" max="10011" width="9.140625" style="8"/>
    <col min="10012" max="10012" width="5.140625" style="8" customWidth="1"/>
    <col min="10013" max="10013" width="57.5703125" style="8" customWidth="1"/>
    <col min="10014" max="10014" width="19.5703125" style="8" customWidth="1"/>
    <col min="10015" max="10017" width="15.7109375" style="8" customWidth="1"/>
    <col min="10018" max="10018" width="20.5703125" style="8" customWidth="1"/>
    <col min="10019" max="10019" width="18.7109375" style="8" customWidth="1"/>
    <col min="10020" max="10020" width="25.28515625" style="8" customWidth="1"/>
    <col min="10021" max="10021" width="57.42578125" style="8" customWidth="1"/>
    <col min="10022" max="10267" width="9.140625" style="8"/>
    <col min="10268" max="10268" width="5.140625" style="8" customWidth="1"/>
    <col min="10269" max="10269" width="57.5703125" style="8" customWidth="1"/>
    <col min="10270" max="10270" width="19.5703125" style="8" customWidth="1"/>
    <col min="10271" max="10273" width="15.7109375" style="8" customWidth="1"/>
    <col min="10274" max="10274" width="20.5703125" style="8" customWidth="1"/>
    <col min="10275" max="10275" width="18.7109375" style="8" customWidth="1"/>
    <col min="10276" max="10276" width="25.28515625" style="8" customWidth="1"/>
    <col min="10277" max="10277" width="57.42578125" style="8" customWidth="1"/>
    <col min="10278" max="10523" width="9.140625" style="8"/>
    <col min="10524" max="10524" width="5.140625" style="8" customWidth="1"/>
    <col min="10525" max="10525" width="57.5703125" style="8" customWidth="1"/>
    <col min="10526" max="10526" width="19.5703125" style="8" customWidth="1"/>
    <col min="10527" max="10529" width="15.7109375" style="8" customWidth="1"/>
    <col min="10530" max="10530" width="20.5703125" style="8" customWidth="1"/>
    <col min="10531" max="10531" width="18.7109375" style="8" customWidth="1"/>
    <col min="10532" max="10532" width="25.28515625" style="8" customWidth="1"/>
    <col min="10533" max="10533" width="57.42578125" style="8" customWidth="1"/>
    <col min="10534" max="10779" width="9.140625" style="8"/>
    <col min="10780" max="10780" width="5.140625" style="8" customWidth="1"/>
    <col min="10781" max="10781" width="57.5703125" style="8" customWidth="1"/>
    <col min="10782" max="10782" width="19.5703125" style="8" customWidth="1"/>
    <col min="10783" max="10785" width="15.7109375" style="8" customWidth="1"/>
    <col min="10786" max="10786" width="20.5703125" style="8" customWidth="1"/>
    <col min="10787" max="10787" width="18.7109375" style="8" customWidth="1"/>
    <col min="10788" max="10788" width="25.28515625" style="8" customWidth="1"/>
    <col min="10789" max="10789" width="57.42578125" style="8" customWidth="1"/>
    <col min="10790" max="11035" width="9.140625" style="8"/>
    <col min="11036" max="11036" width="5.140625" style="8" customWidth="1"/>
    <col min="11037" max="11037" width="57.5703125" style="8" customWidth="1"/>
    <col min="11038" max="11038" width="19.5703125" style="8" customWidth="1"/>
    <col min="11039" max="11041" width="15.7109375" style="8" customWidth="1"/>
    <col min="11042" max="11042" width="20.5703125" style="8" customWidth="1"/>
    <col min="11043" max="11043" width="18.7109375" style="8" customWidth="1"/>
    <col min="11044" max="11044" width="25.28515625" style="8" customWidth="1"/>
    <col min="11045" max="11045" width="57.42578125" style="8" customWidth="1"/>
    <col min="11046" max="11291" width="9.140625" style="8"/>
    <col min="11292" max="11292" width="5.140625" style="8" customWidth="1"/>
    <col min="11293" max="11293" width="57.5703125" style="8" customWidth="1"/>
    <col min="11294" max="11294" width="19.5703125" style="8" customWidth="1"/>
    <col min="11295" max="11297" width="15.7109375" style="8" customWidth="1"/>
    <col min="11298" max="11298" width="20.5703125" style="8" customWidth="1"/>
    <col min="11299" max="11299" width="18.7109375" style="8" customWidth="1"/>
    <col min="11300" max="11300" width="25.28515625" style="8" customWidth="1"/>
    <col min="11301" max="11301" width="57.42578125" style="8" customWidth="1"/>
    <col min="11302" max="11547" width="9.140625" style="8"/>
    <col min="11548" max="11548" width="5.140625" style="8" customWidth="1"/>
    <col min="11549" max="11549" width="57.5703125" style="8" customWidth="1"/>
    <col min="11550" max="11550" width="19.5703125" style="8" customWidth="1"/>
    <col min="11551" max="11553" width="15.7109375" style="8" customWidth="1"/>
    <col min="11554" max="11554" width="20.5703125" style="8" customWidth="1"/>
    <col min="11555" max="11555" width="18.7109375" style="8" customWidth="1"/>
    <col min="11556" max="11556" width="25.28515625" style="8" customWidth="1"/>
    <col min="11557" max="11557" width="57.42578125" style="8" customWidth="1"/>
    <col min="11558" max="11803" width="9.140625" style="8"/>
    <col min="11804" max="11804" width="5.140625" style="8" customWidth="1"/>
    <col min="11805" max="11805" width="57.5703125" style="8" customWidth="1"/>
    <col min="11806" max="11806" width="19.5703125" style="8" customWidth="1"/>
    <col min="11807" max="11809" width="15.7109375" style="8" customWidth="1"/>
    <col min="11810" max="11810" width="20.5703125" style="8" customWidth="1"/>
    <col min="11811" max="11811" width="18.7109375" style="8" customWidth="1"/>
    <col min="11812" max="11812" width="25.28515625" style="8" customWidth="1"/>
    <col min="11813" max="11813" width="57.42578125" style="8" customWidth="1"/>
    <col min="11814" max="12059" width="9.140625" style="8"/>
    <col min="12060" max="12060" width="5.140625" style="8" customWidth="1"/>
    <col min="12061" max="12061" width="57.5703125" style="8" customWidth="1"/>
    <col min="12062" max="12062" width="19.5703125" style="8" customWidth="1"/>
    <col min="12063" max="12065" width="15.7109375" style="8" customWidth="1"/>
    <col min="12066" max="12066" width="20.5703125" style="8" customWidth="1"/>
    <col min="12067" max="12067" width="18.7109375" style="8" customWidth="1"/>
    <col min="12068" max="12068" width="25.28515625" style="8" customWidth="1"/>
    <col min="12069" max="12069" width="57.42578125" style="8" customWidth="1"/>
    <col min="12070" max="12315" width="9.140625" style="8"/>
    <col min="12316" max="12316" width="5.140625" style="8" customWidth="1"/>
    <col min="12317" max="12317" width="57.5703125" style="8" customWidth="1"/>
    <col min="12318" max="12318" width="19.5703125" style="8" customWidth="1"/>
    <col min="12319" max="12321" width="15.7109375" style="8" customWidth="1"/>
    <col min="12322" max="12322" width="20.5703125" style="8" customWidth="1"/>
    <col min="12323" max="12323" width="18.7109375" style="8" customWidth="1"/>
    <col min="12324" max="12324" width="25.28515625" style="8" customWidth="1"/>
    <col min="12325" max="12325" width="57.42578125" style="8" customWidth="1"/>
    <col min="12326" max="12571" width="9.140625" style="8"/>
    <col min="12572" max="12572" width="5.140625" style="8" customWidth="1"/>
    <col min="12573" max="12573" width="57.5703125" style="8" customWidth="1"/>
    <col min="12574" max="12574" width="19.5703125" style="8" customWidth="1"/>
    <col min="12575" max="12577" width="15.7109375" style="8" customWidth="1"/>
    <col min="12578" max="12578" width="20.5703125" style="8" customWidth="1"/>
    <col min="12579" max="12579" width="18.7109375" style="8" customWidth="1"/>
    <col min="12580" max="12580" width="25.28515625" style="8" customWidth="1"/>
    <col min="12581" max="12581" width="57.42578125" style="8" customWidth="1"/>
    <col min="12582" max="12827" width="9.140625" style="8"/>
    <col min="12828" max="12828" width="5.140625" style="8" customWidth="1"/>
    <col min="12829" max="12829" width="57.5703125" style="8" customWidth="1"/>
    <col min="12830" max="12830" width="19.5703125" style="8" customWidth="1"/>
    <col min="12831" max="12833" width="15.7109375" style="8" customWidth="1"/>
    <col min="12834" max="12834" width="20.5703125" style="8" customWidth="1"/>
    <col min="12835" max="12835" width="18.7109375" style="8" customWidth="1"/>
    <col min="12836" max="12836" width="25.28515625" style="8" customWidth="1"/>
    <col min="12837" max="12837" width="57.42578125" style="8" customWidth="1"/>
    <col min="12838" max="13083" width="9.140625" style="8"/>
    <col min="13084" max="13084" width="5.140625" style="8" customWidth="1"/>
    <col min="13085" max="13085" width="57.5703125" style="8" customWidth="1"/>
    <col min="13086" max="13086" width="19.5703125" style="8" customWidth="1"/>
    <col min="13087" max="13089" width="15.7109375" style="8" customWidth="1"/>
    <col min="13090" max="13090" width="20.5703125" style="8" customWidth="1"/>
    <col min="13091" max="13091" width="18.7109375" style="8" customWidth="1"/>
    <col min="13092" max="13092" width="25.28515625" style="8" customWidth="1"/>
    <col min="13093" max="13093" width="57.42578125" style="8" customWidth="1"/>
    <col min="13094" max="13339" width="9.140625" style="8"/>
    <col min="13340" max="13340" width="5.140625" style="8" customWidth="1"/>
    <col min="13341" max="13341" width="57.5703125" style="8" customWidth="1"/>
    <col min="13342" max="13342" width="19.5703125" style="8" customWidth="1"/>
    <col min="13343" max="13345" width="15.7109375" style="8" customWidth="1"/>
    <col min="13346" max="13346" width="20.5703125" style="8" customWidth="1"/>
    <col min="13347" max="13347" width="18.7109375" style="8" customWidth="1"/>
    <col min="13348" max="13348" width="25.28515625" style="8" customWidth="1"/>
    <col min="13349" max="13349" width="57.42578125" style="8" customWidth="1"/>
    <col min="13350" max="13595" width="9.140625" style="8"/>
    <col min="13596" max="13596" width="5.140625" style="8" customWidth="1"/>
    <col min="13597" max="13597" width="57.5703125" style="8" customWidth="1"/>
    <col min="13598" max="13598" width="19.5703125" style="8" customWidth="1"/>
    <col min="13599" max="13601" width="15.7109375" style="8" customWidth="1"/>
    <col min="13602" max="13602" width="20.5703125" style="8" customWidth="1"/>
    <col min="13603" max="13603" width="18.7109375" style="8" customWidth="1"/>
    <col min="13604" max="13604" width="25.28515625" style="8" customWidth="1"/>
    <col min="13605" max="13605" width="57.42578125" style="8" customWidth="1"/>
    <col min="13606" max="13851" width="9.140625" style="8"/>
    <col min="13852" max="13852" width="5.140625" style="8" customWidth="1"/>
    <col min="13853" max="13853" width="57.5703125" style="8" customWidth="1"/>
    <col min="13854" max="13854" width="19.5703125" style="8" customWidth="1"/>
    <col min="13855" max="13857" width="15.7109375" style="8" customWidth="1"/>
    <col min="13858" max="13858" width="20.5703125" style="8" customWidth="1"/>
    <col min="13859" max="13859" width="18.7109375" style="8" customWidth="1"/>
    <col min="13860" max="13860" width="25.28515625" style="8" customWidth="1"/>
    <col min="13861" max="13861" width="57.42578125" style="8" customWidth="1"/>
    <col min="13862" max="14107" width="9.140625" style="8"/>
    <col min="14108" max="14108" width="5.140625" style="8" customWidth="1"/>
    <col min="14109" max="14109" width="57.5703125" style="8" customWidth="1"/>
    <col min="14110" max="14110" width="19.5703125" style="8" customWidth="1"/>
    <col min="14111" max="14113" width="15.7109375" style="8" customWidth="1"/>
    <col min="14114" max="14114" width="20.5703125" style="8" customWidth="1"/>
    <col min="14115" max="14115" width="18.7109375" style="8" customWidth="1"/>
    <col min="14116" max="14116" width="25.28515625" style="8" customWidth="1"/>
    <col min="14117" max="14117" width="57.42578125" style="8" customWidth="1"/>
    <col min="14118" max="14363" width="9.140625" style="8"/>
    <col min="14364" max="14364" width="5.140625" style="8" customWidth="1"/>
    <col min="14365" max="14365" width="57.5703125" style="8" customWidth="1"/>
    <col min="14366" max="14366" width="19.5703125" style="8" customWidth="1"/>
    <col min="14367" max="14369" width="15.7109375" style="8" customWidth="1"/>
    <col min="14370" max="14370" width="20.5703125" style="8" customWidth="1"/>
    <col min="14371" max="14371" width="18.7109375" style="8" customWidth="1"/>
    <col min="14372" max="14372" width="25.28515625" style="8" customWidth="1"/>
    <col min="14373" max="14373" width="57.42578125" style="8" customWidth="1"/>
    <col min="14374" max="14619" width="9.140625" style="8"/>
    <col min="14620" max="14620" width="5.140625" style="8" customWidth="1"/>
    <col min="14621" max="14621" width="57.5703125" style="8" customWidth="1"/>
    <col min="14622" max="14622" width="19.5703125" style="8" customWidth="1"/>
    <col min="14623" max="14625" width="15.7109375" style="8" customWidth="1"/>
    <col min="14626" max="14626" width="20.5703125" style="8" customWidth="1"/>
    <col min="14627" max="14627" width="18.7109375" style="8" customWidth="1"/>
    <col min="14628" max="14628" width="25.28515625" style="8" customWidth="1"/>
    <col min="14629" max="14629" width="57.42578125" style="8" customWidth="1"/>
    <col min="14630" max="14875" width="9.140625" style="8"/>
    <col min="14876" max="14876" width="5.140625" style="8" customWidth="1"/>
    <col min="14877" max="14877" width="57.5703125" style="8" customWidth="1"/>
    <col min="14878" max="14878" width="19.5703125" style="8" customWidth="1"/>
    <col min="14879" max="14881" width="15.7109375" style="8" customWidth="1"/>
    <col min="14882" max="14882" width="20.5703125" style="8" customWidth="1"/>
    <col min="14883" max="14883" width="18.7109375" style="8" customWidth="1"/>
    <col min="14884" max="14884" width="25.28515625" style="8" customWidth="1"/>
    <col min="14885" max="14885" width="57.42578125" style="8" customWidth="1"/>
    <col min="14886" max="15131" width="9.140625" style="8"/>
    <col min="15132" max="15132" width="5.140625" style="8" customWidth="1"/>
    <col min="15133" max="15133" width="57.5703125" style="8" customWidth="1"/>
    <col min="15134" max="15134" width="19.5703125" style="8" customWidth="1"/>
    <col min="15135" max="15137" width="15.7109375" style="8" customWidth="1"/>
    <col min="15138" max="15138" width="20.5703125" style="8" customWidth="1"/>
    <col min="15139" max="15139" width="18.7109375" style="8" customWidth="1"/>
    <col min="15140" max="15140" width="25.28515625" style="8" customWidth="1"/>
    <col min="15141" max="15141" width="57.42578125" style="8" customWidth="1"/>
    <col min="15142" max="15387" width="9.140625" style="8"/>
    <col min="15388" max="15388" width="5.140625" style="8" customWidth="1"/>
    <col min="15389" max="15389" width="57.5703125" style="8" customWidth="1"/>
    <col min="15390" max="15390" width="19.5703125" style="8" customWidth="1"/>
    <col min="15391" max="15393" width="15.7109375" style="8" customWidth="1"/>
    <col min="15394" max="15394" width="20.5703125" style="8" customWidth="1"/>
    <col min="15395" max="15395" width="18.7109375" style="8" customWidth="1"/>
    <col min="15396" max="15396" width="25.28515625" style="8" customWidth="1"/>
    <col min="15397" max="15397" width="57.42578125" style="8" customWidth="1"/>
    <col min="15398" max="15643" width="9.140625" style="8"/>
    <col min="15644" max="15644" width="5.140625" style="8" customWidth="1"/>
    <col min="15645" max="15645" width="57.5703125" style="8" customWidth="1"/>
    <col min="15646" max="15646" width="19.5703125" style="8" customWidth="1"/>
    <col min="15647" max="15649" width="15.7109375" style="8" customWidth="1"/>
    <col min="15650" max="15650" width="20.5703125" style="8" customWidth="1"/>
    <col min="15651" max="15651" width="18.7109375" style="8" customWidth="1"/>
    <col min="15652" max="15652" width="25.28515625" style="8" customWidth="1"/>
    <col min="15653" max="15653" width="57.42578125" style="8" customWidth="1"/>
    <col min="15654" max="15899" width="9.140625" style="8"/>
    <col min="15900" max="15900" width="5.140625" style="8" customWidth="1"/>
    <col min="15901" max="15901" width="57.5703125" style="8" customWidth="1"/>
    <col min="15902" max="15902" width="19.5703125" style="8" customWidth="1"/>
    <col min="15903" max="15905" width="15.7109375" style="8" customWidth="1"/>
    <col min="15906" max="15906" width="20.5703125" style="8" customWidth="1"/>
    <col min="15907" max="15907" width="18.7109375" style="8" customWidth="1"/>
    <col min="15908" max="15908" width="25.28515625" style="8" customWidth="1"/>
    <col min="15909" max="15909" width="57.42578125" style="8" customWidth="1"/>
    <col min="15910" max="16155" width="9.140625" style="8"/>
    <col min="16156" max="16156" width="5.140625" style="8" customWidth="1"/>
    <col min="16157" max="16157" width="57.5703125" style="8" customWidth="1"/>
    <col min="16158" max="16158" width="19.5703125" style="8" customWidth="1"/>
    <col min="16159" max="16161" width="15.7109375" style="8" customWidth="1"/>
    <col min="16162" max="16162" width="20.5703125" style="8" customWidth="1"/>
    <col min="16163" max="16163" width="18.7109375" style="8" customWidth="1"/>
    <col min="16164" max="16164" width="25.28515625" style="8" customWidth="1"/>
    <col min="16165" max="16165" width="57.42578125" style="8" customWidth="1"/>
    <col min="16166" max="16384" width="9.140625" style="8"/>
  </cols>
  <sheetData>
    <row r="1" spans="1:50" s="52" customFormat="1" x14ac:dyDescent="0.2">
      <c r="A1" s="1" t="s">
        <v>75</v>
      </c>
      <c r="B1" s="1" t="s">
        <v>78</v>
      </c>
      <c r="C1" s="1" t="s">
        <v>79</v>
      </c>
      <c r="D1" s="1" t="s">
        <v>48</v>
      </c>
      <c r="E1" s="1" t="s">
        <v>49</v>
      </c>
      <c r="F1" s="53">
        <v>44043</v>
      </c>
      <c r="G1" s="53">
        <v>44074</v>
      </c>
      <c r="H1" s="53">
        <v>44104</v>
      </c>
      <c r="I1" s="53">
        <v>44135</v>
      </c>
      <c r="J1" s="53">
        <v>44165</v>
      </c>
      <c r="K1" s="53">
        <v>44196</v>
      </c>
      <c r="L1" s="53">
        <v>44227</v>
      </c>
      <c r="M1" s="53">
        <v>44255</v>
      </c>
      <c r="N1" s="53">
        <v>44286</v>
      </c>
      <c r="O1" s="53">
        <v>44316</v>
      </c>
      <c r="P1" s="53">
        <v>44347</v>
      </c>
      <c r="Q1" s="53">
        <v>44377</v>
      </c>
      <c r="R1" s="53">
        <v>44408</v>
      </c>
      <c r="S1" s="53">
        <v>44439</v>
      </c>
      <c r="T1" s="53">
        <v>44469</v>
      </c>
      <c r="U1" s="53">
        <v>44500</v>
      </c>
      <c r="V1" s="53">
        <v>44530</v>
      </c>
      <c r="W1" s="53">
        <v>44561</v>
      </c>
      <c r="X1" s="53">
        <v>44592</v>
      </c>
      <c r="Y1" s="53">
        <v>44620</v>
      </c>
      <c r="Z1" s="53">
        <v>44651</v>
      </c>
      <c r="AA1" s="53">
        <v>44681</v>
      </c>
      <c r="AB1" s="53">
        <v>44712</v>
      </c>
      <c r="AC1" s="53">
        <v>44742</v>
      </c>
      <c r="AD1" s="53">
        <v>44773</v>
      </c>
      <c r="AE1" s="53">
        <v>44804</v>
      </c>
      <c r="AF1" s="53">
        <v>44834</v>
      </c>
      <c r="AG1" s="53">
        <v>44865</v>
      </c>
      <c r="AH1" s="53">
        <v>44895</v>
      </c>
      <c r="AI1" s="53">
        <v>44926</v>
      </c>
      <c r="AJ1" s="53">
        <v>44957</v>
      </c>
      <c r="AK1" s="53">
        <v>44985</v>
      </c>
      <c r="AL1" s="53">
        <v>45016</v>
      </c>
      <c r="AM1" s="53">
        <v>45046</v>
      </c>
      <c r="AN1" s="53">
        <v>45077</v>
      </c>
      <c r="AO1" s="53">
        <v>45107</v>
      </c>
      <c r="AP1" s="54">
        <v>45107</v>
      </c>
      <c r="AQ1" s="12" t="s">
        <v>90</v>
      </c>
      <c r="AR1" s="12" t="s">
        <v>50</v>
      </c>
      <c r="AS1" s="2" t="s">
        <v>76</v>
      </c>
      <c r="AT1" s="78" t="s">
        <v>77</v>
      </c>
      <c r="AU1" s="1" t="s">
        <v>51</v>
      </c>
      <c r="AV1" s="1" t="s">
        <v>62</v>
      </c>
      <c r="AW1" s="1" t="s">
        <v>53</v>
      </c>
      <c r="AX1" s="86" t="s">
        <v>100</v>
      </c>
    </row>
    <row r="2" spans="1:50" x14ac:dyDescent="0.2">
      <c r="A2" s="7">
        <v>1</v>
      </c>
      <c r="B2" s="66" t="s">
        <v>67</v>
      </c>
      <c r="C2" s="66">
        <v>1</v>
      </c>
      <c r="D2" s="55" t="s">
        <v>1</v>
      </c>
      <c r="E2" s="7" t="s">
        <v>2</v>
      </c>
      <c r="F2" s="79">
        <v>6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13">
        <f>SUM(F2:AO2)</f>
        <v>6</v>
      </c>
      <c r="AR2" s="14">
        <v>6</v>
      </c>
      <c r="AS2" s="6">
        <f>IF((AQ2/AR2*100%)&lt;=100%,(AQ2/AR2*100%),100%)</f>
        <v>1</v>
      </c>
      <c r="AT2" s="69"/>
      <c r="AU2" s="36" t="s">
        <v>52</v>
      </c>
      <c r="AV2" s="36" t="s">
        <v>63</v>
      </c>
      <c r="AW2" s="38" t="s">
        <v>54</v>
      </c>
      <c r="AX2" s="87" t="str">
        <f t="shared" ref="AX2:AX68" si="0">IF(AS2="","",IF(AS2&gt;=0,(IF(AS2&gt;90%,"90% to 100%",IF(AS2&gt;=75%,"75% to 90%",IF(AS2&gt;=50%,"50% to 75%",IF(AS2&gt;=1%,"1% to 50%",IF(AS2&gt;=0%,"0%",IF(AS2=""," ",)))))))))</f>
        <v>90% to 100%</v>
      </c>
    </row>
    <row r="3" spans="1:50" ht="38.25" x14ac:dyDescent="0.2">
      <c r="A3" s="104">
        <v>2</v>
      </c>
      <c r="B3" s="66" t="s">
        <v>67</v>
      </c>
      <c r="C3" s="66">
        <v>2</v>
      </c>
      <c r="D3" s="56" t="s">
        <v>3</v>
      </c>
      <c r="E3" s="7" t="s">
        <v>4</v>
      </c>
      <c r="F3" s="79">
        <v>945</v>
      </c>
      <c r="G3" s="79">
        <v>2181</v>
      </c>
      <c r="H3" s="79">
        <v>1647</v>
      </c>
      <c r="I3" s="79">
        <v>1525</v>
      </c>
      <c r="J3" s="79">
        <v>2558</v>
      </c>
      <c r="K3" s="79">
        <v>2617</v>
      </c>
      <c r="L3" s="79">
        <v>2397</v>
      </c>
      <c r="M3" s="79">
        <v>608</v>
      </c>
      <c r="N3" s="79">
        <v>634</v>
      </c>
      <c r="O3" s="79">
        <v>137</v>
      </c>
      <c r="P3" s="79">
        <v>430</v>
      </c>
      <c r="Q3" s="79">
        <v>758</v>
      </c>
      <c r="R3" s="79">
        <v>280</v>
      </c>
      <c r="S3" s="79">
        <v>621</v>
      </c>
      <c r="T3" s="79">
        <v>480</v>
      </c>
      <c r="U3" s="79">
        <v>917</v>
      </c>
      <c r="V3" s="79">
        <v>581</v>
      </c>
      <c r="W3" s="79">
        <v>317</v>
      </c>
      <c r="X3" s="79">
        <v>516</v>
      </c>
      <c r="Y3" s="79">
        <v>307</v>
      </c>
      <c r="Z3" s="79">
        <v>116</v>
      </c>
      <c r="AA3" s="79">
        <v>331</v>
      </c>
      <c r="AB3" s="79"/>
      <c r="AC3" s="79"/>
      <c r="AD3" s="79">
        <v>109</v>
      </c>
      <c r="AE3" s="79">
        <v>202</v>
      </c>
      <c r="AF3" s="79">
        <v>309</v>
      </c>
      <c r="AG3" s="79">
        <v>556</v>
      </c>
      <c r="AH3" s="79">
        <v>616</v>
      </c>
      <c r="AI3" s="79">
        <v>404</v>
      </c>
      <c r="AJ3" s="79">
        <v>328</v>
      </c>
      <c r="AK3" s="79">
        <v>724</v>
      </c>
      <c r="AL3" s="79">
        <v>89</v>
      </c>
      <c r="AM3" s="79">
        <v>1282</v>
      </c>
      <c r="AN3" s="79"/>
      <c r="AO3" s="79"/>
      <c r="AP3" s="79"/>
      <c r="AQ3" s="13">
        <f>SUM(F3:AP3)</f>
        <v>25522</v>
      </c>
      <c r="AR3" s="14">
        <v>26015</v>
      </c>
      <c r="AS3" s="6">
        <f t="shared" ref="AS3:AS69" si="1">IF((AQ3/AR3*100%)&lt;=100%,(AQ3/AR3*100%),100%)</f>
        <v>0.98104939458004992</v>
      </c>
      <c r="AT3" s="79">
        <v>23427</v>
      </c>
      <c r="AU3" s="36" t="s">
        <v>52</v>
      </c>
      <c r="AV3" s="36" t="s">
        <v>63</v>
      </c>
      <c r="AW3" s="38" t="s">
        <v>54</v>
      </c>
      <c r="AX3" s="87" t="str">
        <f t="shared" si="0"/>
        <v>90% to 100%</v>
      </c>
    </row>
    <row r="4" spans="1:50" x14ac:dyDescent="0.2">
      <c r="A4" s="7">
        <v>3</v>
      </c>
      <c r="B4" s="7" t="s">
        <v>67</v>
      </c>
      <c r="C4" s="7">
        <v>2.1</v>
      </c>
      <c r="D4" s="56"/>
      <c r="E4" s="7" t="s">
        <v>5</v>
      </c>
      <c r="F4" s="79">
        <v>322</v>
      </c>
      <c r="G4" s="79">
        <v>665</v>
      </c>
      <c r="H4" s="79">
        <v>508</v>
      </c>
      <c r="I4" s="79">
        <v>421</v>
      </c>
      <c r="J4" s="79">
        <v>707</v>
      </c>
      <c r="K4" s="79">
        <v>740</v>
      </c>
      <c r="L4" s="79">
        <v>698</v>
      </c>
      <c r="M4" s="79">
        <v>172</v>
      </c>
      <c r="N4" s="79">
        <v>204</v>
      </c>
      <c r="O4" s="79">
        <v>82</v>
      </c>
      <c r="P4" s="79">
        <v>157</v>
      </c>
      <c r="Q4" s="79">
        <v>298</v>
      </c>
      <c r="R4" s="79">
        <v>132</v>
      </c>
      <c r="S4" s="79">
        <v>245</v>
      </c>
      <c r="T4" s="79">
        <v>157</v>
      </c>
      <c r="U4" s="79">
        <v>369</v>
      </c>
      <c r="V4" s="79">
        <v>248</v>
      </c>
      <c r="W4" s="79">
        <v>117</v>
      </c>
      <c r="X4" s="79">
        <v>192</v>
      </c>
      <c r="Y4" s="79">
        <v>120</v>
      </c>
      <c r="Z4" s="79">
        <v>41</v>
      </c>
      <c r="AA4" s="79">
        <v>117</v>
      </c>
      <c r="AB4" s="79"/>
      <c r="AC4" s="79"/>
      <c r="AD4" s="79">
        <v>39</v>
      </c>
      <c r="AE4" s="79">
        <v>78</v>
      </c>
      <c r="AF4" s="79">
        <v>81</v>
      </c>
      <c r="AG4" s="79">
        <v>136</v>
      </c>
      <c r="AH4" s="79">
        <v>195</v>
      </c>
      <c r="AI4" s="79">
        <v>122</v>
      </c>
      <c r="AJ4" s="79">
        <v>103</v>
      </c>
      <c r="AK4" s="79">
        <v>385</v>
      </c>
      <c r="AL4" s="79">
        <v>23</v>
      </c>
      <c r="AM4" s="79">
        <v>485</v>
      </c>
      <c r="AN4" s="79"/>
      <c r="AO4" s="79"/>
      <c r="AP4" s="79"/>
      <c r="AQ4" s="13">
        <f t="shared" ref="AQ4:AQ16" si="2">SUM(F4:AP4)</f>
        <v>8359</v>
      </c>
      <c r="AR4" s="14"/>
      <c r="AS4" s="6"/>
      <c r="AT4" s="79">
        <v>7851</v>
      </c>
      <c r="AU4" s="36" t="s">
        <v>52</v>
      </c>
      <c r="AV4" s="36" t="s">
        <v>63</v>
      </c>
      <c r="AW4" s="7"/>
      <c r="AX4" s="87" t="str">
        <f t="shared" si="0"/>
        <v/>
      </c>
    </row>
    <row r="5" spans="1:50" x14ac:dyDescent="0.2">
      <c r="A5" s="7">
        <v>4</v>
      </c>
      <c r="B5" s="7" t="s">
        <v>67</v>
      </c>
      <c r="C5" s="7">
        <v>2.2000000000000002</v>
      </c>
      <c r="D5" s="56"/>
      <c r="E5" s="7" t="s">
        <v>6</v>
      </c>
      <c r="F5" s="79">
        <v>245</v>
      </c>
      <c r="G5" s="79">
        <v>557</v>
      </c>
      <c r="H5" s="79">
        <v>389</v>
      </c>
      <c r="I5" s="79">
        <v>413</v>
      </c>
      <c r="J5" s="79">
        <v>660</v>
      </c>
      <c r="K5" s="79">
        <v>634</v>
      </c>
      <c r="L5" s="79">
        <v>600</v>
      </c>
      <c r="M5" s="79">
        <v>181</v>
      </c>
      <c r="N5" s="79">
        <v>147</v>
      </c>
      <c r="O5" s="79">
        <v>11</v>
      </c>
      <c r="P5" s="79">
        <v>85</v>
      </c>
      <c r="Q5" s="79">
        <v>164</v>
      </c>
      <c r="R5" s="79">
        <v>62</v>
      </c>
      <c r="S5" s="79">
        <v>145</v>
      </c>
      <c r="T5" s="79">
        <v>86</v>
      </c>
      <c r="U5" s="79">
        <v>198</v>
      </c>
      <c r="V5" s="79">
        <v>123</v>
      </c>
      <c r="W5" s="79">
        <v>76</v>
      </c>
      <c r="X5" s="79">
        <v>130</v>
      </c>
      <c r="Y5" s="79">
        <v>66</v>
      </c>
      <c r="Z5" s="79">
        <v>34</v>
      </c>
      <c r="AA5" s="79">
        <v>75</v>
      </c>
      <c r="AB5" s="79"/>
      <c r="AC5" s="79"/>
      <c r="AD5" s="79">
        <v>24</v>
      </c>
      <c r="AE5" s="79">
        <v>60</v>
      </c>
      <c r="AF5" s="79">
        <v>101</v>
      </c>
      <c r="AG5" s="79">
        <v>173</v>
      </c>
      <c r="AH5" s="79">
        <v>162</v>
      </c>
      <c r="AI5" s="79">
        <v>103</v>
      </c>
      <c r="AJ5" s="79">
        <v>101</v>
      </c>
      <c r="AK5" s="79">
        <v>98</v>
      </c>
      <c r="AL5" s="79">
        <v>22</v>
      </c>
      <c r="AM5" s="79">
        <v>238</v>
      </c>
      <c r="AN5" s="79"/>
      <c r="AO5" s="79"/>
      <c r="AP5" s="79"/>
      <c r="AQ5" s="13">
        <f t="shared" si="2"/>
        <v>6163</v>
      </c>
      <c r="AR5" s="14"/>
      <c r="AS5" s="6"/>
      <c r="AT5" s="79">
        <v>5903</v>
      </c>
      <c r="AU5" s="36" t="s">
        <v>52</v>
      </c>
      <c r="AV5" s="36" t="s">
        <v>63</v>
      </c>
      <c r="AW5" s="7"/>
      <c r="AX5" s="87" t="str">
        <f t="shared" si="0"/>
        <v/>
      </c>
    </row>
    <row r="6" spans="1:50" x14ac:dyDescent="0.2">
      <c r="A6" s="7">
        <v>5</v>
      </c>
      <c r="B6" s="7" t="s">
        <v>67</v>
      </c>
      <c r="C6" s="7">
        <v>2.2999999999999998</v>
      </c>
      <c r="D6" s="56"/>
      <c r="E6" s="7" t="s">
        <v>7</v>
      </c>
      <c r="F6" s="79">
        <v>174</v>
      </c>
      <c r="G6" s="79">
        <v>496</v>
      </c>
      <c r="H6" s="79">
        <v>397</v>
      </c>
      <c r="I6" s="79">
        <v>316</v>
      </c>
      <c r="J6" s="79">
        <v>564</v>
      </c>
      <c r="K6" s="79">
        <v>657</v>
      </c>
      <c r="L6" s="79">
        <v>584</v>
      </c>
      <c r="M6" s="79">
        <v>133</v>
      </c>
      <c r="N6" s="79">
        <v>133</v>
      </c>
      <c r="O6" s="79">
        <v>28</v>
      </c>
      <c r="P6" s="79">
        <v>117</v>
      </c>
      <c r="Q6" s="79">
        <v>138</v>
      </c>
      <c r="R6" s="79">
        <v>49</v>
      </c>
      <c r="S6" s="79">
        <v>121</v>
      </c>
      <c r="T6" s="79">
        <v>140</v>
      </c>
      <c r="U6" s="79">
        <v>182</v>
      </c>
      <c r="V6" s="79">
        <v>121</v>
      </c>
      <c r="W6" s="79">
        <v>92</v>
      </c>
      <c r="X6" s="79">
        <v>124</v>
      </c>
      <c r="Y6" s="79">
        <v>101</v>
      </c>
      <c r="Z6" s="79">
        <v>38</v>
      </c>
      <c r="AA6" s="79">
        <v>82</v>
      </c>
      <c r="AB6" s="79"/>
      <c r="AC6" s="79"/>
      <c r="AD6" s="79">
        <v>32</v>
      </c>
      <c r="AE6" s="79">
        <v>47</v>
      </c>
      <c r="AF6" s="79">
        <v>64</v>
      </c>
      <c r="AG6" s="79">
        <v>106</v>
      </c>
      <c r="AH6" s="79">
        <v>153</v>
      </c>
      <c r="AI6" s="79">
        <v>97</v>
      </c>
      <c r="AJ6" s="79">
        <v>78</v>
      </c>
      <c r="AK6" s="79">
        <v>173</v>
      </c>
      <c r="AL6" s="79">
        <v>23</v>
      </c>
      <c r="AM6" s="79">
        <v>339</v>
      </c>
      <c r="AN6" s="79"/>
      <c r="AO6" s="79"/>
      <c r="AP6" s="79"/>
      <c r="AQ6" s="13">
        <f t="shared" si="2"/>
        <v>5899</v>
      </c>
      <c r="AR6" s="14"/>
      <c r="AS6" s="6"/>
      <c r="AT6" s="79">
        <v>5537</v>
      </c>
      <c r="AU6" s="36" t="s">
        <v>52</v>
      </c>
      <c r="AV6" s="36" t="s">
        <v>63</v>
      </c>
      <c r="AW6" s="7"/>
      <c r="AX6" s="87" t="str">
        <f t="shared" si="0"/>
        <v/>
      </c>
    </row>
    <row r="7" spans="1:50" x14ac:dyDescent="0.2">
      <c r="A7" s="7">
        <v>6</v>
      </c>
      <c r="B7" s="7" t="s">
        <v>67</v>
      </c>
      <c r="C7" s="7">
        <v>2.2999999999999998</v>
      </c>
      <c r="D7" s="56"/>
      <c r="E7" s="7" t="s">
        <v>8</v>
      </c>
      <c r="F7" s="79">
        <v>204</v>
      </c>
      <c r="G7" s="79">
        <v>463</v>
      </c>
      <c r="H7" s="79">
        <v>353</v>
      </c>
      <c r="I7" s="79">
        <v>375</v>
      </c>
      <c r="J7" s="79">
        <v>627</v>
      </c>
      <c r="K7" s="79">
        <v>586</v>
      </c>
      <c r="L7" s="79">
        <v>515</v>
      </c>
      <c r="M7" s="79">
        <v>122</v>
      </c>
      <c r="N7" s="79">
        <v>150</v>
      </c>
      <c r="O7" s="79">
        <v>16</v>
      </c>
      <c r="P7" s="79">
        <v>71</v>
      </c>
      <c r="Q7" s="79">
        <v>158</v>
      </c>
      <c r="R7" s="79">
        <v>37</v>
      </c>
      <c r="S7" s="79">
        <v>110</v>
      </c>
      <c r="T7" s="79">
        <v>97</v>
      </c>
      <c r="U7" s="79">
        <v>168</v>
      </c>
      <c r="V7" s="79">
        <v>89</v>
      </c>
      <c r="W7" s="79">
        <v>32</v>
      </c>
      <c r="X7" s="79">
        <v>70</v>
      </c>
      <c r="Y7" s="79">
        <v>20</v>
      </c>
      <c r="Z7" s="79">
        <v>3</v>
      </c>
      <c r="AA7" s="79">
        <v>57</v>
      </c>
      <c r="AB7" s="79"/>
      <c r="AC7" s="79"/>
      <c r="AD7" s="79">
        <v>14</v>
      </c>
      <c r="AE7" s="79">
        <v>17</v>
      </c>
      <c r="AF7" s="79">
        <v>63</v>
      </c>
      <c r="AG7" s="79">
        <v>141</v>
      </c>
      <c r="AH7" s="79">
        <v>106</v>
      </c>
      <c r="AI7" s="79">
        <v>82</v>
      </c>
      <c r="AJ7" s="79">
        <v>46</v>
      </c>
      <c r="AK7" s="79">
        <v>68</v>
      </c>
      <c r="AL7" s="79">
        <v>21</v>
      </c>
      <c r="AM7" s="79">
        <v>220</v>
      </c>
      <c r="AN7" s="79"/>
      <c r="AO7" s="79"/>
      <c r="AP7" s="79"/>
      <c r="AQ7" s="13">
        <f t="shared" si="2"/>
        <v>5101</v>
      </c>
      <c r="AR7" s="14"/>
      <c r="AS7" s="6"/>
      <c r="AT7" s="79">
        <v>4860</v>
      </c>
      <c r="AU7" s="36" t="s">
        <v>52</v>
      </c>
      <c r="AV7" s="36" t="s">
        <v>63</v>
      </c>
      <c r="AW7" s="7"/>
      <c r="AX7" s="87" t="str">
        <f t="shared" si="0"/>
        <v/>
      </c>
    </row>
    <row r="8" spans="1:50" ht="25.5" x14ac:dyDescent="0.2">
      <c r="A8" s="7">
        <v>7</v>
      </c>
      <c r="B8" s="66" t="s">
        <v>67</v>
      </c>
      <c r="C8" s="66">
        <v>3</v>
      </c>
      <c r="D8" s="56" t="s">
        <v>9</v>
      </c>
      <c r="E8" s="7" t="s">
        <v>4</v>
      </c>
      <c r="F8" s="79">
        <v>755</v>
      </c>
      <c r="G8" s="79">
        <v>573</v>
      </c>
      <c r="H8" s="79">
        <v>678</v>
      </c>
      <c r="I8" s="79">
        <v>494</v>
      </c>
      <c r="J8" s="79">
        <v>465</v>
      </c>
      <c r="K8" s="79">
        <v>249</v>
      </c>
      <c r="L8" s="79">
        <v>774</v>
      </c>
      <c r="M8" s="79">
        <v>432</v>
      </c>
      <c r="N8" s="79">
        <v>237</v>
      </c>
      <c r="O8" s="79">
        <v>106</v>
      </c>
      <c r="P8" s="79"/>
      <c r="Q8" s="79"/>
      <c r="R8" s="79">
        <v>13</v>
      </c>
      <c r="S8" s="79">
        <v>17</v>
      </c>
      <c r="T8" s="79">
        <v>161</v>
      </c>
      <c r="U8" s="79">
        <v>103</v>
      </c>
      <c r="V8" s="79">
        <v>259</v>
      </c>
      <c r="W8" s="79">
        <v>137</v>
      </c>
      <c r="X8" s="79">
        <v>119</v>
      </c>
      <c r="Y8" s="79">
        <v>110</v>
      </c>
      <c r="Z8" s="79">
        <v>71</v>
      </c>
      <c r="AA8" s="79">
        <v>73</v>
      </c>
      <c r="AB8" s="79"/>
      <c r="AC8" s="79">
        <v>193</v>
      </c>
      <c r="AD8" s="79">
        <v>187</v>
      </c>
      <c r="AE8" s="79">
        <v>33</v>
      </c>
      <c r="AF8" s="79">
        <v>73</v>
      </c>
      <c r="AG8" s="79">
        <v>69</v>
      </c>
      <c r="AH8" s="79">
        <v>38</v>
      </c>
      <c r="AI8" s="79">
        <v>75</v>
      </c>
      <c r="AJ8" s="79">
        <v>266</v>
      </c>
      <c r="AK8" s="79">
        <v>256</v>
      </c>
      <c r="AL8" s="79">
        <v>238</v>
      </c>
      <c r="AM8" s="79">
        <v>332</v>
      </c>
      <c r="AN8" s="79"/>
      <c r="AO8" s="79"/>
      <c r="AP8" s="79"/>
      <c r="AQ8" s="13">
        <f t="shared" si="2"/>
        <v>7586</v>
      </c>
      <c r="AR8" s="14">
        <v>10000</v>
      </c>
      <c r="AS8" s="6">
        <f t="shared" si="1"/>
        <v>0.75860000000000005</v>
      </c>
      <c r="AT8" s="79">
        <v>6760</v>
      </c>
      <c r="AU8" s="36" t="s">
        <v>52</v>
      </c>
      <c r="AV8" s="36" t="s">
        <v>63</v>
      </c>
      <c r="AW8" s="38" t="s">
        <v>54</v>
      </c>
      <c r="AX8" s="87" t="str">
        <f t="shared" si="0"/>
        <v>75% to 90%</v>
      </c>
    </row>
    <row r="9" spans="1:50" x14ac:dyDescent="0.2">
      <c r="A9" s="7">
        <v>8</v>
      </c>
      <c r="B9" s="66" t="s">
        <v>67</v>
      </c>
      <c r="C9" s="66">
        <v>3.1</v>
      </c>
      <c r="D9" s="56"/>
      <c r="E9" s="7" t="s">
        <v>104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>
        <v>1</v>
      </c>
      <c r="AD9" s="79"/>
      <c r="AE9" s="79"/>
      <c r="AF9" s="79"/>
      <c r="AG9" s="79"/>
      <c r="AH9" s="79"/>
      <c r="AI9" s="79"/>
      <c r="AJ9" s="79">
        <v>19</v>
      </c>
      <c r="AK9" s="79">
        <v>12</v>
      </c>
      <c r="AL9" s="79">
        <v>13</v>
      </c>
      <c r="AM9" s="79">
        <v>55</v>
      </c>
      <c r="AN9" s="79"/>
      <c r="AO9" s="79"/>
      <c r="AP9" s="79"/>
      <c r="AQ9" s="13">
        <f t="shared" si="2"/>
        <v>100</v>
      </c>
      <c r="AR9" s="14"/>
      <c r="AS9" s="6"/>
      <c r="AT9" s="79">
        <v>32</v>
      </c>
      <c r="AU9" s="36" t="s">
        <v>52</v>
      </c>
      <c r="AV9" s="36" t="s">
        <v>63</v>
      </c>
      <c r="AW9" s="38"/>
      <c r="AX9" s="87"/>
    </row>
    <row r="10" spans="1:50" ht="25.5" x14ac:dyDescent="0.2">
      <c r="A10" s="7">
        <v>9</v>
      </c>
      <c r="B10" s="66" t="s">
        <v>67</v>
      </c>
      <c r="C10" s="66">
        <v>3.2</v>
      </c>
      <c r="D10" s="56"/>
      <c r="E10" s="7" t="s">
        <v>105</v>
      </c>
      <c r="F10" s="79">
        <v>755</v>
      </c>
      <c r="G10" s="79">
        <v>573</v>
      </c>
      <c r="H10" s="79">
        <v>678</v>
      </c>
      <c r="I10" s="79">
        <v>494</v>
      </c>
      <c r="J10" s="79">
        <v>465</v>
      </c>
      <c r="K10" s="79">
        <v>249</v>
      </c>
      <c r="L10" s="79">
        <v>774</v>
      </c>
      <c r="M10" s="79">
        <v>432</v>
      </c>
      <c r="N10" s="79">
        <v>237</v>
      </c>
      <c r="O10" s="79">
        <v>106</v>
      </c>
      <c r="P10" s="79"/>
      <c r="Q10" s="79"/>
      <c r="R10" s="79">
        <v>13</v>
      </c>
      <c r="S10" s="79">
        <v>17</v>
      </c>
      <c r="T10" s="79">
        <v>161</v>
      </c>
      <c r="U10" s="79">
        <v>103</v>
      </c>
      <c r="V10" s="79">
        <v>259</v>
      </c>
      <c r="W10" s="79">
        <v>137</v>
      </c>
      <c r="X10" s="79">
        <v>119</v>
      </c>
      <c r="Y10" s="79">
        <v>110</v>
      </c>
      <c r="Z10" s="79">
        <v>71</v>
      </c>
      <c r="AA10" s="79">
        <v>73</v>
      </c>
      <c r="AB10" s="79"/>
      <c r="AC10" s="79">
        <v>192</v>
      </c>
      <c r="AD10" s="79">
        <v>187</v>
      </c>
      <c r="AE10" s="79">
        <v>33</v>
      </c>
      <c r="AF10" s="79">
        <v>73</v>
      </c>
      <c r="AG10" s="79">
        <v>69</v>
      </c>
      <c r="AH10" s="79">
        <v>38</v>
      </c>
      <c r="AI10" s="79">
        <v>75</v>
      </c>
      <c r="AJ10" s="79">
        <v>247</v>
      </c>
      <c r="AK10" s="79">
        <v>244</v>
      </c>
      <c r="AL10" s="79">
        <v>225</v>
      </c>
      <c r="AM10" s="79">
        <v>277</v>
      </c>
      <c r="AN10" s="79"/>
      <c r="AO10" s="79"/>
      <c r="AP10" s="79"/>
      <c r="AQ10" s="13">
        <f t="shared" si="2"/>
        <v>7486</v>
      </c>
      <c r="AR10" s="14"/>
      <c r="AS10" s="6"/>
      <c r="AT10" s="79">
        <v>6984</v>
      </c>
      <c r="AU10" s="36" t="s">
        <v>52</v>
      </c>
      <c r="AV10" s="36" t="s">
        <v>63</v>
      </c>
      <c r="AW10" s="38"/>
      <c r="AX10" s="87"/>
    </row>
    <row r="11" spans="1:50" ht="25.5" x14ac:dyDescent="0.2">
      <c r="A11" s="104">
        <v>10</v>
      </c>
      <c r="B11" s="66" t="s">
        <v>67</v>
      </c>
      <c r="C11" s="66">
        <v>4</v>
      </c>
      <c r="D11" s="56" t="s">
        <v>10</v>
      </c>
      <c r="E11" s="7" t="s">
        <v>4</v>
      </c>
      <c r="F11" s="79">
        <v>38</v>
      </c>
      <c r="G11" s="79">
        <v>69</v>
      </c>
      <c r="H11" s="79">
        <v>124</v>
      </c>
      <c r="I11" s="79">
        <v>229</v>
      </c>
      <c r="J11" s="79">
        <v>259</v>
      </c>
      <c r="K11" s="79">
        <v>286</v>
      </c>
      <c r="L11" s="79">
        <v>245</v>
      </c>
      <c r="M11" s="79">
        <v>345</v>
      </c>
      <c r="N11" s="79">
        <v>279</v>
      </c>
      <c r="O11" s="79">
        <v>130</v>
      </c>
      <c r="P11" s="79"/>
      <c r="Q11" s="79">
        <v>24</v>
      </c>
      <c r="R11" s="79"/>
      <c r="S11" s="79">
        <v>68</v>
      </c>
      <c r="T11" s="79">
        <v>400</v>
      </c>
      <c r="U11" s="79">
        <v>746</v>
      </c>
      <c r="V11" s="79">
        <v>497</v>
      </c>
      <c r="W11" s="79">
        <v>539</v>
      </c>
      <c r="X11" s="79">
        <v>265</v>
      </c>
      <c r="Y11" s="79">
        <v>224</v>
      </c>
      <c r="Z11" s="79">
        <v>196</v>
      </c>
      <c r="AA11" s="79">
        <v>133</v>
      </c>
      <c r="AB11" s="79"/>
      <c r="AC11" s="79">
        <v>151</v>
      </c>
      <c r="AD11" s="79">
        <v>168</v>
      </c>
      <c r="AE11" s="79">
        <v>200</v>
      </c>
      <c r="AF11" s="79">
        <v>233</v>
      </c>
      <c r="AG11" s="79">
        <v>449</v>
      </c>
      <c r="AH11" s="79">
        <v>372</v>
      </c>
      <c r="AI11" s="79">
        <v>70</v>
      </c>
      <c r="AJ11" s="79">
        <v>160</v>
      </c>
      <c r="AK11" s="79">
        <v>119</v>
      </c>
      <c r="AL11" s="79">
        <v>230</v>
      </c>
      <c r="AM11" s="79">
        <v>867</v>
      </c>
      <c r="AN11" s="79"/>
      <c r="AO11" s="79"/>
      <c r="AP11" s="79"/>
      <c r="AQ11" s="13">
        <f t="shared" si="2"/>
        <v>8115</v>
      </c>
      <c r="AR11" s="14">
        <v>9000</v>
      </c>
      <c r="AS11" s="6">
        <f t="shared" si="1"/>
        <v>0.90166666666666662</v>
      </c>
      <c r="AT11" s="79">
        <v>6899</v>
      </c>
      <c r="AU11" s="36" t="s">
        <v>52</v>
      </c>
      <c r="AV11" s="36" t="s">
        <v>63</v>
      </c>
      <c r="AW11" s="38" t="s">
        <v>54</v>
      </c>
      <c r="AX11" s="87" t="str">
        <f t="shared" si="0"/>
        <v>90% to 100%</v>
      </c>
    </row>
    <row r="12" spans="1:50" x14ac:dyDescent="0.2">
      <c r="A12" s="7">
        <v>11</v>
      </c>
      <c r="B12" s="7" t="s">
        <v>67</v>
      </c>
      <c r="C12" s="7">
        <v>4.0999999999999996</v>
      </c>
      <c r="D12" s="56"/>
      <c r="E12" s="7" t="s">
        <v>7</v>
      </c>
      <c r="F12" s="79">
        <v>27</v>
      </c>
      <c r="G12" s="79">
        <v>62</v>
      </c>
      <c r="H12" s="79">
        <v>93</v>
      </c>
      <c r="I12" s="79">
        <v>181</v>
      </c>
      <c r="J12" s="79">
        <v>200</v>
      </c>
      <c r="K12" s="79">
        <v>232</v>
      </c>
      <c r="L12" s="79">
        <v>186</v>
      </c>
      <c r="M12" s="79">
        <v>280</v>
      </c>
      <c r="N12" s="79">
        <v>234</v>
      </c>
      <c r="O12" s="79">
        <v>115</v>
      </c>
      <c r="P12" s="79"/>
      <c r="Q12" s="79">
        <v>18</v>
      </c>
      <c r="R12" s="79"/>
      <c r="S12" s="79">
        <v>36</v>
      </c>
      <c r="T12" s="79">
        <v>353</v>
      </c>
      <c r="U12" s="79">
        <v>543</v>
      </c>
      <c r="V12" s="79">
        <v>422</v>
      </c>
      <c r="W12" s="79">
        <v>352</v>
      </c>
      <c r="X12" s="79">
        <v>219</v>
      </c>
      <c r="Y12" s="79">
        <v>183</v>
      </c>
      <c r="Z12" s="79">
        <v>162</v>
      </c>
      <c r="AA12" s="79">
        <v>106</v>
      </c>
      <c r="AB12" s="79"/>
      <c r="AC12" s="79">
        <v>129</v>
      </c>
      <c r="AD12" s="79">
        <v>139</v>
      </c>
      <c r="AE12" s="79">
        <v>147</v>
      </c>
      <c r="AF12" s="79">
        <v>137</v>
      </c>
      <c r="AG12" s="79">
        <v>358</v>
      </c>
      <c r="AH12" s="79">
        <v>276</v>
      </c>
      <c r="AI12" s="79">
        <v>45</v>
      </c>
      <c r="AJ12" s="79">
        <v>146</v>
      </c>
      <c r="AK12" s="79">
        <v>98</v>
      </c>
      <c r="AL12" s="79">
        <v>158</v>
      </c>
      <c r="AM12" s="79">
        <v>581</v>
      </c>
      <c r="AN12" s="79"/>
      <c r="AO12" s="79"/>
      <c r="AP12" s="79"/>
      <c r="AQ12" s="13">
        <f t="shared" si="2"/>
        <v>6218</v>
      </c>
      <c r="AR12" s="14"/>
      <c r="AS12" s="6"/>
      <c r="AT12" s="79">
        <v>5479</v>
      </c>
      <c r="AU12" s="36" t="s">
        <v>52</v>
      </c>
      <c r="AV12" s="36" t="s">
        <v>63</v>
      </c>
      <c r="AW12" s="7"/>
      <c r="AX12" s="87" t="str">
        <f t="shared" si="0"/>
        <v/>
      </c>
    </row>
    <row r="13" spans="1:50" x14ac:dyDescent="0.2">
      <c r="A13" s="7">
        <v>12</v>
      </c>
      <c r="B13" s="7" t="s">
        <v>67</v>
      </c>
      <c r="C13" s="7">
        <v>4.2</v>
      </c>
      <c r="D13" s="56"/>
      <c r="E13" s="7" t="s">
        <v>8</v>
      </c>
      <c r="F13" s="79">
        <v>11</v>
      </c>
      <c r="G13" s="79">
        <v>7</v>
      </c>
      <c r="H13" s="79">
        <v>31</v>
      </c>
      <c r="I13" s="79">
        <v>48</v>
      </c>
      <c r="J13" s="79">
        <v>59</v>
      </c>
      <c r="K13" s="79">
        <v>54</v>
      </c>
      <c r="L13" s="79">
        <v>59</v>
      </c>
      <c r="M13" s="79">
        <v>65</v>
      </c>
      <c r="N13" s="79">
        <v>45</v>
      </c>
      <c r="O13" s="79">
        <v>15</v>
      </c>
      <c r="P13" s="79"/>
      <c r="Q13" s="79">
        <v>6</v>
      </c>
      <c r="R13" s="79"/>
      <c r="S13" s="79">
        <v>32</v>
      </c>
      <c r="T13" s="79">
        <v>47</v>
      </c>
      <c r="U13" s="79">
        <v>203</v>
      </c>
      <c r="V13" s="79">
        <v>75</v>
      </c>
      <c r="W13" s="79">
        <v>187</v>
      </c>
      <c r="X13" s="79">
        <v>46</v>
      </c>
      <c r="Y13" s="79">
        <v>41</v>
      </c>
      <c r="Z13" s="79">
        <v>34</v>
      </c>
      <c r="AA13" s="79">
        <v>27</v>
      </c>
      <c r="AB13" s="79"/>
      <c r="AC13" s="79">
        <v>22</v>
      </c>
      <c r="AD13" s="79">
        <v>29</v>
      </c>
      <c r="AE13" s="79">
        <v>53</v>
      </c>
      <c r="AF13" s="79">
        <v>96</v>
      </c>
      <c r="AG13" s="79">
        <v>91</v>
      </c>
      <c r="AH13" s="79">
        <v>96</v>
      </c>
      <c r="AI13" s="79">
        <v>25</v>
      </c>
      <c r="AJ13" s="79">
        <v>14</v>
      </c>
      <c r="AK13" s="79">
        <v>21</v>
      </c>
      <c r="AL13" s="79">
        <v>72</v>
      </c>
      <c r="AM13" s="79">
        <v>286</v>
      </c>
      <c r="AN13" s="79"/>
      <c r="AO13" s="79"/>
      <c r="AP13" s="79"/>
      <c r="AQ13" s="13">
        <f t="shared" si="2"/>
        <v>1897</v>
      </c>
      <c r="AR13" s="14"/>
      <c r="AS13" s="6"/>
      <c r="AT13" s="79">
        <v>1539</v>
      </c>
      <c r="AU13" s="36" t="s">
        <v>52</v>
      </c>
      <c r="AV13" s="36" t="s">
        <v>63</v>
      </c>
      <c r="AW13" s="7"/>
      <c r="AX13" s="87" t="str">
        <f t="shared" si="0"/>
        <v/>
      </c>
    </row>
    <row r="14" spans="1:50" x14ac:dyDescent="0.2">
      <c r="A14" s="7">
        <v>13</v>
      </c>
      <c r="B14" s="66" t="s">
        <v>67</v>
      </c>
      <c r="C14" s="66">
        <v>5</v>
      </c>
      <c r="D14" s="56" t="s">
        <v>11</v>
      </c>
      <c r="E14" s="7" t="s">
        <v>2</v>
      </c>
      <c r="F14" s="79">
        <v>24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>
        <v>0</v>
      </c>
      <c r="AK14" s="79">
        <v>0</v>
      </c>
      <c r="AL14" s="79"/>
      <c r="AM14" s="79"/>
      <c r="AN14" s="79"/>
      <c r="AO14" s="79"/>
      <c r="AP14" s="79"/>
      <c r="AQ14" s="13">
        <f t="shared" si="2"/>
        <v>24</v>
      </c>
      <c r="AR14" s="14">
        <v>24</v>
      </c>
      <c r="AS14" s="6">
        <f t="shared" si="1"/>
        <v>1</v>
      </c>
      <c r="AT14" s="79">
        <v>24</v>
      </c>
      <c r="AU14" s="36" t="s">
        <v>52</v>
      </c>
      <c r="AV14" s="36" t="s">
        <v>63</v>
      </c>
      <c r="AW14" s="38" t="s">
        <v>54</v>
      </c>
      <c r="AX14" s="87" t="str">
        <f t="shared" si="0"/>
        <v>90% to 100%</v>
      </c>
    </row>
    <row r="15" spans="1:50" ht="25.5" x14ac:dyDescent="0.2">
      <c r="A15" s="7">
        <v>14</v>
      </c>
      <c r="B15" s="66" t="s">
        <v>67</v>
      </c>
      <c r="C15" s="66">
        <v>6</v>
      </c>
      <c r="D15" s="55" t="s">
        <v>12</v>
      </c>
      <c r="E15" s="7" t="s">
        <v>4</v>
      </c>
      <c r="F15" s="79">
        <v>64</v>
      </c>
      <c r="G15" s="79">
        <v>42</v>
      </c>
      <c r="H15" s="79">
        <v>35</v>
      </c>
      <c r="I15" s="79">
        <v>25</v>
      </c>
      <c r="J15" s="79">
        <v>37</v>
      </c>
      <c r="K15" s="79">
        <v>24</v>
      </c>
      <c r="L15" s="79">
        <v>4</v>
      </c>
      <c r="M15" s="79">
        <v>17</v>
      </c>
      <c r="N15" s="79">
        <v>23</v>
      </c>
      <c r="O15" s="79">
        <v>27</v>
      </c>
      <c r="P15" s="79">
        <v>9</v>
      </c>
      <c r="Q15" s="79">
        <v>16</v>
      </c>
      <c r="R15" s="79">
        <v>15</v>
      </c>
      <c r="S15" s="79">
        <v>36</v>
      </c>
      <c r="T15" s="79">
        <v>25</v>
      </c>
      <c r="U15" s="79">
        <v>18</v>
      </c>
      <c r="V15" s="79">
        <v>37</v>
      </c>
      <c r="W15" s="79">
        <v>20</v>
      </c>
      <c r="X15" s="79">
        <v>84</v>
      </c>
      <c r="Y15" s="79">
        <v>32</v>
      </c>
      <c r="Z15" s="79">
        <v>38</v>
      </c>
      <c r="AA15" s="79">
        <v>17</v>
      </c>
      <c r="AB15" s="79"/>
      <c r="AC15" s="79">
        <v>25</v>
      </c>
      <c r="AD15" s="79">
        <v>19</v>
      </c>
      <c r="AE15" s="79">
        <v>79</v>
      </c>
      <c r="AF15" s="79">
        <v>65</v>
      </c>
      <c r="AG15" s="79">
        <v>69</v>
      </c>
      <c r="AH15" s="79">
        <v>67</v>
      </c>
      <c r="AI15" s="79">
        <v>39</v>
      </c>
      <c r="AJ15" s="79">
        <v>34</v>
      </c>
      <c r="AK15" s="79">
        <v>72</v>
      </c>
      <c r="AL15" s="79">
        <v>630</v>
      </c>
      <c r="AM15" s="79">
        <v>70</v>
      </c>
      <c r="AN15" s="79"/>
      <c r="AO15" s="79"/>
      <c r="AP15" s="79"/>
      <c r="AQ15" s="13">
        <f t="shared" si="2"/>
        <v>1814</v>
      </c>
      <c r="AR15" s="14">
        <v>400</v>
      </c>
      <c r="AS15" s="6">
        <f t="shared" si="1"/>
        <v>1</v>
      </c>
      <c r="AT15" s="79">
        <v>1114</v>
      </c>
      <c r="AU15" s="36" t="s">
        <v>52</v>
      </c>
      <c r="AV15" s="36" t="s">
        <v>63</v>
      </c>
      <c r="AW15" s="38" t="s">
        <v>54</v>
      </c>
      <c r="AX15" s="87" t="str">
        <f t="shared" si="0"/>
        <v>90% to 100%</v>
      </c>
    </row>
    <row r="16" spans="1:50" x14ac:dyDescent="0.2">
      <c r="A16" s="7"/>
      <c r="B16" s="66" t="s">
        <v>67</v>
      </c>
      <c r="C16" s="66">
        <v>6.1</v>
      </c>
      <c r="D16" s="55" t="s">
        <v>39</v>
      </c>
      <c r="E16" s="7" t="s">
        <v>19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4506</v>
      </c>
      <c r="T16" s="79">
        <v>0</v>
      </c>
      <c r="U16" s="79">
        <v>0</v>
      </c>
      <c r="V16" s="79">
        <v>0</v>
      </c>
      <c r="W16" s="79">
        <v>0</v>
      </c>
      <c r="X16" s="79">
        <v>325</v>
      </c>
      <c r="Y16" s="79">
        <v>81</v>
      </c>
      <c r="Z16" s="79">
        <v>0</v>
      </c>
      <c r="AA16" s="79">
        <v>0</v>
      </c>
      <c r="AB16" s="79">
        <v>0</v>
      </c>
      <c r="AC16" s="79">
        <v>0</v>
      </c>
      <c r="AD16" s="79">
        <v>0</v>
      </c>
      <c r="AE16" s="79">
        <v>0</v>
      </c>
      <c r="AF16" s="79">
        <v>0</v>
      </c>
      <c r="AG16" s="79">
        <v>147</v>
      </c>
      <c r="AH16" s="79">
        <v>98</v>
      </c>
      <c r="AI16" s="79">
        <v>0</v>
      </c>
      <c r="AJ16" s="79">
        <v>450</v>
      </c>
      <c r="AK16" s="79">
        <v>0</v>
      </c>
      <c r="AL16" s="79">
        <v>0</v>
      </c>
      <c r="AM16" s="79"/>
      <c r="AN16" s="79"/>
      <c r="AO16" s="79"/>
      <c r="AP16" s="79"/>
      <c r="AQ16" s="13">
        <f t="shared" si="2"/>
        <v>5607</v>
      </c>
      <c r="AR16" s="14">
        <v>4571</v>
      </c>
      <c r="AS16" s="6">
        <f t="shared" si="1"/>
        <v>1</v>
      </c>
      <c r="AT16" s="79"/>
      <c r="AU16" s="36" t="s">
        <v>52</v>
      </c>
      <c r="AV16" s="36" t="s">
        <v>63</v>
      </c>
      <c r="AW16" s="38" t="s">
        <v>54</v>
      </c>
      <c r="AX16" s="87" t="str">
        <f t="shared" si="0"/>
        <v>90% to 100%</v>
      </c>
    </row>
    <row r="17" spans="1:50" ht="25.5" x14ac:dyDescent="0.2">
      <c r="A17" s="20">
        <v>15</v>
      </c>
      <c r="B17" s="67" t="s">
        <v>67</v>
      </c>
      <c r="C17" s="67">
        <v>7</v>
      </c>
      <c r="D17" s="57" t="s">
        <v>13</v>
      </c>
      <c r="E17" s="20" t="s">
        <v>4</v>
      </c>
      <c r="F17" s="18">
        <v>31757</v>
      </c>
      <c r="G17" s="18">
        <v>31757</v>
      </c>
      <c r="H17" s="18">
        <v>31757</v>
      </c>
      <c r="I17" s="18">
        <v>31757</v>
      </c>
      <c r="J17" s="18">
        <v>31757</v>
      </c>
      <c r="K17" s="18">
        <v>31757</v>
      </c>
      <c r="L17" s="18">
        <v>31757</v>
      </c>
      <c r="M17" s="18">
        <v>31757</v>
      </c>
      <c r="N17" s="18">
        <v>31757</v>
      </c>
      <c r="O17" s="18">
        <v>31757</v>
      </c>
      <c r="P17" s="18">
        <v>31757</v>
      </c>
      <c r="Q17" s="18">
        <v>31757</v>
      </c>
      <c r="R17" s="18">
        <v>31757</v>
      </c>
      <c r="S17" s="18">
        <v>31757</v>
      </c>
      <c r="T17" s="18">
        <v>31757</v>
      </c>
      <c r="U17" s="18">
        <v>31757</v>
      </c>
      <c r="V17" s="18">
        <v>31757</v>
      </c>
      <c r="W17" s="18">
        <v>31757</v>
      </c>
      <c r="X17" s="18">
        <v>31757</v>
      </c>
      <c r="Y17" s="18">
        <v>31757</v>
      </c>
      <c r="Z17" s="18">
        <v>31757</v>
      </c>
      <c r="AA17" s="18">
        <v>31757</v>
      </c>
      <c r="AB17" s="18">
        <v>31757</v>
      </c>
      <c r="AC17" s="18">
        <v>31757</v>
      </c>
      <c r="AD17" s="18">
        <v>31757</v>
      </c>
      <c r="AE17" s="18">
        <v>31757</v>
      </c>
      <c r="AF17" s="18">
        <v>31757</v>
      </c>
      <c r="AG17" s="18">
        <v>31757</v>
      </c>
      <c r="AH17" s="18">
        <v>31757</v>
      </c>
      <c r="AI17" s="18">
        <v>31757</v>
      </c>
      <c r="AJ17" s="18">
        <v>31757</v>
      </c>
      <c r="AK17" s="18">
        <v>31757</v>
      </c>
      <c r="AL17" s="18">
        <v>31757</v>
      </c>
      <c r="AM17" s="18">
        <v>31757</v>
      </c>
      <c r="AN17" s="18"/>
      <c r="AO17" s="18"/>
      <c r="AP17" s="18"/>
      <c r="AQ17" s="17">
        <f>AVERAGE(F17:AO17)</f>
        <v>31757</v>
      </c>
      <c r="AR17" s="18">
        <v>2700</v>
      </c>
      <c r="AS17" s="19">
        <f t="shared" si="1"/>
        <v>1</v>
      </c>
      <c r="AT17" s="70"/>
      <c r="AU17" s="37" t="s">
        <v>52</v>
      </c>
      <c r="AV17" s="37" t="s">
        <v>64</v>
      </c>
      <c r="AW17" s="39" t="s">
        <v>55</v>
      </c>
      <c r="AX17" s="87" t="str">
        <f t="shared" si="0"/>
        <v>90% to 100%</v>
      </c>
    </row>
    <row r="18" spans="1:50" ht="15.75" customHeight="1" x14ac:dyDescent="0.2">
      <c r="A18" s="20">
        <v>16</v>
      </c>
      <c r="B18" s="20" t="s">
        <v>67</v>
      </c>
      <c r="C18" s="20">
        <v>7.1</v>
      </c>
      <c r="D18" s="57"/>
      <c r="E18" s="20" t="s">
        <v>5</v>
      </c>
      <c r="F18" s="18">
        <v>8345</v>
      </c>
      <c r="G18" s="18">
        <v>8345</v>
      </c>
      <c r="H18" s="18">
        <v>8345</v>
      </c>
      <c r="I18" s="18">
        <v>8345</v>
      </c>
      <c r="J18" s="18">
        <v>8345</v>
      </c>
      <c r="K18" s="18">
        <v>8345</v>
      </c>
      <c r="L18" s="18">
        <v>8345</v>
      </c>
      <c r="M18" s="18">
        <v>8345</v>
      </c>
      <c r="N18" s="18">
        <v>8345</v>
      </c>
      <c r="O18" s="18">
        <v>8345</v>
      </c>
      <c r="P18" s="18">
        <v>8345</v>
      </c>
      <c r="Q18" s="18">
        <v>8345</v>
      </c>
      <c r="R18" s="18">
        <v>8345</v>
      </c>
      <c r="S18" s="18">
        <v>8345</v>
      </c>
      <c r="T18" s="18">
        <v>8345</v>
      </c>
      <c r="U18" s="18">
        <v>8345</v>
      </c>
      <c r="V18" s="18">
        <v>8345</v>
      </c>
      <c r="W18" s="18">
        <v>8345</v>
      </c>
      <c r="X18" s="18">
        <v>8345</v>
      </c>
      <c r="Y18" s="18">
        <v>8345</v>
      </c>
      <c r="Z18" s="18">
        <v>8345</v>
      </c>
      <c r="AA18" s="18">
        <v>8345</v>
      </c>
      <c r="AB18" s="18">
        <v>8345</v>
      </c>
      <c r="AC18" s="18">
        <v>8345</v>
      </c>
      <c r="AD18" s="18">
        <v>8345</v>
      </c>
      <c r="AE18" s="18">
        <v>8345</v>
      </c>
      <c r="AF18" s="18">
        <v>8345</v>
      </c>
      <c r="AG18" s="18">
        <v>8345</v>
      </c>
      <c r="AH18" s="18">
        <v>8345</v>
      </c>
      <c r="AI18" s="18">
        <v>8345</v>
      </c>
      <c r="AJ18" s="18">
        <v>8345</v>
      </c>
      <c r="AK18" s="18">
        <v>8345</v>
      </c>
      <c r="AL18" s="18">
        <v>8345</v>
      </c>
      <c r="AM18" s="18">
        <v>8345</v>
      </c>
      <c r="AN18" s="18"/>
      <c r="AO18" s="18"/>
      <c r="AP18" s="18"/>
      <c r="AQ18" s="17">
        <f t="shared" ref="AQ18:AQ21" si="3">AVERAGE(F18:AO18)</f>
        <v>8345</v>
      </c>
      <c r="AR18" s="18"/>
      <c r="AS18" s="19"/>
      <c r="AT18" s="70"/>
      <c r="AU18" s="37" t="s">
        <v>52</v>
      </c>
      <c r="AV18" s="37" t="s">
        <v>64</v>
      </c>
      <c r="AW18" s="20"/>
      <c r="AX18" s="87" t="str">
        <f t="shared" si="0"/>
        <v/>
      </c>
    </row>
    <row r="19" spans="1:50" ht="15.75" customHeight="1" x14ac:dyDescent="0.2">
      <c r="A19" s="20">
        <v>17</v>
      </c>
      <c r="B19" s="20" t="s">
        <v>67</v>
      </c>
      <c r="C19" s="20">
        <v>7.2</v>
      </c>
      <c r="D19" s="57"/>
      <c r="E19" s="20" t="s">
        <v>7</v>
      </c>
      <c r="F19" s="18">
        <v>6944</v>
      </c>
      <c r="G19" s="18">
        <v>6944</v>
      </c>
      <c r="H19" s="18">
        <v>6944</v>
      </c>
      <c r="I19" s="18">
        <v>6944</v>
      </c>
      <c r="J19" s="18">
        <v>6944</v>
      </c>
      <c r="K19" s="18">
        <v>6944</v>
      </c>
      <c r="L19" s="18">
        <v>6944</v>
      </c>
      <c r="M19" s="18">
        <v>6944</v>
      </c>
      <c r="N19" s="18">
        <v>6944</v>
      </c>
      <c r="O19" s="18">
        <v>6944</v>
      </c>
      <c r="P19" s="18">
        <v>6944</v>
      </c>
      <c r="Q19" s="18">
        <v>6944</v>
      </c>
      <c r="R19" s="18">
        <v>6944</v>
      </c>
      <c r="S19" s="18">
        <v>6944</v>
      </c>
      <c r="T19" s="18">
        <v>6944</v>
      </c>
      <c r="U19" s="18">
        <v>6944</v>
      </c>
      <c r="V19" s="18">
        <v>6944</v>
      </c>
      <c r="W19" s="18">
        <v>6944</v>
      </c>
      <c r="X19" s="18">
        <v>6944</v>
      </c>
      <c r="Y19" s="18">
        <v>6944</v>
      </c>
      <c r="Z19" s="18">
        <v>6944</v>
      </c>
      <c r="AA19" s="18">
        <v>6944</v>
      </c>
      <c r="AB19" s="18">
        <v>6944</v>
      </c>
      <c r="AC19" s="18">
        <v>6944</v>
      </c>
      <c r="AD19" s="18">
        <v>6944</v>
      </c>
      <c r="AE19" s="18">
        <v>6944</v>
      </c>
      <c r="AF19" s="18">
        <v>6944</v>
      </c>
      <c r="AG19" s="18">
        <v>6944</v>
      </c>
      <c r="AH19" s="18">
        <v>6944</v>
      </c>
      <c r="AI19" s="18">
        <v>6944</v>
      </c>
      <c r="AJ19" s="18">
        <v>6944</v>
      </c>
      <c r="AK19" s="18">
        <v>6944</v>
      </c>
      <c r="AL19" s="18">
        <v>6944</v>
      </c>
      <c r="AM19" s="18">
        <v>6944</v>
      </c>
      <c r="AN19" s="18"/>
      <c r="AO19" s="18"/>
      <c r="AP19" s="18"/>
      <c r="AQ19" s="17">
        <f t="shared" si="3"/>
        <v>6944</v>
      </c>
      <c r="AR19" s="18"/>
      <c r="AS19" s="19"/>
      <c r="AT19" s="70"/>
      <c r="AU19" s="37" t="s">
        <v>52</v>
      </c>
      <c r="AV19" s="37" t="s">
        <v>64</v>
      </c>
      <c r="AW19" s="20"/>
      <c r="AX19" s="87" t="str">
        <f t="shared" si="0"/>
        <v/>
      </c>
    </row>
    <row r="20" spans="1:50" ht="15.75" customHeight="1" x14ac:dyDescent="0.2">
      <c r="A20" s="20">
        <v>18</v>
      </c>
      <c r="B20" s="20" t="s">
        <v>67</v>
      </c>
      <c r="C20" s="20">
        <v>7.3</v>
      </c>
      <c r="D20" s="57"/>
      <c r="E20" s="20" t="s">
        <v>8</v>
      </c>
      <c r="F20" s="18">
        <v>8443</v>
      </c>
      <c r="G20" s="18">
        <v>8443</v>
      </c>
      <c r="H20" s="18">
        <v>8443</v>
      </c>
      <c r="I20" s="18">
        <v>8443</v>
      </c>
      <c r="J20" s="18">
        <v>8443</v>
      </c>
      <c r="K20" s="18">
        <v>8443</v>
      </c>
      <c r="L20" s="18">
        <v>8443</v>
      </c>
      <c r="M20" s="18">
        <v>8443</v>
      </c>
      <c r="N20" s="18">
        <v>8443</v>
      </c>
      <c r="O20" s="18">
        <v>8443</v>
      </c>
      <c r="P20" s="18">
        <v>8443</v>
      </c>
      <c r="Q20" s="18">
        <v>8443</v>
      </c>
      <c r="R20" s="18">
        <v>8443</v>
      </c>
      <c r="S20" s="18">
        <v>8443</v>
      </c>
      <c r="T20" s="18">
        <v>8443</v>
      </c>
      <c r="U20" s="18">
        <v>8443</v>
      </c>
      <c r="V20" s="18">
        <v>8443</v>
      </c>
      <c r="W20" s="18">
        <v>8443</v>
      </c>
      <c r="X20" s="18">
        <v>8443</v>
      </c>
      <c r="Y20" s="18">
        <v>8443</v>
      </c>
      <c r="Z20" s="18">
        <v>8443</v>
      </c>
      <c r="AA20" s="18">
        <v>8443</v>
      </c>
      <c r="AB20" s="18">
        <v>8443</v>
      </c>
      <c r="AC20" s="18">
        <v>8443</v>
      </c>
      <c r="AD20" s="18">
        <v>8443</v>
      </c>
      <c r="AE20" s="18">
        <v>8443</v>
      </c>
      <c r="AF20" s="18">
        <v>8443</v>
      </c>
      <c r="AG20" s="18">
        <v>8443</v>
      </c>
      <c r="AH20" s="18">
        <v>8443</v>
      </c>
      <c r="AI20" s="18">
        <v>8443</v>
      </c>
      <c r="AJ20" s="18">
        <v>8443</v>
      </c>
      <c r="AK20" s="18">
        <v>8443</v>
      </c>
      <c r="AL20" s="18">
        <v>8443</v>
      </c>
      <c r="AM20" s="18">
        <v>8443</v>
      </c>
      <c r="AN20" s="18"/>
      <c r="AO20" s="18"/>
      <c r="AP20" s="18"/>
      <c r="AQ20" s="17">
        <f t="shared" si="3"/>
        <v>8443</v>
      </c>
      <c r="AR20" s="18"/>
      <c r="AS20" s="19"/>
      <c r="AT20" s="70"/>
      <c r="AU20" s="37" t="s">
        <v>52</v>
      </c>
      <c r="AV20" s="37" t="s">
        <v>64</v>
      </c>
      <c r="AW20" s="20"/>
      <c r="AX20" s="87" t="str">
        <f t="shared" si="0"/>
        <v/>
      </c>
    </row>
    <row r="21" spans="1:50" ht="15.75" customHeight="1" x14ac:dyDescent="0.2">
      <c r="A21" s="20">
        <v>19</v>
      </c>
      <c r="B21" s="20" t="s">
        <v>67</v>
      </c>
      <c r="C21" s="20">
        <v>7.4</v>
      </c>
      <c r="D21" s="57"/>
      <c r="E21" s="20" t="s">
        <v>14</v>
      </c>
      <c r="F21" s="18">
        <v>8025</v>
      </c>
      <c r="G21" s="18">
        <v>8025</v>
      </c>
      <c r="H21" s="18">
        <v>8025</v>
      </c>
      <c r="I21" s="18">
        <v>8025</v>
      </c>
      <c r="J21" s="18">
        <v>8025</v>
      </c>
      <c r="K21" s="18">
        <v>8025</v>
      </c>
      <c r="L21" s="18">
        <v>8025</v>
      </c>
      <c r="M21" s="18">
        <v>8025</v>
      </c>
      <c r="N21" s="18">
        <v>8025</v>
      </c>
      <c r="O21" s="18">
        <v>8025</v>
      </c>
      <c r="P21" s="18">
        <v>8025</v>
      </c>
      <c r="Q21" s="18">
        <v>8025</v>
      </c>
      <c r="R21" s="18">
        <v>8025</v>
      </c>
      <c r="S21" s="18">
        <v>8025</v>
      </c>
      <c r="T21" s="18">
        <v>8025</v>
      </c>
      <c r="U21" s="18">
        <v>8025</v>
      </c>
      <c r="V21" s="18">
        <v>8025</v>
      </c>
      <c r="W21" s="18">
        <v>8025</v>
      </c>
      <c r="X21" s="18">
        <v>8025</v>
      </c>
      <c r="Y21" s="18">
        <v>8025</v>
      </c>
      <c r="Z21" s="18">
        <v>8025</v>
      </c>
      <c r="AA21" s="18">
        <v>8025</v>
      </c>
      <c r="AB21" s="18">
        <v>8025</v>
      </c>
      <c r="AC21" s="18">
        <v>8025</v>
      </c>
      <c r="AD21" s="18">
        <v>8025</v>
      </c>
      <c r="AE21" s="18">
        <v>8025</v>
      </c>
      <c r="AF21" s="18">
        <v>8025</v>
      </c>
      <c r="AG21" s="18">
        <v>8025</v>
      </c>
      <c r="AH21" s="18">
        <v>8025</v>
      </c>
      <c r="AI21" s="18">
        <v>8025</v>
      </c>
      <c r="AJ21" s="18">
        <v>8025</v>
      </c>
      <c r="AK21" s="18">
        <v>8025</v>
      </c>
      <c r="AL21" s="18">
        <v>8025</v>
      </c>
      <c r="AM21" s="18">
        <v>8025</v>
      </c>
      <c r="AN21" s="18"/>
      <c r="AO21" s="18"/>
      <c r="AP21" s="18"/>
      <c r="AQ21" s="17">
        <f t="shared" si="3"/>
        <v>8025</v>
      </c>
      <c r="AR21" s="18"/>
      <c r="AS21" s="19"/>
      <c r="AT21" s="70"/>
      <c r="AU21" s="37" t="s">
        <v>52</v>
      </c>
      <c r="AV21" s="37" t="s">
        <v>64</v>
      </c>
      <c r="AW21" s="20"/>
      <c r="AX21" s="87" t="str">
        <f t="shared" si="0"/>
        <v/>
      </c>
    </row>
    <row r="22" spans="1:50" ht="38.25" x14ac:dyDescent="0.2">
      <c r="A22" s="20">
        <v>20</v>
      </c>
      <c r="B22" s="67" t="s">
        <v>68</v>
      </c>
      <c r="C22" s="67">
        <v>8</v>
      </c>
      <c r="D22" s="58" t="s">
        <v>15</v>
      </c>
      <c r="E22" s="20" t="s">
        <v>4</v>
      </c>
      <c r="F22" s="18">
        <v>6000</v>
      </c>
      <c r="G22" s="18">
        <v>6000</v>
      </c>
      <c r="H22" s="18">
        <v>6000</v>
      </c>
      <c r="I22" s="18">
        <v>6000</v>
      </c>
      <c r="J22" s="18">
        <v>6000</v>
      </c>
      <c r="K22" s="18">
        <v>6000</v>
      </c>
      <c r="L22" s="18">
        <v>6000</v>
      </c>
      <c r="M22" s="18">
        <v>6000</v>
      </c>
      <c r="N22" s="18">
        <v>6000</v>
      </c>
      <c r="O22" s="18">
        <v>6000</v>
      </c>
      <c r="P22" s="18">
        <v>6000</v>
      </c>
      <c r="Q22" s="18">
        <v>6000</v>
      </c>
      <c r="R22" s="18">
        <v>6000</v>
      </c>
      <c r="S22" s="18">
        <v>6000</v>
      </c>
      <c r="T22" s="18">
        <v>6000</v>
      </c>
      <c r="U22" s="18">
        <v>6000</v>
      </c>
      <c r="V22" s="18">
        <v>6000</v>
      </c>
      <c r="W22" s="18">
        <v>6000</v>
      </c>
      <c r="X22" s="18">
        <v>6000</v>
      </c>
      <c r="Y22" s="18">
        <v>6000</v>
      </c>
      <c r="Z22" s="18">
        <v>6000</v>
      </c>
      <c r="AA22" s="18">
        <v>6000</v>
      </c>
      <c r="AB22" s="18">
        <v>6000</v>
      </c>
      <c r="AC22" s="18">
        <v>6000</v>
      </c>
      <c r="AD22" s="18">
        <v>6000</v>
      </c>
      <c r="AE22" s="18">
        <v>6000</v>
      </c>
      <c r="AF22" s="18">
        <v>6000</v>
      </c>
      <c r="AG22" s="18">
        <v>6000</v>
      </c>
      <c r="AH22" s="18">
        <v>6000</v>
      </c>
      <c r="AI22" s="18">
        <v>6000</v>
      </c>
      <c r="AJ22" s="18">
        <v>6000</v>
      </c>
      <c r="AK22" s="18">
        <v>6000</v>
      </c>
      <c r="AL22" s="18">
        <v>6000</v>
      </c>
      <c r="AM22" s="18">
        <v>6000</v>
      </c>
      <c r="AN22" s="18"/>
      <c r="AO22" s="18"/>
      <c r="AP22" s="18"/>
      <c r="AQ22" s="15">
        <f>AVERAGE(F22:AC22)</f>
        <v>6000</v>
      </c>
      <c r="AR22" s="18">
        <v>4000</v>
      </c>
      <c r="AS22" s="19">
        <f t="shared" si="1"/>
        <v>1</v>
      </c>
      <c r="AT22" s="70" t="s">
        <v>96</v>
      </c>
      <c r="AU22" s="37" t="s">
        <v>52</v>
      </c>
      <c r="AV22" s="37" t="s">
        <v>64</v>
      </c>
      <c r="AW22" s="39" t="s">
        <v>55</v>
      </c>
      <c r="AX22" s="87" t="str">
        <f t="shared" si="0"/>
        <v>90% to 100%</v>
      </c>
    </row>
    <row r="23" spans="1:50" ht="12" customHeight="1" x14ac:dyDescent="0.2">
      <c r="A23" s="20">
        <v>21</v>
      </c>
      <c r="B23" s="20" t="s">
        <v>68</v>
      </c>
      <c r="C23" s="20">
        <v>8.1</v>
      </c>
      <c r="D23" s="58"/>
      <c r="E23" s="20" t="s">
        <v>5</v>
      </c>
      <c r="F23" s="18">
        <v>1577</v>
      </c>
      <c r="G23" s="18">
        <v>1577</v>
      </c>
      <c r="H23" s="18">
        <v>1577</v>
      </c>
      <c r="I23" s="18">
        <v>1577</v>
      </c>
      <c r="J23" s="18">
        <v>1577</v>
      </c>
      <c r="K23" s="18">
        <v>1577</v>
      </c>
      <c r="L23" s="18">
        <v>1577</v>
      </c>
      <c r="M23" s="18">
        <v>1577</v>
      </c>
      <c r="N23" s="18">
        <v>1577</v>
      </c>
      <c r="O23" s="18">
        <v>1577</v>
      </c>
      <c r="P23" s="18">
        <v>1577</v>
      </c>
      <c r="Q23" s="18">
        <v>1577</v>
      </c>
      <c r="R23" s="18">
        <v>1577</v>
      </c>
      <c r="S23" s="18">
        <v>1577</v>
      </c>
      <c r="T23" s="18">
        <v>1577</v>
      </c>
      <c r="U23" s="18">
        <v>1577</v>
      </c>
      <c r="V23" s="18">
        <v>1577</v>
      </c>
      <c r="W23" s="18">
        <v>1577</v>
      </c>
      <c r="X23" s="18">
        <v>1577</v>
      </c>
      <c r="Y23" s="18">
        <v>1577</v>
      </c>
      <c r="Z23" s="18">
        <v>1577</v>
      </c>
      <c r="AA23" s="18">
        <v>1577</v>
      </c>
      <c r="AB23" s="18">
        <v>1577</v>
      </c>
      <c r="AC23" s="18">
        <v>1577</v>
      </c>
      <c r="AD23" s="18">
        <v>1577</v>
      </c>
      <c r="AE23" s="18">
        <v>1577</v>
      </c>
      <c r="AF23" s="18">
        <v>1577</v>
      </c>
      <c r="AG23" s="18">
        <v>1577</v>
      </c>
      <c r="AH23" s="18">
        <v>1577</v>
      </c>
      <c r="AI23" s="18">
        <v>1577</v>
      </c>
      <c r="AJ23" s="18">
        <v>1577</v>
      </c>
      <c r="AK23" s="18">
        <v>1577</v>
      </c>
      <c r="AL23" s="18">
        <v>1577</v>
      </c>
      <c r="AM23" s="18">
        <v>1577</v>
      </c>
      <c r="AN23" s="18"/>
      <c r="AO23" s="18"/>
      <c r="AP23" s="18"/>
      <c r="AQ23" s="17">
        <f t="shared" ref="AQ23:AQ31" si="4">AVERAGE(F23:AC23)</f>
        <v>1577</v>
      </c>
      <c r="AR23" s="18"/>
      <c r="AS23" s="19"/>
      <c r="AT23" s="70"/>
      <c r="AU23" s="37" t="s">
        <v>52</v>
      </c>
      <c r="AV23" s="37" t="s">
        <v>64</v>
      </c>
      <c r="AW23" s="20"/>
      <c r="AX23" s="87" t="str">
        <f t="shared" si="0"/>
        <v/>
      </c>
    </row>
    <row r="24" spans="1:50" ht="12" customHeight="1" x14ac:dyDescent="0.2">
      <c r="A24" s="20">
        <v>22</v>
      </c>
      <c r="B24" s="20" t="s">
        <v>68</v>
      </c>
      <c r="C24" s="20">
        <v>8.1999999999999993</v>
      </c>
      <c r="D24" s="58"/>
      <c r="E24" s="20" t="s">
        <v>7</v>
      </c>
      <c r="F24" s="18">
        <v>1516</v>
      </c>
      <c r="G24" s="18">
        <v>1516</v>
      </c>
      <c r="H24" s="18">
        <v>1516</v>
      </c>
      <c r="I24" s="18">
        <v>1516</v>
      </c>
      <c r="J24" s="18">
        <v>1516</v>
      </c>
      <c r="K24" s="18">
        <v>1516</v>
      </c>
      <c r="L24" s="18">
        <v>1516</v>
      </c>
      <c r="M24" s="18">
        <v>1516</v>
      </c>
      <c r="N24" s="18">
        <v>1516</v>
      </c>
      <c r="O24" s="18">
        <v>1516</v>
      </c>
      <c r="P24" s="18">
        <v>1516</v>
      </c>
      <c r="Q24" s="18">
        <v>1516</v>
      </c>
      <c r="R24" s="18">
        <v>1516</v>
      </c>
      <c r="S24" s="18">
        <v>1516</v>
      </c>
      <c r="T24" s="18">
        <v>1516</v>
      </c>
      <c r="U24" s="18">
        <v>1516</v>
      </c>
      <c r="V24" s="18">
        <v>1516</v>
      </c>
      <c r="W24" s="18">
        <v>1516</v>
      </c>
      <c r="X24" s="18">
        <v>1516</v>
      </c>
      <c r="Y24" s="18">
        <v>1516</v>
      </c>
      <c r="Z24" s="18">
        <v>1516</v>
      </c>
      <c r="AA24" s="18">
        <v>1516</v>
      </c>
      <c r="AB24" s="18">
        <v>1516</v>
      </c>
      <c r="AC24" s="18">
        <v>1516</v>
      </c>
      <c r="AD24" s="18">
        <v>1516</v>
      </c>
      <c r="AE24" s="18">
        <v>1516</v>
      </c>
      <c r="AF24" s="18">
        <v>1516</v>
      </c>
      <c r="AG24" s="18">
        <v>1516</v>
      </c>
      <c r="AH24" s="18">
        <v>1516</v>
      </c>
      <c r="AI24" s="18">
        <v>1516</v>
      </c>
      <c r="AJ24" s="18">
        <v>1516</v>
      </c>
      <c r="AK24" s="18">
        <v>1516</v>
      </c>
      <c r="AL24" s="18">
        <v>1516</v>
      </c>
      <c r="AM24" s="18">
        <v>1516</v>
      </c>
      <c r="AN24" s="18"/>
      <c r="AO24" s="18"/>
      <c r="AP24" s="18"/>
      <c r="AQ24" s="17">
        <f t="shared" si="4"/>
        <v>1516</v>
      </c>
      <c r="AR24" s="18"/>
      <c r="AS24" s="19"/>
      <c r="AT24" s="70"/>
      <c r="AU24" s="37" t="s">
        <v>52</v>
      </c>
      <c r="AV24" s="37" t="s">
        <v>64</v>
      </c>
      <c r="AW24" s="20"/>
      <c r="AX24" s="87" t="str">
        <f t="shared" si="0"/>
        <v/>
      </c>
    </row>
    <row r="25" spans="1:50" ht="12" customHeight="1" x14ac:dyDescent="0.2">
      <c r="A25" s="20">
        <v>23</v>
      </c>
      <c r="B25" s="20" t="s">
        <v>68</v>
      </c>
      <c r="C25" s="20">
        <v>8.3000000000000007</v>
      </c>
      <c r="D25" s="58"/>
      <c r="E25" s="20" t="s">
        <v>8</v>
      </c>
      <c r="F25" s="18">
        <v>1312</v>
      </c>
      <c r="G25" s="18">
        <v>1312</v>
      </c>
      <c r="H25" s="18">
        <v>1312</v>
      </c>
      <c r="I25" s="18">
        <v>1312</v>
      </c>
      <c r="J25" s="18">
        <v>1312</v>
      </c>
      <c r="K25" s="18">
        <v>1312</v>
      </c>
      <c r="L25" s="18">
        <v>1312</v>
      </c>
      <c r="M25" s="18">
        <v>1312</v>
      </c>
      <c r="N25" s="18">
        <v>1312</v>
      </c>
      <c r="O25" s="18">
        <v>1312</v>
      </c>
      <c r="P25" s="18">
        <v>1312</v>
      </c>
      <c r="Q25" s="18">
        <v>1312</v>
      </c>
      <c r="R25" s="18">
        <v>1312</v>
      </c>
      <c r="S25" s="18">
        <v>1312</v>
      </c>
      <c r="T25" s="18">
        <v>1312</v>
      </c>
      <c r="U25" s="18">
        <v>1312</v>
      </c>
      <c r="V25" s="18">
        <v>1312</v>
      </c>
      <c r="W25" s="18">
        <v>1312</v>
      </c>
      <c r="X25" s="18">
        <v>1312</v>
      </c>
      <c r="Y25" s="18">
        <v>1312</v>
      </c>
      <c r="Z25" s="18">
        <v>1312</v>
      </c>
      <c r="AA25" s="18">
        <v>1312</v>
      </c>
      <c r="AB25" s="18">
        <v>1312</v>
      </c>
      <c r="AC25" s="18">
        <v>1312</v>
      </c>
      <c r="AD25" s="18">
        <v>1312</v>
      </c>
      <c r="AE25" s="18">
        <v>1312</v>
      </c>
      <c r="AF25" s="18">
        <v>1312</v>
      </c>
      <c r="AG25" s="18">
        <v>1312</v>
      </c>
      <c r="AH25" s="18">
        <v>1312</v>
      </c>
      <c r="AI25" s="18">
        <v>1312</v>
      </c>
      <c r="AJ25" s="18">
        <v>1312</v>
      </c>
      <c r="AK25" s="18">
        <v>1312</v>
      </c>
      <c r="AL25" s="18">
        <v>1312</v>
      </c>
      <c r="AM25" s="18">
        <v>1312</v>
      </c>
      <c r="AN25" s="18"/>
      <c r="AO25" s="18"/>
      <c r="AP25" s="18"/>
      <c r="AQ25" s="17">
        <f t="shared" si="4"/>
        <v>1312</v>
      </c>
      <c r="AR25" s="18"/>
      <c r="AS25" s="19"/>
      <c r="AT25" s="70"/>
      <c r="AU25" s="37" t="s">
        <v>52</v>
      </c>
      <c r="AV25" s="37" t="s">
        <v>64</v>
      </c>
      <c r="AW25" s="20"/>
      <c r="AX25" s="87" t="str">
        <f t="shared" si="0"/>
        <v/>
      </c>
    </row>
    <row r="26" spans="1:50" ht="12" customHeight="1" x14ac:dyDescent="0.2">
      <c r="A26" s="20">
        <v>24</v>
      </c>
      <c r="B26" s="20" t="s">
        <v>68</v>
      </c>
      <c r="C26" s="20">
        <v>8.4</v>
      </c>
      <c r="D26" s="58"/>
      <c r="E26" s="20" t="s">
        <v>14</v>
      </c>
      <c r="F26" s="18">
        <v>1595</v>
      </c>
      <c r="G26" s="18">
        <v>1595</v>
      </c>
      <c r="H26" s="18">
        <v>1595</v>
      </c>
      <c r="I26" s="18">
        <v>1595</v>
      </c>
      <c r="J26" s="18">
        <v>1595</v>
      </c>
      <c r="K26" s="18">
        <v>1595</v>
      </c>
      <c r="L26" s="18">
        <v>1595</v>
      </c>
      <c r="M26" s="18">
        <v>1595</v>
      </c>
      <c r="N26" s="18">
        <v>1595</v>
      </c>
      <c r="O26" s="18">
        <v>1595</v>
      </c>
      <c r="P26" s="18">
        <v>1595</v>
      </c>
      <c r="Q26" s="18">
        <v>1595</v>
      </c>
      <c r="R26" s="18">
        <v>1595</v>
      </c>
      <c r="S26" s="18">
        <v>1595</v>
      </c>
      <c r="T26" s="18">
        <v>1595</v>
      </c>
      <c r="U26" s="18">
        <v>1595</v>
      </c>
      <c r="V26" s="18">
        <v>1595</v>
      </c>
      <c r="W26" s="18">
        <v>1595</v>
      </c>
      <c r="X26" s="18">
        <v>1595</v>
      </c>
      <c r="Y26" s="18">
        <v>1595</v>
      </c>
      <c r="Z26" s="18">
        <v>1595</v>
      </c>
      <c r="AA26" s="18">
        <v>1595</v>
      </c>
      <c r="AB26" s="18">
        <v>1595</v>
      </c>
      <c r="AC26" s="18">
        <v>1595</v>
      </c>
      <c r="AD26" s="18">
        <v>1595</v>
      </c>
      <c r="AE26" s="18">
        <v>1595</v>
      </c>
      <c r="AF26" s="18">
        <v>1595</v>
      </c>
      <c r="AG26" s="18">
        <v>1595</v>
      </c>
      <c r="AH26" s="18">
        <v>1595</v>
      </c>
      <c r="AI26" s="18">
        <v>1595</v>
      </c>
      <c r="AJ26" s="18">
        <v>1595</v>
      </c>
      <c r="AK26" s="18">
        <v>1595</v>
      </c>
      <c r="AL26" s="18">
        <v>1595</v>
      </c>
      <c r="AM26" s="18">
        <v>1595</v>
      </c>
      <c r="AN26" s="18"/>
      <c r="AO26" s="18"/>
      <c r="AP26" s="18"/>
      <c r="AQ26" s="17">
        <f t="shared" si="4"/>
        <v>1595</v>
      </c>
      <c r="AR26" s="18"/>
      <c r="AS26" s="19"/>
      <c r="AT26" s="70"/>
      <c r="AU26" s="37" t="s">
        <v>52</v>
      </c>
      <c r="AV26" s="37" t="s">
        <v>64</v>
      </c>
      <c r="AW26" s="20"/>
      <c r="AX26" s="87" t="str">
        <f t="shared" si="0"/>
        <v/>
      </c>
    </row>
    <row r="27" spans="1:50" ht="50.25" customHeight="1" x14ac:dyDescent="0.2">
      <c r="A27" s="104">
        <v>25</v>
      </c>
      <c r="B27" s="67" t="s">
        <v>68</v>
      </c>
      <c r="C27" s="67">
        <v>9</v>
      </c>
      <c r="D27" s="58" t="s">
        <v>16</v>
      </c>
      <c r="E27" s="20" t="s">
        <v>4</v>
      </c>
      <c r="F27" s="18">
        <v>6000</v>
      </c>
      <c r="G27" s="18">
        <v>6000</v>
      </c>
      <c r="H27" s="18">
        <v>6000</v>
      </c>
      <c r="I27" s="18">
        <v>6000</v>
      </c>
      <c r="J27" s="18">
        <v>6000</v>
      </c>
      <c r="K27" s="18">
        <v>6000</v>
      </c>
      <c r="L27" s="18">
        <v>6000</v>
      </c>
      <c r="M27" s="18">
        <v>6000</v>
      </c>
      <c r="N27" s="18">
        <v>6000</v>
      </c>
      <c r="O27" s="18">
        <v>6000</v>
      </c>
      <c r="P27" s="18">
        <v>6000</v>
      </c>
      <c r="Q27" s="18">
        <v>6000</v>
      </c>
      <c r="R27" s="18">
        <v>6000</v>
      </c>
      <c r="S27" s="18">
        <v>6000</v>
      </c>
      <c r="T27" s="18">
        <v>6000</v>
      </c>
      <c r="U27" s="18">
        <v>6000</v>
      </c>
      <c r="V27" s="18">
        <v>6000</v>
      </c>
      <c r="W27" s="18">
        <v>6000</v>
      </c>
      <c r="X27" s="18">
        <v>6000</v>
      </c>
      <c r="Y27" s="18">
        <v>6000</v>
      </c>
      <c r="Z27" s="18">
        <v>6000</v>
      </c>
      <c r="AA27" s="18">
        <v>6000</v>
      </c>
      <c r="AB27" s="18">
        <v>6000</v>
      </c>
      <c r="AC27" s="18">
        <v>6000</v>
      </c>
      <c r="AD27" s="18">
        <v>6000</v>
      </c>
      <c r="AE27" s="18">
        <v>6000</v>
      </c>
      <c r="AF27" s="18">
        <v>6000</v>
      </c>
      <c r="AG27" s="18">
        <v>6000</v>
      </c>
      <c r="AH27" s="18">
        <v>6000</v>
      </c>
      <c r="AI27" s="18">
        <v>6000</v>
      </c>
      <c r="AJ27" s="18">
        <v>6000</v>
      </c>
      <c r="AK27" s="18">
        <v>6000</v>
      </c>
      <c r="AL27" s="18">
        <v>6000</v>
      </c>
      <c r="AM27" s="18">
        <v>6000</v>
      </c>
      <c r="AN27" s="18"/>
      <c r="AO27" s="18"/>
      <c r="AP27" s="18"/>
      <c r="AQ27" s="15">
        <f t="shared" si="4"/>
        <v>6000</v>
      </c>
      <c r="AR27" s="21">
        <v>6000</v>
      </c>
      <c r="AS27" s="19">
        <f t="shared" si="1"/>
        <v>1</v>
      </c>
      <c r="AT27" s="70" t="s">
        <v>96</v>
      </c>
      <c r="AU27" s="37" t="s">
        <v>52</v>
      </c>
      <c r="AV27" s="37" t="s">
        <v>64</v>
      </c>
      <c r="AW27" s="39" t="s">
        <v>55</v>
      </c>
      <c r="AX27" s="87" t="str">
        <f t="shared" si="0"/>
        <v>90% to 100%</v>
      </c>
    </row>
    <row r="28" spans="1:50" ht="13.5" customHeight="1" x14ac:dyDescent="0.2">
      <c r="A28" s="20">
        <v>26</v>
      </c>
      <c r="B28" s="20" t="s">
        <v>68</v>
      </c>
      <c r="C28" s="20">
        <v>9.1</v>
      </c>
      <c r="D28" s="58"/>
      <c r="E28" s="20" t="s">
        <v>5</v>
      </c>
      <c r="F28" s="18">
        <v>1577</v>
      </c>
      <c r="G28" s="18">
        <v>1577</v>
      </c>
      <c r="H28" s="18">
        <v>1577</v>
      </c>
      <c r="I28" s="18">
        <v>1577</v>
      </c>
      <c r="J28" s="18">
        <v>1577</v>
      </c>
      <c r="K28" s="18">
        <v>1577</v>
      </c>
      <c r="L28" s="18">
        <v>1577</v>
      </c>
      <c r="M28" s="18">
        <v>1577</v>
      </c>
      <c r="N28" s="18">
        <v>1577</v>
      </c>
      <c r="O28" s="18">
        <v>1577</v>
      </c>
      <c r="P28" s="18">
        <v>1577</v>
      </c>
      <c r="Q28" s="18">
        <v>1577</v>
      </c>
      <c r="R28" s="18">
        <v>1577</v>
      </c>
      <c r="S28" s="18">
        <v>1577</v>
      </c>
      <c r="T28" s="18">
        <v>1577</v>
      </c>
      <c r="U28" s="18">
        <v>1577</v>
      </c>
      <c r="V28" s="18">
        <v>1577</v>
      </c>
      <c r="W28" s="18">
        <v>1577</v>
      </c>
      <c r="X28" s="18">
        <v>1577</v>
      </c>
      <c r="Y28" s="18">
        <v>1577</v>
      </c>
      <c r="Z28" s="18">
        <v>1577</v>
      </c>
      <c r="AA28" s="18">
        <v>1577</v>
      </c>
      <c r="AB28" s="18">
        <v>1577</v>
      </c>
      <c r="AC28" s="18">
        <v>1577</v>
      </c>
      <c r="AD28" s="18">
        <v>1577</v>
      </c>
      <c r="AE28" s="18">
        <v>1577</v>
      </c>
      <c r="AF28" s="18">
        <v>1577</v>
      </c>
      <c r="AG28" s="18">
        <v>1577</v>
      </c>
      <c r="AH28" s="18">
        <v>1577</v>
      </c>
      <c r="AI28" s="18">
        <v>1577</v>
      </c>
      <c r="AJ28" s="18">
        <v>1577</v>
      </c>
      <c r="AK28" s="18">
        <v>1577</v>
      </c>
      <c r="AL28" s="18">
        <v>1577</v>
      </c>
      <c r="AM28" s="18">
        <v>1577</v>
      </c>
      <c r="AN28" s="18"/>
      <c r="AO28" s="18"/>
      <c r="AP28" s="18"/>
      <c r="AQ28" s="17">
        <f t="shared" si="4"/>
        <v>1577</v>
      </c>
      <c r="AR28" s="21"/>
      <c r="AS28" s="19"/>
      <c r="AT28" s="70"/>
      <c r="AU28" s="37" t="s">
        <v>52</v>
      </c>
      <c r="AV28" s="37" t="s">
        <v>64</v>
      </c>
      <c r="AW28" s="20"/>
      <c r="AX28" s="87" t="str">
        <f t="shared" si="0"/>
        <v/>
      </c>
    </row>
    <row r="29" spans="1:50" ht="13.5" customHeight="1" x14ac:dyDescent="0.2">
      <c r="A29" s="20">
        <v>27</v>
      </c>
      <c r="B29" s="20" t="s">
        <v>68</v>
      </c>
      <c r="C29" s="20">
        <v>9.1999999999999993</v>
      </c>
      <c r="D29" s="58"/>
      <c r="E29" s="20" t="s">
        <v>7</v>
      </c>
      <c r="F29" s="18">
        <v>1516</v>
      </c>
      <c r="G29" s="18">
        <v>1516</v>
      </c>
      <c r="H29" s="18">
        <v>1516</v>
      </c>
      <c r="I29" s="18">
        <v>1516</v>
      </c>
      <c r="J29" s="18">
        <v>1516</v>
      </c>
      <c r="K29" s="18">
        <v>1516</v>
      </c>
      <c r="L29" s="18">
        <v>1516</v>
      </c>
      <c r="M29" s="18">
        <v>1516</v>
      </c>
      <c r="N29" s="18">
        <v>1516</v>
      </c>
      <c r="O29" s="18">
        <v>1516</v>
      </c>
      <c r="P29" s="18">
        <v>1516</v>
      </c>
      <c r="Q29" s="18">
        <v>1516</v>
      </c>
      <c r="R29" s="18">
        <v>1516</v>
      </c>
      <c r="S29" s="18">
        <v>1516</v>
      </c>
      <c r="T29" s="18">
        <v>1516</v>
      </c>
      <c r="U29" s="18">
        <v>1516</v>
      </c>
      <c r="V29" s="18">
        <v>1516</v>
      </c>
      <c r="W29" s="18">
        <v>1516</v>
      </c>
      <c r="X29" s="18">
        <v>1516</v>
      </c>
      <c r="Y29" s="18">
        <v>1516</v>
      </c>
      <c r="Z29" s="18">
        <v>1516</v>
      </c>
      <c r="AA29" s="18">
        <v>1516</v>
      </c>
      <c r="AB29" s="18">
        <v>1516</v>
      </c>
      <c r="AC29" s="18">
        <v>1516</v>
      </c>
      <c r="AD29" s="18">
        <v>1516</v>
      </c>
      <c r="AE29" s="18">
        <v>1516</v>
      </c>
      <c r="AF29" s="18">
        <v>1516</v>
      </c>
      <c r="AG29" s="18">
        <v>1516</v>
      </c>
      <c r="AH29" s="18">
        <v>1516</v>
      </c>
      <c r="AI29" s="18">
        <v>1516</v>
      </c>
      <c r="AJ29" s="18">
        <v>1516</v>
      </c>
      <c r="AK29" s="18">
        <v>1516</v>
      </c>
      <c r="AL29" s="18">
        <v>1516</v>
      </c>
      <c r="AM29" s="18">
        <v>1516</v>
      </c>
      <c r="AN29" s="18"/>
      <c r="AO29" s="18"/>
      <c r="AP29" s="18"/>
      <c r="AQ29" s="17">
        <f t="shared" si="4"/>
        <v>1516</v>
      </c>
      <c r="AR29" s="21"/>
      <c r="AS29" s="19"/>
      <c r="AT29" s="70"/>
      <c r="AU29" s="37" t="s">
        <v>52</v>
      </c>
      <c r="AV29" s="37" t="s">
        <v>64</v>
      </c>
      <c r="AW29" s="20"/>
      <c r="AX29" s="87" t="str">
        <f t="shared" si="0"/>
        <v/>
      </c>
    </row>
    <row r="30" spans="1:50" ht="13.5" customHeight="1" x14ac:dyDescent="0.2">
      <c r="A30" s="20">
        <v>28</v>
      </c>
      <c r="B30" s="20" t="s">
        <v>68</v>
      </c>
      <c r="C30" s="20">
        <v>9.3000000000000007</v>
      </c>
      <c r="D30" s="58"/>
      <c r="E30" s="20" t="s">
        <v>8</v>
      </c>
      <c r="F30" s="18">
        <v>1312</v>
      </c>
      <c r="G30" s="18">
        <v>1312</v>
      </c>
      <c r="H30" s="18">
        <v>1312</v>
      </c>
      <c r="I30" s="18">
        <v>1312</v>
      </c>
      <c r="J30" s="18">
        <v>1312</v>
      </c>
      <c r="K30" s="18">
        <v>1312</v>
      </c>
      <c r="L30" s="18">
        <v>1312</v>
      </c>
      <c r="M30" s="18">
        <v>1312</v>
      </c>
      <c r="N30" s="18">
        <v>1312</v>
      </c>
      <c r="O30" s="18">
        <v>1312</v>
      </c>
      <c r="P30" s="18">
        <v>1312</v>
      </c>
      <c r="Q30" s="18">
        <v>1312</v>
      </c>
      <c r="R30" s="18">
        <v>1312</v>
      </c>
      <c r="S30" s="18">
        <v>1312</v>
      </c>
      <c r="T30" s="18">
        <v>1312</v>
      </c>
      <c r="U30" s="18">
        <v>1312</v>
      </c>
      <c r="V30" s="18">
        <v>1312</v>
      </c>
      <c r="W30" s="18">
        <v>1312</v>
      </c>
      <c r="X30" s="18">
        <v>1312</v>
      </c>
      <c r="Y30" s="18">
        <v>1312</v>
      </c>
      <c r="Z30" s="18">
        <v>1312</v>
      </c>
      <c r="AA30" s="18">
        <v>1312</v>
      </c>
      <c r="AB30" s="18">
        <v>1312</v>
      </c>
      <c r="AC30" s="18">
        <v>1312</v>
      </c>
      <c r="AD30" s="18">
        <v>1312</v>
      </c>
      <c r="AE30" s="18">
        <v>1312</v>
      </c>
      <c r="AF30" s="18">
        <v>1312</v>
      </c>
      <c r="AG30" s="18">
        <v>1312</v>
      </c>
      <c r="AH30" s="18">
        <v>1312</v>
      </c>
      <c r="AI30" s="18">
        <v>1312</v>
      </c>
      <c r="AJ30" s="18">
        <v>1312</v>
      </c>
      <c r="AK30" s="18">
        <v>1312</v>
      </c>
      <c r="AL30" s="18">
        <v>1312</v>
      </c>
      <c r="AM30" s="18">
        <v>1312</v>
      </c>
      <c r="AN30" s="18"/>
      <c r="AO30" s="18"/>
      <c r="AP30" s="18"/>
      <c r="AQ30" s="17">
        <f t="shared" si="4"/>
        <v>1312</v>
      </c>
      <c r="AR30" s="21"/>
      <c r="AS30" s="19"/>
      <c r="AT30" s="70"/>
      <c r="AU30" s="37" t="s">
        <v>52</v>
      </c>
      <c r="AV30" s="37" t="s">
        <v>64</v>
      </c>
      <c r="AW30" s="20"/>
      <c r="AX30" s="87" t="str">
        <f t="shared" si="0"/>
        <v/>
      </c>
    </row>
    <row r="31" spans="1:50" ht="13.5" customHeight="1" x14ac:dyDescent="0.2">
      <c r="A31" s="20">
        <v>29</v>
      </c>
      <c r="B31" s="20" t="s">
        <v>68</v>
      </c>
      <c r="C31" s="20">
        <v>9.4</v>
      </c>
      <c r="D31" s="58"/>
      <c r="E31" s="20" t="s">
        <v>14</v>
      </c>
      <c r="F31" s="18">
        <v>1595</v>
      </c>
      <c r="G31" s="18">
        <v>1595</v>
      </c>
      <c r="H31" s="18">
        <v>1595</v>
      </c>
      <c r="I31" s="18">
        <v>1595</v>
      </c>
      <c r="J31" s="18">
        <v>1595</v>
      </c>
      <c r="K31" s="18">
        <v>1595</v>
      </c>
      <c r="L31" s="18">
        <v>1595</v>
      </c>
      <c r="M31" s="18">
        <v>1595</v>
      </c>
      <c r="N31" s="18">
        <v>1595</v>
      </c>
      <c r="O31" s="18">
        <v>1595</v>
      </c>
      <c r="P31" s="18">
        <v>1595</v>
      </c>
      <c r="Q31" s="18">
        <v>1595</v>
      </c>
      <c r="R31" s="18">
        <v>1595</v>
      </c>
      <c r="S31" s="18">
        <v>1595</v>
      </c>
      <c r="T31" s="18">
        <v>1595</v>
      </c>
      <c r="U31" s="18">
        <v>1595</v>
      </c>
      <c r="V31" s="18">
        <v>1595</v>
      </c>
      <c r="W31" s="18">
        <v>1595</v>
      </c>
      <c r="X31" s="18">
        <v>1595</v>
      </c>
      <c r="Y31" s="18">
        <v>1595</v>
      </c>
      <c r="Z31" s="18">
        <v>1595</v>
      </c>
      <c r="AA31" s="18">
        <v>1595</v>
      </c>
      <c r="AB31" s="18">
        <v>1595</v>
      </c>
      <c r="AC31" s="18">
        <v>1595</v>
      </c>
      <c r="AD31" s="18">
        <v>1595</v>
      </c>
      <c r="AE31" s="18">
        <v>1595</v>
      </c>
      <c r="AF31" s="18">
        <v>1595</v>
      </c>
      <c r="AG31" s="18">
        <v>1595</v>
      </c>
      <c r="AH31" s="18">
        <v>1595</v>
      </c>
      <c r="AI31" s="18">
        <v>1595</v>
      </c>
      <c r="AJ31" s="18">
        <v>1595</v>
      </c>
      <c r="AK31" s="18">
        <v>1595</v>
      </c>
      <c r="AL31" s="18">
        <v>1595</v>
      </c>
      <c r="AM31" s="18">
        <v>1595</v>
      </c>
      <c r="AN31" s="18"/>
      <c r="AO31" s="18"/>
      <c r="AP31" s="18"/>
      <c r="AQ31" s="17">
        <f t="shared" si="4"/>
        <v>1595</v>
      </c>
      <c r="AR31" s="21"/>
      <c r="AS31" s="19"/>
      <c r="AT31" s="70"/>
      <c r="AU31" s="37" t="s">
        <v>52</v>
      </c>
      <c r="AV31" s="37" t="s">
        <v>64</v>
      </c>
      <c r="AW31" s="20"/>
      <c r="AX31" s="87" t="str">
        <f t="shared" si="0"/>
        <v/>
      </c>
    </row>
    <row r="32" spans="1:50" ht="25.5" x14ac:dyDescent="0.2">
      <c r="A32" s="20">
        <v>30</v>
      </c>
      <c r="B32" s="20" t="s">
        <v>68</v>
      </c>
      <c r="C32" s="67">
        <v>10</v>
      </c>
      <c r="D32" s="58" t="s">
        <v>17</v>
      </c>
      <c r="E32" s="20" t="s">
        <v>2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>
        <v>30</v>
      </c>
      <c r="S32" s="18">
        <v>30</v>
      </c>
      <c r="T32" s="18">
        <v>30</v>
      </c>
      <c r="U32" s="18">
        <v>30</v>
      </c>
      <c r="V32" s="18">
        <v>60</v>
      </c>
      <c r="W32" s="18"/>
      <c r="X32" s="18"/>
      <c r="Y32" s="18">
        <v>12</v>
      </c>
      <c r="Z32" s="18">
        <v>10</v>
      </c>
      <c r="AA32" s="18"/>
      <c r="AB32" s="18"/>
      <c r="AC32" s="18"/>
      <c r="AD32" s="18"/>
      <c r="AE32" s="18">
        <v>10</v>
      </c>
      <c r="AF32" s="18">
        <v>5</v>
      </c>
      <c r="AG32" s="18">
        <v>5</v>
      </c>
      <c r="AH32" s="18">
        <v>1</v>
      </c>
      <c r="AI32" s="18">
        <v>1</v>
      </c>
      <c r="AJ32" s="18">
        <v>10</v>
      </c>
      <c r="AK32" s="18">
        <v>6</v>
      </c>
      <c r="AL32" s="18"/>
      <c r="AM32" s="18">
        <v>5</v>
      </c>
      <c r="AN32" s="18"/>
      <c r="AO32" s="18"/>
      <c r="AP32" s="18"/>
      <c r="AQ32" s="17">
        <f>SUM(F32:AO32)</f>
        <v>245</v>
      </c>
      <c r="AR32" s="33">
        <v>240</v>
      </c>
      <c r="AS32" s="19">
        <f t="shared" si="1"/>
        <v>1</v>
      </c>
      <c r="AT32" s="70"/>
      <c r="AU32" s="37" t="s">
        <v>52</v>
      </c>
      <c r="AV32" s="37" t="s">
        <v>64</v>
      </c>
      <c r="AW32" s="39" t="s">
        <v>55</v>
      </c>
      <c r="AX32" s="87" t="str">
        <f t="shared" si="0"/>
        <v>90% to 100%</v>
      </c>
    </row>
    <row r="33" spans="1:50" ht="23.25" customHeight="1" x14ac:dyDescent="0.2">
      <c r="A33" s="20">
        <v>31</v>
      </c>
      <c r="B33" s="20" t="s">
        <v>68</v>
      </c>
      <c r="C33" s="67">
        <v>11</v>
      </c>
      <c r="D33" s="58" t="s">
        <v>18</v>
      </c>
      <c r="E33" s="20" t="s">
        <v>19</v>
      </c>
      <c r="F33" s="18"/>
      <c r="G33" s="18"/>
      <c r="H33" s="18"/>
      <c r="I33" s="18"/>
      <c r="J33" s="18"/>
      <c r="K33" s="18"/>
      <c r="L33" s="18"/>
      <c r="M33" s="18"/>
      <c r="N33" s="18">
        <v>1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7">
        <f t="shared" ref="AQ33:AQ63" si="5">SUM(F33:AO33)</f>
        <v>1</v>
      </c>
      <c r="AR33" s="33">
        <v>2</v>
      </c>
      <c r="AS33" s="19">
        <f t="shared" si="1"/>
        <v>0.5</v>
      </c>
      <c r="AT33" s="70"/>
      <c r="AU33" s="37" t="s">
        <v>52</v>
      </c>
      <c r="AV33" s="37" t="s">
        <v>64</v>
      </c>
      <c r="AW33" s="39" t="s">
        <v>55</v>
      </c>
      <c r="AX33" s="87" t="str">
        <f t="shared" si="0"/>
        <v>50% to 75%</v>
      </c>
    </row>
    <row r="34" spans="1:50" ht="13.5" customHeight="1" x14ac:dyDescent="0.2">
      <c r="A34" s="20">
        <v>32</v>
      </c>
      <c r="B34" s="20" t="s">
        <v>68</v>
      </c>
      <c r="C34" s="67">
        <v>12</v>
      </c>
      <c r="D34" s="58" t="s">
        <v>20</v>
      </c>
      <c r="E34" s="20" t="s">
        <v>19</v>
      </c>
      <c r="F34" s="18"/>
      <c r="G34" s="18"/>
      <c r="H34" s="18"/>
      <c r="I34" s="18"/>
      <c r="J34" s="18"/>
      <c r="K34" s="18"/>
      <c r="L34" s="18"/>
      <c r="M34" s="18"/>
      <c r="N34" s="18">
        <v>18</v>
      </c>
      <c r="O34" s="18">
        <v>15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>
        <v>2</v>
      </c>
      <c r="AA34" s="18">
        <v>1</v>
      </c>
      <c r="AB34" s="18"/>
      <c r="AC34" s="18">
        <v>2</v>
      </c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7">
        <f t="shared" si="5"/>
        <v>38</v>
      </c>
      <c r="AR34" s="33">
        <v>36</v>
      </c>
      <c r="AS34" s="19">
        <f t="shared" si="1"/>
        <v>1</v>
      </c>
      <c r="AT34" s="70"/>
      <c r="AU34" s="37" t="s">
        <v>52</v>
      </c>
      <c r="AV34" s="37" t="s">
        <v>64</v>
      </c>
      <c r="AW34" s="39" t="s">
        <v>55</v>
      </c>
      <c r="AX34" s="87" t="str">
        <f t="shared" si="0"/>
        <v>90% to 100%</v>
      </c>
    </row>
    <row r="35" spans="1:50" x14ac:dyDescent="0.2">
      <c r="A35" s="20">
        <v>33</v>
      </c>
      <c r="B35" s="20" t="s">
        <v>68</v>
      </c>
      <c r="C35" s="67">
        <v>13</v>
      </c>
      <c r="D35" s="58" t="s">
        <v>21</v>
      </c>
      <c r="E35" s="20" t="s">
        <v>19</v>
      </c>
      <c r="F35" s="18"/>
      <c r="G35" s="18"/>
      <c r="H35" s="18"/>
      <c r="I35" s="18"/>
      <c r="J35" s="18"/>
      <c r="K35" s="18">
        <v>5</v>
      </c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>
        <v>2</v>
      </c>
      <c r="Z35" s="18"/>
      <c r="AA35" s="18"/>
      <c r="AB35" s="18"/>
      <c r="AC35" s="18"/>
      <c r="AD35" s="18"/>
      <c r="AE35" s="18">
        <v>3</v>
      </c>
      <c r="AF35" s="18">
        <v>3</v>
      </c>
      <c r="AG35" s="18">
        <v>2</v>
      </c>
      <c r="AH35" s="18"/>
      <c r="AI35" s="18"/>
      <c r="AJ35" s="18"/>
      <c r="AK35" s="18"/>
      <c r="AL35" s="18"/>
      <c r="AM35" s="18"/>
      <c r="AN35" s="18"/>
      <c r="AO35" s="18"/>
      <c r="AP35" s="18"/>
      <c r="AQ35" s="17">
        <f t="shared" si="5"/>
        <v>15</v>
      </c>
      <c r="AR35" s="33">
        <v>15</v>
      </c>
      <c r="AS35" s="19">
        <f t="shared" si="1"/>
        <v>1</v>
      </c>
      <c r="AT35" s="70"/>
      <c r="AU35" s="37" t="s">
        <v>52</v>
      </c>
      <c r="AV35" s="37" t="s">
        <v>64</v>
      </c>
      <c r="AW35" s="39" t="s">
        <v>55</v>
      </c>
      <c r="AX35" s="87" t="str">
        <f t="shared" si="0"/>
        <v>90% to 100%</v>
      </c>
    </row>
    <row r="36" spans="1:50" ht="25.5" x14ac:dyDescent="0.2">
      <c r="A36" s="20">
        <v>34</v>
      </c>
      <c r="B36" s="20" t="s">
        <v>68</v>
      </c>
      <c r="C36" s="67">
        <v>14</v>
      </c>
      <c r="D36" s="58" t="s">
        <v>22</v>
      </c>
      <c r="E36" s="20" t="s">
        <v>19</v>
      </c>
      <c r="F36" s="18"/>
      <c r="G36" s="18"/>
      <c r="H36" s="18"/>
      <c r="I36" s="18"/>
      <c r="J36" s="18"/>
      <c r="K36" s="18">
        <v>5</v>
      </c>
      <c r="L36" s="18">
        <v>10</v>
      </c>
      <c r="M36" s="18"/>
      <c r="N36" s="18">
        <v>2</v>
      </c>
      <c r="O36" s="18"/>
      <c r="P36" s="18"/>
      <c r="Q36" s="18"/>
      <c r="R36" s="18"/>
      <c r="S36" s="18">
        <v>9</v>
      </c>
      <c r="T36" s="18">
        <v>6</v>
      </c>
      <c r="U36" s="18"/>
      <c r="V36" s="18"/>
      <c r="W36" s="18"/>
      <c r="X36" s="18"/>
      <c r="Y36" s="18">
        <v>6</v>
      </c>
      <c r="Z36" s="18">
        <v>4</v>
      </c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7">
        <f t="shared" si="5"/>
        <v>42</v>
      </c>
      <c r="AR36" s="33">
        <v>41</v>
      </c>
      <c r="AS36" s="19">
        <f t="shared" si="1"/>
        <v>1</v>
      </c>
      <c r="AT36" s="70"/>
      <c r="AU36" s="37" t="s">
        <v>52</v>
      </c>
      <c r="AV36" s="37" t="s">
        <v>64</v>
      </c>
      <c r="AW36" s="39" t="s">
        <v>55</v>
      </c>
      <c r="AX36" s="87" t="str">
        <f t="shared" si="0"/>
        <v>90% to 100%</v>
      </c>
    </row>
    <row r="37" spans="1:50" ht="13.5" customHeight="1" x14ac:dyDescent="0.2">
      <c r="A37" s="20">
        <v>35</v>
      </c>
      <c r="B37" s="20" t="s">
        <v>68</v>
      </c>
      <c r="C37" s="67">
        <v>15</v>
      </c>
      <c r="D37" s="58" t="s">
        <v>23</v>
      </c>
      <c r="E37" s="20" t="s">
        <v>19</v>
      </c>
      <c r="F37" s="18"/>
      <c r="G37" s="18"/>
      <c r="H37" s="18"/>
      <c r="I37" s="18">
        <v>1</v>
      </c>
      <c r="J37" s="18">
        <v>10</v>
      </c>
      <c r="K37" s="18">
        <v>10</v>
      </c>
      <c r="L37" s="18"/>
      <c r="M37" s="18"/>
      <c r="N37" s="18"/>
      <c r="O37" s="18"/>
      <c r="P37" s="18"/>
      <c r="Q37" s="18"/>
      <c r="R37" s="18"/>
      <c r="S37" s="18">
        <v>20</v>
      </c>
      <c r="T37" s="18">
        <v>9</v>
      </c>
      <c r="U37" s="18">
        <v>25</v>
      </c>
      <c r="V37" s="18">
        <v>25</v>
      </c>
      <c r="W37" s="18">
        <v>25</v>
      </c>
      <c r="X37" s="18"/>
      <c r="Y37" s="18"/>
      <c r="Z37" s="18"/>
      <c r="AA37" s="18"/>
      <c r="AB37" s="18"/>
      <c r="AC37" s="18"/>
      <c r="AD37" s="18"/>
      <c r="AE37" s="18">
        <v>5</v>
      </c>
      <c r="AF37" s="18">
        <v>2</v>
      </c>
      <c r="AG37" s="18">
        <v>2</v>
      </c>
      <c r="AH37" s="18">
        <v>2</v>
      </c>
      <c r="AI37" s="18">
        <v>2</v>
      </c>
      <c r="AJ37" s="18">
        <v>5</v>
      </c>
      <c r="AK37" s="18">
        <v>6</v>
      </c>
      <c r="AL37" s="18">
        <v>7</v>
      </c>
      <c r="AM37" s="18">
        <v>5</v>
      </c>
      <c r="AN37" s="18"/>
      <c r="AO37" s="18"/>
      <c r="AP37" s="18"/>
      <c r="AQ37" s="17">
        <f t="shared" si="5"/>
        <v>161</v>
      </c>
      <c r="AR37" s="33">
        <v>135</v>
      </c>
      <c r="AS37" s="19">
        <f t="shared" si="1"/>
        <v>1</v>
      </c>
      <c r="AT37" s="70"/>
      <c r="AU37" s="37" t="s">
        <v>52</v>
      </c>
      <c r="AV37" s="37" t="s">
        <v>64</v>
      </c>
      <c r="AW37" s="39" t="s">
        <v>55</v>
      </c>
      <c r="AX37" s="87" t="str">
        <f t="shared" si="0"/>
        <v>90% to 100%</v>
      </c>
    </row>
    <row r="38" spans="1:50" ht="13.5" customHeight="1" x14ac:dyDescent="0.2">
      <c r="A38" s="20">
        <v>36</v>
      </c>
      <c r="B38" s="20" t="s">
        <v>68</v>
      </c>
      <c r="C38" s="67">
        <v>16</v>
      </c>
      <c r="D38" s="58" t="s">
        <v>24</v>
      </c>
      <c r="E38" s="20" t="s">
        <v>19</v>
      </c>
      <c r="F38" s="18"/>
      <c r="G38" s="18"/>
      <c r="H38" s="18">
        <v>20</v>
      </c>
      <c r="I38" s="18">
        <v>50</v>
      </c>
      <c r="J38" s="18">
        <v>15</v>
      </c>
      <c r="K38" s="18">
        <v>20</v>
      </c>
      <c r="L38" s="18"/>
      <c r="M38" s="18"/>
      <c r="N38" s="18"/>
      <c r="O38" s="18">
        <v>50</v>
      </c>
      <c r="P38" s="18">
        <v>25</v>
      </c>
      <c r="Q38" s="18">
        <v>25</v>
      </c>
      <c r="R38" s="18"/>
      <c r="S38" s="18"/>
      <c r="T38" s="18"/>
      <c r="U38" s="18"/>
      <c r="V38" s="18"/>
      <c r="W38" s="18"/>
      <c r="X38" s="18"/>
      <c r="Y38" s="18">
        <v>25</v>
      </c>
      <c r="Z38" s="18">
        <v>25</v>
      </c>
      <c r="AA38" s="18">
        <v>25</v>
      </c>
      <c r="AB38" s="18">
        <v>25</v>
      </c>
      <c r="AC38" s="18">
        <v>5</v>
      </c>
      <c r="AD38" s="18">
        <v>5</v>
      </c>
      <c r="AE38" s="18">
        <v>5</v>
      </c>
      <c r="AF38" s="18">
        <v>10</v>
      </c>
      <c r="AG38" s="18">
        <v>10</v>
      </c>
      <c r="AH38" s="18">
        <v>5</v>
      </c>
      <c r="AI38" s="18">
        <v>5</v>
      </c>
      <c r="AJ38" s="18">
        <v>10</v>
      </c>
      <c r="AK38" s="18">
        <v>25</v>
      </c>
      <c r="AL38" s="18">
        <v>12</v>
      </c>
      <c r="AM38" s="18">
        <v>25</v>
      </c>
      <c r="AN38" s="18"/>
      <c r="AO38" s="18"/>
      <c r="AP38" s="18"/>
      <c r="AQ38" s="17">
        <f t="shared" si="5"/>
        <v>422</v>
      </c>
      <c r="AR38" s="33">
        <v>350</v>
      </c>
      <c r="AS38" s="19">
        <f t="shared" si="1"/>
        <v>1</v>
      </c>
      <c r="AT38" s="70"/>
      <c r="AU38" s="37" t="s">
        <v>52</v>
      </c>
      <c r="AV38" s="37" t="s">
        <v>64</v>
      </c>
      <c r="AW38" s="39" t="s">
        <v>55</v>
      </c>
      <c r="AX38" s="87" t="str">
        <f t="shared" si="0"/>
        <v>90% to 100%</v>
      </c>
    </row>
    <row r="39" spans="1:50" ht="13.5" customHeight="1" x14ac:dyDescent="0.2">
      <c r="A39" s="20">
        <v>37</v>
      </c>
      <c r="B39" s="20" t="s">
        <v>68</v>
      </c>
      <c r="C39" s="67">
        <v>17</v>
      </c>
      <c r="D39" s="58" t="s">
        <v>25</v>
      </c>
      <c r="E39" s="20" t="s">
        <v>19</v>
      </c>
      <c r="F39" s="18"/>
      <c r="G39" s="18"/>
      <c r="H39" s="18"/>
      <c r="I39" s="18"/>
      <c r="J39" s="18"/>
      <c r="K39" s="18"/>
      <c r="L39" s="18"/>
      <c r="M39" s="18">
        <v>1</v>
      </c>
      <c r="N39" s="18">
        <v>1</v>
      </c>
      <c r="O39" s="18">
        <v>1</v>
      </c>
      <c r="P39" s="18">
        <v>1</v>
      </c>
      <c r="Q39" s="18">
        <v>1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>
        <v>1</v>
      </c>
      <c r="AK39" s="18"/>
      <c r="AL39" s="18"/>
      <c r="AM39" s="18"/>
      <c r="AN39" s="18"/>
      <c r="AO39" s="18"/>
      <c r="AP39" s="18"/>
      <c r="AQ39" s="17">
        <f t="shared" si="5"/>
        <v>6</v>
      </c>
      <c r="AR39" s="33">
        <v>5</v>
      </c>
      <c r="AS39" s="19">
        <f t="shared" si="1"/>
        <v>1</v>
      </c>
      <c r="AT39" s="70"/>
      <c r="AU39" s="37" t="s">
        <v>52</v>
      </c>
      <c r="AV39" s="37" t="s">
        <v>64</v>
      </c>
      <c r="AW39" s="39" t="s">
        <v>55</v>
      </c>
      <c r="AX39" s="87" t="str">
        <f t="shared" si="0"/>
        <v>90% to 100%</v>
      </c>
    </row>
    <row r="40" spans="1:50" ht="25.5" x14ac:dyDescent="0.2">
      <c r="A40" s="40">
        <v>38</v>
      </c>
      <c r="B40" s="68" t="s">
        <v>69</v>
      </c>
      <c r="C40" s="68">
        <v>18</v>
      </c>
      <c r="D40" s="59" t="s">
        <v>26</v>
      </c>
      <c r="E40" s="40" t="s">
        <v>2</v>
      </c>
      <c r="F40" s="80">
        <v>3</v>
      </c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23">
        <f t="shared" si="5"/>
        <v>3</v>
      </c>
      <c r="AR40" s="24">
        <v>4</v>
      </c>
      <c r="AS40" s="25">
        <f t="shared" si="1"/>
        <v>0.75</v>
      </c>
      <c r="AT40" s="71"/>
      <c r="AU40" s="22" t="s">
        <v>52</v>
      </c>
      <c r="AV40" s="22" t="s">
        <v>65</v>
      </c>
      <c r="AW40" s="41" t="s">
        <v>56</v>
      </c>
      <c r="AX40" s="87" t="str">
        <f t="shared" si="0"/>
        <v>75% to 90%</v>
      </c>
    </row>
    <row r="41" spans="1:50" x14ac:dyDescent="0.2">
      <c r="A41" s="40">
        <v>39</v>
      </c>
      <c r="B41" s="68" t="s">
        <v>69</v>
      </c>
      <c r="C41" s="68">
        <v>19</v>
      </c>
      <c r="D41" s="59" t="s">
        <v>27</v>
      </c>
      <c r="E41" s="40" t="s">
        <v>2</v>
      </c>
      <c r="F41" s="80">
        <v>1260</v>
      </c>
      <c r="G41" s="80">
        <v>1260</v>
      </c>
      <c r="H41" s="80">
        <v>1573</v>
      </c>
      <c r="I41" s="80">
        <v>1459</v>
      </c>
      <c r="J41" s="80">
        <v>1640</v>
      </c>
      <c r="K41" s="80">
        <v>1501</v>
      </c>
      <c r="L41" s="80">
        <v>1680</v>
      </c>
      <c r="M41" s="80">
        <v>1410</v>
      </c>
      <c r="N41" s="80">
        <v>1696</v>
      </c>
      <c r="O41" s="80">
        <v>1899</v>
      </c>
      <c r="P41" s="80">
        <v>1481</v>
      </c>
      <c r="Q41" s="80">
        <v>2221</v>
      </c>
      <c r="R41" s="80">
        <v>1432</v>
      </c>
      <c r="S41" s="80">
        <v>2509</v>
      </c>
      <c r="T41" s="80">
        <v>2799</v>
      </c>
      <c r="U41" s="80">
        <v>2164</v>
      </c>
      <c r="V41" s="80">
        <v>2404</v>
      </c>
      <c r="W41" s="80">
        <v>2641</v>
      </c>
      <c r="X41" s="80">
        <v>2923</v>
      </c>
      <c r="Y41" s="80">
        <v>2418</v>
      </c>
      <c r="Z41" s="80">
        <v>2687</v>
      </c>
      <c r="AA41" s="80">
        <v>1116</v>
      </c>
      <c r="AB41" s="80">
        <v>1559</v>
      </c>
      <c r="AC41" s="80">
        <v>2341</v>
      </c>
      <c r="AD41" s="80">
        <v>2455</v>
      </c>
      <c r="AE41" s="80">
        <v>2704</v>
      </c>
      <c r="AF41" s="80">
        <v>3008</v>
      </c>
      <c r="AG41" s="80">
        <v>1903</v>
      </c>
      <c r="AH41" s="80">
        <v>3439</v>
      </c>
      <c r="AI41" s="80">
        <v>2921</v>
      </c>
      <c r="AJ41" s="80">
        <v>4377</v>
      </c>
      <c r="AK41" s="80">
        <v>3898</v>
      </c>
      <c r="AL41" s="80">
        <v>4659</v>
      </c>
      <c r="AM41" s="80">
        <v>2809</v>
      </c>
      <c r="AN41" s="80"/>
      <c r="AO41" s="80"/>
      <c r="AP41" s="80"/>
      <c r="AQ41" s="23">
        <f t="shared" si="5"/>
        <v>78246</v>
      </c>
      <c r="AR41" s="24">
        <v>75000</v>
      </c>
      <c r="AS41" s="25">
        <f t="shared" si="1"/>
        <v>1</v>
      </c>
      <c r="AT41" s="71"/>
      <c r="AU41" s="22" t="s">
        <v>52</v>
      </c>
      <c r="AV41" s="22" t="s">
        <v>65</v>
      </c>
      <c r="AW41" s="41" t="s">
        <v>56</v>
      </c>
      <c r="AX41" s="87" t="str">
        <f t="shared" si="0"/>
        <v>90% to 100%</v>
      </c>
    </row>
    <row r="42" spans="1:50" x14ac:dyDescent="0.2">
      <c r="A42" s="40">
        <v>40</v>
      </c>
      <c r="B42" s="68" t="s">
        <v>69</v>
      </c>
      <c r="C42" s="68">
        <v>20</v>
      </c>
      <c r="D42" s="60" t="s">
        <v>28</v>
      </c>
      <c r="E42" s="40" t="s">
        <v>2</v>
      </c>
      <c r="F42" s="80">
        <v>1705</v>
      </c>
      <c r="G42" s="80">
        <v>1178</v>
      </c>
      <c r="H42" s="80">
        <v>1086</v>
      </c>
      <c r="I42" s="80">
        <v>3055</v>
      </c>
      <c r="J42" s="80">
        <v>3289</v>
      </c>
      <c r="K42" s="80">
        <v>3407</v>
      </c>
      <c r="L42" s="80">
        <v>3537</v>
      </c>
      <c r="M42" s="80">
        <v>3149</v>
      </c>
      <c r="N42" s="80">
        <v>3215</v>
      </c>
      <c r="O42" s="80">
        <v>1829</v>
      </c>
      <c r="P42" s="80">
        <v>1006</v>
      </c>
      <c r="Q42" s="80">
        <v>3227</v>
      </c>
      <c r="R42" s="80">
        <v>1515</v>
      </c>
      <c r="S42" s="80">
        <v>2373</v>
      </c>
      <c r="T42" s="80">
        <v>4040</v>
      </c>
      <c r="U42" s="80">
        <v>3420</v>
      </c>
      <c r="V42" s="80">
        <v>3738</v>
      </c>
      <c r="W42" s="80">
        <v>3654</v>
      </c>
      <c r="X42" s="80">
        <v>3148</v>
      </c>
      <c r="Y42" s="80">
        <v>1844</v>
      </c>
      <c r="Z42" s="80">
        <v>3813</v>
      </c>
      <c r="AA42" s="80">
        <v>2392</v>
      </c>
      <c r="AB42" s="80">
        <v>3332</v>
      </c>
      <c r="AC42" s="80">
        <v>5621</v>
      </c>
      <c r="AD42" s="80">
        <v>4630</v>
      </c>
      <c r="AE42" s="80">
        <v>4581</v>
      </c>
      <c r="AF42" s="80">
        <v>4837</v>
      </c>
      <c r="AG42" s="80">
        <v>3993</v>
      </c>
      <c r="AH42" s="80">
        <v>5046</v>
      </c>
      <c r="AI42" s="80">
        <v>3619</v>
      </c>
      <c r="AJ42" s="80">
        <v>5151</v>
      </c>
      <c r="AK42" s="80">
        <v>5125</v>
      </c>
      <c r="AL42" s="80">
        <v>4781</v>
      </c>
      <c r="AM42" s="80">
        <v>1462</v>
      </c>
      <c r="AN42" s="80"/>
      <c r="AO42" s="80"/>
      <c r="AP42" s="80"/>
      <c r="AQ42" s="23">
        <f t="shared" si="5"/>
        <v>111798</v>
      </c>
      <c r="AR42" s="24">
        <v>70000</v>
      </c>
      <c r="AS42" s="25">
        <f t="shared" si="1"/>
        <v>1</v>
      </c>
      <c r="AT42" s="71"/>
      <c r="AU42" s="22" t="s">
        <v>52</v>
      </c>
      <c r="AV42" s="22" t="s">
        <v>65</v>
      </c>
      <c r="AW42" s="41" t="s">
        <v>56</v>
      </c>
      <c r="AX42" s="87" t="str">
        <f t="shared" si="0"/>
        <v>90% to 100%</v>
      </c>
    </row>
    <row r="43" spans="1:50" ht="25.5" x14ac:dyDescent="0.2">
      <c r="A43" s="104">
        <v>41</v>
      </c>
      <c r="B43" s="68" t="s">
        <v>69</v>
      </c>
      <c r="C43" s="68">
        <v>21</v>
      </c>
      <c r="D43" s="59" t="s">
        <v>29</v>
      </c>
      <c r="E43" s="40" t="s">
        <v>2</v>
      </c>
      <c r="F43" s="80">
        <v>36</v>
      </c>
      <c r="G43" s="80">
        <v>23</v>
      </c>
      <c r="H43" s="80">
        <v>15</v>
      </c>
      <c r="I43" s="80">
        <v>15</v>
      </c>
      <c r="J43" s="80">
        <v>11</v>
      </c>
      <c r="K43" s="80">
        <v>10</v>
      </c>
      <c r="L43" s="80">
        <v>10</v>
      </c>
      <c r="M43" s="80">
        <v>13</v>
      </c>
      <c r="N43" s="80">
        <v>13</v>
      </c>
      <c r="O43" s="80">
        <v>5</v>
      </c>
      <c r="P43" s="80">
        <v>13</v>
      </c>
      <c r="Q43" s="80">
        <v>5</v>
      </c>
      <c r="R43" s="80">
        <v>11</v>
      </c>
      <c r="S43" s="80">
        <v>5</v>
      </c>
      <c r="T43" s="80">
        <v>5</v>
      </c>
      <c r="U43" s="80">
        <v>9</v>
      </c>
      <c r="V43" s="80">
        <v>9</v>
      </c>
      <c r="W43" s="80">
        <v>15</v>
      </c>
      <c r="X43" s="80">
        <v>7</v>
      </c>
      <c r="Y43" s="80">
        <v>20</v>
      </c>
      <c r="Z43" s="80">
        <v>28</v>
      </c>
      <c r="AA43" s="80">
        <v>1</v>
      </c>
      <c r="AB43" s="80">
        <v>11</v>
      </c>
      <c r="AC43" s="80">
        <v>10</v>
      </c>
      <c r="AD43" s="80">
        <v>11</v>
      </c>
      <c r="AE43" s="80">
        <v>1</v>
      </c>
      <c r="AF43" s="80">
        <v>13</v>
      </c>
      <c r="AG43" s="80">
        <v>14</v>
      </c>
      <c r="AH43" s="80">
        <v>10</v>
      </c>
      <c r="AI43" s="80">
        <v>18</v>
      </c>
      <c r="AJ43" s="80">
        <v>27</v>
      </c>
      <c r="AK43" s="80">
        <v>16</v>
      </c>
      <c r="AL43" s="80">
        <v>23</v>
      </c>
      <c r="AM43" s="80">
        <v>4</v>
      </c>
      <c r="AN43" s="80"/>
      <c r="AO43" s="80"/>
      <c r="AP43" s="80"/>
      <c r="AQ43" s="23">
        <f t="shared" si="5"/>
        <v>437</v>
      </c>
      <c r="AR43" s="24">
        <v>300</v>
      </c>
      <c r="AS43" s="25">
        <f t="shared" si="1"/>
        <v>1</v>
      </c>
      <c r="AT43" s="71"/>
      <c r="AU43" s="22" t="s">
        <v>52</v>
      </c>
      <c r="AV43" s="22" t="s">
        <v>65</v>
      </c>
      <c r="AW43" s="41" t="s">
        <v>56</v>
      </c>
      <c r="AX43" s="87" t="str">
        <f t="shared" si="0"/>
        <v>90% to 100%</v>
      </c>
    </row>
    <row r="44" spans="1:50" ht="38.25" x14ac:dyDescent="0.2">
      <c r="A44" s="104">
        <v>42</v>
      </c>
      <c r="B44" s="68" t="s">
        <v>69</v>
      </c>
      <c r="C44" s="68">
        <v>22</v>
      </c>
      <c r="D44" s="60" t="s">
        <v>30</v>
      </c>
      <c r="E44" s="40" t="s">
        <v>19</v>
      </c>
      <c r="F44" s="80">
        <v>1540</v>
      </c>
      <c r="G44" s="80">
        <v>1730</v>
      </c>
      <c r="H44" s="80">
        <v>3548</v>
      </c>
      <c r="I44" s="80">
        <v>3962</v>
      </c>
      <c r="J44" s="80">
        <v>3217</v>
      </c>
      <c r="K44" s="80">
        <v>3237</v>
      </c>
      <c r="L44" s="80">
        <v>772</v>
      </c>
      <c r="M44" s="80">
        <v>297</v>
      </c>
      <c r="N44" s="80">
        <v>290</v>
      </c>
      <c r="O44" s="80">
        <v>185</v>
      </c>
      <c r="P44" s="80">
        <v>190</v>
      </c>
      <c r="Q44" s="80">
        <v>240</v>
      </c>
      <c r="R44" s="80">
        <v>125</v>
      </c>
      <c r="S44" s="80">
        <v>214</v>
      </c>
      <c r="T44" s="80">
        <v>685</v>
      </c>
      <c r="U44" s="80">
        <v>45</v>
      </c>
      <c r="V44" s="80">
        <v>487</v>
      </c>
      <c r="W44" s="80">
        <v>263</v>
      </c>
      <c r="X44" s="80">
        <v>143</v>
      </c>
      <c r="Y44" s="80">
        <v>86</v>
      </c>
      <c r="Z44" s="80">
        <v>100</v>
      </c>
      <c r="AA44" s="80">
        <v>54</v>
      </c>
      <c r="AB44" s="80">
        <v>252</v>
      </c>
      <c r="AC44" s="80">
        <v>175</v>
      </c>
      <c r="AD44" s="80">
        <v>32</v>
      </c>
      <c r="AE44" s="80">
        <v>123</v>
      </c>
      <c r="AF44" s="80">
        <v>41</v>
      </c>
      <c r="AG44" s="80">
        <v>105</v>
      </c>
      <c r="AH44" s="80">
        <v>53</v>
      </c>
      <c r="AI44" s="80">
        <v>27</v>
      </c>
      <c r="AJ44" s="80">
        <v>19</v>
      </c>
      <c r="AK44" s="80">
        <v>17</v>
      </c>
      <c r="AL44" s="80">
        <v>29</v>
      </c>
      <c r="AM44" s="80">
        <v>11</v>
      </c>
      <c r="AN44" s="80"/>
      <c r="AO44" s="80"/>
      <c r="AP44" s="80"/>
      <c r="AQ44" s="23">
        <f t="shared" si="5"/>
        <v>22294</v>
      </c>
      <c r="AR44" s="26">
        <v>16000</v>
      </c>
      <c r="AS44" s="25">
        <f t="shared" si="1"/>
        <v>1</v>
      </c>
      <c r="AT44" s="71"/>
      <c r="AU44" s="22" t="s">
        <v>52</v>
      </c>
      <c r="AV44" s="22" t="s">
        <v>65</v>
      </c>
      <c r="AW44" s="41" t="s">
        <v>56</v>
      </c>
      <c r="AX44" s="87" t="str">
        <f t="shared" si="0"/>
        <v>90% to 100%</v>
      </c>
    </row>
    <row r="45" spans="1:50" ht="25.5" x14ac:dyDescent="0.2">
      <c r="A45" s="40">
        <v>43</v>
      </c>
      <c r="B45" s="68" t="s">
        <v>69</v>
      </c>
      <c r="C45" s="68">
        <v>23</v>
      </c>
      <c r="D45" s="60" t="s">
        <v>31</v>
      </c>
      <c r="E45" s="40" t="s">
        <v>19</v>
      </c>
      <c r="F45" s="80">
        <v>199</v>
      </c>
      <c r="G45" s="80">
        <v>130</v>
      </c>
      <c r="H45" s="80">
        <v>122</v>
      </c>
      <c r="I45" s="80">
        <v>325</v>
      </c>
      <c r="J45" s="80">
        <v>325</v>
      </c>
      <c r="K45" s="80">
        <v>395</v>
      </c>
      <c r="L45" s="80">
        <v>458</v>
      </c>
      <c r="M45" s="80">
        <v>367</v>
      </c>
      <c r="N45" s="80">
        <v>306</v>
      </c>
      <c r="O45" s="80">
        <v>166</v>
      </c>
      <c r="P45" s="80">
        <v>119</v>
      </c>
      <c r="Q45" s="80">
        <v>367</v>
      </c>
      <c r="R45" s="80">
        <v>160</v>
      </c>
      <c r="S45" s="80">
        <v>231</v>
      </c>
      <c r="T45" s="80">
        <v>578</v>
      </c>
      <c r="U45" s="80">
        <v>456</v>
      </c>
      <c r="V45" s="80">
        <v>366</v>
      </c>
      <c r="W45" s="80">
        <v>438</v>
      </c>
      <c r="X45" s="80">
        <v>339</v>
      </c>
      <c r="Y45" s="80">
        <v>181</v>
      </c>
      <c r="Z45" s="80">
        <v>340</v>
      </c>
      <c r="AA45" s="80">
        <v>179</v>
      </c>
      <c r="AB45" s="80">
        <v>264</v>
      </c>
      <c r="AC45" s="80">
        <v>485</v>
      </c>
      <c r="AD45" s="80">
        <v>336</v>
      </c>
      <c r="AE45" s="80">
        <v>368</v>
      </c>
      <c r="AF45" s="80">
        <v>385</v>
      </c>
      <c r="AG45" s="80">
        <v>280</v>
      </c>
      <c r="AH45" s="80">
        <v>323</v>
      </c>
      <c r="AI45" s="80">
        <v>227</v>
      </c>
      <c r="AJ45" s="80">
        <v>318</v>
      </c>
      <c r="AK45" s="80">
        <v>1332</v>
      </c>
      <c r="AL45" s="80">
        <v>226</v>
      </c>
      <c r="AM45" s="80">
        <v>79</v>
      </c>
      <c r="AN45" s="80"/>
      <c r="AO45" s="80"/>
      <c r="AP45" s="80"/>
      <c r="AQ45" s="23">
        <f t="shared" si="5"/>
        <v>11170</v>
      </c>
      <c r="AR45" s="26">
        <v>10000</v>
      </c>
      <c r="AS45" s="25">
        <f t="shared" si="1"/>
        <v>1</v>
      </c>
      <c r="AT45" s="71"/>
      <c r="AU45" s="22" t="s">
        <v>52</v>
      </c>
      <c r="AV45" s="22" t="s">
        <v>65</v>
      </c>
      <c r="AW45" s="41" t="s">
        <v>56</v>
      </c>
      <c r="AX45" s="87" t="str">
        <f t="shared" si="0"/>
        <v>90% to 100%</v>
      </c>
    </row>
    <row r="46" spans="1:50" ht="25.5" x14ac:dyDescent="0.2">
      <c r="A46" s="40">
        <v>44</v>
      </c>
      <c r="B46" s="68" t="s">
        <v>69</v>
      </c>
      <c r="C46" s="68">
        <v>24</v>
      </c>
      <c r="D46" s="60" t="s">
        <v>32</v>
      </c>
      <c r="E46" s="40" t="s">
        <v>19</v>
      </c>
      <c r="F46" s="80">
        <v>0</v>
      </c>
      <c r="G46" s="80">
        <v>16</v>
      </c>
      <c r="H46" s="80">
        <v>14</v>
      </c>
      <c r="I46" s="80">
        <v>26</v>
      </c>
      <c r="J46" s="80">
        <v>43</v>
      </c>
      <c r="K46" s="80">
        <v>38</v>
      </c>
      <c r="L46" s="80">
        <v>89</v>
      </c>
      <c r="M46" s="80">
        <v>28</v>
      </c>
      <c r="N46" s="80">
        <v>45</v>
      </c>
      <c r="O46" s="80">
        <v>19</v>
      </c>
      <c r="P46" s="80">
        <v>9</v>
      </c>
      <c r="Q46" s="80">
        <v>24</v>
      </c>
      <c r="R46" s="80">
        <v>22</v>
      </c>
      <c r="S46" s="80">
        <v>35</v>
      </c>
      <c r="T46" s="80">
        <v>61</v>
      </c>
      <c r="U46" s="80">
        <v>68</v>
      </c>
      <c r="V46" s="80">
        <v>21</v>
      </c>
      <c r="W46" s="80">
        <v>38</v>
      </c>
      <c r="X46" s="80">
        <v>37</v>
      </c>
      <c r="Y46" s="80">
        <v>43</v>
      </c>
      <c r="Z46" s="80">
        <v>20</v>
      </c>
      <c r="AA46" s="80">
        <v>11</v>
      </c>
      <c r="AB46" s="80">
        <v>0</v>
      </c>
      <c r="AC46" s="80">
        <v>4</v>
      </c>
      <c r="AD46" s="80">
        <v>44</v>
      </c>
      <c r="AE46" s="80">
        <v>82</v>
      </c>
      <c r="AF46" s="80">
        <v>80</v>
      </c>
      <c r="AG46" s="80">
        <v>75</v>
      </c>
      <c r="AH46" s="80">
        <v>76</v>
      </c>
      <c r="AI46" s="80">
        <v>56</v>
      </c>
      <c r="AJ46" s="80">
        <v>74</v>
      </c>
      <c r="AK46" s="80">
        <v>93</v>
      </c>
      <c r="AL46" s="80">
        <v>56</v>
      </c>
      <c r="AM46" s="80">
        <v>29</v>
      </c>
      <c r="AN46" s="80"/>
      <c r="AO46" s="80"/>
      <c r="AP46" s="80"/>
      <c r="AQ46" s="23">
        <f t="shared" si="5"/>
        <v>1376</v>
      </c>
      <c r="AR46" s="26">
        <v>1000</v>
      </c>
      <c r="AS46" s="25">
        <f t="shared" si="1"/>
        <v>1</v>
      </c>
      <c r="AT46" s="71"/>
      <c r="AU46" s="22" t="s">
        <v>52</v>
      </c>
      <c r="AV46" s="22" t="s">
        <v>65</v>
      </c>
      <c r="AW46" s="41" t="s">
        <v>56</v>
      </c>
      <c r="AX46" s="87" t="str">
        <f t="shared" si="0"/>
        <v>90% to 100%</v>
      </c>
    </row>
    <row r="47" spans="1:50" ht="25.5" x14ac:dyDescent="0.2">
      <c r="A47" s="4">
        <v>45</v>
      </c>
      <c r="B47" s="4" t="s">
        <v>70</v>
      </c>
      <c r="C47" s="4">
        <v>25</v>
      </c>
      <c r="D47" s="61" t="s">
        <v>33</v>
      </c>
      <c r="E47" s="4" t="s">
        <v>0</v>
      </c>
      <c r="F47" s="11"/>
      <c r="G47" s="11"/>
      <c r="H47" s="11"/>
      <c r="I47" s="11"/>
      <c r="J47" s="11"/>
      <c r="K47" s="11">
        <v>1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85"/>
      <c r="AN47" s="85"/>
      <c r="AO47" s="85"/>
      <c r="AP47" s="85"/>
      <c r="AQ47" s="85">
        <f>AVERAGE(F47:AO47)</f>
        <v>1</v>
      </c>
      <c r="AR47" s="34">
        <v>1</v>
      </c>
      <c r="AS47" s="11">
        <f t="shared" si="1"/>
        <v>1</v>
      </c>
      <c r="AT47" s="5">
        <v>2700</v>
      </c>
      <c r="AU47" s="65" t="s">
        <v>52</v>
      </c>
      <c r="AV47" s="65" t="s">
        <v>64</v>
      </c>
      <c r="AW47" s="77" t="s">
        <v>57</v>
      </c>
      <c r="AX47" s="87" t="str">
        <f t="shared" si="0"/>
        <v>90% to 100%</v>
      </c>
    </row>
    <row r="48" spans="1:50" ht="38.25" x14ac:dyDescent="0.2">
      <c r="A48" s="4">
        <v>46</v>
      </c>
      <c r="B48" s="4" t="s">
        <v>70</v>
      </c>
      <c r="C48" s="4">
        <v>26</v>
      </c>
      <c r="D48" s="61" t="s">
        <v>34</v>
      </c>
      <c r="E48" s="4" t="s">
        <v>0</v>
      </c>
      <c r="F48" s="11"/>
      <c r="G48" s="11"/>
      <c r="H48" s="11"/>
      <c r="I48" s="11"/>
      <c r="J48" s="11"/>
      <c r="K48" s="11">
        <v>0.7</v>
      </c>
      <c r="L48" s="11"/>
      <c r="M48" s="11"/>
      <c r="N48" s="11"/>
      <c r="O48" s="11"/>
      <c r="P48" s="11"/>
      <c r="Q48" s="85"/>
      <c r="R48" s="85"/>
      <c r="S48" s="85"/>
      <c r="T48" s="85"/>
      <c r="U48" s="85"/>
      <c r="V48" s="85"/>
      <c r="W48" s="85"/>
      <c r="X48" s="85"/>
      <c r="Y48" s="11"/>
      <c r="Z48" s="85"/>
      <c r="AA48" s="85"/>
      <c r="AB48" s="85"/>
      <c r="AC48" s="85">
        <v>0.6</v>
      </c>
      <c r="AD48" s="85"/>
      <c r="AE48" s="85"/>
      <c r="AF48" s="85"/>
      <c r="AG48" s="85"/>
      <c r="AH48" s="85"/>
      <c r="AI48" s="85">
        <v>0.98</v>
      </c>
      <c r="AJ48" s="85"/>
      <c r="AK48" s="85"/>
      <c r="AL48" s="85"/>
      <c r="AM48" s="85"/>
      <c r="AN48" s="85"/>
      <c r="AO48" s="85"/>
      <c r="AP48" s="85"/>
      <c r="AQ48" s="85">
        <v>0.98</v>
      </c>
      <c r="AR48" s="34">
        <v>1</v>
      </c>
      <c r="AS48" s="11">
        <f t="shared" si="1"/>
        <v>0.98</v>
      </c>
      <c r="AT48" s="5">
        <v>2700</v>
      </c>
      <c r="AU48" s="65" t="s">
        <v>52</v>
      </c>
      <c r="AV48" s="65" t="s">
        <v>64</v>
      </c>
      <c r="AW48" s="77" t="s">
        <v>57</v>
      </c>
      <c r="AX48" s="87" t="str">
        <f t="shared" si="0"/>
        <v>90% to 100%</v>
      </c>
    </row>
    <row r="49" spans="1:50" ht="25.5" x14ac:dyDescent="0.2">
      <c r="A49" s="4">
        <v>47</v>
      </c>
      <c r="B49" s="4" t="s">
        <v>70</v>
      </c>
      <c r="C49" s="4">
        <v>27</v>
      </c>
      <c r="D49" s="61" t="s">
        <v>35</v>
      </c>
      <c r="E49" s="4" t="s">
        <v>0</v>
      </c>
      <c r="F49" s="11"/>
      <c r="G49" s="11"/>
      <c r="H49" s="11"/>
      <c r="I49" s="11"/>
      <c r="J49" s="11"/>
      <c r="K49" s="11">
        <v>0.75</v>
      </c>
      <c r="L49" s="11"/>
      <c r="M49" s="11"/>
      <c r="N49" s="11"/>
      <c r="O49" s="11"/>
      <c r="P49" s="11"/>
      <c r="Q49" s="85"/>
      <c r="R49" s="85"/>
      <c r="S49" s="85"/>
      <c r="T49" s="85"/>
      <c r="U49" s="85"/>
      <c r="V49" s="85"/>
      <c r="W49" s="85"/>
      <c r="X49" s="85"/>
      <c r="Y49" s="11"/>
      <c r="Z49" s="85"/>
      <c r="AA49" s="85"/>
      <c r="AB49" s="85"/>
      <c r="AC49" s="85">
        <v>0.78</v>
      </c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>
        <f t="shared" ref="AQ49" si="6">AVERAGE(F49:AO49)</f>
        <v>0.76500000000000001</v>
      </c>
      <c r="AR49" s="34">
        <v>1</v>
      </c>
      <c r="AS49" s="11">
        <f t="shared" si="1"/>
        <v>0.76500000000000001</v>
      </c>
      <c r="AT49" s="5">
        <v>2700</v>
      </c>
      <c r="AU49" s="65" t="s">
        <v>52</v>
      </c>
      <c r="AV49" s="65" t="s">
        <v>65</v>
      </c>
      <c r="AW49" s="77" t="s">
        <v>57</v>
      </c>
      <c r="AX49" s="87" t="str">
        <f t="shared" si="0"/>
        <v>75% to 90%</v>
      </c>
    </row>
    <row r="50" spans="1:50" ht="54.75" customHeight="1" x14ac:dyDescent="0.2">
      <c r="A50" s="4">
        <v>48</v>
      </c>
      <c r="B50" s="4" t="s">
        <v>70</v>
      </c>
      <c r="C50" s="4">
        <v>28</v>
      </c>
      <c r="D50" s="61" t="s">
        <v>36</v>
      </c>
      <c r="E50" s="4" t="s">
        <v>0</v>
      </c>
      <c r="F50" s="11"/>
      <c r="G50" s="11"/>
      <c r="H50" s="11"/>
      <c r="I50" s="11"/>
      <c r="J50" s="11"/>
      <c r="K50" s="11">
        <v>0.57999999999999996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85"/>
      <c r="AA50" s="85"/>
      <c r="AB50" s="85"/>
      <c r="AC50" s="85">
        <v>0.69</v>
      </c>
      <c r="AD50" s="85"/>
      <c r="AE50" s="85"/>
      <c r="AF50" s="85"/>
      <c r="AG50" s="85"/>
      <c r="AH50" s="85"/>
      <c r="AI50" s="85">
        <v>0.9</v>
      </c>
      <c r="AJ50" s="85"/>
      <c r="AK50" s="85"/>
      <c r="AL50" s="85"/>
      <c r="AM50" s="85"/>
      <c r="AN50" s="85"/>
      <c r="AO50" s="85"/>
      <c r="AP50" s="85"/>
      <c r="AQ50" s="85">
        <v>0.9</v>
      </c>
      <c r="AR50" s="34">
        <v>1</v>
      </c>
      <c r="AS50" s="11">
        <f t="shared" si="1"/>
        <v>0.9</v>
      </c>
      <c r="AT50" s="5">
        <v>2700</v>
      </c>
      <c r="AU50" s="65" t="s">
        <v>52</v>
      </c>
      <c r="AV50" s="65" t="s">
        <v>65</v>
      </c>
      <c r="AW50" s="77" t="s">
        <v>57</v>
      </c>
      <c r="AX50" s="87" t="str">
        <f t="shared" si="0"/>
        <v>75% to 90%</v>
      </c>
    </row>
    <row r="51" spans="1:50" x14ac:dyDescent="0.2">
      <c r="A51" s="4">
        <v>49</v>
      </c>
      <c r="B51" s="4" t="s">
        <v>70</v>
      </c>
      <c r="C51" s="4">
        <v>29</v>
      </c>
      <c r="D51" s="61" t="s">
        <v>37</v>
      </c>
      <c r="E51" s="4" t="s">
        <v>2</v>
      </c>
      <c r="F51" s="3"/>
      <c r="G51" s="3">
        <v>2</v>
      </c>
      <c r="H51" s="3">
        <v>5</v>
      </c>
      <c r="I51" s="3">
        <v>30</v>
      </c>
      <c r="J51" s="3">
        <v>40</v>
      </c>
      <c r="K51" s="3">
        <v>123</v>
      </c>
      <c r="L51" s="3">
        <v>400</v>
      </c>
      <c r="M51" s="3">
        <v>375</v>
      </c>
      <c r="N51" s="3"/>
      <c r="O51" s="3"/>
      <c r="P51" s="3"/>
      <c r="Q51" s="34"/>
      <c r="R51" s="34"/>
      <c r="S51" s="34"/>
      <c r="T51" s="34"/>
      <c r="U51" s="34"/>
      <c r="V51" s="34"/>
      <c r="W51" s="3"/>
      <c r="X51" s="3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15">
        <f t="shared" si="5"/>
        <v>975</v>
      </c>
      <c r="AR51" s="34">
        <v>300</v>
      </c>
      <c r="AS51" s="11">
        <f t="shared" si="1"/>
        <v>1</v>
      </c>
      <c r="AT51" s="5"/>
      <c r="AU51" s="65" t="s">
        <v>52</v>
      </c>
      <c r="AV51" s="65" t="s">
        <v>64</v>
      </c>
      <c r="AW51" s="77" t="s">
        <v>57</v>
      </c>
      <c r="AX51" s="87" t="str">
        <f t="shared" si="0"/>
        <v>90% to 100%</v>
      </c>
    </row>
    <row r="52" spans="1:50" x14ac:dyDescent="0.2">
      <c r="A52" s="4">
        <v>50</v>
      </c>
      <c r="B52" s="4" t="s">
        <v>70</v>
      </c>
      <c r="C52" s="4">
        <v>30</v>
      </c>
      <c r="D52" s="61" t="s">
        <v>38</v>
      </c>
      <c r="E52" s="4" t="s">
        <v>19</v>
      </c>
      <c r="F52" s="3"/>
      <c r="G52" s="3"/>
      <c r="H52" s="3"/>
      <c r="I52" s="3"/>
      <c r="J52" s="3"/>
      <c r="K52" s="81"/>
      <c r="L52" s="34"/>
      <c r="M52" s="34"/>
      <c r="N52" s="34"/>
      <c r="O52" s="34"/>
      <c r="P52" s="34"/>
      <c r="Q52" s="34">
        <v>4000</v>
      </c>
      <c r="R52" s="34">
        <v>4000</v>
      </c>
      <c r="S52" s="34"/>
      <c r="T52" s="34"/>
      <c r="U52" s="34"/>
      <c r="V52" s="34"/>
      <c r="W52" s="3"/>
      <c r="X52" s="3">
        <v>2000</v>
      </c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15">
        <f t="shared" si="5"/>
        <v>10000</v>
      </c>
      <c r="AR52" s="34">
        <v>8000</v>
      </c>
      <c r="AS52" s="11">
        <f t="shared" si="1"/>
        <v>1</v>
      </c>
      <c r="AT52" s="5"/>
      <c r="AU52" s="65" t="s">
        <v>52</v>
      </c>
      <c r="AV52" s="65" t="s">
        <v>64</v>
      </c>
      <c r="AW52" s="77" t="s">
        <v>57</v>
      </c>
      <c r="AX52" s="87" t="str">
        <f t="shared" si="0"/>
        <v>90% to 100%</v>
      </c>
    </row>
    <row r="53" spans="1:50" x14ac:dyDescent="0.2">
      <c r="A53" s="4">
        <v>51</v>
      </c>
      <c r="B53" s="4" t="s">
        <v>70</v>
      </c>
      <c r="C53" s="4">
        <v>31</v>
      </c>
      <c r="D53" s="61" t="s">
        <v>39</v>
      </c>
      <c r="E53" s="4" t="s">
        <v>19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81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4506</v>
      </c>
      <c r="T53" s="34">
        <v>0</v>
      </c>
      <c r="U53" s="34">
        <v>0</v>
      </c>
      <c r="V53" s="34">
        <v>0</v>
      </c>
      <c r="W53" s="3">
        <v>0</v>
      </c>
      <c r="X53" s="3">
        <v>325</v>
      </c>
      <c r="Y53" s="34">
        <v>81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/>
      <c r="AI53" s="34"/>
      <c r="AJ53" s="34"/>
      <c r="AK53" s="34"/>
      <c r="AL53" s="34"/>
      <c r="AM53" s="34"/>
      <c r="AN53" s="34"/>
      <c r="AO53" s="34"/>
      <c r="AP53" s="34"/>
      <c r="AQ53" s="15">
        <f t="shared" si="5"/>
        <v>4912</v>
      </c>
      <c r="AR53" s="34">
        <v>4571</v>
      </c>
      <c r="AS53" s="11">
        <f t="shared" si="1"/>
        <v>1</v>
      </c>
      <c r="AT53" s="5"/>
      <c r="AU53" s="65" t="s">
        <v>52</v>
      </c>
      <c r="AV53" s="65" t="s">
        <v>64</v>
      </c>
      <c r="AW53" s="77" t="s">
        <v>57</v>
      </c>
      <c r="AX53" s="87" t="str">
        <f t="shared" si="0"/>
        <v>90% to 100%</v>
      </c>
    </row>
    <row r="54" spans="1:50" x14ac:dyDescent="0.2">
      <c r="A54" s="4">
        <v>52</v>
      </c>
      <c r="B54" s="4" t="s">
        <v>70</v>
      </c>
      <c r="C54" s="4">
        <v>32</v>
      </c>
      <c r="D54" s="61" t="s">
        <v>40</v>
      </c>
      <c r="E54" s="4" t="s">
        <v>19</v>
      </c>
      <c r="F54" s="3">
        <v>400</v>
      </c>
      <c r="G54" s="3">
        <v>350</v>
      </c>
      <c r="H54" s="3">
        <v>398</v>
      </c>
      <c r="I54" s="3">
        <v>300</v>
      </c>
      <c r="J54" s="3">
        <v>340</v>
      </c>
      <c r="K54" s="3">
        <v>400</v>
      </c>
      <c r="L54" s="3">
        <v>300</v>
      </c>
      <c r="M54" s="3">
        <v>200</v>
      </c>
      <c r="N54" s="3">
        <v>200</v>
      </c>
      <c r="O54" s="3">
        <v>200</v>
      </c>
      <c r="P54" s="3">
        <v>200</v>
      </c>
      <c r="Q54" s="34">
        <v>200</v>
      </c>
      <c r="R54" s="34">
        <v>200</v>
      </c>
      <c r="S54" s="34">
        <v>200</v>
      </c>
      <c r="T54" s="34">
        <v>200</v>
      </c>
      <c r="U54" s="34">
        <v>200</v>
      </c>
      <c r="V54" s="34">
        <v>200</v>
      </c>
      <c r="W54" s="3">
        <v>200</v>
      </c>
      <c r="X54" s="3">
        <v>200</v>
      </c>
      <c r="Y54" s="3">
        <v>300</v>
      </c>
      <c r="Z54" s="34">
        <v>500</v>
      </c>
      <c r="AA54" s="34">
        <v>500</v>
      </c>
      <c r="AB54" s="34">
        <v>500</v>
      </c>
      <c r="AC54" s="34">
        <v>500</v>
      </c>
      <c r="AD54" s="34">
        <v>200</v>
      </c>
      <c r="AE54" s="34">
        <v>200</v>
      </c>
      <c r="AF54" s="34">
        <v>200</v>
      </c>
      <c r="AG54" s="34">
        <v>200</v>
      </c>
      <c r="AH54" s="34"/>
      <c r="AI54" s="34"/>
      <c r="AJ54" s="34"/>
      <c r="AK54" s="34"/>
      <c r="AL54" s="34"/>
      <c r="AM54" s="34"/>
      <c r="AN54" s="34"/>
      <c r="AO54" s="34"/>
      <c r="AP54" s="34"/>
      <c r="AQ54" s="15">
        <f>SUM(F54:AO54)</f>
        <v>7988</v>
      </c>
      <c r="AR54" s="34">
        <v>2700</v>
      </c>
      <c r="AS54" s="11">
        <f t="shared" si="1"/>
        <v>1</v>
      </c>
      <c r="AT54" s="5"/>
      <c r="AU54" s="65" t="s">
        <v>52</v>
      </c>
      <c r="AV54" s="65" t="s">
        <v>64</v>
      </c>
      <c r="AW54" s="77" t="s">
        <v>57</v>
      </c>
      <c r="AX54" s="87" t="str">
        <f t="shared" si="0"/>
        <v>90% to 100%</v>
      </c>
    </row>
    <row r="55" spans="1:50" ht="25.5" x14ac:dyDescent="0.2">
      <c r="A55" s="4">
        <v>53</v>
      </c>
      <c r="B55" s="4" t="s">
        <v>70</v>
      </c>
      <c r="C55" s="4">
        <v>33</v>
      </c>
      <c r="D55" s="61" t="s">
        <v>88</v>
      </c>
      <c r="E55" s="4" t="s">
        <v>2</v>
      </c>
      <c r="F55" s="3"/>
      <c r="G55" s="3">
        <v>200</v>
      </c>
      <c r="H55" s="3"/>
      <c r="I55" s="3"/>
      <c r="J55" s="3"/>
      <c r="K55" s="81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"/>
      <c r="X55" s="3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15">
        <f t="shared" si="5"/>
        <v>200</v>
      </c>
      <c r="AR55" s="34">
        <v>200</v>
      </c>
      <c r="AS55" s="11">
        <f t="shared" si="1"/>
        <v>1</v>
      </c>
      <c r="AT55" s="5"/>
      <c r="AU55" s="65" t="s">
        <v>52</v>
      </c>
      <c r="AV55" s="65" t="s">
        <v>64</v>
      </c>
      <c r="AW55" s="77" t="s">
        <v>57</v>
      </c>
      <c r="AX55" s="87" t="str">
        <f t="shared" si="0"/>
        <v>90% to 100%</v>
      </c>
    </row>
    <row r="56" spans="1:50" ht="25.5" x14ac:dyDescent="0.2">
      <c r="A56" s="4">
        <v>54</v>
      </c>
      <c r="B56" s="4" t="s">
        <v>70</v>
      </c>
      <c r="C56" s="4">
        <v>34</v>
      </c>
      <c r="D56" s="61" t="s">
        <v>41</v>
      </c>
      <c r="E56" s="4" t="s">
        <v>2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81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">
        <v>0</v>
      </c>
      <c r="X56" s="3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15">
        <f t="shared" si="5"/>
        <v>0</v>
      </c>
      <c r="AR56" s="34">
        <v>10</v>
      </c>
      <c r="AS56" s="11">
        <f t="shared" si="1"/>
        <v>0</v>
      </c>
      <c r="AT56" s="5"/>
      <c r="AU56" s="65" t="s">
        <v>52</v>
      </c>
      <c r="AV56" s="65" t="s">
        <v>65</v>
      </c>
      <c r="AW56" s="77" t="s">
        <v>57</v>
      </c>
      <c r="AX56" s="87" t="str">
        <f t="shared" si="0"/>
        <v>0%</v>
      </c>
    </row>
    <row r="57" spans="1:50" ht="51" x14ac:dyDescent="0.2">
      <c r="A57" s="4">
        <v>55</v>
      </c>
      <c r="B57" s="4" t="s">
        <v>70</v>
      </c>
      <c r="C57" s="4">
        <v>35</v>
      </c>
      <c r="D57" s="61" t="s">
        <v>89</v>
      </c>
      <c r="E57" s="4" t="s">
        <v>19</v>
      </c>
      <c r="F57" s="3">
        <v>0</v>
      </c>
      <c r="G57" s="3">
        <v>0</v>
      </c>
      <c r="H57" s="3">
        <v>0</v>
      </c>
      <c r="I57" s="3">
        <v>0</v>
      </c>
      <c r="J57" s="3">
        <v>7</v>
      </c>
      <c r="K57" s="81">
        <v>27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5</v>
      </c>
      <c r="R57" s="34">
        <v>0</v>
      </c>
      <c r="S57" s="34">
        <v>0</v>
      </c>
      <c r="T57" s="34">
        <v>4</v>
      </c>
      <c r="U57" s="34">
        <v>0</v>
      </c>
      <c r="V57" s="34">
        <v>15</v>
      </c>
      <c r="W57" s="3">
        <v>4</v>
      </c>
      <c r="X57" s="3">
        <v>2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34"/>
      <c r="AJ57" s="34"/>
      <c r="AK57" s="34"/>
      <c r="AL57" s="34"/>
      <c r="AM57" s="34"/>
      <c r="AN57" s="34"/>
      <c r="AO57" s="34"/>
      <c r="AP57" s="34"/>
      <c r="AQ57" s="15">
        <f t="shared" si="5"/>
        <v>64</v>
      </c>
      <c r="AR57" s="34">
        <v>50</v>
      </c>
      <c r="AS57" s="11">
        <f t="shared" si="1"/>
        <v>1</v>
      </c>
      <c r="AT57" s="5"/>
      <c r="AU57" s="65" t="s">
        <v>52</v>
      </c>
      <c r="AV57" s="65" t="s">
        <v>65</v>
      </c>
      <c r="AW57" s="77" t="s">
        <v>57</v>
      </c>
      <c r="AX57" s="87" t="str">
        <f t="shared" si="0"/>
        <v>90% to 100%</v>
      </c>
    </row>
    <row r="58" spans="1:50" ht="25.5" x14ac:dyDescent="0.2">
      <c r="A58" s="4">
        <v>56</v>
      </c>
      <c r="B58" s="4" t="s">
        <v>70</v>
      </c>
      <c r="C58" s="4">
        <v>36</v>
      </c>
      <c r="D58" s="61" t="s">
        <v>97</v>
      </c>
      <c r="E58" s="4" t="s">
        <v>19</v>
      </c>
      <c r="F58" s="3">
        <v>24</v>
      </c>
      <c r="G58" s="3">
        <v>0</v>
      </c>
      <c r="H58" s="3">
        <v>0</v>
      </c>
      <c r="I58" s="3">
        <v>0</v>
      </c>
      <c r="J58" s="3">
        <v>0</v>
      </c>
      <c r="K58" s="81">
        <v>0</v>
      </c>
      <c r="L58" s="34">
        <v>2</v>
      </c>
      <c r="M58" s="34">
        <v>0</v>
      </c>
      <c r="N58" s="34">
        <v>0</v>
      </c>
      <c r="O58" s="34">
        <v>22</v>
      </c>
      <c r="P58" s="34">
        <v>10</v>
      </c>
      <c r="Q58" s="34">
        <v>10</v>
      </c>
      <c r="R58" s="34">
        <v>20</v>
      </c>
      <c r="S58" s="34">
        <v>0</v>
      </c>
      <c r="T58" s="34">
        <v>20</v>
      </c>
      <c r="U58" s="34">
        <v>78</v>
      </c>
      <c r="V58" s="34">
        <v>22</v>
      </c>
      <c r="W58" s="3">
        <v>0</v>
      </c>
      <c r="X58" s="3">
        <v>1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/>
      <c r="AI58" s="34"/>
      <c r="AJ58" s="34"/>
      <c r="AK58" s="34"/>
      <c r="AL58" s="34"/>
      <c r="AM58" s="34"/>
      <c r="AN58" s="34"/>
      <c r="AO58" s="34"/>
      <c r="AP58" s="34"/>
      <c r="AQ58" s="15">
        <f t="shared" si="5"/>
        <v>209</v>
      </c>
      <c r="AR58" s="34">
        <v>200</v>
      </c>
      <c r="AS58" s="11">
        <f t="shared" si="1"/>
        <v>1</v>
      </c>
      <c r="AT58" s="5"/>
      <c r="AU58" s="65" t="s">
        <v>52</v>
      </c>
      <c r="AV58" s="65" t="s">
        <v>65</v>
      </c>
      <c r="AW58" s="77" t="s">
        <v>57</v>
      </c>
      <c r="AX58" s="87" t="str">
        <f t="shared" si="0"/>
        <v>90% to 100%</v>
      </c>
    </row>
    <row r="59" spans="1:50" ht="25.5" x14ac:dyDescent="0.2">
      <c r="A59" s="4">
        <v>57</v>
      </c>
      <c r="B59" s="4" t="s">
        <v>70</v>
      </c>
      <c r="C59" s="4">
        <v>37</v>
      </c>
      <c r="D59" s="61" t="s">
        <v>98</v>
      </c>
      <c r="E59" s="4" t="s">
        <v>2</v>
      </c>
      <c r="F59" s="3">
        <v>0</v>
      </c>
      <c r="G59" s="3">
        <v>0</v>
      </c>
      <c r="H59" s="3">
        <v>376</v>
      </c>
      <c r="I59" s="3">
        <v>514</v>
      </c>
      <c r="J59" s="3">
        <v>620</v>
      </c>
      <c r="K59" s="81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">
        <v>0</v>
      </c>
      <c r="X59" s="3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/>
      <c r="AI59" s="34"/>
      <c r="AJ59" s="34"/>
      <c r="AK59" s="34"/>
      <c r="AL59" s="34"/>
      <c r="AM59" s="34"/>
      <c r="AN59" s="34"/>
      <c r="AO59" s="34"/>
      <c r="AP59" s="34"/>
      <c r="AQ59" s="15">
        <f t="shared" si="5"/>
        <v>1510</v>
      </c>
      <c r="AR59" s="34">
        <v>1000</v>
      </c>
      <c r="AS59" s="11">
        <f t="shared" si="1"/>
        <v>1</v>
      </c>
      <c r="AT59" s="5"/>
      <c r="AU59" s="65" t="s">
        <v>52</v>
      </c>
      <c r="AV59" s="65" t="s">
        <v>65</v>
      </c>
      <c r="AW59" s="77" t="s">
        <v>57</v>
      </c>
      <c r="AX59" s="87" t="str">
        <f t="shared" si="0"/>
        <v>90% to 100%</v>
      </c>
    </row>
    <row r="60" spans="1:50" ht="25.5" x14ac:dyDescent="0.2">
      <c r="A60" s="4">
        <v>58</v>
      </c>
      <c r="B60" s="4" t="s">
        <v>70</v>
      </c>
      <c r="C60" s="4">
        <v>38</v>
      </c>
      <c r="D60" s="61" t="s">
        <v>99</v>
      </c>
      <c r="E60" s="4" t="s">
        <v>19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81">
        <v>0</v>
      </c>
      <c r="L60" s="34">
        <v>96</v>
      </c>
      <c r="M60" s="34">
        <v>20</v>
      </c>
      <c r="N60" s="34">
        <v>8</v>
      </c>
      <c r="O60" s="34">
        <v>31</v>
      </c>
      <c r="P60" s="34">
        <v>9</v>
      </c>
      <c r="Q60" s="34">
        <v>11</v>
      </c>
      <c r="R60" s="34">
        <v>15</v>
      </c>
      <c r="S60" s="34">
        <v>12</v>
      </c>
      <c r="T60" s="34">
        <v>25</v>
      </c>
      <c r="U60" s="34">
        <v>18</v>
      </c>
      <c r="V60" s="34">
        <v>37</v>
      </c>
      <c r="W60" s="3">
        <v>141</v>
      </c>
      <c r="X60" s="3">
        <v>110</v>
      </c>
      <c r="Y60" s="34">
        <v>116</v>
      </c>
      <c r="Z60" s="34">
        <v>46</v>
      </c>
      <c r="AA60" s="34">
        <v>99</v>
      </c>
      <c r="AB60" s="34">
        <v>0</v>
      </c>
      <c r="AC60" s="34">
        <v>169</v>
      </c>
      <c r="AD60" s="34">
        <v>166</v>
      </c>
      <c r="AE60" s="34">
        <v>207</v>
      </c>
      <c r="AF60" s="34">
        <v>42</v>
      </c>
      <c r="AG60" s="34">
        <v>0</v>
      </c>
      <c r="AH60" s="34"/>
      <c r="AI60" s="34"/>
      <c r="AJ60" s="34"/>
      <c r="AK60" s="34"/>
      <c r="AL60" s="34"/>
      <c r="AM60" s="34"/>
      <c r="AN60" s="34"/>
      <c r="AO60" s="34"/>
      <c r="AP60" s="34"/>
      <c r="AQ60" s="15">
        <f t="shared" si="5"/>
        <v>1378</v>
      </c>
      <c r="AR60" s="34">
        <v>750</v>
      </c>
      <c r="AS60" s="11">
        <f t="shared" si="1"/>
        <v>1</v>
      </c>
      <c r="AT60" s="5"/>
      <c r="AU60" s="65" t="s">
        <v>52</v>
      </c>
      <c r="AV60" s="65" t="s">
        <v>63</v>
      </c>
      <c r="AW60" s="77" t="s">
        <v>57</v>
      </c>
      <c r="AX60" s="87" t="str">
        <f t="shared" si="0"/>
        <v>90% to 100%</v>
      </c>
    </row>
    <row r="61" spans="1:50" x14ac:dyDescent="0.2">
      <c r="A61" s="4">
        <v>59</v>
      </c>
      <c r="B61" s="4" t="s">
        <v>70</v>
      </c>
      <c r="C61" s="4">
        <v>39</v>
      </c>
      <c r="D61" s="61" t="s">
        <v>42</v>
      </c>
      <c r="E61" s="4" t="s">
        <v>2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81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">
        <v>0</v>
      </c>
      <c r="X61" s="3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/>
      <c r="AI61" s="34"/>
      <c r="AJ61" s="34"/>
      <c r="AK61" s="34"/>
      <c r="AL61" s="34"/>
      <c r="AM61" s="102">
        <v>255</v>
      </c>
      <c r="AN61" s="34"/>
      <c r="AO61" s="34"/>
      <c r="AP61" s="34"/>
      <c r="AQ61" s="15">
        <f t="shared" si="5"/>
        <v>255</v>
      </c>
      <c r="AR61" s="34">
        <v>500</v>
      </c>
      <c r="AS61" s="11">
        <f t="shared" si="1"/>
        <v>0.51</v>
      </c>
      <c r="AT61" s="5"/>
      <c r="AU61" s="65" t="s">
        <v>52</v>
      </c>
      <c r="AV61" s="65" t="s">
        <v>63</v>
      </c>
      <c r="AW61" s="77" t="s">
        <v>57</v>
      </c>
      <c r="AX61" s="87" t="str">
        <f t="shared" si="0"/>
        <v>50% to 75%</v>
      </c>
    </row>
    <row r="62" spans="1:50" ht="25.5" x14ac:dyDescent="0.2">
      <c r="A62" s="4">
        <v>60</v>
      </c>
      <c r="B62" s="4" t="s">
        <v>70</v>
      </c>
      <c r="C62" s="4">
        <v>40</v>
      </c>
      <c r="D62" s="61" t="s">
        <v>43</v>
      </c>
      <c r="E62" s="4" t="s">
        <v>19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81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">
        <v>142</v>
      </c>
      <c r="X62" s="3">
        <v>92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/>
      <c r="AI62" s="34"/>
      <c r="AJ62" s="34"/>
      <c r="AK62" s="34"/>
      <c r="AL62" s="34"/>
      <c r="AM62" s="34"/>
      <c r="AN62" s="34"/>
      <c r="AO62" s="34"/>
      <c r="AP62" s="34"/>
      <c r="AQ62" s="15">
        <f t="shared" si="5"/>
        <v>234</v>
      </c>
      <c r="AR62" s="34">
        <v>120</v>
      </c>
      <c r="AS62" s="11">
        <f t="shared" si="1"/>
        <v>1</v>
      </c>
      <c r="AT62" s="5"/>
      <c r="AU62" s="65" t="s">
        <v>52</v>
      </c>
      <c r="AV62" s="65" t="s">
        <v>63</v>
      </c>
      <c r="AW62" s="77" t="s">
        <v>57</v>
      </c>
      <c r="AX62" s="87" t="str">
        <f t="shared" si="0"/>
        <v>90% to 100%</v>
      </c>
    </row>
    <row r="63" spans="1:50" ht="25.5" x14ac:dyDescent="0.2">
      <c r="A63" s="4">
        <v>61</v>
      </c>
      <c r="B63" s="4" t="s">
        <v>70</v>
      </c>
      <c r="C63" s="4">
        <v>41</v>
      </c>
      <c r="D63" s="61" t="s">
        <v>44</v>
      </c>
      <c r="E63" s="4" t="s">
        <v>19</v>
      </c>
      <c r="F63" s="3">
        <v>56</v>
      </c>
      <c r="G63" s="3">
        <v>60</v>
      </c>
      <c r="H63" s="3">
        <v>86</v>
      </c>
      <c r="I63" s="3">
        <v>94</v>
      </c>
      <c r="J63" s="3">
        <v>88</v>
      </c>
      <c r="K63" s="81">
        <v>88</v>
      </c>
      <c r="L63" s="34">
        <v>766</v>
      </c>
      <c r="M63" s="34">
        <v>143</v>
      </c>
      <c r="N63" s="34">
        <v>129</v>
      </c>
      <c r="O63" s="34">
        <v>121</v>
      </c>
      <c r="P63" s="34">
        <v>62</v>
      </c>
      <c r="Q63" s="34">
        <v>94</v>
      </c>
      <c r="R63" s="34">
        <v>54</v>
      </c>
      <c r="S63" s="34">
        <v>79</v>
      </c>
      <c r="T63" s="34">
        <v>117</v>
      </c>
      <c r="U63" s="34">
        <v>68</v>
      </c>
      <c r="V63" s="34">
        <v>114</v>
      </c>
      <c r="W63" s="3">
        <v>833</v>
      </c>
      <c r="X63" s="3">
        <v>959</v>
      </c>
      <c r="Y63" s="34">
        <v>0</v>
      </c>
      <c r="Z63" s="34">
        <v>0</v>
      </c>
      <c r="AA63" s="34">
        <v>197</v>
      </c>
      <c r="AB63" s="34">
        <v>0</v>
      </c>
      <c r="AC63" s="34">
        <v>0</v>
      </c>
      <c r="AD63" s="34">
        <v>130</v>
      </c>
      <c r="AE63" s="34">
        <v>137</v>
      </c>
      <c r="AF63" s="34">
        <v>154</v>
      </c>
      <c r="AG63" s="34">
        <v>146</v>
      </c>
      <c r="AH63" s="34"/>
      <c r="AI63" s="34"/>
      <c r="AJ63" s="34"/>
      <c r="AK63" s="34"/>
      <c r="AL63" s="34"/>
      <c r="AM63" s="34"/>
      <c r="AN63" s="34"/>
      <c r="AO63" s="34"/>
      <c r="AP63" s="34"/>
      <c r="AQ63" s="15">
        <f t="shared" si="5"/>
        <v>4775</v>
      </c>
      <c r="AR63" s="34">
        <v>8000</v>
      </c>
      <c r="AS63" s="11">
        <f t="shared" si="1"/>
        <v>0.59687500000000004</v>
      </c>
      <c r="AT63" s="5"/>
      <c r="AU63" s="65" t="s">
        <v>52</v>
      </c>
      <c r="AV63" s="65" t="s">
        <v>65</v>
      </c>
      <c r="AW63" s="77" t="s">
        <v>57</v>
      </c>
      <c r="AX63" s="87" t="str">
        <f t="shared" si="0"/>
        <v>50% to 75%</v>
      </c>
    </row>
    <row r="64" spans="1:50" x14ac:dyDescent="0.2">
      <c r="A64" s="27">
        <v>62</v>
      </c>
      <c r="B64" s="27" t="s">
        <v>71</v>
      </c>
      <c r="C64" s="27">
        <v>42</v>
      </c>
      <c r="D64" s="62" t="s">
        <v>91</v>
      </c>
      <c r="E64" s="27" t="s">
        <v>19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73">
        <v>0</v>
      </c>
      <c r="L64" s="74">
        <v>0</v>
      </c>
      <c r="M64" s="74">
        <v>5</v>
      </c>
      <c r="N64" s="74">
        <v>4</v>
      </c>
      <c r="O64" s="74">
        <v>16</v>
      </c>
      <c r="P64" s="74">
        <v>0</v>
      </c>
      <c r="Q64" s="74">
        <v>0</v>
      </c>
      <c r="R64" s="74">
        <v>0</v>
      </c>
      <c r="S64" s="74">
        <v>0</v>
      </c>
      <c r="T64" s="74">
        <v>0</v>
      </c>
      <c r="U64" s="74">
        <v>26</v>
      </c>
      <c r="V64" s="74">
        <v>0</v>
      </c>
      <c r="W64" s="31">
        <v>22</v>
      </c>
      <c r="X64" s="31">
        <v>0</v>
      </c>
      <c r="Y64" s="74">
        <v>109</v>
      </c>
      <c r="Z64" s="74">
        <v>99</v>
      </c>
      <c r="AA64" s="74">
        <v>33</v>
      </c>
      <c r="AB64" s="74">
        <v>0</v>
      </c>
      <c r="AC64" s="74">
        <v>0</v>
      </c>
      <c r="AD64" s="74">
        <v>0</v>
      </c>
      <c r="AE64" s="74">
        <v>29</v>
      </c>
      <c r="AF64" s="74">
        <v>20</v>
      </c>
      <c r="AG64" s="74">
        <v>109</v>
      </c>
      <c r="AH64" s="74">
        <v>38</v>
      </c>
      <c r="AI64" s="74">
        <v>64</v>
      </c>
      <c r="AJ64" s="74">
        <v>14</v>
      </c>
      <c r="AK64" s="74">
        <v>7</v>
      </c>
      <c r="AL64" s="74">
        <v>25</v>
      </c>
      <c r="AM64" s="74">
        <v>3</v>
      </c>
      <c r="AN64" s="74"/>
      <c r="AO64" s="74"/>
      <c r="AP64" s="74"/>
      <c r="AQ64" s="29">
        <f t="shared" ref="AQ64:AQ81" si="7">SUM(F64:AO64)</f>
        <v>623</v>
      </c>
      <c r="AR64" s="35">
        <v>900</v>
      </c>
      <c r="AS64" s="30">
        <f t="shared" si="1"/>
        <v>0.69222222222222218</v>
      </c>
      <c r="AT64" s="72"/>
      <c r="AU64" s="28" t="s">
        <v>52</v>
      </c>
      <c r="AV64" s="28" t="s">
        <v>63</v>
      </c>
      <c r="AW64" s="42" t="s">
        <v>58</v>
      </c>
      <c r="AX64" s="87" t="str">
        <f t="shared" si="0"/>
        <v>50% to 75%</v>
      </c>
    </row>
    <row r="65" spans="1:50" x14ac:dyDescent="0.2">
      <c r="A65" s="27">
        <v>63</v>
      </c>
      <c r="B65" s="27" t="s">
        <v>71</v>
      </c>
      <c r="C65" s="27">
        <v>43</v>
      </c>
      <c r="D65" s="62" t="s">
        <v>92</v>
      </c>
      <c r="E65" s="27" t="s">
        <v>19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73">
        <v>0</v>
      </c>
      <c r="L65" s="74">
        <v>0</v>
      </c>
      <c r="M65" s="74">
        <v>6</v>
      </c>
      <c r="N65" s="74">
        <v>7</v>
      </c>
      <c r="O65" s="74">
        <v>0</v>
      </c>
      <c r="P65" s="74">
        <v>0</v>
      </c>
      <c r="Q65" s="74">
        <v>0</v>
      </c>
      <c r="R65" s="74">
        <v>0</v>
      </c>
      <c r="S65" s="74">
        <v>0</v>
      </c>
      <c r="T65" s="74">
        <v>28</v>
      </c>
      <c r="U65" s="74">
        <v>0</v>
      </c>
      <c r="V65" s="74">
        <v>8</v>
      </c>
      <c r="W65" s="31">
        <v>0</v>
      </c>
      <c r="X65" s="31">
        <v>0</v>
      </c>
      <c r="Y65" s="74">
        <v>17</v>
      </c>
      <c r="Z65" s="74">
        <v>10</v>
      </c>
      <c r="AA65" s="74">
        <v>0</v>
      </c>
      <c r="AB65" s="74">
        <v>0</v>
      </c>
      <c r="AC65" s="74">
        <v>0</v>
      </c>
      <c r="AD65" s="74">
        <v>0</v>
      </c>
      <c r="AE65" s="74">
        <v>0</v>
      </c>
      <c r="AF65" s="74">
        <v>20</v>
      </c>
      <c r="AG65" s="74">
        <v>120</v>
      </c>
      <c r="AH65" s="74">
        <v>0</v>
      </c>
      <c r="AI65" s="101">
        <v>660</v>
      </c>
      <c r="AJ65" s="74">
        <v>81</v>
      </c>
      <c r="AK65" s="74">
        <v>0</v>
      </c>
      <c r="AL65" s="74">
        <v>0</v>
      </c>
      <c r="AM65" s="74">
        <v>119</v>
      </c>
      <c r="AN65" s="74"/>
      <c r="AO65" s="74"/>
      <c r="AP65" s="74"/>
      <c r="AQ65" s="29">
        <f t="shared" si="7"/>
        <v>1076</v>
      </c>
      <c r="AR65" s="35">
        <v>1200</v>
      </c>
      <c r="AS65" s="30">
        <f t="shared" si="1"/>
        <v>0.89666666666666661</v>
      </c>
      <c r="AT65" s="72"/>
      <c r="AU65" s="28" t="s">
        <v>52</v>
      </c>
      <c r="AV65" s="28" t="s">
        <v>63</v>
      </c>
      <c r="AW65" s="42" t="s">
        <v>58</v>
      </c>
      <c r="AX65" s="87" t="str">
        <f t="shared" si="0"/>
        <v>75% to 90%</v>
      </c>
    </row>
    <row r="66" spans="1:50" x14ac:dyDescent="0.2">
      <c r="A66" s="27">
        <v>64</v>
      </c>
      <c r="B66" s="27" t="s">
        <v>71</v>
      </c>
      <c r="C66" s="27">
        <v>44</v>
      </c>
      <c r="D66" s="62" t="s">
        <v>93</v>
      </c>
      <c r="E66" s="27" t="s">
        <v>19</v>
      </c>
      <c r="F66" s="31">
        <v>0</v>
      </c>
      <c r="G66" s="31">
        <v>0</v>
      </c>
      <c r="H66" s="31">
        <v>0</v>
      </c>
      <c r="I66" s="31">
        <v>0</v>
      </c>
      <c r="J66" s="31">
        <v>0</v>
      </c>
      <c r="K66" s="73">
        <v>0</v>
      </c>
      <c r="L66" s="74">
        <v>0</v>
      </c>
      <c r="M66" s="74">
        <v>16</v>
      </c>
      <c r="N66" s="74">
        <v>4</v>
      </c>
      <c r="O66" s="74">
        <v>0</v>
      </c>
      <c r="P66" s="74">
        <v>0</v>
      </c>
      <c r="Q66" s="74">
        <v>0</v>
      </c>
      <c r="R66" s="74">
        <v>0</v>
      </c>
      <c r="S66" s="74">
        <v>0</v>
      </c>
      <c r="T66" s="74">
        <v>37</v>
      </c>
      <c r="U66" s="74">
        <v>38</v>
      </c>
      <c r="V66" s="74">
        <v>12</v>
      </c>
      <c r="W66" s="31">
        <v>24</v>
      </c>
      <c r="X66" s="31">
        <v>28</v>
      </c>
      <c r="Y66" s="74">
        <v>0</v>
      </c>
      <c r="Z66" s="74">
        <v>10</v>
      </c>
      <c r="AA66" s="74">
        <v>0</v>
      </c>
      <c r="AB66" s="74">
        <v>0</v>
      </c>
      <c r="AC66" s="74">
        <v>0</v>
      </c>
      <c r="AD66" s="74">
        <v>0</v>
      </c>
      <c r="AE66" s="74">
        <v>0</v>
      </c>
      <c r="AF66" s="74">
        <v>0</v>
      </c>
      <c r="AG66" s="74">
        <v>260</v>
      </c>
      <c r="AH66" s="74">
        <v>0</v>
      </c>
      <c r="AI66" s="74">
        <v>0</v>
      </c>
      <c r="AJ66" s="74">
        <v>60</v>
      </c>
      <c r="AK66" s="74">
        <v>60</v>
      </c>
      <c r="AL66" s="74">
        <v>0</v>
      </c>
      <c r="AM66" s="74">
        <v>0</v>
      </c>
      <c r="AN66" s="74"/>
      <c r="AO66" s="74"/>
      <c r="AP66" s="74"/>
      <c r="AQ66" s="29">
        <f t="shared" si="7"/>
        <v>549</v>
      </c>
      <c r="AR66" s="35">
        <v>300</v>
      </c>
      <c r="AS66" s="30">
        <f t="shared" si="1"/>
        <v>1</v>
      </c>
      <c r="AT66" s="72"/>
      <c r="AU66" s="28" t="s">
        <v>52</v>
      </c>
      <c r="AV66" s="28" t="s">
        <v>63</v>
      </c>
      <c r="AW66" s="42" t="s">
        <v>58</v>
      </c>
      <c r="AX66" s="87" t="str">
        <f t="shared" si="0"/>
        <v>90% to 100%</v>
      </c>
    </row>
    <row r="67" spans="1:50" x14ac:dyDescent="0.2">
      <c r="A67" s="27">
        <v>65</v>
      </c>
      <c r="B67" s="27" t="s">
        <v>72</v>
      </c>
      <c r="C67" s="27">
        <v>45</v>
      </c>
      <c r="D67" s="62" t="s">
        <v>45</v>
      </c>
      <c r="E67" s="27" t="s">
        <v>19</v>
      </c>
      <c r="F67" s="31">
        <v>0</v>
      </c>
      <c r="G67" s="31">
        <v>0</v>
      </c>
      <c r="H67" s="31">
        <v>0</v>
      </c>
      <c r="I67" s="31">
        <v>0</v>
      </c>
      <c r="J67" s="31">
        <v>0</v>
      </c>
      <c r="K67" s="73">
        <v>0</v>
      </c>
      <c r="L67" s="74">
        <v>0</v>
      </c>
      <c r="M67" s="74">
        <v>0</v>
      </c>
      <c r="N67" s="74">
        <v>0</v>
      </c>
      <c r="O67" s="74">
        <v>0</v>
      </c>
      <c r="P67" s="74">
        <v>0</v>
      </c>
      <c r="Q67" s="74">
        <v>0</v>
      </c>
      <c r="R67" s="74">
        <v>0</v>
      </c>
      <c r="S67" s="74">
        <v>0</v>
      </c>
      <c r="T67" s="74">
        <v>0</v>
      </c>
      <c r="U67" s="74">
        <v>0</v>
      </c>
      <c r="V67" s="74">
        <v>0</v>
      </c>
      <c r="W67" s="31">
        <v>0</v>
      </c>
      <c r="X67" s="31">
        <v>0</v>
      </c>
      <c r="Y67" s="74">
        <v>0</v>
      </c>
      <c r="Z67" s="74">
        <v>0</v>
      </c>
      <c r="AA67" s="74">
        <v>0</v>
      </c>
      <c r="AB67" s="74">
        <v>0</v>
      </c>
      <c r="AC67" s="74">
        <v>0</v>
      </c>
      <c r="AD67" s="74">
        <v>0</v>
      </c>
      <c r="AE67" s="74">
        <v>0</v>
      </c>
      <c r="AF67" s="74">
        <v>0</v>
      </c>
      <c r="AG67" s="74">
        <v>25</v>
      </c>
      <c r="AH67" s="74">
        <v>0</v>
      </c>
      <c r="AI67" s="74">
        <v>18</v>
      </c>
      <c r="AJ67" s="74">
        <v>19</v>
      </c>
      <c r="AK67" s="74">
        <v>0</v>
      </c>
      <c r="AL67" s="74">
        <v>0</v>
      </c>
      <c r="AM67" s="74">
        <v>0</v>
      </c>
      <c r="AN67" s="74"/>
      <c r="AO67" s="74"/>
      <c r="AP67" s="74"/>
      <c r="AQ67" s="29">
        <f t="shared" si="7"/>
        <v>62</v>
      </c>
      <c r="AR67" s="31">
        <v>50</v>
      </c>
      <c r="AS67" s="30">
        <f t="shared" si="1"/>
        <v>1</v>
      </c>
      <c r="AT67" s="72"/>
      <c r="AU67" s="28" t="s">
        <v>52</v>
      </c>
      <c r="AV67" s="28" t="s">
        <v>63</v>
      </c>
      <c r="AW67" s="43" t="s">
        <v>59</v>
      </c>
      <c r="AX67" s="87" t="str">
        <f t="shared" si="0"/>
        <v>90% to 100%</v>
      </c>
    </row>
    <row r="68" spans="1:50" x14ac:dyDescent="0.2">
      <c r="A68" s="27">
        <v>66</v>
      </c>
      <c r="B68" s="27" t="s">
        <v>73</v>
      </c>
      <c r="C68" s="27">
        <v>46</v>
      </c>
      <c r="D68" s="63" t="s">
        <v>46</v>
      </c>
      <c r="E68" s="27" t="s">
        <v>19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73">
        <v>0</v>
      </c>
      <c r="L68" s="74">
        <v>0</v>
      </c>
      <c r="M68" s="74">
        <v>0</v>
      </c>
      <c r="N68" s="74">
        <v>0</v>
      </c>
      <c r="O68" s="74">
        <v>0</v>
      </c>
      <c r="P68" s="74">
        <v>0</v>
      </c>
      <c r="Q68" s="74">
        <v>0</v>
      </c>
      <c r="R68" s="74">
        <v>0</v>
      </c>
      <c r="S68" s="74">
        <v>0</v>
      </c>
      <c r="T68" s="74">
        <v>0</v>
      </c>
      <c r="U68" s="74">
        <v>0</v>
      </c>
      <c r="V68" s="74">
        <v>0</v>
      </c>
      <c r="W68" s="31">
        <v>0</v>
      </c>
      <c r="X68" s="31">
        <v>0</v>
      </c>
      <c r="Y68" s="74">
        <v>0</v>
      </c>
      <c r="Z68" s="74">
        <v>0</v>
      </c>
      <c r="AA68" s="74">
        <v>0</v>
      </c>
      <c r="AB68" s="74">
        <v>0</v>
      </c>
      <c r="AC68" s="74">
        <v>0</v>
      </c>
      <c r="AD68" s="74">
        <v>0</v>
      </c>
      <c r="AE68" s="74">
        <v>0</v>
      </c>
      <c r="AF68" s="74">
        <v>0</v>
      </c>
      <c r="AG68" s="74">
        <v>17</v>
      </c>
      <c r="AH68" s="74">
        <v>0</v>
      </c>
      <c r="AI68" s="74">
        <v>0</v>
      </c>
      <c r="AJ68" s="74">
        <v>10</v>
      </c>
      <c r="AK68" s="74">
        <v>10</v>
      </c>
      <c r="AL68" s="74">
        <v>0</v>
      </c>
      <c r="AM68" s="74">
        <v>0</v>
      </c>
      <c r="AN68" s="74"/>
      <c r="AO68" s="74"/>
      <c r="AP68" s="74"/>
      <c r="AQ68" s="29">
        <f t="shared" si="7"/>
        <v>37</v>
      </c>
      <c r="AR68" s="31">
        <v>25</v>
      </c>
      <c r="AS68" s="30">
        <f t="shared" si="1"/>
        <v>1</v>
      </c>
      <c r="AT68" s="72"/>
      <c r="AU68" s="28" t="s">
        <v>52</v>
      </c>
      <c r="AV68" s="28" t="s">
        <v>63</v>
      </c>
      <c r="AW68" s="42" t="s">
        <v>60</v>
      </c>
      <c r="AX68" s="87" t="str">
        <f t="shared" si="0"/>
        <v>90% to 100%</v>
      </c>
    </row>
    <row r="69" spans="1:50" x14ac:dyDescent="0.2">
      <c r="A69" s="27">
        <v>67</v>
      </c>
      <c r="B69" s="27" t="s">
        <v>73</v>
      </c>
      <c r="C69" s="27">
        <v>47</v>
      </c>
      <c r="D69" s="63" t="s">
        <v>47</v>
      </c>
      <c r="E69" s="27" t="s">
        <v>19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73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0</v>
      </c>
      <c r="V69" s="74">
        <v>0</v>
      </c>
      <c r="W69" s="31">
        <v>0</v>
      </c>
      <c r="X69" s="31">
        <v>0</v>
      </c>
      <c r="Y69" s="74">
        <v>0</v>
      </c>
      <c r="Z69" s="74">
        <v>0</v>
      </c>
      <c r="AA69" s="74">
        <v>0</v>
      </c>
      <c r="AB69" s="74">
        <v>0</v>
      </c>
      <c r="AC69" s="74">
        <v>0</v>
      </c>
      <c r="AD69" s="74">
        <v>0</v>
      </c>
      <c r="AE69" s="74">
        <v>0</v>
      </c>
      <c r="AF69" s="74">
        <v>0</v>
      </c>
      <c r="AG69" s="74">
        <v>120</v>
      </c>
      <c r="AH69" s="74">
        <v>0</v>
      </c>
      <c r="AI69" s="74">
        <v>0</v>
      </c>
      <c r="AJ69" s="74">
        <v>0</v>
      </c>
      <c r="AK69" s="74">
        <v>0</v>
      </c>
      <c r="AL69" s="74">
        <v>0</v>
      </c>
      <c r="AM69" s="74">
        <v>0</v>
      </c>
      <c r="AN69" s="74"/>
      <c r="AO69" s="74"/>
      <c r="AP69" s="74"/>
      <c r="AQ69" s="29">
        <f t="shared" si="7"/>
        <v>120</v>
      </c>
      <c r="AR69" s="31">
        <v>125</v>
      </c>
      <c r="AS69" s="30">
        <f t="shared" si="1"/>
        <v>0.96</v>
      </c>
      <c r="AT69" s="72"/>
      <c r="AU69" s="28" t="s">
        <v>52</v>
      </c>
      <c r="AV69" s="28" t="s">
        <v>63</v>
      </c>
      <c r="AW69" s="42" t="s">
        <v>60</v>
      </c>
      <c r="AX69" s="87" t="str">
        <f t="shared" ref="AX69:AX81" si="8">IF(AS69="","",IF(AS69&gt;=0,(IF(AS69&gt;90%,"90% to 100%",IF(AS69&gt;=75%,"75% to 90%",IF(AS69&gt;=50%,"50% to 75%",IF(AS69&gt;=1%,"1% to 50%",IF(AS69&gt;=0%,"0%",IF(AS69=""," ",)))))))))</f>
        <v>90% to 100%</v>
      </c>
    </row>
    <row r="70" spans="1:50" x14ac:dyDescent="0.2">
      <c r="A70" s="44">
        <v>68</v>
      </c>
      <c r="B70" s="44" t="s">
        <v>74</v>
      </c>
      <c r="C70" s="44">
        <v>55</v>
      </c>
      <c r="D70" s="64" t="s">
        <v>85</v>
      </c>
      <c r="E70" s="44" t="s">
        <v>86</v>
      </c>
      <c r="F70" s="82">
        <v>0</v>
      </c>
      <c r="G70" s="82">
        <v>0</v>
      </c>
      <c r="H70" s="82">
        <v>0</v>
      </c>
      <c r="I70" s="82">
        <v>0</v>
      </c>
      <c r="J70" s="82">
        <v>0</v>
      </c>
      <c r="K70" s="83">
        <v>0</v>
      </c>
      <c r="L70" s="51">
        <v>0</v>
      </c>
      <c r="M70" s="51">
        <v>302</v>
      </c>
      <c r="N70" s="51">
        <v>20</v>
      </c>
      <c r="O70" s="51">
        <v>35</v>
      </c>
      <c r="P70" s="51">
        <v>46</v>
      </c>
      <c r="Q70" s="51">
        <v>75</v>
      </c>
      <c r="R70" s="51">
        <v>51.79</v>
      </c>
      <c r="S70" s="82">
        <v>20</v>
      </c>
      <c r="T70" s="82">
        <v>99.1</v>
      </c>
      <c r="U70" s="82">
        <v>183.52</v>
      </c>
      <c r="V70" s="82">
        <v>27</v>
      </c>
      <c r="W70" s="82">
        <v>104</v>
      </c>
      <c r="X70" s="82">
        <v>196</v>
      </c>
      <c r="Y70" s="82">
        <v>107.92</v>
      </c>
      <c r="Z70" s="82">
        <v>0</v>
      </c>
      <c r="AA70" s="82">
        <v>0</v>
      </c>
      <c r="AB70" s="82">
        <v>0</v>
      </c>
      <c r="AC70" s="82">
        <v>198</v>
      </c>
      <c r="AD70" s="82">
        <v>276.81</v>
      </c>
      <c r="AE70" s="82">
        <v>0</v>
      </c>
      <c r="AF70" s="82">
        <v>0</v>
      </c>
      <c r="AG70" s="82">
        <v>70</v>
      </c>
      <c r="AH70" s="82">
        <v>100</v>
      </c>
      <c r="AI70" s="82">
        <v>173.76</v>
      </c>
      <c r="AJ70" s="82">
        <v>301.11</v>
      </c>
      <c r="AK70" s="82">
        <v>988.48</v>
      </c>
      <c r="AL70" s="82">
        <v>80</v>
      </c>
      <c r="AM70" s="82">
        <v>29.95</v>
      </c>
      <c r="AN70" s="82"/>
      <c r="AO70" s="82"/>
      <c r="AP70" s="82"/>
      <c r="AQ70" s="46">
        <f t="shared" si="7"/>
        <v>3485.4399999999996</v>
      </c>
      <c r="AR70" s="49">
        <v>3550</v>
      </c>
      <c r="AS70" s="47">
        <f t="shared" ref="AS70:AS77" si="9">IF((AQ70/AR70*100%)&lt;=100%,(AQ70/AR70*100%),100%)</f>
        <v>0.98181408450704211</v>
      </c>
      <c r="AT70" s="48"/>
      <c r="AU70" s="45" t="s">
        <v>52</v>
      </c>
      <c r="AV70" s="45" t="s">
        <v>66</v>
      </c>
      <c r="AW70" s="50" t="s">
        <v>61</v>
      </c>
      <c r="AX70" s="87" t="str">
        <f t="shared" si="8"/>
        <v>90% to 100%</v>
      </c>
    </row>
    <row r="71" spans="1:50" x14ac:dyDescent="0.2">
      <c r="A71" s="44">
        <v>69</v>
      </c>
      <c r="B71" s="44" t="s">
        <v>74</v>
      </c>
      <c r="C71" s="44">
        <v>56</v>
      </c>
      <c r="D71" s="64" t="s">
        <v>84</v>
      </c>
      <c r="E71" s="44" t="s">
        <v>86</v>
      </c>
      <c r="F71" s="82">
        <v>0</v>
      </c>
      <c r="G71" s="82">
        <v>0</v>
      </c>
      <c r="H71" s="82">
        <v>0</v>
      </c>
      <c r="I71" s="82">
        <v>0</v>
      </c>
      <c r="J71" s="82">
        <v>0</v>
      </c>
      <c r="K71" s="83">
        <v>0</v>
      </c>
      <c r="L71" s="51">
        <v>0</v>
      </c>
      <c r="M71" s="51">
        <v>50</v>
      </c>
      <c r="N71" s="51">
        <v>0</v>
      </c>
      <c r="O71" s="51">
        <v>22</v>
      </c>
      <c r="P71" s="51">
        <v>15</v>
      </c>
      <c r="Q71" s="51">
        <v>18</v>
      </c>
      <c r="R71" s="51">
        <v>22</v>
      </c>
      <c r="S71" s="82">
        <v>0</v>
      </c>
      <c r="T71" s="82">
        <v>8</v>
      </c>
      <c r="U71" s="82">
        <v>41.78</v>
      </c>
      <c r="V71" s="82">
        <v>0</v>
      </c>
      <c r="W71" s="82">
        <v>0</v>
      </c>
      <c r="X71" s="82">
        <v>82</v>
      </c>
      <c r="Y71" s="82">
        <v>53.95</v>
      </c>
      <c r="Z71" s="82">
        <v>0</v>
      </c>
      <c r="AA71" s="82">
        <v>0</v>
      </c>
      <c r="AB71" s="82">
        <v>0</v>
      </c>
      <c r="AC71" s="82">
        <v>15</v>
      </c>
      <c r="AD71" s="82">
        <v>25</v>
      </c>
      <c r="AE71" s="82">
        <v>0</v>
      </c>
      <c r="AF71" s="82">
        <v>0</v>
      </c>
      <c r="AG71" s="82">
        <v>0</v>
      </c>
      <c r="AH71" s="82">
        <v>23</v>
      </c>
      <c r="AI71" s="82">
        <v>0</v>
      </c>
      <c r="AJ71" s="82">
        <v>19</v>
      </c>
      <c r="AK71" s="82">
        <v>0</v>
      </c>
      <c r="AL71" s="82">
        <v>0</v>
      </c>
      <c r="AM71" s="82">
        <v>0</v>
      </c>
      <c r="AN71" s="82"/>
      <c r="AO71" s="82"/>
      <c r="AP71" s="82"/>
      <c r="AQ71" s="46">
        <f t="shared" si="7"/>
        <v>394.72999999999996</v>
      </c>
      <c r="AR71" s="49">
        <v>370</v>
      </c>
      <c r="AS71" s="47">
        <f t="shared" si="9"/>
        <v>1</v>
      </c>
      <c r="AT71" s="48"/>
      <c r="AU71" s="45" t="s">
        <v>52</v>
      </c>
      <c r="AV71" s="45" t="s">
        <v>66</v>
      </c>
      <c r="AW71" s="50" t="s">
        <v>61</v>
      </c>
      <c r="AX71" s="87" t="str">
        <f t="shared" si="8"/>
        <v>90% to 100%</v>
      </c>
    </row>
    <row r="72" spans="1:50" x14ac:dyDescent="0.2">
      <c r="A72" s="44">
        <v>70</v>
      </c>
      <c r="B72" s="44" t="s">
        <v>74</v>
      </c>
      <c r="C72" s="44">
        <v>57</v>
      </c>
      <c r="D72" s="64" t="s">
        <v>83</v>
      </c>
      <c r="E72" s="44" t="s">
        <v>86</v>
      </c>
      <c r="F72" s="82">
        <v>0</v>
      </c>
      <c r="G72" s="82">
        <v>0</v>
      </c>
      <c r="H72" s="82">
        <v>0</v>
      </c>
      <c r="I72" s="82">
        <v>0</v>
      </c>
      <c r="J72" s="82">
        <v>0</v>
      </c>
      <c r="K72" s="83">
        <v>0</v>
      </c>
      <c r="L72" s="51">
        <v>115</v>
      </c>
      <c r="M72" s="51">
        <v>0</v>
      </c>
      <c r="N72" s="51">
        <v>21</v>
      </c>
      <c r="O72" s="51">
        <v>36</v>
      </c>
      <c r="P72" s="51">
        <v>44</v>
      </c>
      <c r="Q72" s="51">
        <v>10</v>
      </c>
      <c r="R72" s="51">
        <v>0</v>
      </c>
      <c r="S72" s="82">
        <v>39.78</v>
      </c>
      <c r="T72" s="82">
        <v>379.27</v>
      </c>
      <c r="U72" s="82">
        <v>121.66</v>
      </c>
      <c r="V72" s="82">
        <v>31.75</v>
      </c>
      <c r="W72" s="82">
        <v>144.9</v>
      </c>
      <c r="X72" s="82">
        <v>127.49</v>
      </c>
      <c r="Y72" s="82">
        <v>0</v>
      </c>
      <c r="Z72" s="82">
        <v>0</v>
      </c>
      <c r="AA72" s="82">
        <v>0</v>
      </c>
      <c r="AB72" s="82">
        <v>100</v>
      </c>
      <c r="AC72" s="82">
        <v>267.02</v>
      </c>
      <c r="AD72" s="82">
        <v>65.900000000000006</v>
      </c>
      <c r="AE72" s="82">
        <v>0</v>
      </c>
      <c r="AF72" s="82">
        <v>368.79</v>
      </c>
      <c r="AG72" s="82">
        <v>113</v>
      </c>
      <c r="AH72" s="82">
        <v>230.16</v>
      </c>
      <c r="AI72" s="82">
        <v>197</v>
      </c>
      <c r="AJ72" s="82">
        <v>113.17</v>
      </c>
      <c r="AK72" s="82">
        <v>124</v>
      </c>
      <c r="AL72" s="82">
        <v>0</v>
      </c>
      <c r="AM72" s="82">
        <v>57</v>
      </c>
      <c r="AN72" s="82"/>
      <c r="AO72" s="82"/>
      <c r="AP72" s="82"/>
      <c r="AQ72" s="46">
        <f t="shared" si="7"/>
        <v>2706.89</v>
      </c>
      <c r="AR72" s="49">
        <v>420</v>
      </c>
      <c r="AS72" s="47">
        <f t="shared" si="9"/>
        <v>1</v>
      </c>
      <c r="AT72" s="48"/>
      <c r="AU72" s="45" t="s">
        <v>52</v>
      </c>
      <c r="AV72" s="45" t="s">
        <v>66</v>
      </c>
      <c r="AW72" s="50" t="s">
        <v>61</v>
      </c>
      <c r="AX72" s="87" t="str">
        <f t="shared" si="8"/>
        <v>90% to 100%</v>
      </c>
    </row>
    <row r="73" spans="1:50" s="99" customFormat="1" x14ac:dyDescent="0.2">
      <c r="A73" s="44">
        <v>71</v>
      </c>
      <c r="B73" s="88" t="s">
        <v>74</v>
      </c>
      <c r="C73" s="88">
        <v>58</v>
      </c>
      <c r="D73" s="89" t="s">
        <v>80</v>
      </c>
      <c r="E73" s="88" t="s">
        <v>86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1">
        <v>0</v>
      </c>
      <c r="L73" s="92">
        <v>0</v>
      </c>
      <c r="M73" s="92">
        <v>65</v>
      </c>
      <c r="N73" s="92">
        <v>10</v>
      </c>
      <c r="O73" s="92">
        <v>17</v>
      </c>
      <c r="P73" s="92">
        <v>26</v>
      </c>
      <c r="Q73" s="92">
        <v>17</v>
      </c>
      <c r="R73" s="92">
        <v>15</v>
      </c>
      <c r="S73" s="90">
        <v>0</v>
      </c>
      <c r="T73" s="90">
        <v>18.899999999999999</v>
      </c>
      <c r="U73" s="90">
        <v>70</v>
      </c>
      <c r="V73" s="90">
        <v>29</v>
      </c>
      <c r="W73" s="90">
        <v>46.47</v>
      </c>
      <c r="X73" s="90">
        <v>153.53</v>
      </c>
      <c r="Y73" s="90">
        <v>140</v>
      </c>
      <c r="Z73" s="90">
        <v>0</v>
      </c>
      <c r="AA73" s="90">
        <v>0</v>
      </c>
      <c r="AB73" s="90">
        <v>0</v>
      </c>
      <c r="AC73" s="90">
        <v>55</v>
      </c>
      <c r="AD73" s="90">
        <v>64.400000000000006</v>
      </c>
      <c r="AE73" s="90">
        <v>60.12</v>
      </c>
      <c r="AF73" s="90">
        <v>52</v>
      </c>
      <c r="AG73" s="90">
        <v>0</v>
      </c>
      <c r="AH73" s="90">
        <v>101</v>
      </c>
      <c r="AI73" s="90">
        <v>382.59</v>
      </c>
      <c r="AJ73" s="90">
        <v>18.29</v>
      </c>
      <c r="AK73" s="90">
        <v>202.4</v>
      </c>
      <c r="AL73" s="90">
        <v>0</v>
      </c>
      <c r="AM73" s="90">
        <v>10.66</v>
      </c>
      <c r="AN73" s="90"/>
      <c r="AO73" s="90"/>
      <c r="AP73" s="90"/>
      <c r="AQ73" s="93">
        <f t="shared" si="7"/>
        <v>1554.3600000000001</v>
      </c>
      <c r="AR73" s="94">
        <v>950</v>
      </c>
      <c r="AS73" s="95">
        <f t="shared" si="9"/>
        <v>1</v>
      </c>
      <c r="AT73" s="96" t="s">
        <v>103</v>
      </c>
      <c r="AU73" s="97" t="s">
        <v>52</v>
      </c>
      <c r="AV73" s="97" t="s">
        <v>66</v>
      </c>
      <c r="AW73" s="98" t="s">
        <v>61</v>
      </c>
      <c r="AX73" s="96" t="str">
        <f t="shared" si="8"/>
        <v>90% to 100%</v>
      </c>
    </row>
    <row r="74" spans="1:50" ht="25.5" x14ac:dyDescent="0.2">
      <c r="A74" s="44">
        <v>72</v>
      </c>
      <c r="B74" s="44" t="s">
        <v>74</v>
      </c>
      <c r="C74" s="44">
        <v>59</v>
      </c>
      <c r="D74" s="64" t="s">
        <v>82</v>
      </c>
      <c r="E74" s="44" t="s">
        <v>86</v>
      </c>
      <c r="F74" s="82">
        <v>0</v>
      </c>
      <c r="G74" s="82">
        <v>0</v>
      </c>
      <c r="H74" s="82">
        <v>0</v>
      </c>
      <c r="I74" s="82">
        <v>0</v>
      </c>
      <c r="J74" s="82">
        <v>0</v>
      </c>
      <c r="K74" s="83">
        <v>0</v>
      </c>
      <c r="L74" s="51">
        <v>76</v>
      </c>
      <c r="M74" s="51">
        <v>0</v>
      </c>
      <c r="N74" s="51">
        <v>15</v>
      </c>
      <c r="O74" s="51">
        <v>12</v>
      </c>
      <c r="P74" s="51">
        <v>13</v>
      </c>
      <c r="Q74" s="51">
        <v>26</v>
      </c>
      <c r="R74" s="51">
        <v>23.89</v>
      </c>
      <c r="S74" s="82">
        <v>24.2</v>
      </c>
      <c r="T74" s="84">
        <v>6.1</v>
      </c>
      <c r="U74" s="84">
        <v>0</v>
      </c>
      <c r="V74" s="84">
        <v>60.91</v>
      </c>
      <c r="W74" s="82">
        <v>100.76</v>
      </c>
      <c r="X74" s="82">
        <v>53.18</v>
      </c>
      <c r="Y74" s="84">
        <v>0</v>
      </c>
      <c r="Z74" s="84">
        <v>0</v>
      </c>
      <c r="AA74" s="84">
        <v>0</v>
      </c>
      <c r="AB74" s="84">
        <v>105</v>
      </c>
      <c r="AC74" s="84">
        <v>134.79</v>
      </c>
      <c r="AD74" s="84">
        <v>0</v>
      </c>
      <c r="AE74" s="84">
        <v>44.63</v>
      </c>
      <c r="AF74" s="84">
        <v>40.53</v>
      </c>
      <c r="AG74" s="84">
        <v>27.43</v>
      </c>
      <c r="AH74" s="84">
        <v>80.3</v>
      </c>
      <c r="AI74" s="84">
        <v>9.81</v>
      </c>
      <c r="AJ74" s="84">
        <v>98.18</v>
      </c>
      <c r="AK74" s="84">
        <v>80.48</v>
      </c>
      <c r="AL74" s="84">
        <v>0</v>
      </c>
      <c r="AM74" s="84">
        <v>0</v>
      </c>
      <c r="AN74" s="84"/>
      <c r="AO74" s="84"/>
      <c r="AP74" s="84"/>
      <c r="AQ74" s="46">
        <f t="shared" si="7"/>
        <v>1032.1899999999998</v>
      </c>
      <c r="AR74" s="49">
        <v>900</v>
      </c>
      <c r="AS74" s="47">
        <f t="shared" si="9"/>
        <v>1</v>
      </c>
      <c r="AT74" s="48"/>
      <c r="AU74" s="45" t="s">
        <v>52</v>
      </c>
      <c r="AV74" s="45" t="s">
        <v>66</v>
      </c>
      <c r="AW74" s="50" t="s">
        <v>61</v>
      </c>
      <c r="AX74" s="87" t="str">
        <f t="shared" si="8"/>
        <v>90% to 100%</v>
      </c>
    </row>
    <row r="75" spans="1:50" x14ac:dyDescent="0.2">
      <c r="A75" s="44">
        <v>73</v>
      </c>
      <c r="B75" s="44" t="s">
        <v>74</v>
      </c>
      <c r="C75" s="44">
        <v>60</v>
      </c>
      <c r="D75" s="64" t="s">
        <v>81</v>
      </c>
      <c r="E75" s="44" t="s">
        <v>86</v>
      </c>
      <c r="F75" s="82">
        <v>0</v>
      </c>
      <c r="G75" s="82">
        <v>0</v>
      </c>
      <c r="H75" s="82">
        <v>0</v>
      </c>
      <c r="I75" s="82">
        <v>0</v>
      </c>
      <c r="J75" s="82">
        <v>0</v>
      </c>
      <c r="K75" s="83">
        <v>0</v>
      </c>
      <c r="L75" s="51">
        <v>0</v>
      </c>
      <c r="M75" s="51">
        <v>46</v>
      </c>
      <c r="N75" s="51">
        <v>0</v>
      </c>
      <c r="O75" s="51">
        <v>0</v>
      </c>
      <c r="P75" s="51">
        <v>12</v>
      </c>
      <c r="Q75" s="51">
        <v>16</v>
      </c>
      <c r="R75" s="51">
        <v>0</v>
      </c>
      <c r="S75" s="82">
        <v>0</v>
      </c>
      <c r="T75" s="82">
        <v>51.71</v>
      </c>
      <c r="U75" s="82">
        <v>214.44</v>
      </c>
      <c r="V75" s="82">
        <v>20</v>
      </c>
      <c r="W75" s="82">
        <v>0</v>
      </c>
      <c r="X75" s="82">
        <v>76</v>
      </c>
      <c r="Y75" s="82">
        <v>19.809999999999999</v>
      </c>
      <c r="Z75" s="82">
        <v>0</v>
      </c>
      <c r="AA75" s="82">
        <v>0</v>
      </c>
      <c r="AB75" s="82">
        <v>0</v>
      </c>
      <c r="AC75" s="82">
        <v>45.98</v>
      </c>
      <c r="AD75" s="82">
        <v>63</v>
      </c>
      <c r="AE75" s="82">
        <v>0</v>
      </c>
      <c r="AF75" s="82">
        <v>0</v>
      </c>
      <c r="AG75" s="82">
        <v>0</v>
      </c>
      <c r="AH75" s="82">
        <v>0</v>
      </c>
      <c r="AI75" s="82">
        <v>19</v>
      </c>
      <c r="AJ75" s="82">
        <v>32</v>
      </c>
      <c r="AK75" s="82">
        <v>0</v>
      </c>
      <c r="AL75" s="82">
        <v>0</v>
      </c>
      <c r="AM75" s="82">
        <v>0</v>
      </c>
      <c r="AN75" s="82"/>
      <c r="AO75" s="82"/>
      <c r="AP75" s="82"/>
      <c r="AQ75" s="46">
        <f t="shared" si="7"/>
        <v>615.94000000000005</v>
      </c>
      <c r="AR75" s="51">
        <v>300</v>
      </c>
      <c r="AS75" s="47">
        <f t="shared" si="9"/>
        <v>1</v>
      </c>
      <c r="AT75" s="48"/>
      <c r="AU75" s="45" t="s">
        <v>52</v>
      </c>
      <c r="AV75" s="45" t="s">
        <v>66</v>
      </c>
      <c r="AW75" s="50" t="s">
        <v>61</v>
      </c>
      <c r="AX75" s="87" t="str">
        <f t="shared" si="8"/>
        <v>90% to 100%</v>
      </c>
    </row>
    <row r="76" spans="1:50" x14ac:dyDescent="0.2">
      <c r="A76" s="44"/>
      <c r="B76" s="44" t="s">
        <v>74</v>
      </c>
      <c r="C76" s="44">
        <v>61</v>
      </c>
      <c r="D76" s="64" t="s">
        <v>106</v>
      </c>
      <c r="E76" s="44" t="s">
        <v>86</v>
      </c>
      <c r="F76" s="82">
        <v>0</v>
      </c>
      <c r="G76" s="82">
        <v>0</v>
      </c>
      <c r="H76" s="82">
        <v>0</v>
      </c>
      <c r="I76" s="82">
        <v>0</v>
      </c>
      <c r="J76" s="82">
        <v>0</v>
      </c>
      <c r="K76" s="83">
        <v>0</v>
      </c>
      <c r="L76" s="51">
        <v>20</v>
      </c>
      <c r="M76" s="51"/>
      <c r="N76" s="51"/>
      <c r="O76" s="51"/>
      <c r="P76" s="51">
        <v>32</v>
      </c>
      <c r="Q76" s="51"/>
      <c r="R76" s="51"/>
      <c r="S76" s="82"/>
      <c r="T76" s="82"/>
      <c r="U76" s="82"/>
      <c r="V76" s="82"/>
      <c r="W76" s="82">
        <v>31.95</v>
      </c>
      <c r="X76" s="82">
        <v>22.22</v>
      </c>
      <c r="Y76" s="82">
        <v>0</v>
      </c>
      <c r="Z76" s="82">
        <v>0</v>
      </c>
      <c r="AA76" s="82">
        <v>0</v>
      </c>
      <c r="AB76" s="82">
        <v>35</v>
      </c>
      <c r="AC76" s="82">
        <v>60</v>
      </c>
      <c r="AD76" s="82">
        <v>25</v>
      </c>
      <c r="AE76" s="82">
        <v>0</v>
      </c>
      <c r="AF76" s="82">
        <v>57.93</v>
      </c>
      <c r="AG76" s="82">
        <v>60.53</v>
      </c>
      <c r="AH76" s="82">
        <v>16.5</v>
      </c>
      <c r="AI76" s="82">
        <v>0</v>
      </c>
      <c r="AJ76" s="82">
        <v>6.52</v>
      </c>
      <c r="AK76" s="82">
        <v>160</v>
      </c>
      <c r="AL76" s="82">
        <v>0</v>
      </c>
      <c r="AM76" s="82">
        <v>0</v>
      </c>
      <c r="AN76" s="82"/>
      <c r="AO76" s="82"/>
      <c r="AP76" s="82"/>
      <c r="AQ76" s="46">
        <f t="shared" si="7"/>
        <v>527.65</v>
      </c>
      <c r="AR76" s="51">
        <v>355</v>
      </c>
      <c r="AS76" s="47">
        <f t="shared" si="9"/>
        <v>1</v>
      </c>
      <c r="AT76" s="48"/>
      <c r="AU76" s="45" t="s">
        <v>52</v>
      </c>
      <c r="AV76" s="45" t="s">
        <v>66</v>
      </c>
      <c r="AW76" s="50" t="s">
        <v>61</v>
      </c>
      <c r="AX76" s="87" t="str">
        <f t="shared" si="8"/>
        <v>90% to 100%</v>
      </c>
    </row>
    <row r="77" spans="1:50" x14ac:dyDescent="0.2">
      <c r="A77" s="104">
        <v>74</v>
      </c>
      <c r="B77" s="44" t="s">
        <v>74</v>
      </c>
      <c r="C77" s="44">
        <v>62</v>
      </c>
      <c r="D77" s="64" t="s">
        <v>101</v>
      </c>
      <c r="E77" s="44" t="s">
        <v>87</v>
      </c>
      <c r="F77" s="51">
        <f t="shared" ref="F77:AB77" si="10">SUM(F78:F81)</f>
        <v>0</v>
      </c>
      <c r="G77" s="51">
        <f t="shared" si="10"/>
        <v>0</v>
      </c>
      <c r="H77" s="51">
        <f t="shared" si="10"/>
        <v>0</v>
      </c>
      <c r="I77" s="51">
        <f t="shared" si="10"/>
        <v>0</v>
      </c>
      <c r="J77" s="51">
        <f t="shared" si="10"/>
        <v>0</v>
      </c>
      <c r="K77" s="51">
        <f t="shared" si="10"/>
        <v>0</v>
      </c>
      <c r="L77" s="51">
        <f t="shared" si="10"/>
        <v>0</v>
      </c>
      <c r="M77" s="51">
        <f t="shared" si="10"/>
        <v>328</v>
      </c>
      <c r="N77" s="51">
        <f t="shared" si="10"/>
        <v>28</v>
      </c>
      <c r="O77" s="51">
        <f t="shared" si="10"/>
        <v>68</v>
      </c>
      <c r="P77" s="51">
        <f t="shared" si="10"/>
        <v>79</v>
      </c>
      <c r="Q77" s="51">
        <f t="shared" si="10"/>
        <v>94</v>
      </c>
      <c r="R77" s="51">
        <f t="shared" si="10"/>
        <v>63</v>
      </c>
      <c r="S77" s="51">
        <f t="shared" si="10"/>
        <v>34</v>
      </c>
      <c r="T77" s="51">
        <f t="shared" si="10"/>
        <v>167</v>
      </c>
      <c r="U77" s="51">
        <f t="shared" si="10"/>
        <v>318</v>
      </c>
      <c r="V77" s="51">
        <f t="shared" si="10"/>
        <v>188</v>
      </c>
      <c r="W77" s="51">
        <f t="shared" si="10"/>
        <v>134</v>
      </c>
      <c r="X77" s="51">
        <f t="shared" si="10"/>
        <v>494</v>
      </c>
      <c r="Y77" s="51">
        <f t="shared" si="10"/>
        <v>166</v>
      </c>
      <c r="Z77" s="51">
        <f t="shared" si="10"/>
        <v>0</v>
      </c>
      <c r="AA77" s="51">
        <f t="shared" si="10"/>
        <v>0</v>
      </c>
      <c r="AB77" s="51">
        <f t="shared" si="10"/>
        <v>0</v>
      </c>
      <c r="AC77" s="51">
        <f>SUM(AC78:AC81)</f>
        <v>99</v>
      </c>
      <c r="AD77" s="51">
        <f t="shared" ref="AD77:AF77" si="11">SUM(AD78:AD81)</f>
        <v>130</v>
      </c>
      <c r="AE77" s="51">
        <f t="shared" si="11"/>
        <v>50</v>
      </c>
      <c r="AF77" s="51">
        <f t="shared" si="11"/>
        <v>64</v>
      </c>
      <c r="AG77" s="51">
        <f t="shared" ref="AG77:AK77" si="12">SUM(AG78:AG81)</f>
        <v>18</v>
      </c>
      <c r="AH77" s="51">
        <f t="shared" si="12"/>
        <v>188</v>
      </c>
      <c r="AI77" s="51">
        <f t="shared" si="12"/>
        <v>343</v>
      </c>
      <c r="AJ77" s="51">
        <f t="shared" si="12"/>
        <v>103</v>
      </c>
      <c r="AK77" s="51">
        <f t="shared" si="12"/>
        <v>435</v>
      </c>
      <c r="AL77" s="51">
        <f t="shared" ref="AL77:AP77" si="13">SUM(AL78:AL81)</f>
        <v>37</v>
      </c>
      <c r="AM77" s="51">
        <f t="shared" si="13"/>
        <v>39</v>
      </c>
      <c r="AN77" s="51"/>
      <c r="AO77" s="51"/>
      <c r="AP77" s="51">
        <f t="shared" si="13"/>
        <v>0</v>
      </c>
      <c r="AQ77" s="46">
        <f t="shared" si="7"/>
        <v>3667</v>
      </c>
      <c r="AR77" s="51">
        <v>2800</v>
      </c>
      <c r="AS77" s="47">
        <f t="shared" si="9"/>
        <v>1</v>
      </c>
      <c r="AT77" s="100" t="s">
        <v>102</v>
      </c>
      <c r="AU77" s="45" t="s">
        <v>52</v>
      </c>
      <c r="AV77" s="45" t="s">
        <v>66</v>
      </c>
      <c r="AW77" s="50" t="s">
        <v>61</v>
      </c>
      <c r="AX77" s="87" t="str">
        <f t="shared" si="8"/>
        <v>90% to 100%</v>
      </c>
    </row>
    <row r="78" spans="1:50" x14ac:dyDescent="0.2">
      <c r="A78" s="44">
        <v>75</v>
      </c>
      <c r="B78" s="44" t="s">
        <v>74</v>
      </c>
      <c r="C78" s="44">
        <v>62.1</v>
      </c>
      <c r="D78" s="44"/>
      <c r="E78" s="44" t="s">
        <v>7</v>
      </c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0</v>
      </c>
      <c r="L78" s="51">
        <v>0</v>
      </c>
      <c r="M78" s="51">
        <v>305</v>
      </c>
      <c r="N78" s="51">
        <v>22</v>
      </c>
      <c r="O78" s="51">
        <v>60</v>
      </c>
      <c r="P78" s="51">
        <v>71</v>
      </c>
      <c r="Q78" s="51">
        <v>85</v>
      </c>
      <c r="R78" s="51">
        <v>55</v>
      </c>
      <c r="S78" s="51">
        <v>30</v>
      </c>
      <c r="T78" s="51">
        <v>131</v>
      </c>
      <c r="U78" s="51">
        <v>279</v>
      </c>
      <c r="V78" s="51">
        <v>154</v>
      </c>
      <c r="W78" s="51">
        <v>111</v>
      </c>
      <c r="X78" s="51">
        <v>443</v>
      </c>
      <c r="Y78" s="51">
        <v>122</v>
      </c>
      <c r="Z78" s="51">
        <v>0</v>
      </c>
      <c r="AA78" s="51">
        <v>0</v>
      </c>
      <c r="AB78" s="51">
        <v>0</v>
      </c>
      <c r="AC78" s="51">
        <v>65</v>
      </c>
      <c r="AD78" s="51">
        <v>80</v>
      </c>
      <c r="AE78" s="51">
        <v>32</v>
      </c>
      <c r="AF78" s="51">
        <v>48</v>
      </c>
      <c r="AG78" s="51">
        <v>12</v>
      </c>
      <c r="AH78" s="51">
        <v>166</v>
      </c>
      <c r="AI78" s="51">
        <v>262</v>
      </c>
      <c r="AJ78" s="51">
        <v>81</v>
      </c>
      <c r="AK78" s="51">
        <v>339</v>
      </c>
      <c r="AL78" s="51">
        <v>26</v>
      </c>
      <c r="AM78" s="51">
        <v>25</v>
      </c>
      <c r="AN78" s="51"/>
      <c r="AO78" s="51"/>
      <c r="AP78" s="51"/>
      <c r="AQ78" s="46">
        <f t="shared" si="7"/>
        <v>3004</v>
      </c>
      <c r="AR78" s="51">
        <v>700</v>
      </c>
      <c r="AS78" s="47"/>
      <c r="AT78" s="48"/>
      <c r="AU78" s="45" t="s">
        <v>52</v>
      </c>
      <c r="AV78" s="45" t="s">
        <v>66</v>
      </c>
      <c r="AW78" s="50" t="s">
        <v>61</v>
      </c>
      <c r="AX78" s="87" t="str">
        <f t="shared" si="8"/>
        <v/>
      </c>
    </row>
    <row r="79" spans="1:50" x14ac:dyDescent="0.2">
      <c r="A79" s="44">
        <v>76</v>
      </c>
      <c r="B79" s="44" t="s">
        <v>74</v>
      </c>
      <c r="C79" s="44">
        <v>62.2</v>
      </c>
      <c r="D79" s="44"/>
      <c r="E79" s="44" t="s">
        <v>5</v>
      </c>
      <c r="F79" s="82">
        <v>0</v>
      </c>
      <c r="G79" s="82">
        <v>0</v>
      </c>
      <c r="H79" s="82">
        <v>0</v>
      </c>
      <c r="I79" s="82">
        <v>0</v>
      </c>
      <c r="J79" s="82">
        <v>0</v>
      </c>
      <c r="K79" s="82">
        <v>0</v>
      </c>
      <c r="L79" s="51">
        <v>0</v>
      </c>
      <c r="M79" s="51">
        <v>13</v>
      </c>
      <c r="N79" s="51">
        <v>3</v>
      </c>
      <c r="O79" s="51">
        <v>4</v>
      </c>
      <c r="P79" s="51">
        <v>4</v>
      </c>
      <c r="Q79" s="51">
        <v>5</v>
      </c>
      <c r="R79" s="51">
        <v>4</v>
      </c>
      <c r="S79" s="51">
        <v>3</v>
      </c>
      <c r="T79" s="51">
        <v>24</v>
      </c>
      <c r="U79" s="51">
        <v>28</v>
      </c>
      <c r="V79" s="51">
        <v>24</v>
      </c>
      <c r="W79" s="51">
        <v>16</v>
      </c>
      <c r="X79" s="51">
        <v>35</v>
      </c>
      <c r="Y79" s="51">
        <v>31</v>
      </c>
      <c r="Z79" s="51">
        <v>0</v>
      </c>
      <c r="AA79" s="51">
        <v>0</v>
      </c>
      <c r="AB79" s="51">
        <v>0</v>
      </c>
      <c r="AC79" s="51">
        <v>19</v>
      </c>
      <c r="AD79" s="51">
        <v>33</v>
      </c>
      <c r="AE79" s="51">
        <v>12</v>
      </c>
      <c r="AF79" s="51">
        <v>9</v>
      </c>
      <c r="AG79" s="51">
        <v>3</v>
      </c>
      <c r="AH79" s="51">
        <v>10</v>
      </c>
      <c r="AI79" s="51">
        <v>53</v>
      </c>
      <c r="AJ79" s="51">
        <v>13</v>
      </c>
      <c r="AK79" s="51">
        <v>54</v>
      </c>
      <c r="AL79" s="51">
        <v>6</v>
      </c>
      <c r="AM79" s="51">
        <v>7</v>
      </c>
      <c r="AN79" s="51"/>
      <c r="AO79" s="51"/>
      <c r="AP79" s="51"/>
      <c r="AQ79" s="46">
        <f t="shared" si="7"/>
        <v>413</v>
      </c>
      <c r="AR79" s="51">
        <v>700</v>
      </c>
      <c r="AS79" s="47"/>
      <c r="AT79" s="48"/>
      <c r="AU79" s="45" t="s">
        <v>52</v>
      </c>
      <c r="AV79" s="45" t="s">
        <v>66</v>
      </c>
      <c r="AW79" s="50" t="s">
        <v>61</v>
      </c>
      <c r="AX79" s="87" t="str">
        <f t="shared" si="8"/>
        <v/>
      </c>
    </row>
    <row r="80" spans="1:50" x14ac:dyDescent="0.2">
      <c r="A80" s="44">
        <v>77</v>
      </c>
      <c r="B80" s="44" t="s">
        <v>74</v>
      </c>
      <c r="C80" s="44">
        <v>62.3</v>
      </c>
      <c r="D80" s="44"/>
      <c r="E80" s="44" t="s">
        <v>94</v>
      </c>
      <c r="F80" s="82">
        <v>0</v>
      </c>
      <c r="G80" s="82">
        <v>0</v>
      </c>
      <c r="H80" s="82">
        <v>0</v>
      </c>
      <c r="I80" s="82">
        <v>0</v>
      </c>
      <c r="J80" s="82">
        <v>0</v>
      </c>
      <c r="K80" s="82">
        <v>0</v>
      </c>
      <c r="L80" s="51">
        <v>0</v>
      </c>
      <c r="M80" s="51">
        <v>7</v>
      </c>
      <c r="N80" s="51">
        <v>2</v>
      </c>
      <c r="O80" s="51">
        <v>2</v>
      </c>
      <c r="P80" s="51">
        <v>2</v>
      </c>
      <c r="Q80" s="51">
        <v>2</v>
      </c>
      <c r="R80" s="51">
        <v>2</v>
      </c>
      <c r="S80" s="51">
        <v>1</v>
      </c>
      <c r="T80" s="51">
        <v>10</v>
      </c>
      <c r="U80" s="51">
        <v>8</v>
      </c>
      <c r="V80" s="51">
        <v>7</v>
      </c>
      <c r="W80" s="51">
        <v>5</v>
      </c>
      <c r="X80" s="51">
        <v>12</v>
      </c>
      <c r="Y80" s="51">
        <v>10</v>
      </c>
      <c r="Z80" s="51">
        <v>0</v>
      </c>
      <c r="AA80" s="51">
        <v>0</v>
      </c>
      <c r="AB80" s="51">
        <v>0</v>
      </c>
      <c r="AC80" s="51">
        <v>8</v>
      </c>
      <c r="AD80" s="51">
        <v>10</v>
      </c>
      <c r="AE80" s="51">
        <v>3</v>
      </c>
      <c r="AF80" s="51">
        <v>4</v>
      </c>
      <c r="AG80" s="51">
        <v>2</v>
      </c>
      <c r="AH80" s="51">
        <v>8</v>
      </c>
      <c r="AI80" s="51">
        <v>16</v>
      </c>
      <c r="AJ80" s="51">
        <v>6</v>
      </c>
      <c r="AK80" s="51">
        <v>30</v>
      </c>
      <c r="AL80" s="51">
        <v>3</v>
      </c>
      <c r="AM80" s="51">
        <v>4</v>
      </c>
      <c r="AN80" s="51"/>
      <c r="AO80" s="51"/>
      <c r="AP80" s="51"/>
      <c r="AQ80" s="46">
        <f t="shared" si="7"/>
        <v>164</v>
      </c>
      <c r="AR80" s="51">
        <v>700</v>
      </c>
      <c r="AS80" s="47"/>
      <c r="AT80" s="48"/>
      <c r="AU80" s="45" t="s">
        <v>52</v>
      </c>
      <c r="AV80" s="45" t="s">
        <v>66</v>
      </c>
      <c r="AW80" s="50" t="s">
        <v>61</v>
      </c>
      <c r="AX80" s="87" t="str">
        <f t="shared" si="8"/>
        <v/>
      </c>
    </row>
    <row r="81" spans="1:50" x14ac:dyDescent="0.2">
      <c r="A81" s="44">
        <v>78</v>
      </c>
      <c r="B81" s="44" t="s">
        <v>74</v>
      </c>
      <c r="C81" s="44">
        <v>62.4</v>
      </c>
      <c r="D81" s="44"/>
      <c r="E81" s="44" t="s">
        <v>95</v>
      </c>
      <c r="F81" s="82">
        <v>0</v>
      </c>
      <c r="G81" s="82">
        <v>0</v>
      </c>
      <c r="H81" s="82">
        <v>0</v>
      </c>
      <c r="I81" s="82">
        <v>0</v>
      </c>
      <c r="J81" s="82">
        <v>0</v>
      </c>
      <c r="K81" s="82">
        <v>0</v>
      </c>
      <c r="L81" s="51">
        <v>0</v>
      </c>
      <c r="M81" s="51">
        <v>3</v>
      </c>
      <c r="N81" s="51">
        <v>1</v>
      </c>
      <c r="O81" s="51">
        <v>2</v>
      </c>
      <c r="P81" s="51">
        <v>2</v>
      </c>
      <c r="Q81" s="51">
        <v>2</v>
      </c>
      <c r="R81" s="51">
        <v>2</v>
      </c>
      <c r="S81" s="51">
        <v>0</v>
      </c>
      <c r="T81" s="51">
        <v>2</v>
      </c>
      <c r="U81" s="51">
        <v>3</v>
      </c>
      <c r="V81" s="51">
        <v>3</v>
      </c>
      <c r="W81" s="51">
        <v>2</v>
      </c>
      <c r="X81" s="51">
        <v>4</v>
      </c>
      <c r="Y81" s="51">
        <v>3</v>
      </c>
      <c r="Z81" s="51">
        <v>0</v>
      </c>
      <c r="AA81" s="51">
        <v>0</v>
      </c>
      <c r="AB81" s="51">
        <v>0</v>
      </c>
      <c r="AC81" s="51">
        <v>7</v>
      </c>
      <c r="AD81" s="51">
        <v>7</v>
      </c>
      <c r="AE81" s="51">
        <v>3</v>
      </c>
      <c r="AF81" s="51">
        <v>3</v>
      </c>
      <c r="AG81" s="51">
        <v>1</v>
      </c>
      <c r="AH81" s="51">
        <v>4</v>
      </c>
      <c r="AI81" s="51">
        <v>12</v>
      </c>
      <c r="AJ81" s="51">
        <v>3</v>
      </c>
      <c r="AK81" s="51">
        <v>12</v>
      </c>
      <c r="AL81" s="51">
        <v>2</v>
      </c>
      <c r="AM81" s="51">
        <v>3</v>
      </c>
      <c r="AN81" s="51"/>
      <c r="AO81" s="51"/>
      <c r="AP81" s="51"/>
      <c r="AQ81" s="46">
        <f t="shared" si="7"/>
        <v>86</v>
      </c>
      <c r="AR81" s="51">
        <v>700</v>
      </c>
      <c r="AS81" s="47"/>
      <c r="AT81" s="48"/>
      <c r="AU81" s="45" t="s">
        <v>52</v>
      </c>
      <c r="AV81" s="45" t="s">
        <v>66</v>
      </c>
      <c r="AW81" s="50" t="s">
        <v>61</v>
      </c>
      <c r="AX81" s="87" t="str">
        <f t="shared" si="8"/>
        <v/>
      </c>
    </row>
  </sheetData>
  <sheetProtection formatCells="0" formatColumns="0" formatRows="0" insertColumns="0" insertRows="0" deleteColumns="0" deleteRows="0" selectLockedCells="1"/>
  <autoFilter ref="A1:AX81" xr:uid="{00000000-0001-0000-0100-000000000000}"/>
  <pageMargins left="0.7" right="0.7" top="0.75" bottom="0.75" header="0.3" footer="0.3"/>
  <pageSetup orientation="portrait" r:id="rId1"/>
  <ignoredErrors>
    <ignoredError sqref="AQ22" formula="1"/>
    <ignoredError sqref="AS40:AS47 AS64:AS69 AS70:AS75 AS48:AS63 AS77 AQ51:AQ53 AQ55:AQ63 AL77:AM77 F77:AC77 AD77:AK77 AP77" unlockedFormula="1"/>
    <ignoredError sqref="AQ47" formula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57A1-36A8-4156-A180-3C14F76255FB}">
  <dimension ref="A1:B35"/>
  <sheetViews>
    <sheetView workbookViewId="0">
      <selection activeCell="C7" sqref="C7"/>
    </sheetView>
  </sheetViews>
  <sheetFormatPr defaultRowHeight="12.75" x14ac:dyDescent="0.2"/>
  <cols>
    <col min="2" max="2" width="13.28515625" bestFit="1" customWidth="1"/>
  </cols>
  <sheetData>
    <row r="1" spans="1:2" x14ac:dyDescent="0.2">
      <c r="A1" t="s">
        <v>107</v>
      </c>
      <c r="B1" t="s">
        <v>109</v>
      </c>
    </row>
    <row r="2" spans="1:2" x14ac:dyDescent="0.2">
      <c r="A2" s="109">
        <v>44043</v>
      </c>
      <c r="B2" s="80">
        <v>36</v>
      </c>
    </row>
    <row r="3" spans="1:2" x14ac:dyDescent="0.2">
      <c r="A3" s="110">
        <v>44074</v>
      </c>
      <c r="B3" s="80">
        <v>23</v>
      </c>
    </row>
    <row r="4" spans="1:2" x14ac:dyDescent="0.2">
      <c r="A4" s="109">
        <v>44104</v>
      </c>
      <c r="B4" s="80">
        <v>15</v>
      </c>
    </row>
    <row r="5" spans="1:2" x14ac:dyDescent="0.2">
      <c r="A5" s="110">
        <v>44135</v>
      </c>
      <c r="B5" s="80">
        <v>15</v>
      </c>
    </row>
    <row r="6" spans="1:2" x14ac:dyDescent="0.2">
      <c r="A6" s="109">
        <v>44165</v>
      </c>
      <c r="B6" s="80">
        <v>11</v>
      </c>
    </row>
    <row r="7" spans="1:2" x14ac:dyDescent="0.2">
      <c r="A7" s="110">
        <v>44196</v>
      </c>
      <c r="B7" s="80">
        <v>10</v>
      </c>
    </row>
    <row r="8" spans="1:2" x14ac:dyDescent="0.2">
      <c r="A8" s="109">
        <v>44227</v>
      </c>
      <c r="B8" s="80">
        <v>10</v>
      </c>
    </row>
    <row r="9" spans="1:2" x14ac:dyDescent="0.2">
      <c r="A9" s="110">
        <v>44255</v>
      </c>
      <c r="B9" s="80">
        <v>13</v>
      </c>
    </row>
    <row r="10" spans="1:2" x14ac:dyDescent="0.2">
      <c r="A10" s="109">
        <v>44286</v>
      </c>
      <c r="B10" s="80">
        <v>13</v>
      </c>
    </row>
    <row r="11" spans="1:2" x14ac:dyDescent="0.2">
      <c r="A11" s="110">
        <v>44316</v>
      </c>
      <c r="B11" s="80">
        <v>5</v>
      </c>
    </row>
    <row r="12" spans="1:2" x14ac:dyDescent="0.2">
      <c r="A12" s="109">
        <v>44347</v>
      </c>
      <c r="B12" s="80">
        <v>13</v>
      </c>
    </row>
    <row r="13" spans="1:2" x14ac:dyDescent="0.2">
      <c r="A13" s="110">
        <v>44377</v>
      </c>
      <c r="B13" s="80">
        <v>5</v>
      </c>
    </row>
    <row r="14" spans="1:2" x14ac:dyDescent="0.2">
      <c r="A14" s="109">
        <v>44408</v>
      </c>
      <c r="B14" s="80">
        <v>11</v>
      </c>
    </row>
    <row r="15" spans="1:2" x14ac:dyDescent="0.2">
      <c r="A15" s="110">
        <v>44439</v>
      </c>
      <c r="B15" s="80">
        <v>5</v>
      </c>
    </row>
    <row r="16" spans="1:2" x14ac:dyDescent="0.2">
      <c r="A16" s="109">
        <v>44469</v>
      </c>
      <c r="B16" s="80">
        <v>5</v>
      </c>
    </row>
    <row r="17" spans="1:2" x14ac:dyDescent="0.2">
      <c r="A17" s="110">
        <v>44500</v>
      </c>
      <c r="B17" s="80">
        <v>9</v>
      </c>
    </row>
    <row r="18" spans="1:2" x14ac:dyDescent="0.2">
      <c r="A18" s="109">
        <v>44530</v>
      </c>
      <c r="B18" s="80">
        <v>9</v>
      </c>
    </row>
    <row r="19" spans="1:2" x14ac:dyDescent="0.2">
      <c r="A19" s="110">
        <v>44561</v>
      </c>
      <c r="B19" s="80">
        <v>15</v>
      </c>
    </row>
    <row r="20" spans="1:2" x14ac:dyDescent="0.2">
      <c r="A20" s="109">
        <v>44592</v>
      </c>
      <c r="B20" s="80">
        <v>7</v>
      </c>
    </row>
    <row r="21" spans="1:2" x14ac:dyDescent="0.2">
      <c r="A21" s="110">
        <v>44620</v>
      </c>
      <c r="B21" s="80">
        <v>20</v>
      </c>
    </row>
    <row r="22" spans="1:2" x14ac:dyDescent="0.2">
      <c r="A22" s="109">
        <v>44651</v>
      </c>
      <c r="B22" s="80">
        <v>28</v>
      </c>
    </row>
    <row r="23" spans="1:2" x14ac:dyDescent="0.2">
      <c r="A23" s="110">
        <v>44681</v>
      </c>
      <c r="B23" s="80">
        <v>1</v>
      </c>
    </row>
    <row r="24" spans="1:2" x14ac:dyDescent="0.2">
      <c r="A24" s="109">
        <v>44712</v>
      </c>
      <c r="B24" s="80">
        <v>11</v>
      </c>
    </row>
    <row r="25" spans="1:2" x14ac:dyDescent="0.2">
      <c r="A25" s="110">
        <v>44742</v>
      </c>
      <c r="B25" s="80">
        <v>10</v>
      </c>
    </row>
    <row r="26" spans="1:2" x14ac:dyDescent="0.2">
      <c r="A26" s="109">
        <v>44773</v>
      </c>
      <c r="B26" s="80">
        <v>11</v>
      </c>
    </row>
    <row r="27" spans="1:2" x14ac:dyDescent="0.2">
      <c r="A27" s="110">
        <v>44804</v>
      </c>
      <c r="B27" s="80">
        <v>1</v>
      </c>
    </row>
    <row r="28" spans="1:2" x14ac:dyDescent="0.2">
      <c r="A28" s="109">
        <v>44834</v>
      </c>
      <c r="B28" s="80">
        <v>13</v>
      </c>
    </row>
    <row r="29" spans="1:2" x14ac:dyDescent="0.2">
      <c r="A29" s="110">
        <v>44865</v>
      </c>
      <c r="B29" s="80">
        <v>14</v>
      </c>
    </row>
    <row r="30" spans="1:2" x14ac:dyDescent="0.2">
      <c r="A30" s="109">
        <v>44895</v>
      </c>
      <c r="B30" s="80">
        <v>10</v>
      </c>
    </row>
    <row r="31" spans="1:2" x14ac:dyDescent="0.2">
      <c r="A31" s="110">
        <v>44926</v>
      </c>
      <c r="B31" s="80">
        <v>18</v>
      </c>
    </row>
    <row r="32" spans="1:2" x14ac:dyDescent="0.2">
      <c r="A32" s="109">
        <v>44957</v>
      </c>
      <c r="B32" s="80">
        <v>27</v>
      </c>
    </row>
    <row r="33" spans="1:2" x14ac:dyDescent="0.2">
      <c r="A33" s="110">
        <v>44985</v>
      </c>
      <c r="B33" s="80">
        <v>16</v>
      </c>
    </row>
    <row r="34" spans="1:2" x14ac:dyDescent="0.2">
      <c r="A34" s="109">
        <v>45016</v>
      </c>
      <c r="B34" s="80">
        <v>23</v>
      </c>
    </row>
    <row r="35" spans="1:2" x14ac:dyDescent="0.2">
      <c r="A35" s="110"/>
      <c r="B35" s="80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E76E-C8AA-4C22-A71E-838919484BD4}">
  <dimension ref="A1:B35"/>
  <sheetViews>
    <sheetView topLeftCell="A9" workbookViewId="0">
      <selection activeCell="A2" sqref="A2:A34"/>
    </sheetView>
  </sheetViews>
  <sheetFormatPr defaultRowHeight="12.75" x14ac:dyDescent="0.2"/>
  <sheetData>
    <row r="1" spans="1:2" x14ac:dyDescent="0.2">
      <c r="A1" t="s">
        <v>107</v>
      </c>
      <c r="B1" t="s">
        <v>109</v>
      </c>
    </row>
    <row r="2" spans="1:2" x14ac:dyDescent="0.2">
      <c r="A2" s="113">
        <v>44043</v>
      </c>
      <c r="B2" s="80">
        <v>1540</v>
      </c>
    </row>
    <row r="3" spans="1:2" x14ac:dyDescent="0.2">
      <c r="A3" s="114">
        <v>44074</v>
      </c>
      <c r="B3" s="80">
        <v>1730</v>
      </c>
    </row>
    <row r="4" spans="1:2" x14ac:dyDescent="0.2">
      <c r="A4" s="113">
        <v>44104</v>
      </c>
      <c r="B4" s="80">
        <v>3548</v>
      </c>
    </row>
    <row r="5" spans="1:2" x14ac:dyDescent="0.2">
      <c r="A5" s="114">
        <v>44135</v>
      </c>
      <c r="B5" s="80">
        <v>3962</v>
      </c>
    </row>
    <row r="6" spans="1:2" x14ac:dyDescent="0.2">
      <c r="A6" s="113">
        <v>44165</v>
      </c>
      <c r="B6" s="80">
        <v>3217</v>
      </c>
    </row>
    <row r="7" spans="1:2" x14ac:dyDescent="0.2">
      <c r="A7" s="114">
        <v>44196</v>
      </c>
      <c r="B7" s="80">
        <v>3237</v>
      </c>
    </row>
    <row r="8" spans="1:2" x14ac:dyDescent="0.2">
      <c r="A8" s="113">
        <v>44227</v>
      </c>
      <c r="B8" s="80">
        <v>772</v>
      </c>
    </row>
    <row r="9" spans="1:2" x14ac:dyDescent="0.2">
      <c r="A9" s="114">
        <v>44255</v>
      </c>
      <c r="B9" s="80">
        <v>297</v>
      </c>
    </row>
    <row r="10" spans="1:2" x14ac:dyDescent="0.2">
      <c r="A10" s="113">
        <v>44286</v>
      </c>
      <c r="B10" s="80">
        <v>290</v>
      </c>
    </row>
    <row r="11" spans="1:2" x14ac:dyDescent="0.2">
      <c r="A11" s="114">
        <v>44316</v>
      </c>
      <c r="B11" s="80">
        <v>185</v>
      </c>
    </row>
    <row r="12" spans="1:2" x14ac:dyDescent="0.2">
      <c r="A12" s="113">
        <v>44347</v>
      </c>
      <c r="B12" s="80">
        <v>190</v>
      </c>
    </row>
    <row r="13" spans="1:2" x14ac:dyDescent="0.2">
      <c r="A13" s="114">
        <v>44377</v>
      </c>
      <c r="B13" s="80">
        <v>240</v>
      </c>
    </row>
    <row r="14" spans="1:2" x14ac:dyDescent="0.2">
      <c r="A14" s="113">
        <v>44408</v>
      </c>
      <c r="B14" s="80">
        <v>125</v>
      </c>
    </row>
    <row r="15" spans="1:2" x14ac:dyDescent="0.2">
      <c r="A15" s="114">
        <v>44439</v>
      </c>
      <c r="B15" s="80">
        <v>214</v>
      </c>
    </row>
    <row r="16" spans="1:2" x14ac:dyDescent="0.2">
      <c r="A16" s="113">
        <v>44469</v>
      </c>
      <c r="B16" s="80">
        <v>685</v>
      </c>
    </row>
    <row r="17" spans="1:2" x14ac:dyDescent="0.2">
      <c r="A17" s="114">
        <v>44500</v>
      </c>
      <c r="B17" s="80">
        <v>45</v>
      </c>
    </row>
    <row r="18" spans="1:2" x14ac:dyDescent="0.2">
      <c r="A18" s="113">
        <v>44530</v>
      </c>
      <c r="B18" s="80">
        <v>487</v>
      </c>
    </row>
    <row r="19" spans="1:2" x14ac:dyDescent="0.2">
      <c r="A19" s="114">
        <v>44561</v>
      </c>
      <c r="B19" s="80">
        <v>263</v>
      </c>
    </row>
    <row r="20" spans="1:2" x14ac:dyDescent="0.2">
      <c r="A20" s="113">
        <v>44592</v>
      </c>
      <c r="B20" s="80">
        <v>143</v>
      </c>
    </row>
    <row r="21" spans="1:2" x14ac:dyDescent="0.2">
      <c r="A21" s="114">
        <v>44620</v>
      </c>
      <c r="B21" s="80">
        <v>86</v>
      </c>
    </row>
    <row r="22" spans="1:2" x14ac:dyDescent="0.2">
      <c r="A22" s="113">
        <v>44651</v>
      </c>
      <c r="B22" s="80">
        <v>100</v>
      </c>
    </row>
    <row r="23" spans="1:2" x14ac:dyDescent="0.2">
      <c r="A23" s="114">
        <v>44681</v>
      </c>
      <c r="B23" s="80">
        <v>54</v>
      </c>
    </row>
    <row r="24" spans="1:2" x14ac:dyDescent="0.2">
      <c r="A24" s="113">
        <v>44712</v>
      </c>
      <c r="B24" s="80">
        <v>252</v>
      </c>
    </row>
    <row r="25" spans="1:2" x14ac:dyDescent="0.2">
      <c r="A25" s="114">
        <v>44742</v>
      </c>
      <c r="B25" s="80">
        <v>175</v>
      </c>
    </row>
    <row r="26" spans="1:2" x14ac:dyDescent="0.2">
      <c r="A26" s="113">
        <v>44773</v>
      </c>
      <c r="B26" s="80">
        <v>32</v>
      </c>
    </row>
    <row r="27" spans="1:2" x14ac:dyDescent="0.2">
      <c r="A27" s="114">
        <v>44804</v>
      </c>
      <c r="B27" s="80">
        <v>123</v>
      </c>
    </row>
    <row r="28" spans="1:2" x14ac:dyDescent="0.2">
      <c r="A28" s="113">
        <v>44834</v>
      </c>
      <c r="B28" s="80">
        <v>41</v>
      </c>
    </row>
    <row r="29" spans="1:2" x14ac:dyDescent="0.2">
      <c r="A29" s="114">
        <v>44865</v>
      </c>
      <c r="B29" s="80">
        <v>105</v>
      </c>
    </row>
    <row r="30" spans="1:2" x14ac:dyDescent="0.2">
      <c r="A30" s="113">
        <v>44895</v>
      </c>
      <c r="B30" s="80">
        <v>53</v>
      </c>
    </row>
    <row r="31" spans="1:2" x14ac:dyDescent="0.2">
      <c r="A31" s="114">
        <v>44926</v>
      </c>
      <c r="B31" s="80">
        <v>27</v>
      </c>
    </row>
    <row r="32" spans="1:2" x14ac:dyDescent="0.2">
      <c r="A32" s="113">
        <v>44957</v>
      </c>
      <c r="B32" s="80">
        <v>19</v>
      </c>
    </row>
    <row r="33" spans="1:2" x14ac:dyDescent="0.2">
      <c r="A33" s="114">
        <v>44985</v>
      </c>
      <c r="B33" s="80">
        <v>17</v>
      </c>
    </row>
    <row r="34" spans="1:2" x14ac:dyDescent="0.2">
      <c r="A34" s="113">
        <v>45016</v>
      </c>
      <c r="B34" s="80">
        <v>29</v>
      </c>
    </row>
    <row r="35" spans="1:2" x14ac:dyDescent="0.2">
      <c r="B35" s="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8A75-6E20-4DF7-A63E-B335D06D94DF}">
  <dimension ref="A1:F28"/>
  <sheetViews>
    <sheetView tabSelected="1" workbookViewId="0">
      <selection activeCell="I23" sqref="I23"/>
    </sheetView>
  </sheetViews>
  <sheetFormatPr defaultRowHeight="12.75" x14ac:dyDescent="0.2"/>
  <cols>
    <col min="2" max="2" width="7.85546875" customWidth="1"/>
    <col min="3" max="3" width="7" customWidth="1"/>
    <col min="4" max="4" width="10.140625" customWidth="1"/>
    <col min="5" max="5" width="12" customWidth="1"/>
    <col min="6" max="6" width="15.140625" customWidth="1"/>
  </cols>
  <sheetData>
    <row r="1" spans="1:6" x14ac:dyDescent="0.2">
      <c r="A1" t="s">
        <v>107</v>
      </c>
      <c r="B1" t="s">
        <v>87</v>
      </c>
      <c r="C1" t="s">
        <v>7</v>
      </c>
      <c r="D1" t="s">
        <v>5</v>
      </c>
      <c r="E1" t="s">
        <v>94</v>
      </c>
      <c r="F1" t="s">
        <v>95</v>
      </c>
    </row>
    <row r="2" spans="1:6" x14ac:dyDescent="0.2">
      <c r="A2" s="113">
        <v>44227</v>
      </c>
      <c r="B2" s="51">
        <v>0</v>
      </c>
      <c r="C2" s="82">
        <v>0</v>
      </c>
      <c r="D2" s="82">
        <v>0</v>
      </c>
      <c r="E2" s="82">
        <v>0</v>
      </c>
      <c r="F2" s="82">
        <v>0</v>
      </c>
    </row>
    <row r="3" spans="1:6" x14ac:dyDescent="0.2">
      <c r="A3" s="114">
        <v>44255</v>
      </c>
      <c r="B3" s="51">
        <v>328</v>
      </c>
      <c r="C3" s="51">
        <v>305</v>
      </c>
      <c r="D3" s="51">
        <v>13</v>
      </c>
      <c r="E3" s="51">
        <v>7</v>
      </c>
      <c r="F3" s="51">
        <v>3</v>
      </c>
    </row>
    <row r="4" spans="1:6" x14ac:dyDescent="0.2">
      <c r="A4" s="113">
        <v>44286</v>
      </c>
      <c r="B4" s="51">
        <v>28</v>
      </c>
      <c r="C4" s="51">
        <v>22</v>
      </c>
      <c r="D4" s="51">
        <v>3</v>
      </c>
      <c r="E4" s="51">
        <v>2</v>
      </c>
      <c r="F4" s="51">
        <v>1</v>
      </c>
    </row>
    <row r="5" spans="1:6" x14ac:dyDescent="0.2">
      <c r="A5" s="114">
        <v>44316</v>
      </c>
      <c r="B5" s="51">
        <v>68</v>
      </c>
      <c r="C5" s="51">
        <v>60</v>
      </c>
      <c r="D5" s="51">
        <v>4</v>
      </c>
      <c r="E5" s="51">
        <v>2</v>
      </c>
      <c r="F5" s="51">
        <v>2</v>
      </c>
    </row>
    <row r="6" spans="1:6" x14ac:dyDescent="0.2">
      <c r="A6" s="113">
        <v>44347</v>
      </c>
      <c r="B6" s="51">
        <v>79</v>
      </c>
      <c r="C6" s="51">
        <v>71</v>
      </c>
      <c r="D6" s="51">
        <v>4</v>
      </c>
      <c r="E6" s="51">
        <v>2</v>
      </c>
      <c r="F6" s="51">
        <v>2</v>
      </c>
    </row>
    <row r="7" spans="1:6" x14ac:dyDescent="0.2">
      <c r="A7" s="114">
        <v>44377</v>
      </c>
      <c r="B7" s="51">
        <v>94</v>
      </c>
      <c r="C7" s="51">
        <v>85</v>
      </c>
      <c r="D7" s="51">
        <v>5</v>
      </c>
      <c r="E7" s="51">
        <v>2</v>
      </c>
      <c r="F7" s="51">
        <v>2</v>
      </c>
    </row>
    <row r="8" spans="1:6" x14ac:dyDescent="0.2">
      <c r="A8" s="113">
        <v>44408</v>
      </c>
      <c r="B8" s="51">
        <v>63</v>
      </c>
      <c r="C8" s="51">
        <v>55</v>
      </c>
      <c r="D8" s="51">
        <v>4</v>
      </c>
      <c r="E8" s="51">
        <v>2</v>
      </c>
      <c r="F8" s="51">
        <v>2</v>
      </c>
    </row>
    <row r="9" spans="1:6" x14ac:dyDescent="0.2">
      <c r="A9" s="114">
        <v>44439</v>
      </c>
      <c r="B9" s="51">
        <v>34</v>
      </c>
      <c r="C9" s="51">
        <v>30</v>
      </c>
      <c r="D9" s="51">
        <v>3</v>
      </c>
      <c r="E9" s="51">
        <v>1</v>
      </c>
      <c r="F9" s="51">
        <v>0</v>
      </c>
    </row>
    <row r="10" spans="1:6" x14ac:dyDescent="0.2">
      <c r="A10" s="113">
        <v>44469</v>
      </c>
      <c r="B10" s="51">
        <v>167</v>
      </c>
      <c r="C10" s="51">
        <v>131</v>
      </c>
      <c r="D10" s="51">
        <v>24</v>
      </c>
      <c r="E10" s="51">
        <v>10</v>
      </c>
      <c r="F10" s="51">
        <v>2</v>
      </c>
    </row>
    <row r="11" spans="1:6" x14ac:dyDescent="0.2">
      <c r="A11" s="114">
        <v>44500</v>
      </c>
      <c r="B11" s="51">
        <v>318</v>
      </c>
      <c r="C11" s="51">
        <v>279</v>
      </c>
      <c r="D11" s="51">
        <v>28</v>
      </c>
      <c r="E11" s="51">
        <v>8</v>
      </c>
      <c r="F11" s="51">
        <v>3</v>
      </c>
    </row>
    <row r="12" spans="1:6" x14ac:dyDescent="0.2">
      <c r="A12" s="113">
        <v>44530</v>
      </c>
      <c r="B12" s="51">
        <v>188</v>
      </c>
      <c r="C12" s="51">
        <v>154</v>
      </c>
      <c r="D12" s="51">
        <v>24</v>
      </c>
      <c r="E12" s="51">
        <v>7</v>
      </c>
      <c r="F12" s="51">
        <v>3</v>
      </c>
    </row>
    <row r="13" spans="1:6" x14ac:dyDescent="0.2">
      <c r="A13" s="114">
        <v>44561</v>
      </c>
      <c r="B13" s="51">
        <v>134</v>
      </c>
      <c r="C13" s="51">
        <v>111</v>
      </c>
      <c r="D13" s="51">
        <v>16</v>
      </c>
      <c r="E13" s="51">
        <v>5</v>
      </c>
      <c r="F13" s="51">
        <v>2</v>
      </c>
    </row>
    <row r="14" spans="1:6" x14ac:dyDescent="0.2">
      <c r="A14" s="113">
        <v>44592</v>
      </c>
      <c r="B14" s="51">
        <v>494</v>
      </c>
      <c r="C14" s="51">
        <v>443</v>
      </c>
      <c r="D14" s="51">
        <v>35</v>
      </c>
      <c r="E14" s="51">
        <v>12</v>
      </c>
      <c r="F14" s="51">
        <v>4</v>
      </c>
    </row>
    <row r="15" spans="1:6" x14ac:dyDescent="0.2">
      <c r="A15" s="114">
        <v>44620</v>
      </c>
      <c r="B15" s="51">
        <v>166</v>
      </c>
      <c r="C15" s="51">
        <v>122</v>
      </c>
      <c r="D15" s="51">
        <v>31</v>
      </c>
      <c r="E15" s="51">
        <v>10</v>
      </c>
      <c r="F15" s="51">
        <v>3</v>
      </c>
    </row>
    <row r="16" spans="1:6" x14ac:dyDescent="0.2">
      <c r="A16" s="113">
        <v>44651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</row>
    <row r="17" spans="1:6" x14ac:dyDescent="0.2">
      <c r="A17" s="114">
        <v>44681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</row>
    <row r="18" spans="1:6" x14ac:dyDescent="0.2">
      <c r="A18" s="113">
        <v>44712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</row>
    <row r="19" spans="1:6" x14ac:dyDescent="0.2">
      <c r="A19" s="114">
        <v>44742</v>
      </c>
      <c r="B19" s="51">
        <v>99</v>
      </c>
      <c r="C19" s="51">
        <v>65</v>
      </c>
      <c r="D19" s="51">
        <v>19</v>
      </c>
      <c r="E19" s="51">
        <v>8</v>
      </c>
      <c r="F19" s="51">
        <v>7</v>
      </c>
    </row>
    <row r="20" spans="1:6" x14ac:dyDescent="0.2">
      <c r="A20" s="113">
        <v>44773</v>
      </c>
      <c r="B20" s="51">
        <v>130</v>
      </c>
      <c r="C20" s="51">
        <v>80</v>
      </c>
      <c r="D20" s="51">
        <v>33</v>
      </c>
      <c r="E20" s="51">
        <v>10</v>
      </c>
      <c r="F20" s="51">
        <v>7</v>
      </c>
    </row>
    <row r="21" spans="1:6" x14ac:dyDescent="0.2">
      <c r="A21" s="114">
        <v>44804</v>
      </c>
      <c r="B21" s="51">
        <v>50</v>
      </c>
      <c r="C21" s="51">
        <v>32</v>
      </c>
      <c r="D21" s="51">
        <v>12</v>
      </c>
      <c r="E21" s="51">
        <v>3</v>
      </c>
      <c r="F21" s="51">
        <v>3</v>
      </c>
    </row>
    <row r="22" spans="1:6" x14ac:dyDescent="0.2">
      <c r="A22" s="113">
        <v>44834</v>
      </c>
      <c r="B22" s="51">
        <v>64</v>
      </c>
      <c r="C22" s="51">
        <v>48</v>
      </c>
      <c r="D22" s="51">
        <v>9</v>
      </c>
      <c r="E22" s="51">
        <v>4</v>
      </c>
      <c r="F22" s="51">
        <v>3</v>
      </c>
    </row>
    <row r="23" spans="1:6" x14ac:dyDescent="0.2">
      <c r="A23" s="114">
        <v>44865</v>
      </c>
      <c r="B23" s="51">
        <v>18</v>
      </c>
      <c r="C23" s="51">
        <v>12</v>
      </c>
      <c r="D23" s="51">
        <v>3</v>
      </c>
      <c r="E23" s="51">
        <v>2</v>
      </c>
      <c r="F23" s="51">
        <v>1</v>
      </c>
    </row>
    <row r="24" spans="1:6" x14ac:dyDescent="0.2">
      <c r="A24" s="113">
        <v>44895</v>
      </c>
      <c r="B24" s="51">
        <v>188</v>
      </c>
      <c r="C24" s="51">
        <v>166</v>
      </c>
      <c r="D24" s="51">
        <v>10</v>
      </c>
      <c r="E24" s="51">
        <v>8</v>
      </c>
      <c r="F24" s="51">
        <v>4</v>
      </c>
    </row>
    <row r="25" spans="1:6" x14ac:dyDescent="0.2">
      <c r="A25" s="114">
        <v>44926</v>
      </c>
      <c r="B25" s="51">
        <v>343</v>
      </c>
      <c r="C25" s="51">
        <v>262</v>
      </c>
      <c r="D25" s="51">
        <v>53</v>
      </c>
      <c r="E25" s="51">
        <v>16</v>
      </c>
      <c r="F25" s="51">
        <v>12</v>
      </c>
    </row>
    <row r="26" spans="1:6" x14ac:dyDescent="0.2">
      <c r="A26" s="113">
        <v>44957</v>
      </c>
      <c r="B26" s="51">
        <v>103</v>
      </c>
      <c r="C26" s="51">
        <v>81</v>
      </c>
      <c r="D26" s="51">
        <v>13</v>
      </c>
      <c r="E26" s="51">
        <v>6</v>
      </c>
      <c r="F26" s="51">
        <v>3</v>
      </c>
    </row>
    <row r="27" spans="1:6" x14ac:dyDescent="0.2">
      <c r="A27" s="114">
        <v>44985</v>
      </c>
      <c r="B27" s="51">
        <v>435</v>
      </c>
      <c r="C27" s="51">
        <v>339</v>
      </c>
      <c r="D27" s="51">
        <v>54</v>
      </c>
      <c r="E27" s="51">
        <v>30</v>
      </c>
      <c r="F27" s="51">
        <v>12</v>
      </c>
    </row>
    <row r="28" spans="1:6" x14ac:dyDescent="0.2">
      <c r="A28" s="113">
        <v>45016</v>
      </c>
      <c r="B28" s="51">
        <v>37</v>
      </c>
      <c r="C28" s="51">
        <v>26</v>
      </c>
      <c r="D28" s="51">
        <v>6</v>
      </c>
      <c r="E28" s="51">
        <v>3</v>
      </c>
      <c r="F28" s="51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6B43-7611-402A-B0B1-B8B050D0C445}">
  <dimension ref="B2:R30"/>
  <sheetViews>
    <sheetView topLeftCell="B1" workbookViewId="0">
      <selection activeCell="O21" sqref="O21"/>
    </sheetView>
  </sheetViews>
  <sheetFormatPr defaultRowHeight="12.75" x14ac:dyDescent="0.2"/>
  <cols>
    <col min="2" max="2" width="12.140625" bestFit="1" customWidth="1"/>
    <col min="4" max="4" width="10.140625" customWidth="1"/>
    <col min="7" max="7" width="10.140625" customWidth="1"/>
    <col min="8" max="8" width="11.42578125" customWidth="1"/>
    <col min="9" max="9" width="14.5703125" customWidth="1"/>
  </cols>
  <sheetData>
    <row r="2" spans="2:18" x14ac:dyDescent="0.2">
      <c r="B2" t="s">
        <v>123</v>
      </c>
      <c r="I2" t="s">
        <v>124</v>
      </c>
      <c r="N2" t="s">
        <v>125</v>
      </c>
      <c r="Q2">
        <v>42</v>
      </c>
    </row>
    <row r="5" spans="2:18" x14ac:dyDescent="0.2">
      <c r="B5" t="s">
        <v>110</v>
      </c>
      <c r="C5" t="s">
        <v>109</v>
      </c>
      <c r="D5" t="s">
        <v>5</v>
      </c>
      <c r="E5" t="s">
        <v>6</v>
      </c>
      <c r="F5" t="s">
        <v>7</v>
      </c>
      <c r="G5" t="s">
        <v>108</v>
      </c>
      <c r="I5" t="s">
        <v>110</v>
      </c>
      <c r="J5" t="s">
        <v>109</v>
      </c>
      <c r="K5" t="s">
        <v>7</v>
      </c>
      <c r="L5" t="s">
        <v>8</v>
      </c>
      <c r="N5" t="s">
        <v>110</v>
      </c>
      <c r="O5" t="s">
        <v>109</v>
      </c>
      <c r="Q5" t="s">
        <v>110</v>
      </c>
      <c r="R5" t="s">
        <v>109</v>
      </c>
    </row>
    <row r="6" spans="2:18" x14ac:dyDescent="0.2">
      <c r="B6" t="s">
        <v>111</v>
      </c>
      <c r="C6">
        <v>4773</v>
      </c>
      <c r="D6">
        <v>1495</v>
      </c>
      <c r="E6">
        <v>1191</v>
      </c>
      <c r="F6">
        <v>1067</v>
      </c>
      <c r="G6">
        <v>1020</v>
      </c>
      <c r="I6" t="s">
        <v>111</v>
      </c>
      <c r="J6">
        <v>231</v>
      </c>
      <c r="K6">
        <v>182</v>
      </c>
      <c r="L6">
        <v>49</v>
      </c>
      <c r="N6" t="s">
        <v>111</v>
      </c>
      <c r="O6">
        <v>74</v>
      </c>
      <c r="Q6" t="s">
        <v>111</v>
      </c>
      <c r="R6">
        <v>6818</v>
      </c>
    </row>
    <row r="7" spans="2:18" x14ac:dyDescent="0.2">
      <c r="B7" t="s">
        <v>112</v>
      </c>
      <c r="C7">
        <v>6700</v>
      </c>
      <c r="D7">
        <v>1868</v>
      </c>
      <c r="E7">
        <v>1707</v>
      </c>
      <c r="F7">
        <v>1537</v>
      </c>
      <c r="G7">
        <v>1588</v>
      </c>
      <c r="I7" t="s">
        <v>112</v>
      </c>
      <c r="J7">
        <v>774</v>
      </c>
      <c r="K7">
        <v>613</v>
      </c>
      <c r="L7">
        <v>161</v>
      </c>
      <c r="N7" t="s">
        <v>112</v>
      </c>
      <c r="O7">
        <v>36</v>
      </c>
      <c r="Q7" t="s">
        <v>112</v>
      </c>
      <c r="R7">
        <v>10416</v>
      </c>
    </row>
    <row r="8" spans="2:18" x14ac:dyDescent="0.2">
      <c r="B8" t="s">
        <v>113</v>
      </c>
      <c r="C8">
        <v>3639</v>
      </c>
      <c r="D8">
        <v>1074</v>
      </c>
      <c r="E8">
        <v>928</v>
      </c>
      <c r="F8">
        <v>850</v>
      </c>
      <c r="G8">
        <v>787</v>
      </c>
      <c r="I8" t="s">
        <v>113</v>
      </c>
      <c r="J8">
        <v>869</v>
      </c>
      <c r="K8">
        <v>700</v>
      </c>
      <c r="L8">
        <v>169</v>
      </c>
      <c r="N8" t="s">
        <v>113</v>
      </c>
      <c r="O8">
        <v>36</v>
      </c>
      <c r="Q8" t="s">
        <v>113</v>
      </c>
      <c r="R8">
        <v>1359</v>
      </c>
    </row>
    <row r="9" spans="2:18" x14ac:dyDescent="0.2">
      <c r="B9" t="s">
        <v>114</v>
      </c>
      <c r="C9">
        <v>1325</v>
      </c>
      <c r="D9">
        <v>537</v>
      </c>
      <c r="E9">
        <v>260</v>
      </c>
      <c r="F9">
        <v>283</v>
      </c>
      <c r="G9">
        <v>245</v>
      </c>
      <c r="I9" t="s">
        <v>114</v>
      </c>
      <c r="J9">
        <v>154</v>
      </c>
      <c r="K9">
        <v>133</v>
      </c>
      <c r="L9">
        <v>21</v>
      </c>
      <c r="N9" t="s">
        <v>114</v>
      </c>
      <c r="O9">
        <v>23</v>
      </c>
      <c r="Q9" t="s">
        <v>114</v>
      </c>
      <c r="R9">
        <v>615</v>
      </c>
    </row>
    <row r="10" spans="2:18" x14ac:dyDescent="0.2">
      <c r="B10" t="s">
        <v>115</v>
      </c>
      <c r="C10">
        <v>1381</v>
      </c>
      <c r="D10">
        <v>534</v>
      </c>
      <c r="E10">
        <v>293</v>
      </c>
      <c r="F10">
        <v>310</v>
      </c>
      <c r="G10">
        <v>244</v>
      </c>
      <c r="I10" t="s">
        <v>115</v>
      </c>
      <c r="J10">
        <v>468</v>
      </c>
      <c r="K10">
        <v>389</v>
      </c>
      <c r="L10">
        <v>79</v>
      </c>
      <c r="N10" t="s">
        <v>115</v>
      </c>
      <c r="O10">
        <v>21</v>
      </c>
      <c r="Q10" t="s">
        <v>115</v>
      </c>
      <c r="R10">
        <v>1024</v>
      </c>
    </row>
    <row r="11" spans="2:18" x14ac:dyDescent="0.2">
      <c r="B11" t="s">
        <v>116</v>
      </c>
      <c r="C11">
        <v>1815</v>
      </c>
      <c r="D11">
        <v>734</v>
      </c>
      <c r="E11">
        <v>397</v>
      </c>
      <c r="F11">
        <v>395</v>
      </c>
      <c r="G11">
        <v>289</v>
      </c>
      <c r="I11" t="s">
        <v>116</v>
      </c>
      <c r="J11">
        <v>1782</v>
      </c>
      <c r="K11">
        <v>1317</v>
      </c>
      <c r="L11">
        <v>465</v>
      </c>
      <c r="N11" t="s">
        <v>116</v>
      </c>
      <c r="O11">
        <v>33</v>
      </c>
      <c r="Q11" t="s">
        <v>116</v>
      </c>
      <c r="R11">
        <v>795</v>
      </c>
    </row>
    <row r="12" spans="2:18" x14ac:dyDescent="0.2">
      <c r="B12" t="s">
        <v>117</v>
      </c>
      <c r="C12">
        <v>939</v>
      </c>
      <c r="D12">
        <v>353</v>
      </c>
      <c r="E12">
        <v>230</v>
      </c>
      <c r="F12">
        <v>263</v>
      </c>
      <c r="G12">
        <v>93</v>
      </c>
      <c r="I12" t="s">
        <v>117</v>
      </c>
      <c r="J12">
        <v>685</v>
      </c>
      <c r="K12">
        <v>564</v>
      </c>
      <c r="L12">
        <v>121</v>
      </c>
      <c r="N12" t="s">
        <v>117</v>
      </c>
      <c r="O12">
        <v>55</v>
      </c>
      <c r="Q12" t="s">
        <v>117</v>
      </c>
      <c r="R12">
        <v>329</v>
      </c>
    </row>
    <row r="13" spans="2:18" x14ac:dyDescent="0.2">
      <c r="B13" t="s">
        <v>118</v>
      </c>
      <c r="C13">
        <v>331</v>
      </c>
      <c r="D13">
        <v>117</v>
      </c>
      <c r="E13">
        <v>75</v>
      </c>
      <c r="F13">
        <v>82</v>
      </c>
      <c r="G13">
        <v>57</v>
      </c>
      <c r="I13" t="s">
        <v>118</v>
      </c>
      <c r="J13">
        <v>284</v>
      </c>
      <c r="K13">
        <v>235</v>
      </c>
      <c r="L13">
        <v>49</v>
      </c>
      <c r="N13" t="s">
        <v>118</v>
      </c>
      <c r="O13">
        <v>22</v>
      </c>
      <c r="Q13" t="s">
        <v>118</v>
      </c>
      <c r="R13">
        <v>481</v>
      </c>
    </row>
    <row r="14" spans="2:18" x14ac:dyDescent="0.2">
      <c r="B14" t="s">
        <v>119</v>
      </c>
      <c r="C14">
        <v>620</v>
      </c>
      <c r="D14">
        <v>198</v>
      </c>
      <c r="E14">
        <v>185</v>
      </c>
      <c r="F14">
        <v>143</v>
      </c>
      <c r="G14">
        <v>94</v>
      </c>
      <c r="I14" t="s">
        <v>119</v>
      </c>
      <c r="J14">
        <v>601</v>
      </c>
      <c r="K14">
        <v>423</v>
      </c>
      <c r="L14">
        <v>178</v>
      </c>
      <c r="N14" t="s">
        <v>119</v>
      </c>
      <c r="O14">
        <v>25</v>
      </c>
      <c r="Q14" t="s">
        <v>119</v>
      </c>
      <c r="R14">
        <v>196</v>
      </c>
    </row>
    <row r="15" spans="2:18" x14ac:dyDescent="0.2">
      <c r="B15" t="s">
        <v>120</v>
      </c>
      <c r="C15">
        <v>1576</v>
      </c>
      <c r="D15">
        <v>453</v>
      </c>
      <c r="E15">
        <v>438</v>
      </c>
      <c r="F15">
        <v>356</v>
      </c>
      <c r="G15">
        <v>329</v>
      </c>
      <c r="I15" t="s">
        <v>120</v>
      </c>
      <c r="J15">
        <v>891</v>
      </c>
      <c r="K15">
        <v>679</v>
      </c>
      <c r="L15">
        <v>212</v>
      </c>
      <c r="N15" t="s">
        <v>120</v>
      </c>
      <c r="O15">
        <v>42</v>
      </c>
      <c r="Q15" t="s">
        <v>120</v>
      </c>
      <c r="R15">
        <v>185</v>
      </c>
    </row>
    <row r="16" spans="2:18" x14ac:dyDescent="0.2">
      <c r="B16" t="s">
        <v>121</v>
      </c>
      <c r="C16">
        <v>1141</v>
      </c>
      <c r="D16">
        <v>511</v>
      </c>
      <c r="E16">
        <v>221</v>
      </c>
      <c r="F16">
        <v>274</v>
      </c>
      <c r="G16">
        <v>135</v>
      </c>
      <c r="I16" t="s">
        <v>121</v>
      </c>
      <c r="J16">
        <v>509</v>
      </c>
      <c r="K16">
        <v>402</v>
      </c>
      <c r="L16">
        <v>107</v>
      </c>
      <c r="N16" t="s">
        <v>121</v>
      </c>
      <c r="O16">
        <v>66</v>
      </c>
      <c r="Q16" t="s">
        <v>121</v>
      </c>
      <c r="R16">
        <v>65</v>
      </c>
    </row>
    <row r="17" spans="2:12" x14ac:dyDescent="0.2">
      <c r="B17" t="s">
        <v>122</v>
      </c>
      <c r="C17">
        <v>1282</v>
      </c>
      <c r="D17">
        <v>485</v>
      </c>
      <c r="E17">
        <v>238</v>
      </c>
      <c r="F17">
        <v>339</v>
      </c>
      <c r="G17">
        <v>220</v>
      </c>
      <c r="I17" t="s">
        <v>122</v>
      </c>
      <c r="J17">
        <v>867</v>
      </c>
      <c r="K17">
        <v>581</v>
      </c>
      <c r="L17">
        <v>286</v>
      </c>
    </row>
    <row r="19" spans="2:12" x14ac:dyDescent="0.2">
      <c r="D19">
        <v>77</v>
      </c>
    </row>
    <row r="21" spans="2:12" x14ac:dyDescent="0.2">
      <c r="D21" t="s">
        <v>110</v>
      </c>
      <c r="E21" t="s">
        <v>87</v>
      </c>
      <c r="F21" t="s">
        <v>7</v>
      </c>
      <c r="G21" t="s">
        <v>5</v>
      </c>
      <c r="H21" t="s">
        <v>126</v>
      </c>
      <c r="I21" t="s">
        <v>127</v>
      </c>
    </row>
    <row r="22" spans="2:12" x14ac:dyDescent="0.2">
      <c r="D22" t="s">
        <v>113</v>
      </c>
      <c r="E22">
        <v>356</v>
      </c>
      <c r="F22">
        <v>327</v>
      </c>
      <c r="G22">
        <v>16</v>
      </c>
      <c r="H22">
        <v>9</v>
      </c>
      <c r="I22">
        <v>4</v>
      </c>
    </row>
    <row r="23" spans="2:12" x14ac:dyDescent="0.2">
      <c r="D23" t="s">
        <v>114</v>
      </c>
      <c r="E23">
        <v>241</v>
      </c>
      <c r="F23">
        <v>216</v>
      </c>
      <c r="G23">
        <v>13</v>
      </c>
      <c r="H23">
        <v>6</v>
      </c>
      <c r="I23">
        <v>6</v>
      </c>
    </row>
    <row r="24" spans="2:12" x14ac:dyDescent="0.2">
      <c r="D24" t="s">
        <v>115</v>
      </c>
      <c r="E24">
        <v>264</v>
      </c>
      <c r="F24">
        <v>216</v>
      </c>
      <c r="G24">
        <v>31</v>
      </c>
      <c r="H24">
        <v>13</v>
      </c>
      <c r="I24">
        <v>4</v>
      </c>
    </row>
    <row r="25" spans="2:12" x14ac:dyDescent="0.2">
      <c r="D25" t="s">
        <v>116</v>
      </c>
      <c r="E25">
        <v>640</v>
      </c>
      <c r="F25">
        <v>544</v>
      </c>
      <c r="G25">
        <v>68</v>
      </c>
      <c r="H25">
        <v>20</v>
      </c>
      <c r="I25">
        <v>8</v>
      </c>
    </row>
    <row r="26" spans="2:12" x14ac:dyDescent="0.2">
      <c r="D26" t="s">
        <v>117</v>
      </c>
      <c r="E26">
        <v>660</v>
      </c>
      <c r="F26">
        <v>565</v>
      </c>
      <c r="G26">
        <v>66</v>
      </c>
      <c r="H26">
        <v>22</v>
      </c>
      <c r="I26">
        <v>7</v>
      </c>
    </row>
    <row r="27" spans="2:12" x14ac:dyDescent="0.2">
      <c r="D27" t="s">
        <v>118</v>
      </c>
      <c r="E27">
        <v>99</v>
      </c>
      <c r="F27">
        <v>65</v>
      </c>
      <c r="G27">
        <v>19</v>
      </c>
      <c r="H27">
        <v>8</v>
      </c>
      <c r="I27">
        <v>7</v>
      </c>
    </row>
    <row r="28" spans="2:12" x14ac:dyDescent="0.2">
      <c r="D28" t="s">
        <v>119</v>
      </c>
      <c r="E28">
        <v>244</v>
      </c>
      <c r="F28">
        <v>160</v>
      </c>
      <c r="G28">
        <v>54</v>
      </c>
      <c r="H28">
        <v>17</v>
      </c>
      <c r="I28">
        <v>13</v>
      </c>
    </row>
    <row r="29" spans="2:12" x14ac:dyDescent="0.2">
      <c r="D29" t="s">
        <v>120</v>
      </c>
      <c r="E29">
        <v>549</v>
      </c>
      <c r="F29">
        <v>440</v>
      </c>
      <c r="G29">
        <v>66</v>
      </c>
      <c r="H29">
        <v>26</v>
      </c>
      <c r="I29">
        <v>17</v>
      </c>
    </row>
    <row r="30" spans="2:12" x14ac:dyDescent="0.2">
      <c r="D30" t="s">
        <v>121</v>
      </c>
      <c r="E30">
        <v>575</v>
      </c>
      <c r="F30">
        <v>446</v>
      </c>
      <c r="G30">
        <v>73</v>
      </c>
      <c r="H30">
        <v>39</v>
      </c>
      <c r="I30">
        <v>17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E7ED-B8FD-4C30-86F2-1C214A2CA4F1}">
  <dimension ref="B2:R30"/>
  <sheetViews>
    <sheetView topLeftCell="A7" workbookViewId="0">
      <selection activeCell="M20" sqref="M20"/>
    </sheetView>
  </sheetViews>
  <sheetFormatPr defaultRowHeight="12.75" x14ac:dyDescent="0.2"/>
  <cols>
    <col min="2" max="2" width="12.140625" bestFit="1" customWidth="1"/>
    <col min="4" max="4" width="10.140625" customWidth="1"/>
    <col min="7" max="7" width="10.140625" customWidth="1"/>
    <col min="8" max="8" width="11.42578125" customWidth="1"/>
    <col min="9" max="9" width="14.5703125" customWidth="1"/>
    <col min="14" max="14" width="12.5703125" customWidth="1"/>
    <col min="17" max="17" width="10.42578125" bestFit="1" customWidth="1"/>
  </cols>
  <sheetData>
    <row r="2" spans="2:18" x14ac:dyDescent="0.2">
      <c r="B2" t="s">
        <v>123</v>
      </c>
      <c r="I2" t="s">
        <v>124</v>
      </c>
      <c r="N2" t="s">
        <v>125</v>
      </c>
      <c r="Q2">
        <v>42</v>
      </c>
    </row>
    <row r="5" spans="2:18" x14ac:dyDescent="0.2">
      <c r="B5" t="s">
        <v>107</v>
      </c>
      <c r="C5" t="s">
        <v>109</v>
      </c>
      <c r="D5" t="s">
        <v>5</v>
      </c>
      <c r="E5" t="s">
        <v>6</v>
      </c>
      <c r="F5" t="s">
        <v>7</v>
      </c>
      <c r="G5" t="s">
        <v>108</v>
      </c>
      <c r="I5" t="s">
        <v>107</v>
      </c>
      <c r="J5" t="s">
        <v>109</v>
      </c>
      <c r="K5" t="s">
        <v>7</v>
      </c>
      <c r="L5" t="s">
        <v>8</v>
      </c>
      <c r="N5" t="s">
        <v>107</v>
      </c>
      <c r="O5" t="s">
        <v>109</v>
      </c>
      <c r="Q5" t="s">
        <v>107</v>
      </c>
      <c r="R5" t="s">
        <v>109</v>
      </c>
    </row>
    <row r="6" spans="2:18" x14ac:dyDescent="0.2">
      <c r="B6" t="s">
        <v>128</v>
      </c>
      <c r="C6">
        <v>4773</v>
      </c>
      <c r="D6">
        <v>1495</v>
      </c>
      <c r="E6">
        <v>1191</v>
      </c>
      <c r="F6">
        <v>1067</v>
      </c>
      <c r="G6">
        <v>1020</v>
      </c>
      <c r="I6" t="s">
        <v>128</v>
      </c>
      <c r="J6">
        <v>231</v>
      </c>
      <c r="K6">
        <v>182</v>
      </c>
      <c r="L6">
        <v>49</v>
      </c>
      <c r="N6" t="s">
        <v>128</v>
      </c>
      <c r="O6">
        <v>74</v>
      </c>
      <c r="Q6" t="s">
        <v>128</v>
      </c>
      <c r="R6">
        <v>6818</v>
      </c>
    </row>
    <row r="7" spans="2:18" x14ac:dyDescent="0.2">
      <c r="B7" t="s">
        <v>129</v>
      </c>
      <c r="C7">
        <v>6700</v>
      </c>
      <c r="D7">
        <v>1868</v>
      </c>
      <c r="E7">
        <v>1707</v>
      </c>
      <c r="F7">
        <v>1537</v>
      </c>
      <c r="G7">
        <v>1588</v>
      </c>
      <c r="I7" t="s">
        <v>129</v>
      </c>
      <c r="J7">
        <v>774</v>
      </c>
      <c r="K7">
        <v>613</v>
      </c>
      <c r="L7">
        <v>161</v>
      </c>
      <c r="N7" t="s">
        <v>129</v>
      </c>
      <c r="O7">
        <v>36</v>
      </c>
      <c r="Q7" t="s">
        <v>129</v>
      </c>
      <c r="R7">
        <v>10416</v>
      </c>
    </row>
    <row r="8" spans="2:18" x14ac:dyDescent="0.2">
      <c r="B8" t="s">
        <v>130</v>
      </c>
      <c r="C8">
        <v>3639</v>
      </c>
      <c r="D8">
        <v>1074</v>
      </c>
      <c r="E8">
        <v>928</v>
      </c>
      <c r="F8">
        <v>850</v>
      </c>
      <c r="G8">
        <v>787</v>
      </c>
      <c r="I8" t="s">
        <v>130</v>
      </c>
      <c r="J8">
        <v>869</v>
      </c>
      <c r="K8">
        <v>700</v>
      </c>
      <c r="L8">
        <v>169</v>
      </c>
      <c r="N8" t="s">
        <v>130</v>
      </c>
      <c r="O8">
        <v>36</v>
      </c>
      <c r="Q8" t="s">
        <v>130</v>
      </c>
      <c r="R8">
        <v>1359</v>
      </c>
    </row>
    <row r="9" spans="2:18" x14ac:dyDescent="0.2">
      <c r="B9" t="s">
        <v>131</v>
      </c>
      <c r="C9">
        <v>1325</v>
      </c>
      <c r="D9">
        <v>537</v>
      </c>
      <c r="E9">
        <v>260</v>
      </c>
      <c r="F9">
        <v>283</v>
      </c>
      <c r="G9">
        <v>245</v>
      </c>
      <c r="I9" t="s">
        <v>131</v>
      </c>
      <c r="J9">
        <v>154</v>
      </c>
      <c r="K9">
        <v>133</v>
      </c>
      <c r="L9">
        <v>21</v>
      </c>
      <c r="N9" t="s">
        <v>131</v>
      </c>
      <c r="O9">
        <v>23</v>
      </c>
      <c r="Q9" t="s">
        <v>131</v>
      </c>
      <c r="R9">
        <v>615</v>
      </c>
    </row>
    <row r="10" spans="2:18" x14ac:dyDescent="0.2">
      <c r="B10" t="s">
        <v>132</v>
      </c>
      <c r="C10">
        <v>1381</v>
      </c>
      <c r="D10">
        <v>534</v>
      </c>
      <c r="E10">
        <v>293</v>
      </c>
      <c r="F10">
        <v>310</v>
      </c>
      <c r="G10">
        <v>244</v>
      </c>
      <c r="I10" t="s">
        <v>132</v>
      </c>
      <c r="J10">
        <v>468</v>
      </c>
      <c r="K10">
        <v>389</v>
      </c>
      <c r="L10">
        <v>79</v>
      </c>
      <c r="N10" t="s">
        <v>132</v>
      </c>
      <c r="O10">
        <v>21</v>
      </c>
      <c r="Q10" t="s">
        <v>132</v>
      </c>
      <c r="R10">
        <v>1024</v>
      </c>
    </row>
    <row r="11" spans="2:18" x14ac:dyDescent="0.2">
      <c r="B11" t="s">
        <v>133</v>
      </c>
      <c r="C11">
        <v>1815</v>
      </c>
      <c r="D11">
        <v>734</v>
      </c>
      <c r="E11">
        <v>397</v>
      </c>
      <c r="F11">
        <v>395</v>
      </c>
      <c r="G11">
        <v>289</v>
      </c>
      <c r="I11" t="s">
        <v>133</v>
      </c>
      <c r="J11">
        <v>1782</v>
      </c>
      <c r="K11">
        <v>1317</v>
      </c>
      <c r="L11">
        <v>465</v>
      </c>
      <c r="N11" t="s">
        <v>133</v>
      </c>
      <c r="O11">
        <v>33</v>
      </c>
      <c r="Q11" t="s">
        <v>133</v>
      </c>
      <c r="R11">
        <v>795</v>
      </c>
    </row>
    <row r="12" spans="2:18" x14ac:dyDescent="0.2">
      <c r="B12" t="s">
        <v>134</v>
      </c>
      <c r="C12">
        <v>939</v>
      </c>
      <c r="D12">
        <v>353</v>
      </c>
      <c r="E12">
        <v>230</v>
      </c>
      <c r="F12">
        <v>263</v>
      </c>
      <c r="G12">
        <v>93</v>
      </c>
      <c r="I12" t="s">
        <v>134</v>
      </c>
      <c r="J12">
        <v>685</v>
      </c>
      <c r="K12">
        <v>564</v>
      </c>
      <c r="L12">
        <v>121</v>
      </c>
      <c r="N12" t="s">
        <v>134</v>
      </c>
      <c r="O12">
        <v>55</v>
      </c>
      <c r="Q12" t="s">
        <v>134</v>
      </c>
      <c r="R12">
        <v>329</v>
      </c>
    </row>
    <row r="13" spans="2:18" x14ac:dyDescent="0.2">
      <c r="B13" t="s">
        <v>135</v>
      </c>
      <c r="C13">
        <v>331</v>
      </c>
      <c r="D13">
        <v>117</v>
      </c>
      <c r="E13">
        <v>75</v>
      </c>
      <c r="F13">
        <v>82</v>
      </c>
      <c r="G13">
        <v>57</v>
      </c>
      <c r="I13" t="s">
        <v>135</v>
      </c>
      <c r="J13">
        <v>284</v>
      </c>
      <c r="K13">
        <v>235</v>
      </c>
      <c r="L13">
        <v>49</v>
      </c>
      <c r="N13" t="s">
        <v>135</v>
      </c>
      <c r="O13">
        <v>22</v>
      </c>
      <c r="Q13" t="s">
        <v>135</v>
      </c>
      <c r="R13">
        <v>481</v>
      </c>
    </row>
    <row r="14" spans="2:18" x14ac:dyDescent="0.2">
      <c r="B14" t="s">
        <v>136</v>
      </c>
      <c r="C14">
        <v>620</v>
      </c>
      <c r="D14">
        <v>198</v>
      </c>
      <c r="E14">
        <v>185</v>
      </c>
      <c r="F14">
        <v>143</v>
      </c>
      <c r="G14">
        <v>94</v>
      </c>
      <c r="I14" t="s">
        <v>136</v>
      </c>
      <c r="J14">
        <v>601</v>
      </c>
      <c r="K14">
        <v>423</v>
      </c>
      <c r="L14">
        <v>178</v>
      </c>
      <c r="N14" t="s">
        <v>136</v>
      </c>
      <c r="O14">
        <v>25</v>
      </c>
      <c r="Q14" t="s">
        <v>136</v>
      </c>
      <c r="R14">
        <v>196</v>
      </c>
    </row>
    <row r="15" spans="2:18" x14ac:dyDescent="0.2">
      <c r="B15" t="s">
        <v>137</v>
      </c>
      <c r="C15">
        <v>1576</v>
      </c>
      <c r="D15">
        <v>453</v>
      </c>
      <c r="E15">
        <v>438</v>
      </c>
      <c r="F15">
        <v>356</v>
      </c>
      <c r="G15">
        <v>329</v>
      </c>
      <c r="I15" t="s">
        <v>137</v>
      </c>
      <c r="J15">
        <v>891</v>
      </c>
      <c r="K15">
        <v>679</v>
      </c>
      <c r="L15">
        <v>212</v>
      </c>
      <c r="N15" t="s">
        <v>137</v>
      </c>
      <c r="O15">
        <v>42</v>
      </c>
      <c r="Q15" t="s">
        <v>137</v>
      </c>
      <c r="R15">
        <v>185</v>
      </c>
    </row>
    <row r="16" spans="2:18" x14ac:dyDescent="0.2">
      <c r="B16" t="s">
        <v>138</v>
      </c>
      <c r="C16">
        <v>1141</v>
      </c>
      <c r="D16">
        <v>511</v>
      </c>
      <c r="E16">
        <v>221</v>
      </c>
      <c r="F16">
        <v>274</v>
      </c>
      <c r="G16">
        <v>135</v>
      </c>
      <c r="I16" t="s">
        <v>138</v>
      </c>
      <c r="J16">
        <v>509</v>
      </c>
      <c r="K16">
        <v>402</v>
      </c>
      <c r="L16">
        <v>107</v>
      </c>
      <c r="N16" t="s">
        <v>138</v>
      </c>
      <c r="O16">
        <v>66</v>
      </c>
      <c r="Q16" t="s">
        <v>138</v>
      </c>
      <c r="R16">
        <v>65</v>
      </c>
    </row>
    <row r="17" spans="2:12" x14ac:dyDescent="0.2">
      <c r="B17" s="103">
        <v>45017</v>
      </c>
      <c r="C17">
        <v>1282</v>
      </c>
      <c r="D17">
        <v>485</v>
      </c>
      <c r="E17">
        <v>238</v>
      </c>
      <c r="F17">
        <v>339</v>
      </c>
      <c r="G17">
        <v>220</v>
      </c>
      <c r="I17" s="103">
        <v>45017</v>
      </c>
      <c r="J17">
        <v>867</v>
      </c>
      <c r="K17">
        <v>581</v>
      </c>
      <c r="L17">
        <v>286</v>
      </c>
    </row>
    <row r="19" spans="2:12" x14ac:dyDescent="0.2">
      <c r="D19">
        <v>77</v>
      </c>
    </row>
    <row r="21" spans="2:12" x14ac:dyDescent="0.2">
      <c r="D21" t="s">
        <v>107</v>
      </c>
      <c r="E21" t="s">
        <v>87</v>
      </c>
      <c r="F21" t="s">
        <v>7</v>
      </c>
      <c r="G21" t="s">
        <v>5</v>
      </c>
      <c r="H21" t="s">
        <v>126</v>
      </c>
      <c r="I21" t="s">
        <v>127</v>
      </c>
    </row>
    <row r="22" spans="2:12" x14ac:dyDescent="0.2">
      <c r="D22" t="s">
        <v>130</v>
      </c>
      <c r="E22">
        <v>356</v>
      </c>
      <c r="F22">
        <v>327</v>
      </c>
      <c r="G22">
        <v>16</v>
      </c>
      <c r="H22">
        <v>9</v>
      </c>
      <c r="I22">
        <v>4</v>
      </c>
    </row>
    <row r="23" spans="2:12" x14ac:dyDescent="0.2">
      <c r="D23" t="s">
        <v>131</v>
      </c>
      <c r="E23">
        <v>241</v>
      </c>
      <c r="F23">
        <v>216</v>
      </c>
      <c r="G23">
        <v>13</v>
      </c>
      <c r="H23">
        <v>6</v>
      </c>
      <c r="I23">
        <v>6</v>
      </c>
    </row>
    <row r="24" spans="2:12" x14ac:dyDescent="0.2">
      <c r="D24" t="s">
        <v>132</v>
      </c>
      <c r="E24">
        <v>264</v>
      </c>
      <c r="F24">
        <v>216</v>
      </c>
      <c r="G24">
        <v>31</v>
      </c>
      <c r="H24">
        <v>13</v>
      </c>
      <c r="I24">
        <v>4</v>
      </c>
    </row>
    <row r="25" spans="2:12" x14ac:dyDescent="0.2">
      <c r="D25" t="s">
        <v>133</v>
      </c>
      <c r="E25">
        <v>640</v>
      </c>
      <c r="F25">
        <v>544</v>
      </c>
      <c r="G25">
        <v>68</v>
      </c>
      <c r="H25">
        <v>20</v>
      </c>
      <c r="I25">
        <v>8</v>
      </c>
    </row>
    <row r="26" spans="2:12" x14ac:dyDescent="0.2">
      <c r="D26" t="s">
        <v>134</v>
      </c>
      <c r="E26">
        <v>660</v>
      </c>
      <c r="F26">
        <v>565</v>
      </c>
      <c r="G26">
        <v>66</v>
      </c>
      <c r="H26">
        <v>22</v>
      </c>
      <c r="I26">
        <v>7</v>
      </c>
    </row>
    <row r="27" spans="2:12" x14ac:dyDescent="0.2">
      <c r="D27" t="s">
        <v>135</v>
      </c>
      <c r="E27">
        <v>99</v>
      </c>
      <c r="F27">
        <v>65</v>
      </c>
      <c r="G27">
        <v>19</v>
      </c>
      <c r="H27">
        <v>8</v>
      </c>
      <c r="I27">
        <v>7</v>
      </c>
    </row>
    <row r="28" spans="2:12" x14ac:dyDescent="0.2">
      <c r="D28" t="s">
        <v>136</v>
      </c>
      <c r="E28">
        <v>244</v>
      </c>
      <c r="F28">
        <v>160</v>
      </c>
      <c r="G28">
        <v>54</v>
      </c>
      <c r="H28">
        <v>17</v>
      </c>
      <c r="I28">
        <v>13</v>
      </c>
    </row>
    <row r="29" spans="2:12" x14ac:dyDescent="0.2">
      <c r="D29" t="s">
        <v>137</v>
      </c>
      <c r="E29">
        <v>549</v>
      </c>
      <c r="F29">
        <v>440</v>
      </c>
      <c r="G29">
        <v>66</v>
      </c>
      <c r="H29">
        <v>26</v>
      </c>
      <c r="I29">
        <v>17</v>
      </c>
    </row>
    <row r="30" spans="2:12" x14ac:dyDescent="0.2">
      <c r="D30" t="s">
        <v>138</v>
      </c>
      <c r="E30">
        <v>575</v>
      </c>
      <c r="F30">
        <v>446</v>
      </c>
      <c r="G30">
        <v>73</v>
      </c>
      <c r="H30">
        <v>39</v>
      </c>
      <c r="I30">
        <v>17</v>
      </c>
    </row>
  </sheetData>
  <phoneticPr fontId="28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GBV-reached</vt:lpstr>
      <vt:lpstr>engaged-in-GBV-mitigation</vt:lpstr>
      <vt:lpstr>key-hygeine-messages</vt:lpstr>
      <vt:lpstr>CARE</vt:lpstr>
      <vt:lpstr>LARC-services</vt:lpstr>
      <vt:lpstr>42</vt:lpstr>
      <vt:lpstr>77</vt:lpstr>
      <vt:lpstr>Findings</vt:lpstr>
      <vt:lpstr>Visualization</vt:lpstr>
    </vt:vector>
  </TitlesOfParts>
  <Manager/>
  <Company>Save the Children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Hossain Munna</dc:creator>
  <cp:keywords/>
  <dc:description/>
  <cp:lastModifiedBy>Lenovo</cp:lastModifiedBy>
  <cp:revision/>
  <dcterms:created xsi:type="dcterms:W3CDTF">2012-11-09T16:15:24Z</dcterms:created>
  <dcterms:modified xsi:type="dcterms:W3CDTF">2023-06-21T11:49:18Z</dcterms:modified>
  <cp:category/>
  <cp:contentStatus/>
</cp:coreProperties>
</file>