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GANG\Dashboard RKA 2\rra_ap1\public\"/>
    </mc:Choice>
  </mc:AlternateContent>
  <xr:revisionPtr revIDLastSave="0" documentId="13_ncr:1_{4CFFDFCB-ADFD-4634-B830-FFB3029E314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N2" i="1"/>
  <c r="M2" i="1" s="1"/>
  <c r="N5" i="1"/>
  <c r="M5" i="1" s="1"/>
  <c r="G5" i="1"/>
  <c r="G2" i="1" l="1"/>
</calcChain>
</file>

<file path=xl/sharedStrings.xml><?xml version="1.0" encoding="utf-8"?>
<sst xmlns="http://schemas.openxmlformats.org/spreadsheetml/2006/main" count="44" uniqueCount="35">
  <si>
    <t>BPC</t>
  </si>
  <si>
    <t>Kelompok</t>
  </si>
  <si>
    <t>Kode MA</t>
  </si>
  <si>
    <t>MA</t>
  </si>
  <si>
    <t>Detail Program</t>
  </si>
  <si>
    <t>Jumlah</t>
  </si>
  <si>
    <t>Qty</t>
  </si>
  <si>
    <t>Uom</t>
  </si>
  <si>
    <t>Mei</t>
  </si>
  <si>
    <t>Tahun</t>
  </si>
  <si>
    <t>Keterangan</t>
  </si>
  <si>
    <t>Angka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</si>
  <si>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</si>
  <si>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</si>
  <si>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</si>
  <si>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</si>
  <si>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</si>
  <si>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</si>
  <si>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</si>
  <si>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</si>
  <si>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</si>
  <si>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</si>
  <si>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</si>
  <si>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GL Account</t>
  </si>
  <si>
    <t>Satuan</t>
  </si>
  <si>
    <t>bulan</t>
  </si>
  <si>
    <t>ok</t>
  </si>
  <si>
    <t>B.P.Bang.Lap.Lain</t>
  </si>
  <si>
    <t>Bulan</t>
  </si>
  <si>
    <t>LANDSIDE FACILITIES</t>
  </si>
  <si>
    <t xml:space="preserve">Periode Januari 2024 - Desember 2024 </t>
  </si>
  <si>
    <t>B.P.Term.Penumpang</t>
  </si>
  <si>
    <t>512030100-B.P.Term.Penumpang</t>
  </si>
  <si>
    <t>Periode Januari 2024 - Desember 2024 (Rutin)</t>
  </si>
  <si>
    <t>Material &amp; Komponen Sanitair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</si>
</sst>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44061"/>
      <name val="Calibri"/>
      <family val="2"/>
    </font>
    <font>
      <b/>
      <sz val="11"/>
      <color rgb="FF24406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2CDDC"/>
        <bgColor rgb="FF92CDD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3" fillId="0" borderId="0" xfId="0" applyNumberFormat="1" applyFont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1" fillId="0" borderId="0" xfId="0" applyNumberFormat="1" applyFont="1" applyAlignmen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2" fontId="2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color rgb="FFFAFAFA"/>
      </font>
      <fill>
        <patternFill patternType="solid">
          <fgColor rgb="FF5B9BD5"/>
          <bgColor rgb="FF5B9BD5"/>
        </patternFill>
      </fill>
    </dxf>
    <dxf>
      <font>
        <b/>
        <color rgb="FFF4F6F8"/>
      </font>
      <fill>
        <patternFill patternType="solid">
          <fgColor theme="5"/>
          <bgColor theme="5"/>
        </patternFill>
      </fill>
    </dxf>
    <dxf>
      <font>
        <b/>
        <color rgb="FFF4F6F8"/>
      </font>
      <fill>
        <patternFill patternType="solid">
          <fgColor rgb="FFAEABAB"/>
          <bgColor rgb="FFAEABAB"/>
        </patternFill>
      </fill>
    </dxf>
    <dxf>
      <font>
        <b/>
        <color rgb="FFFFFFFF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44061"/>
      </font>
      <fill>
        <patternFill patternType="solid">
          <fgColor rgb="FFF4C7C3"/>
          <bgColor rgb="FFF4C7C3"/>
        </patternFill>
      </fill>
    </dxf>
    <dxf>
      <font>
        <b/>
        <color rgb="FFF4F6F8"/>
      </font>
      <fill>
        <patternFill patternType="solid">
          <fgColor rgb="FF6AA84F"/>
          <bgColor rgb="FF6AA84F"/>
        </patternFill>
      </fill>
    </dxf>
    <dxf>
      <font>
        <b/>
        <color rgb="FFF4F6F8"/>
      </font>
      <fill>
        <patternFill patternType="solid">
          <fgColor rgb="FF1C4587"/>
          <bgColor rgb="FF1C4587"/>
        </patternFill>
      </fill>
    </dxf>
    <dxf>
      <font>
        <b/>
        <color rgb="FFF4F6F8"/>
      </font>
      <fill>
        <patternFill patternType="solid">
          <fgColor rgb="FF9900FF"/>
          <bgColor rgb="FF9900FF"/>
        </patternFill>
      </fill>
    </dxf>
    <dxf>
      <font>
        <color rgb="FFF4F6F8"/>
      </font>
      <fill>
        <patternFill patternType="solid">
          <fgColor rgb="FF31859B"/>
          <bgColor rgb="FF3185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topLeftCell="L1" zoomScale="59" workbookViewId="0">
      <selection activeCell="G4" sqref="G4"/>
    </sheetView>
  </sheetViews>
  <sheetFormatPr defaultColWidth="14.44140625" defaultRowHeight="15" customHeight="1" outlineLevelCol="1" x14ac:dyDescent="0.3"/>
  <cols>
    <col min="1" max="1" width="4.88671875" style="11" hidden="1" customWidth="1"/>
    <col min="2" max="2" width="11.6640625" style="11" hidden="1" customWidth="1"/>
    <col min="3" max="3" width="10.6640625" style="5" customWidth="1"/>
    <col min="4" max="4" width="30.109375" style="11" customWidth="1"/>
    <col min="5" max="5" width="16.44140625" style="5" customWidth="1"/>
    <col min="6" max="6" width="24.33203125" style="18" customWidth="1"/>
    <col min="7" max="7" width="22.6640625" style="18" customWidth="1"/>
    <col min="8" max="8" width="15" style="19" customWidth="1"/>
    <col min="9" max="9" width="51.21875" style="18" customWidth="1"/>
    <col min="10" max="10" width="8.6640625" style="20" customWidth="1" outlineLevel="1"/>
    <col min="11" max="11" width="13" style="11" customWidth="1" outlineLevel="1"/>
    <col min="12" max="12" width="16" style="29" customWidth="1" outlineLevel="1"/>
    <col min="13" max="13" width="17.21875" style="26" customWidth="1" outlineLevel="1"/>
    <col min="14" max="14" width="20.21875" style="26" customWidth="1"/>
    <col min="15" max="15" width="17" style="26" customWidth="1" outlineLevel="1"/>
    <col min="16" max="17" width="14.5546875" style="26" customWidth="1" outlineLevel="1"/>
    <col min="18" max="18" width="17.33203125" style="26" customWidth="1" outlineLevel="1"/>
    <col min="19" max="19" width="14.6640625" style="26" customWidth="1" outlineLevel="1"/>
    <col min="20" max="25" width="14.5546875" style="26" customWidth="1" outlineLevel="1"/>
    <col min="26" max="26" width="16.6640625" style="26" customWidth="1" outlineLevel="1"/>
    <col min="27" max="16384" width="14.44140625" style="11"/>
  </cols>
  <sheetData>
    <row r="1" spans="1:26" ht="14.4" x14ac:dyDescent="0.3">
      <c r="A1" s="8" t="s">
        <v>0</v>
      </c>
      <c r="B1" s="8"/>
      <c r="C1" s="3" t="s">
        <v>9</v>
      </c>
      <c r="D1" s="10" t="s">
        <v>1</v>
      </c>
      <c r="E1" s="4" t="s">
        <v>2</v>
      </c>
      <c r="F1" s="10" t="s">
        <v>3</v>
      </c>
      <c r="G1" s="10" t="s">
        <v>23</v>
      </c>
      <c r="H1" s="2" t="s">
        <v>10</v>
      </c>
      <c r="I1" s="10" t="s">
        <v>4</v>
      </c>
      <c r="J1" s="7" t="s">
        <v>6</v>
      </c>
      <c r="K1" s="9" t="s">
        <v>7</v>
      </c>
      <c r="L1" s="27" t="s">
        <v>24</v>
      </c>
      <c r="M1" s="21" t="s">
        <v>11</v>
      </c>
      <c r="N1" s="21" t="s">
        <v>5</v>
      </c>
      <c r="O1" s="22" t="s">
        <v>12</v>
      </c>
      <c r="P1" s="22" t="s">
        <v>13</v>
      </c>
      <c r="Q1" s="22" t="s">
        <v>14</v>
      </c>
      <c r="R1" s="22" t="s">
        <v>15</v>
      </c>
      <c r="S1" s="22" t="s">
        <v>8</v>
      </c>
      <c r="T1" s="22" t="s">
        <v>16</v>
      </c>
      <c r="U1" s="22" t="s">
        <v>17</v>
      </c>
      <c r="V1" s="22" t="s">
        <v>18</v>
      </c>
      <c r="W1" s="22" t="s">
        <v>19</v>
      </c>
      <c r="X1" s="22" t="s">
        <v>20</v>
      </c>
      <c r="Y1" s="22" t="s">
        <v>21</v>
      </c>
      <c r="Z1" s="22" t="s">
        <v>22</v>
      </c>
    </row>
    <row r="2" spans="1:26" ht="42" customHeight="1" x14ac:dyDescent="0.2">
      <c r="A2" s="12"/>
      <c r="B2" s="12"/>
      <c r="C2" s="30">
        <v>2024</v>
      </c>
      <c r="D2" s="31" t="s">
        <v>29</v>
      </c>
      <c r="E2" s="32">
        <v>512020900</v>
      </c>
      <c r="F2" s="33" t="s">
        <v>27</v>
      </c>
      <c r="G2" s="34" t="str">
        <f t="shared" ref="G2" si="0">E2 &amp;  "-"  &amp; F2</f>
        <v>512020900-B.P.Bang.Lap.Lain</v>
      </c>
      <c r="H2" s="32"/>
      <c r="I2" s="38" t="s">
        <v>30</v>
      </c>
      <c r="J2" s="35">
        <v>12</v>
      </c>
      <c r="K2" s="35" t="s">
        <v>25</v>
      </c>
      <c r="L2" s="40">
        <v>4985265.2757858904</v>
      </c>
      <c r="M2" s="36">
        <f>N2</f>
        <v>59823183.309430651</v>
      </c>
      <c r="N2" s="36">
        <f>SUM(O2:Z2)</f>
        <v>59823183.309430651</v>
      </c>
      <c r="O2" s="40">
        <v>4985265.2757858904</v>
      </c>
      <c r="P2" s="40">
        <v>4985265.2757858885</v>
      </c>
      <c r="Q2" s="40">
        <v>4985265.2757858885</v>
      </c>
      <c r="R2" s="40">
        <v>4985265.2757858885</v>
      </c>
      <c r="S2" s="40">
        <v>4985265.2757858885</v>
      </c>
      <c r="T2" s="40">
        <v>4985265.2757858885</v>
      </c>
      <c r="U2" s="40">
        <v>4985265.2757858885</v>
      </c>
      <c r="V2" s="40">
        <v>4985265.2757858885</v>
      </c>
      <c r="W2" s="40">
        <v>4985265.2757858885</v>
      </c>
      <c r="X2" s="40">
        <v>4985265.2757858885</v>
      </c>
      <c r="Y2" s="40">
        <v>4985265.2757858885</v>
      </c>
      <c r="Z2" s="40">
        <v>4985265.2757858885</v>
      </c>
    </row>
    <row r="3" spans="1:26" ht="46.2" customHeight="1" x14ac:dyDescent="0.2">
      <c r="A3" s="12"/>
      <c r="B3" s="12"/>
      <c r="C3" s="30">
        <v>2024</v>
      </c>
      <c r="D3" s="31" t="s">
        <v>29</v>
      </c>
      <c r="E3" s="32">
        <v>512030100</v>
      </c>
      <c r="F3" s="33" t="s">
        <v>31</v>
      </c>
      <c r="G3" s="34" t="s">
        <v>32</v>
      </c>
      <c r="H3" s="32"/>
      <c r="I3" s="38" t="s">
        <v>33</v>
      </c>
      <c r="J3" s="35">
        <v>12</v>
      </c>
      <c r="K3" s="35" t="s">
        <v>28</v>
      </c>
      <c r="L3" s="40">
        <v>67850045</v>
      </c>
      <c r="M3" s="36">
        <f t="shared" ref="M3:M5" si="1">N3</f>
        <v>814200540</v>
      </c>
      <c r="N3" s="41">
        <v>814200540</v>
      </c>
      <c r="O3" s="40">
        <v>67850045</v>
      </c>
      <c r="P3" s="40">
        <v>67850045</v>
      </c>
      <c r="Q3" s="40">
        <v>67850045</v>
      </c>
      <c r="R3" s="40">
        <v>67850045</v>
      </c>
      <c r="S3" s="40">
        <v>67850045</v>
      </c>
      <c r="T3" s="40">
        <v>67850045</v>
      </c>
      <c r="U3" s="40">
        <v>67850045</v>
      </c>
      <c r="V3" s="40">
        <v>67850045</v>
      </c>
      <c r="W3" s="40">
        <v>67850045</v>
      </c>
      <c r="X3" s="40">
        <v>67850045</v>
      </c>
      <c r="Y3" s="40">
        <v>67850045</v>
      </c>
      <c r="Z3" s="40">
        <v>67850045</v>
      </c>
    </row>
    <row r="4" spans="1:26" ht="40.200000000000003" customHeight="1" x14ac:dyDescent="0.2">
      <c r="A4" s="12"/>
      <c r="B4" s="12"/>
      <c r="C4" s="30">
        <v>2024</v>
      </c>
      <c r="D4" s="31" t="s">
        <v>29</v>
      </c>
      <c r="E4" s="32">
        <v>512030100</v>
      </c>
      <c r="F4" s="33" t="s">
        <v>31</v>
      </c>
      <c r="G4" s="34" t="s">
        <v>32</v>
      </c>
      <c r="H4" s="32"/>
      <c r="I4" s="38" t="s">
        <v>34</v>
      </c>
      <c r="J4" s="35">
        <v>12</v>
      </c>
      <c r="K4" s="35" t="s">
        <v>28</v>
      </c>
      <c r="L4" s="40">
        <v>10617797.5</v>
      </c>
      <c r="M4" s="36">
        <f t="shared" si="1"/>
        <v>127413570</v>
      </c>
      <c r="N4" s="41">
        <v>127413570</v>
      </c>
      <c r="O4" s="40">
        <v>10617797.5</v>
      </c>
      <c r="P4" s="40">
        <v>10617797.5</v>
      </c>
      <c r="Q4" s="40">
        <v>10617797.5</v>
      </c>
      <c r="R4" s="40">
        <v>10617797.5</v>
      </c>
      <c r="S4" s="40">
        <v>10617797.5</v>
      </c>
      <c r="T4" s="40">
        <v>10617797.5</v>
      </c>
      <c r="U4" s="40">
        <v>10617797.5</v>
      </c>
      <c r="V4" s="40">
        <v>10617797.5</v>
      </c>
      <c r="W4" s="40">
        <v>10617797.5</v>
      </c>
      <c r="X4" s="40">
        <v>10617797.5</v>
      </c>
      <c r="Y4" s="40">
        <v>10617797.5</v>
      </c>
      <c r="Z4" s="40">
        <v>10617797.5</v>
      </c>
    </row>
    <row r="5" spans="1:26" s="39" customFormat="1" ht="28.8" x14ac:dyDescent="0.2">
      <c r="A5" s="37" t="s">
        <v>26</v>
      </c>
      <c r="B5" s="37">
        <v>1114911000</v>
      </c>
      <c r="C5" s="30">
        <v>2024</v>
      </c>
      <c r="D5" s="31" t="s">
        <v>29</v>
      </c>
      <c r="E5" s="32">
        <v>512020900</v>
      </c>
      <c r="F5" s="33" t="s">
        <v>27</v>
      </c>
      <c r="G5" s="34" t="str">
        <f t="shared" ref="G5" si="2">E5 &amp;  "-"  &amp; F5</f>
        <v>512020900-B.P.Bang.Lap.Lain</v>
      </c>
      <c r="H5" s="32"/>
      <c r="I5" s="38" t="s">
        <v>30</v>
      </c>
      <c r="J5" s="35">
        <v>12</v>
      </c>
      <c r="K5" s="35" t="s">
        <v>25</v>
      </c>
      <c r="L5" s="40">
        <v>4985265.2757858885</v>
      </c>
      <c r="M5" s="36">
        <f t="shared" si="1"/>
        <v>59823183.309430651</v>
      </c>
      <c r="N5" s="36">
        <f>SUM(O5:Z5)</f>
        <v>59823183.309430651</v>
      </c>
      <c r="O5" s="40">
        <v>4985265.2757858885</v>
      </c>
      <c r="P5" s="40">
        <v>4985265.2757858885</v>
      </c>
      <c r="Q5" s="40">
        <v>4985265.2757858885</v>
      </c>
      <c r="R5" s="40">
        <v>4985265.2757858885</v>
      </c>
      <c r="S5" s="40">
        <v>4985265.2757858885</v>
      </c>
      <c r="T5" s="40">
        <v>4985265.2757858885</v>
      </c>
      <c r="U5" s="40">
        <v>4985265.2757858885</v>
      </c>
      <c r="V5" s="40">
        <v>4985265.2757858885</v>
      </c>
      <c r="W5" s="40">
        <v>4985265.2757858885</v>
      </c>
      <c r="X5" s="40">
        <v>4985265.2757858885</v>
      </c>
      <c r="Y5" s="40">
        <v>4985265.2757858885</v>
      </c>
      <c r="Z5" s="40">
        <v>4985265.2757858885</v>
      </c>
    </row>
    <row r="6" spans="1:26" ht="15.75" customHeight="1" x14ac:dyDescent="0.3">
      <c r="A6" s="12"/>
      <c r="B6" s="12"/>
      <c r="C6" s="6"/>
      <c r="D6" s="13"/>
      <c r="E6" s="6"/>
      <c r="F6" s="14"/>
      <c r="G6" s="14"/>
      <c r="H6" s="15"/>
      <c r="I6" s="16"/>
      <c r="J6" s="1"/>
      <c r="K6" s="17"/>
      <c r="L6" s="28"/>
      <c r="M6" s="23"/>
      <c r="N6" s="24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3">
      <c r="A7" s="12"/>
      <c r="B7" s="12"/>
      <c r="C7" s="6"/>
      <c r="D7" s="13"/>
      <c r="E7" s="6"/>
      <c r="F7" s="14"/>
      <c r="G7" s="14"/>
      <c r="H7" s="15"/>
      <c r="I7" s="16"/>
      <c r="J7" s="1"/>
      <c r="K7" s="17"/>
      <c r="L7" s="28"/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3">
      <c r="A8" s="12"/>
      <c r="B8" s="12"/>
      <c r="C8" s="6"/>
      <c r="D8" s="13"/>
      <c r="E8" s="6"/>
      <c r="F8" s="14"/>
      <c r="G8" s="14"/>
      <c r="H8" s="15"/>
      <c r="I8" s="16"/>
      <c r="J8" s="1"/>
      <c r="K8" s="17"/>
      <c r="L8" s="28"/>
      <c r="M8" s="23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3">
      <c r="A9" s="12"/>
      <c r="B9" s="12"/>
      <c r="C9" s="6"/>
      <c r="D9" s="13"/>
      <c r="E9" s="6"/>
      <c r="F9" s="14"/>
      <c r="G9" s="14"/>
      <c r="H9" s="15"/>
      <c r="I9" s="16"/>
      <c r="J9" s="1"/>
      <c r="K9" s="17"/>
      <c r="L9" s="28"/>
      <c r="M9" s="23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3">
      <c r="A10" s="12"/>
      <c r="B10" s="12"/>
      <c r="C10" s="6"/>
      <c r="D10" s="13"/>
      <c r="E10" s="6"/>
      <c r="F10" s="14"/>
      <c r="G10" s="14"/>
      <c r="H10" s="15"/>
      <c r="I10" s="16"/>
      <c r="J10" s="1"/>
      <c r="K10" s="17"/>
      <c r="L10" s="28"/>
      <c r="M10" s="23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3">
      <c r="A11" s="12"/>
      <c r="B11" s="12"/>
      <c r="C11" s="6"/>
      <c r="D11" s="13"/>
      <c r="E11" s="6"/>
      <c r="F11" s="14"/>
      <c r="G11" s="14"/>
      <c r="H11" s="15"/>
      <c r="I11" s="16"/>
      <c r="J11" s="1"/>
      <c r="K11" s="17"/>
      <c r="L11" s="28"/>
      <c r="M11" s="23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3">
      <c r="A12" s="12"/>
      <c r="B12" s="12"/>
      <c r="C12" s="6"/>
      <c r="D12" s="13"/>
      <c r="E12" s="6"/>
      <c r="F12" s="14"/>
      <c r="G12" s="14"/>
      <c r="H12" s="15"/>
      <c r="I12" s="16"/>
      <c r="J12" s="1"/>
      <c r="K12" s="17"/>
      <c r="L12" s="28"/>
      <c r="M12" s="23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3">
      <c r="A13" s="12"/>
      <c r="B13" s="12"/>
      <c r="C13" s="6"/>
      <c r="D13" s="13"/>
      <c r="E13" s="6"/>
      <c r="F13" s="14"/>
      <c r="G13" s="14"/>
      <c r="H13" s="15"/>
      <c r="I13" s="16"/>
      <c r="J13" s="1"/>
      <c r="K13" s="17"/>
      <c r="L13" s="28"/>
      <c r="M13" s="23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3">
      <c r="A14" s="12"/>
      <c r="B14" s="12"/>
      <c r="C14" s="6"/>
      <c r="D14" s="13"/>
      <c r="E14" s="6"/>
      <c r="F14" s="14"/>
      <c r="G14" s="14"/>
      <c r="H14" s="15"/>
      <c r="I14" s="16"/>
      <c r="J14" s="1"/>
      <c r="K14" s="17"/>
      <c r="L14" s="28"/>
      <c r="M14" s="23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3">
      <c r="A15" s="12"/>
      <c r="B15" s="12"/>
      <c r="C15" s="6"/>
      <c r="D15" s="13"/>
      <c r="E15" s="6"/>
      <c r="F15" s="14"/>
      <c r="G15" s="14"/>
      <c r="H15" s="15"/>
      <c r="I15" s="16"/>
      <c r="J15" s="1"/>
      <c r="K15" s="17"/>
      <c r="L15" s="28"/>
      <c r="M15" s="23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3">
      <c r="A16" s="12"/>
      <c r="B16" s="12"/>
      <c r="C16" s="6"/>
      <c r="D16" s="13"/>
      <c r="E16" s="6"/>
      <c r="F16" s="14"/>
      <c r="G16" s="14"/>
      <c r="H16" s="15"/>
      <c r="I16" s="16"/>
      <c r="J16" s="1"/>
      <c r="K16" s="17"/>
      <c r="L16" s="28"/>
      <c r="M16" s="23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</sheetData>
  <conditionalFormatting sqref="D1:D16">
    <cfRule type="cellIs" dxfId="9" priority="1" operator="equal">
      <formula>"HCBP"</formula>
    </cfRule>
    <cfRule type="cellIs" dxfId="8" priority="2" operator="equal">
      <formula>"GENERAL SERVICES"</formula>
    </cfRule>
    <cfRule type="cellIs" dxfId="7" priority="3" operator="equal">
      <formula>"AIRSIDE FACILITIES"</formula>
    </cfRule>
    <cfRule type="cellIs" dxfId="6" priority="4" operator="equal">
      <formula>"LANDSIDE FACILITIES"</formula>
    </cfRule>
    <cfRule type="cellIs" dxfId="5" priority="5" operator="equal">
      <formula>"SERVICE IMPROVEMENT"</formula>
    </cfRule>
    <cfRule type="containsText" dxfId="4" priority="6" operator="containsText" text="AIRPORT ENVIRONMENT">
      <formula>NOT(ISERROR(SEARCH(("AIRPORT ENVIRONMENT"),(D1))))</formula>
    </cfRule>
    <cfRule type="cellIs" dxfId="3" priority="7" operator="equal">
      <formula>"EQUIPMENT"</formula>
    </cfRule>
    <cfRule type="cellIs" dxfId="2" priority="8" operator="equal">
      <formula>"AIRPORT TECHNOLOGY"</formula>
    </cfRule>
    <cfRule type="cellIs" dxfId="1" priority="9" operator="equal">
      <formula>"ARFF"</formula>
    </cfRule>
    <cfRule type="cellIs" dxfId="0" priority="10" operator="equal">
      <formula>"COMMERCIAL"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nafila.rossiana03@outlook.com</dc:creator>
  <cp:lastModifiedBy>nafila.rossiana03@outlook.com</cp:lastModifiedBy>
  <dcterms:created xsi:type="dcterms:W3CDTF">2024-02-05T06:05:44Z</dcterms:created>
  <dcterms:modified xsi:type="dcterms:W3CDTF">2024-03-25T07:46:02Z</dcterms:modified>
</cp:coreProperties>
</file>