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mpa\Downloads\"/>
    </mc:Choice>
  </mc:AlternateContent>
  <bookViews>
    <workbookView xWindow="0" yWindow="0" windowWidth="18200" windowHeight="7900"/>
  </bookViews>
  <sheets>
    <sheet name="Sheet1" sheetId="1" r:id="rId1"/>
    <sheet name="Sheet3" sheetId="4" r:id="rId2"/>
  </sheets>
  <definedNames>
    <definedName name="_xlnm._FilterDatabase" localSheetId="0" hidden="1">Sheet1!$A$2:$E$14</definedName>
    <definedName name="_xlnm.Criteria" localSheetId="0">Sheet1!$D$22:$E$24</definedName>
    <definedName name="_xlnm.Extract" localSheetId="0">Sheet1!$A$22:$A$28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7" i="1" l="1"/>
  <c r="B18" i="1" s="1"/>
  <c r="B16" i="1" l="1"/>
  <c r="B11" i="4" l="1"/>
  <c r="B10" i="4"/>
  <c r="B9" i="4"/>
  <c r="B8" i="4"/>
  <c r="B7" i="4"/>
  <c r="B6" i="4"/>
  <c r="B5" i="4"/>
  <c r="B4" i="4"/>
  <c r="B3" i="4"/>
  <c r="B2" i="4"/>
  <c r="C3" i="4" l="1"/>
  <c r="C11" i="4"/>
  <c r="D11" i="4" s="1"/>
  <c r="C2" i="4"/>
  <c r="C4" i="4"/>
  <c r="D4" i="4" s="1"/>
  <c r="C5" i="4"/>
  <c r="C6" i="4"/>
  <c r="D6" i="4" s="1"/>
  <c r="C7" i="4"/>
  <c r="D7" i="4" s="1"/>
  <c r="C8" i="4"/>
  <c r="D8" i="4" s="1"/>
  <c r="C9" i="4"/>
  <c r="D9" i="4" s="1"/>
  <c r="C10" i="4"/>
  <c r="D10" i="4" s="1"/>
  <c r="D2" i="4"/>
  <c r="D3" i="4"/>
  <c r="D5" i="4"/>
</calcChain>
</file>

<file path=xl/sharedStrings.xml><?xml version="1.0" encoding="utf-8"?>
<sst xmlns="http://schemas.openxmlformats.org/spreadsheetml/2006/main" count="69" uniqueCount="59">
  <si>
    <t>Month</t>
  </si>
  <si>
    <t>High</t>
  </si>
  <si>
    <t>Low</t>
  </si>
  <si>
    <t>Mean</t>
  </si>
  <si>
    <t>Precip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</si>
  <si>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</si>
  <si>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</si>
  <si>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</si>
  <si>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</si>
  <si>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</si>
  <si>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</si>
  <si>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</si>
  <si>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</si>
  <si>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</si>
  <si>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</si>
  <si>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</si>
  <si>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</si>
  <si>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°C</t>
  </si>
  <si>
    <t>mm</t>
  </si>
  <si>
    <t>CH</t>
  </si>
  <si>
    <t>Highest mean</t>
  </si>
  <si>
    <t>Month of Highest Mean</t>
  </si>
  <si>
    <t>EC</t>
  </si>
  <si>
    <t>Electronics and Communications</t>
  </si>
  <si>
    <t>CE</t>
  </si>
  <si>
    <t>Computer Science and Engineering</t>
  </si>
  <si>
    <t>IT</t>
  </si>
  <si>
    <t>Information Technology</t>
  </si>
  <si>
    <t>Mechanical Engineering</t>
  </si>
  <si>
    <t>Chemical Engineering</t>
  </si>
  <si>
    <t>ME</t>
  </si>
  <si>
    <t>New branch code</t>
  </si>
  <si>
    <t>Branch code</t>
  </si>
  <si>
    <t>EC101</t>
  </si>
  <si>
    <t>CE102</t>
  </si>
  <si>
    <t>IT103</t>
  </si>
  <si>
    <t>ME104</t>
  </si>
  <si>
    <t>CH105</t>
  </si>
  <si>
    <t>Old Format</t>
  </si>
  <si>
    <t>New Format</t>
  </si>
  <si>
    <t>Abbreviation</t>
  </si>
  <si>
    <t>Full Name</t>
  </si>
  <si>
    <t>New Code</t>
  </si>
  <si>
    <t>1998SNEC</t>
  </si>
  <si>
    <t>1996SNIT</t>
  </si>
  <si>
    <t>2010NICH</t>
  </si>
  <si>
    <t>2009SNCE</t>
  </si>
  <si>
    <t>2005SNME</t>
  </si>
  <si>
    <t>2003SNCH</t>
  </si>
  <si>
    <t>2003NIEC</t>
  </si>
  <si>
    <t>1998NIIT</t>
  </si>
  <si>
    <t>1997NIME</t>
  </si>
  <si>
    <t>2005NICE</t>
  </si>
  <si>
    <t>Table - 1</t>
  </si>
  <si>
    <t>Average of mean greater than or equal to 28</t>
  </si>
  <si>
    <t>Low temp for month in cell B17</t>
  </si>
  <si>
    <t>&gt;=28</t>
  </si>
  <si>
    <t>&gt;38</t>
  </si>
  <si>
    <t>&lt;14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</si>
</sst>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4" fillId="0" borderId="0" xfId="1" applyFont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applyBorder="1"/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/>
    <xf numFmtId="0" fontId="5" fillId="0" borderId="11" xfId="1" applyFont="1" applyBorder="1" applyAlignment="1" applyProtection="1">
      <alignment horizontal="left" vertical="top" wrapText="1"/>
    </xf>
    <xf numFmtId="0" fontId="5" fillId="0" borderId="4" xfId="1" applyFont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B1" sqref="B1"/>
    </sheetView>
  </sheetViews>
  <sheetFormatPr defaultRowHeight="14.5" x14ac:dyDescent="0.35"/>
  <cols>
    <col min="1" max="1" width="19.08984375" bestFit="1" customWidth="1"/>
    <col min="5" max="5" width="7.453125" customWidth="1"/>
    <col min="6" max="6" width="4.90625" customWidth="1"/>
    <col min="7" max="7" width="27.54296875" customWidth="1"/>
  </cols>
  <sheetData>
    <row r="1" spans="1:6" ht="15" thickBot="1" x14ac:dyDescent="0.4">
      <c r="B1" s="1" t="s">
        <v>17</v>
      </c>
      <c r="C1" s="1" t="s">
        <v>17</v>
      </c>
      <c r="D1" s="1" t="s">
        <v>17</v>
      </c>
      <c r="E1" s="1" t="s">
        <v>18</v>
      </c>
    </row>
    <row r="2" spans="1:6" ht="15" thickBot="1" x14ac:dyDescent="0.4">
      <c r="A2" s="11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"/>
    </row>
    <row r="3" spans="1:6" x14ac:dyDescent="0.35">
      <c r="A3" s="28" t="s">
        <v>5</v>
      </c>
      <c r="B3" s="14">
        <v>28</v>
      </c>
      <c r="C3" s="14">
        <v>12</v>
      </c>
      <c r="D3" s="14">
        <v>20</v>
      </c>
      <c r="E3" s="15">
        <v>2.5</v>
      </c>
      <c r="F3" s="1"/>
    </row>
    <row r="4" spans="1:6" x14ac:dyDescent="0.35">
      <c r="A4" s="28" t="s">
        <v>6</v>
      </c>
      <c r="B4" s="14">
        <v>30</v>
      </c>
      <c r="C4" s="14">
        <v>14</v>
      </c>
      <c r="D4" s="14">
        <v>22</v>
      </c>
      <c r="E4" s="15">
        <v>0</v>
      </c>
      <c r="F4" s="2"/>
    </row>
    <row r="5" spans="1:6" x14ac:dyDescent="0.35">
      <c r="A5" s="28" t="s">
        <v>7</v>
      </c>
      <c r="B5" s="14">
        <v>36</v>
      </c>
      <c r="C5" s="14">
        <v>19</v>
      </c>
      <c r="D5" s="14">
        <v>27</v>
      </c>
      <c r="E5" s="15">
        <v>0</v>
      </c>
      <c r="F5" s="2"/>
    </row>
    <row r="6" spans="1:6" x14ac:dyDescent="0.35">
      <c r="A6" s="28" t="s">
        <v>8</v>
      </c>
      <c r="B6" s="14">
        <v>39</v>
      </c>
      <c r="C6" s="14">
        <v>23</v>
      </c>
      <c r="D6" s="14">
        <v>32</v>
      </c>
      <c r="E6" s="15">
        <v>2.5</v>
      </c>
      <c r="F6" s="2"/>
    </row>
    <row r="7" spans="1:6" x14ac:dyDescent="0.35">
      <c r="A7" s="28" t="s">
        <v>9</v>
      </c>
      <c r="B7" s="14">
        <v>41</v>
      </c>
      <c r="C7" s="14">
        <v>26</v>
      </c>
      <c r="D7" s="14">
        <v>34</v>
      </c>
      <c r="E7" s="15">
        <v>20.3</v>
      </c>
      <c r="F7" s="2"/>
    </row>
    <row r="8" spans="1:6" x14ac:dyDescent="0.35">
      <c r="A8" s="28" t="s">
        <v>10</v>
      </c>
      <c r="B8" s="14">
        <v>38</v>
      </c>
      <c r="C8" s="14">
        <v>27</v>
      </c>
      <c r="D8" s="14">
        <v>33</v>
      </c>
      <c r="E8" s="15">
        <v>104.1</v>
      </c>
      <c r="F8" s="2"/>
    </row>
    <row r="9" spans="1:6" x14ac:dyDescent="0.35">
      <c r="A9" s="28" t="s">
        <v>11</v>
      </c>
      <c r="B9" s="14">
        <v>33</v>
      </c>
      <c r="C9" s="14">
        <v>26</v>
      </c>
      <c r="D9" s="14">
        <v>29</v>
      </c>
      <c r="E9" s="15">
        <v>246.4</v>
      </c>
      <c r="F9" s="2"/>
    </row>
    <row r="10" spans="1:6" x14ac:dyDescent="0.35">
      <c r="A10" s="28" t="s">
        <v>12</v>
      </c>
      <c r="B10" s="14">
        <v>32</v>
      </c>
      <c r="C10" s="14">
        <v>24</v>
      </c>
      <c r="D10" s="14">
        <v>28</v>
      </c>
      <c r="E10" s="15">
        <v>105.3</v>
      </c>
      <c r="F10" s="2"/>
    </row>
    <row r="11" spans="1:6" x14ac:dyDescent="0.35">
      <c r="A11" s="28" t="s">
        <v>13</v>
      </c>
      <c r="B11" s="14">
        <v>34</v>
      </c>
      <c r="C11" s="14">
        <v>24</v>
      </c>
      <c r="D11" s="14">
        <v>29</v>
      </c>
      <c r="E11" s="15">
        <v>83.8</v>
      </c>
      <c r="F11" s="2"/>
    </row>
    <row r="12" spans="1:6" x14ac:dyDescent="0.35">
      <c r="A12" s="28" t="s">
        <v>14</v>
      </c>
      <c r="B12" s="14">
        <v>36</v>
      </c>
      <c r="C12" s="14">
        <v>21</v>
      </c>
      <c r="D12" s="14">
        <v>28</v>
      </c>
      <c r="E12" s="15">
        <v>22.9</v>
      </c>
      <c r="F12" s="2"/>
    </row>
    <row r="13" spans="1:6" x14ac:dyDescent="0.35">
      <c r="A13" s="28" t="s">
        <v>15</v>
      </c>
      <c r="B13" s="14">
        <v>33</v>
      </c>
      <c r="C13" s="14">
        <v>16</v>
      </c>
      <c r="D13" s="14">
        <v>25</v>
      </c>
      <c r="E13" s="15">
        <v>15.2</v>
      </c>
      <c r="F13" s="2"/>
    </row>
    <row r="14" spans="1:6" ht="15" thickBot="1" x14ac:dyDescent="0.4">
      <c r="A14" s="29" t="s">
        <v>16</v>
      </c>
      <c r="B14" s="16">
        <v>29</v>
      </c>
      <c r="C14" s="16">
        <v>13</v>
      </c>
      <c r="D14" s="16">
        <v>21</v>
      </c>
      <c r="E14" s="17">
        <v>5.0999999999999996</v>
      </c>
      <c r="F14" s="2"/>
    </row>
    <row r="15" spans="1:6" ht="15" thickBot="1" x14ac:dyDescent="0.4"/>
    <row r="16" spans="1:6" ht="15" thickBot="1" x14ac:dyDescent="0.4">
      <c r="A16" s="5" t="s">
        <v>20</v>
      </c>
      <c r="B16" s="6">
        <f>MAX(D3:D14)</f>
        <v>34</v>
      </c>
    </row>
    <row r="17" spans="1:5" ht="29.5" thickBot="1" x14ac:dyDescent="0.4">
      <c r="A17" s="7" t="s">
        <v>21</v>
      </c>
      <c r="B17" s="6" t="str">
        <f>INDEX(A3:E14,MATCH(MAX(D3:D14),D3:D14,0),1)</f>
        <v>May</v>
      </c>
    </row>
    <row r="18" spans="1:5" ht="29.5" thickBot="1" x14ac:dyDescent="0.4">
      <c r="A18" s="8" t="s">
        <v>55</v>
      </c>
      <c r="B18" s="6">
        <f>INDEX(B3:E14,MATCH(B17,A3:A14,0),2)</f>
        <v>26</v>
      </c>
    </row>
    <row r="19" spans="1:5" ht="15" thickBot="1" x14ac:dyDescent="0.4">
      <c r="B19" s="4"/>
      <c r="E19" s="10" t="s">
        <v>3</v>
      </c>
    </row>
    <row r="20" spans="1:5" ht="44" thickBot="1" x14ac:dyDescent="0.4">
      <c r="A20" s="8" t="s">
        <v>54</v>
      </c>
      <c r="B20" s="6">
        <f>DAVERAGE(A2:E14,D2,E19:E20)</f>
        <v>30.428571428571427</v>
      </c>
      <c r="E20" s="39" t="s">
        <v>56</v>
      </c>
    </row>
    <row r="21" spans="1:5" ht="15" thickBot="1" x14ac:dyDescent="0.4"/>
    <row r="22" spans="1:5" ht="15" thickBot="1" x14ac:dyDescent="0.4">
      <c r="A22" s="10" t="s">
        <v>0</v>
      </c>
      <c r="D22" s="33" t="s">
        <v>1</v>
      </c>
      <c r="E22" s="34" t="s">
        <v>2</v>
      </c>
    </row>
    <row r="23" spans="1:5" x14ac:dyDescent="0.35">
      <c r="A23" s="40" t="s">
        <v>5</v>
      </c>
      <c r="D23" s="35" t="s">
        <v>57</v>
      </c>
      <c r="E23" s="36"/>
    </row>
    <row r="24" spans="1:5" ht="15" thickBot="1" x14ac:dyDescent="0.4">
      <c r="A24" s="40" t="s">
        <v>8</v>
      </c>
      <c r="D24" s="37"/>
      <c r="E24" s="38" t="s">
        <v>58</v>
      </c>
    </row>
    <row r="25" spans="1:5" x14ac:dyDescent="0.35">
      <c r="A25" s="40" t="s">
        <v>9</v>
      </c>
    </row>
    <row r="26" spans="1:5" ht="15" thickBot="1" x14ac:dyDescent="0.4">
      <c r="A26" s="41" t="s">
        <v>16</v>
      </c>
    </row>
    <row r="27" spans="1:5" x14ac:dyDescent="0.35">
      <c r="A27" s="3"/>
    </row>
    <row r="28" spans="1:5" x14ac:dyDescent="0.35">
      <c r="A28" s="3"/>
    </row>
    <row r="29" spans="1:5" x14ac:dyDescent="0.35">
      <c r="A29" s="3"/>
    </row>
    <row r="30" spans="1:5" x14ac:dyDescent="0.35">
      <c r="A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" sqref="D1"/>
    </sheetView>
  </sheetViews>
  <sheetFormatPr defaultRowHeight="14.5" x14ac:dyDescent="0.35"/>
  <cols>
    <col min="1" max="1" width="11.36328125" bestFit="1" customWidth="1"/>
    <col min="2" max="2" width="11.453125" bestFit="1" customWidth="1"/>
    <col min="3" max="3" width="15.81640625" bestFit="1" customWidth="1"/>
    <col min="4" max="4" width="18.453125" bestFit="1" customWidth="1"/>
    <col min="5" max="5" width="4.08984375" customWidth="1"/>
    <col min="6" max="6" width="11.90625" bestFit="1" customWidth="1"/>
    <col min="7" max="7" width="29.36328125" bestFit="1" customWidth="1"/>
    <col min="8" max="8" width="9.54296875" bestFit="1" customWidth="1"/>
  </cols>
  <sheetData>
    <row r="1" spans="1:8" ht="15" thickBot="1" x14ac:dyDescent="0.4">
      <c r="A1" s="27" t="s">
        <v>38</v>
      </c>
      <c r="B1" s="21" t="s">
        <v>32</v>
      </c>
      <c r="C1" s="27" t="s">
        <v>31</v>
      </c>
      <c r="D1" s="22" t="s">
        <v>39</v>
      </c>
      <c r="F1" s="30" t="s">
        <v>53</v>
      </c>
      <c r="G1" s="31"/>
      <c r="H1" s="32"/>
    </row>
    <row r="2" spans="1:8" ht="15" thickBot="1" x14ac:dyDescent="0.4">
      <c r="A2" s="23" t="s">
        <v>43</v>
      </c>
      <c r="B2" s="24" t="str">
        <f t="shared" ref="B2:B11" si="0">RIGHT(A2,2)</f>
        <v>EC</v>
      </c>
      <c r="C2" s="23" t="str">
        <f t="shared" ref="C2:C11" si="1">VLOOKUP(B2,$F$3:$H$7,3,)</f>
        <v>EC101</v>
      </c>
      <c r="D2" s="19" t="str">
        <f t="shared" ref="D2:D11" si="2">SUBSTITUTE(A2,B2,C2)</f>
        <v>1998SNEC101</v>
      </c>
      <c r="F2" s="27" t="s">
        <v>40</v>
      </c>
      <c r="G2" s="27" t="s">
        <v>41</v>
      </c>
      <c r="H2" s="22" t="s">
        <v>42</v>
      </c>
    </row>
    <row r="3" spans="1:8" x14ac:dyDescent="0.35">
      <c r="A3" s="23" t="s">
        <v>46</v>
      </c>
      <c r="B3" s="24" t="str">
        <f t="shared" si="0"/>
        <v>CE</v>
      </c>
      <c r="C3" s="23" t="str">
        <f t="shared" si="1"/>
        <v>CE102</v>
      </c>
      <c r="D3" s="19" t="str">
        <f t="shared" si="2"/>
        <v>2009SNCE102</v>
      </c>
      <c r="F3" s="23" t="s">
        <v>22</v>
      </c>
      <c r="G3" s="18" t="s">
        <v>23</v>
      </c>
      <c r="H3" s="19" t="s">
        <v>33</v>
      </c>
    </row>
    <row r="4" spans="1:8" x14ac:dyDescent="0.35">
      <c r="A4" s="23" t="s">
        <v>47</v>
      </c>
      <c r="B4" s="24" t="str">
        <f t="shared" si="0"/>
        <v>ME</v>
      </c>
      <c r="C4" s="23" t="str">
        <f t="shared" si="1"/>
        <v>ME104</v>
      </c>
      <c r="D4" s="19" t="str">
        <f t="shared" si="2"/>
        <v>2005SNME104</v>
      </c>
      <c r="F4" s="23" t="s">
        <v>24</v>
      </c>
      <c r="G4" s="18" t="s">
        <v>25</v>
      </c>
      <c r="H4" s="19" t="s">
        <v>34</v>
      </c>
    </row>
    <row r="5" spans="1:8" x14ac:dyDescent="0.35">
      <c r="A5" s="23" t="s">
        <v>44</v>
      </c>
      <c r="B5" s="24" t="str">
        <f t="shared" si="0"/>
        <v>IT</v>
      </c>
      <c r="C5" s="23" t="str">
        <f t="shared" si="1"/>
        <v>IT103</v>
      </c>
      <c r="D5" s="19" t="str">
        <f t="shared" si="2"/>
        <v>1996SNIT103</v>
      </c>
      <c r="F5" s="23" t="s">
        <v>26</v>
      </c>
      <c r="G5" s="18" t="s">
        <v>27</v>
      </c>
      <c r="H5" s="19" t="s">
        <v>35</v>
      </c>
    </row>
    <row r="6" spans="1:8" x14ac:dyDescent="0.35">
      <c r="A6" s="23" t="s">
        <v>45</v>
      </c>
      <c r="B6" s="24" t="str">
        <f t="shared" si="0"/>
        <v>CH</v>
      </c>
      <c r="C6" s="23" t="str">
        <f t="shared" si="1"/>
        <v>CH105</v>
      </c>
      <c r="D6" s="19" t="str">
        <f t="shared" si="2"/>
        <v>2010NICH105</v>
      </c>
      <c r="F6" s="23" t="s">
        <v>30</v>
      </c>
      <c r="G6" s="18" t="s">
        <v>28</v>
      </c>
      <c r="H6" s="19" t="s">
        <v>36</v>
      </c>
    </row>
    <row r="7" spans="1:8" ht="15" thickBot="1" x14ac:dyDescent="0.4">
      <c r="A7" s="23" t="s">
        <v>48</v>
      </c>
      <c r="B7" s="24" t="str">
        <f t="shared" si="0"/>
        <v>CH</v>
      </c>
      <c r="C7" s="23" t="str">
        <f t="shared" si="1"/>
        <v>CH105</v>
      </c>
      <c r="D7" s="19" t="str">
        <f t="shared" si="2"/>
        <v>2003SNCH105</v>
      </c>
      <c r="F7" s="25" t="s">
        <v>19</v>
      </c>
      <c r="G7" s="9" t="s">
        <v>29</v>
      </c>
      <c r="H7" s="20" t="s">
        <v>37</v>
      </c>
    </row>
    <row r="8" spans="1:8" x14ac:dyDescent="0.35">
      <c r="A8" s="23" t="s">
        <v>49</v>
      </c>
      <c r="B8" s="24" t="str">
        <f t="shared" si="0"/>
        <v>EC</v>
      </c>
      <c r="C8" s="23" t="str">
        <f t="shared" si="1"/>
        <v>EC101</v>
      </c>
      <c r="D8" s="19" t="str">
        <f t="shared" si="2"/>
        <v>2003NIEC101</v>
      </c>
    </row>
    <row r="9" spans="1:8" x14ac:dyDescent="0.35">
      <c r="A9" s="23" t="s">
        <v>50</v>
      </c>
      <c r="B9" s="24" t="str">
        <f t="shared" si="0"/>
        <v>IT</v>
      </c>
      <c r="C9" s="23" t="str">
        <f t="shared" si="1"/>
        <v>IT103</v>
      </c>
      <c r="D9" s="19" t="str">
        <f t="shared" si="2"/>
        <v>1998NIIT103</v>
      </c>
    </row>
    <row r="10" spans="1:8" x14ac:dyDescent="0.35">
      <c r="A10" s="23" t="s">
        <v>51</v>
      </c>
      <c r="B10" s="24" t="str">
        <f t="shared" si="0"/>
        <v>ME</v>
      </c>
      <c r="C10" s="23" t="str">
        <f t="shared" si="1"/>
        <v>ME104</v>
      </c>
      <c r="D10" s="19" t="str">
        <f t="shared" si="2"/>
        <v>1997NIME104</v>
      </c>
    </row>
    <row r="11" spans="1:8" ht="15" thickBot="1" x14ac:dyDescent="0.4">
      <c r="A11" s="25" t="s">
        <v>52</v>
      </c>
      <c r="B11" s="26" t="str">
        <f t="shared" si="0"/>
        <v>CE</v>
      </c>
      <c r="C11" s="25" t="str">
        <f t="shared" si="1"/>
        <v>CE102</v>
      </c>
      <c r="D11" s="20" t="str">
        <f t="shared" si="2"/>
        <v>2005NICE102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Sheet1!Criteria</vt:lpstr>
      <vt:lpstr>Sheet1!Extract</vt:lpstr>
    </vt:vector>
  </TitlesOfParts>
  <Company>Indian Institute of Management Ahmedabad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</dc:creator>
  <cp:lastModifiedBy>naga dumpala</cp:lastModifiedBy>
  <cp:lastPrinted>2011-07-05T11:00:31Z</cp:lastPrinted>
  <dcterms:created xsi:type="dcterms:W3CDTF">2011-07-05T04:33:43Z</dcterms:created>
  <dcterms:modified xsi:type="dcterms:W3CDTF">2020-10-04T09:41:48Z</dcterms:modified>
</cp:coreProperties>
</file>