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imA\QDM\assignment\"/>
    </mc:Choice>
  </mc:AlternateContent>
  <bookViews>
    <workbookView xWindow="0" yWindow="0" windowWidth="18270" windowHeight="7900" activeTab="1"/>
  </bookViews>
  <sheets>
    <sheet name="1 Cargo ship" sheetId="1" r:id="rId1"/>
    <sheet name="2 Oil company" sheetId="5" r:id="rId2"/>
  </sheets>
  <definedNames>
    <definedName name="solver_adj" localSheetId="0" hidden="1">'1 Cargo ship'!$D$13:$G$13</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'1 Cargo ship'!$I$19:$I$20</definedName>
    <definedName name="solver_lhs2" localSheetId="0" hidden="1">'1 Cargo ship'!$I$21:$I$26</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'1 Cargo ship'!$H$15</definedName>
    <definedName name="solver_pre" localSheetId="0" hidden="1">0.000001</definedName>
    <definedName name="solver_rbv" localSheetId="0" hidden="1">1</definedName>
    <definedName name="solver_rel1" localSheetId="0" hidden="1">3</definedName>
    <definedName name="solver_rel2" localSheetId="0" hidden="1">1</definedName>
    <definedName name="solver_rhs1" localSheetId="0" hidden="1">'1 Cargo ship'!$K$19:$K$20</definedName>
    <definedName name="solver_rhs2" localSheetId="0" hidden="1">'1 Cargo ship'!$K$21:$K$26</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5" l="1"/>
  <c r="C36" i="5"/>
  <c r="E34" i="5" s="1"/>
  <c r="E11" i="5"/>
  <c r="G11" i="5" s="1"/>
  <c r="E5" i="5"/>
  <c r="G5" i="5" s="1"/>
  <c r="I25" i="1"/>
  <c r="I26" i="1"/>
  <c r="I20" i="1" l="1"/>
  <c r="I21" i="1"/>
  <c r="I22" i="1"/>
  <c r="I23" i="1"/>
  <c r="I24" i="1"/>
  <c r="I19" i="1"/>
  <c r="H15" i="1"/>
  <c r="E17" i="5" l="1"/>
</calcChain>
</file>

<file path=xl/sharedStrings.xml><?xml version="1.0" encoding="utf-8"?>
<sst xmlns="http://schemas.openxmlformats.org/spreadsheetml/2006/main" count="176" uniqueCount="120">
  <si>
    <t>Forego</t>
  </si>
  <si>
    <t>Aft</t>
  </si>
  <si>
    <t>Vol cap</t>
  </si>
  <si>
    <t>Wt cap</t>
  </si>
  <si>
    <t xml:space="preserve">Oil </t>
  </si>
  <si>
    <t>Grain</t>
  </si>
  <si>
    <t>Oil Wt&gt;=30,000</t>
  </si>
  <si>
    <t>Grain Wt &gt;=30000</t>
  </si>
  <si>
    <t>Vol/Mass</t>
  </si>
  <si>
    <t>Profit of shipping per kg</t>
  </si>
  <si>
    <t>Decision variables</t>
  </si>
  <si>
    <t>Oil</t>
  </si>
  <si>
    <t xml:space="preserve">Objective function </t>
  </si>
  <si>
    <t>Profit</t>
  </si>
  <si>
    <t>Max</t>
  </si>
  <si>
    <t>Constraints</t>
  </si>
  <si>
    <t>OF+OA&gt;=30000</t>
  </si>
  <si>
    <t>GF+GA&gt;=30,000</t>
  </si>
  <si>
    <t>Min Oil wt to be carried</t>
  </si>
  <si>
    <t>Min Grain wt to be carried</t>
  </si>
  <si>
    <t>LHS</t>
  </si>
  <si>
    <t>Equality</t>
  </si>
  <si>
    <t>RHS</t>
  </si>
  <si>
    <t>Max oil available</t>
  </si>
  <si>
    <t>Max Grain available</t>
  </si>
  <si>
    <t>OF+OA&lt;=60000</t>
  </si>
  <si>
    <t>GF+GA&lt;=60,000</t>
  </si>
  <si>
    <t>0.4OF+0.8GF&lt;=30,000</t>
  </si>
  <si>
    <t>0.4OA+0.8GA&lt;=40,000</t>
  </si>
  <si>
    <t>&gt;=</t>
  </si>
  <si>
    <t>&lt;=</t>
  </si>
  <si>
    <t>Cell</t>
  </si>
  <si>
    <t>Name</t>
  </si>
  <si>
    <t>Final</t>
  </si>
  <si>
    <t>Value</t>
  </si>
  <si>
    <t>Reduced</t>
  </si>
  <si>
    <t>Cost</t>
  </si>
  <si>
    <t>Objective</t>
  </si>
  <si>
    <t>Coefficient</t>
  </si>
  <si>
    <t>Allowable</t>
  </si>
  <si>
    <t>Increase</t>
  </si>
  <si>
    <t>Decrease</t>
  </si>
  <si>
    <t>Shadow</t>
  </si>
  <si>
    <t>Price</t>
  </si>
  <si>
    <t>Constraint</t>
  </si>
  <si>
    <t>R.H. Side</t>
  </si>
  <si>
    <t>$D$16</t>
  </si>
  <si>
    <t>$E$16</t>
  </si>
  <si>
    <t>$F$16</t>
  </si>
  <si>
    <t>$G$16</t>
  </si>
  <si>
    <t>$I$23</t>
  </si>
  <si>
    <t>OF+OA&gt;=30000 LHS</t>
  </si>
  <si>
    <t>$I$24</t>
  </si>
  <si>
    <t>GF+GA&gt;=30,000 LHS</t>
  </si>
  <si>
    <t>$I$25</t>
  </si>
  <si>
    <t>OF+OA&lt;=60000 LHS</t>
  </si>
  <si>
    <t>$I$26</t>
  </si>
  <si>
    <t>GF+GA&lt;=60,000 LHS</t>
  </si>
  <si>
    <t>$I$27</t>
  </si>
  <si>
    <t>0.4OF+0.8GF&lt;=30,000 LHS</t>
  </si>
  <si>
    <t>$I$28</t>
  </si>
  <si>
    <t>0.4OA+0.8GA&lt;=40,000 LHS</t>
  </si>
  <si>
    <t>Vol in Forego should be less than its max vol</t>
  </si>
  <si>
    <t>Vol in Aft should be less than its max</t>
  </si>
  <si>
    <t>OF+GF&lt;=40,000</t>
  </si>
  <si>
    <t>OA+GA&lt;=45000</t>
  </si>
  <si>
    <t>$I$29</t>
  </si>
  <si>
    <t>OF+GF&lt;=40,000 LHS</t>
  </si>
  <si>
    <t>$I$30</t>
  </si>
  <si>
    <t>OA+GA&lt;=45000 LHS</t>
  </si>
  <si>
    <t xml:space="preserve">Wt in Forego should be less than its max  </t>
  </si>
  <si>
    <t xml:space="preserve">Wt in Aft should be less than its max  </t>
  </si>
  <si>
    <t>a) What is the max profit the owner can make</t>
  </si>
  <si>
    <t>Ans : 45,70,000</t>
  </si>
  <si>
    <t>b) How much weight of oil should be loaded in Fore cargo</t>
  </si>
  <si>
    <t>c) How much weight of oil should be loaded inAft cargo</t>
  </si>
  <si>
    <t>d) How much weight of grain should be loaded in Fore cargo</t>
  </si>
  <si>
    <t>e) How much weight of grain should be loaded inAft cargo</t>
  </si>
  <si>
    <t>Ans: 10,000</t>
  </si>
  <si>
    <t>Ans : 45,000</t>
  </si>
  <si>
    <t>Ans : 30,000</t>
  </si>
  <si>
    <t>Ans : 0</t>
  </si>
  <si>
    <t>f) If the owner is offerted to take cargo from another ship, what is the min rate (per kg) that he should charge for the cargo</t>
  </si>
  <si>
    <t>Ans : 70 rs per kg as this is the shadow price given Wt in Fore/Aft is already fully utilisted</t>
  </si>
  <si>
    <t>Outcome</t>
  </si>
  <si>
    <t>Probability</t>
  </si>
  <si>
    <t xml:space="preserve">Great Success </t>
  </si>
  <si>
    <t>Mod Success</t>
  </si>
  <si>
    <t>Failure</t>
  </si>
  <si>
    <t>Profit (Crores)</t>
  </si>
  <si>
    <t>Develop new process</t>
  </si>
  <si>
    <t>Use Present process</t>
  </si>
  <si>
    <t>Subcontract</t>
  </si>
  <si>
    <t>Expected value</t>
  </si>
  <si>
    <t xml:space="preserve">60% chance </t>
  </si>
  <si>
    <t>Win bid</t>
  </si>
  <si>
    <t>Oil (Bid of 11.2 cr)</t>
  </si>
  <si>
    <t>40% chance</t>
  </si>
  <si>
    <t>Loss bid</t>
  </si>
  <si>
    <t>Alternatives post win of bid as follows</t>
  </si>
  <si>
    <t>Cost of preparing proposal is -2 crores</t>
  </si>
  <si>
    <t>Not bid</t>
  </si>
  <si>
    <t>Bid (-2 crs)</t>
  </si>
  <si>
    <t>Profit (30 crs)</t>
  </si>
  <si>
    <t>a) What would be the expected profit under the three alternatives (Rs 2 crore is spent for bidding process which is cost)</t>
  </si>
  <si>
    <t>b) Which of the three alternatives should company chose if they win the bid</t>
  </si>
  <si>
    <t>Develop new process as it gives the max profit of 35 crs</t>
  </si>
  <si>
    <t xml:space="preserve">c) Suppost the probability of moderate success for the present process remains 0.3. What should be the probability of great success for the company to be indifferent between the present process and the new  process </t>
  </si>
  <si>
    <t>Winning prob</t>
  </si>
  <si>
    <t>Winning profit</t>
  </si>
  <si>
    <t xml:space="preserve">Develop new process =35 crs  
Use present process = 27.7 
Subcontract =25 crs </t>
  </si>
  <si>
    <t>Keeping the expected value for present success to 35 and using Goal seek to find the new probb</t>
  </si>
  <si>
    <t>Failure formula = 1-(Mod success +Great success)</t>
  </si>
  <si>
    <t>Goal seek -&gt; Set cell D43, to Value -&gt;35 , by changing cell D43</t>
  </si>
  <si>
    <t>Expected value of Present process to become now 35 crores. Using Goal seek the probb of great success is 0.648</t>
  </si>
  <si>
    <t>d) Should company invest in alternate proposal</t>
  </si>
  <si>
    <t xml:space="preserve">Yes as the profit is 30 crores </t>
  </si>
  <si>
    <t>Best alternative is 35 crs</t>
  </si>
  <si>
    <t>e) What should be the expected profit for the company if they adopt the best decision ?</t>
  </si>
  <si>
    <t>The profit would be 30 crores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</si>
</sst>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_ * #,##0_ ;_ * \-#,##0_ ;_ * &quot;-&quot;??_ ;_ @_ "/>
  </numFmts>
  <fonts count="4" x14ac:knownFonts="1">
    <font>
      <sz val="11"/>
      <color theme="1"/>
      <name val="Calibri"/>
      <family val="2"/>
      <scheme val="minor"/>
    </font>
    <font>
      <sz val="11"/>
      <color theme="1"/>
      <name val="Calibri"/>
      <family val="2"/>
      <scheme val="minor"/>
    </font>
    <font>
      <sz val="11"/>
      <color rgb="FFFF0000"/>
      <name val="Calibri"/>
      <family val="2"/>
      <scheme val="minor"/>
    </font>
    <font>
      <b/>
      <sz val="11"/>
      <color indexed="1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32">
    <xf numFmtId="0" fontId="0" fillId="0" borderId="0" xfId="0"/>
    <xf numFmtId="0" fontId="0" fillId="0" borderId="1" xfId="0" applyBorder="1"/>
    <xf numFmtId="0" fontId="0" fillId="0" borderId="4" xfId="0" applyFill="1" applyBorder="1" applyAlignment="1"/>
    <xf numFmtId="0" fontId="0" fillId="0" borderId="5" xfId="0" applyFill="1" applyBorder="1" applyAlignment="1"/>
    <xf numFmtId="0" fontId="3" fillId="0" borderId="2" xfId="0" applyFont="1" applyFill="1" applyBorder="1" applyAlignment="1">
      <alignment horizontal="center"/>
    </xf>
    <xf numFmtId="0" fontId="3" fillId="0" borderId="3" xfId="0" applyFont="1" applyFill="1" applyBorder="1" applyAlignment="1">
      <alignment horizontal="center"/>
    </xf>
    <xf numFmtId="0" fontId="0" fillId="0" borderId="1" xfId="0" applyFill="1" applyBorder="1"/>
    <xf numFmtId="3" fontId="0" fillId="0" borderId="1" xfId="0" applyNumberFormat="1" applyBorder="1"/>
    <xf numFmtId="165" fontId="0" fillId="2" borderId="0" xfId="1" applyNumberFormat="1" applyFont="1" applyFill="1"/>
    <xf numFmtId="0" fontId="0" fillId="0" borderId="0" xfId="0" applyAlignment="1">
      <alignment horizontal="left" vertical="top"/>
    </xf>
    <xf numFmtId="0" fontId="0" fillId="2" borderId="4" xfId="0" applyFill="1" applyBorder="1" applyAlignment="1"/>
    <xf numFmtId="0" fontId="0" fillId="2" borderId="5" xfId="0" applyFill="1" applyBorder="1" applyAlignment="1"/>
    <xf numFmtId="0" fontId="2" fillId="0" borderId="1" xfId="0" applyFont="1" applyBorder="1"/>
    <xf numFmtId="0" fontId="2" fillId="0" borderId="1" xfId="0" applyFont="1" applyBorder="1" applyAlignment="1">
      <alignment wrapText="1"/>
    </xf>
    <xf numFmtId="0" fontId="0" fillId="0" borderId="1" xfId="0" applyBorder="1" applyAlignment="1">
      <alignment horizontal="left" vertical="top"/>
    </xf>
    <xf numFmtId="0" fontId="0" fillId="2" borderId="1" xfId="0" applyFill="1" applyBorder="1"/>
    <xf numFmtId="0" fontId="0" fillId="2" borderId="0" xfId="0" applyFill="1" applyAlignment="1">
      <alignment horizontal="left" vertical="top"/>
    </xf>
    <xf numFmtId="0" fontId="0" fillId="2" borderId="1" xfId="0" applyFill="1" applyBorder="1"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0" fillId="3" borderId="1" xfId="0" applyFill="1" applyBorder="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3" borderId="8" xfId="0" applyFill="1"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3" borderId="10" xfId="0" applyFill="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35"/>
  <sheetViews>
    <sheetView zoomScale="70" zoomScaleNormal="70" workbookViewId="0">
      <selection activeCell="L35" sqref="L35"/>
    </sheetView>
  </sheetViews>
  <sheetFormatPr defaultRowHeight="14.5" x14ac:dyDescent="0.35"/>
  <cols>
    <col min="1" max="1" width="54.6328125" bestFit="1" customWidth="1"/>
    <col min="2" max="2" width="19.81640625" bestFit="1" customWidth="1"/>
    <col min="6" max="6" width="21.453125" bestFit="1" customWidth="1"/>
    <col min="8" max="8" width="13.453125" bestFit="1" customWidth="1"/>
    <col min="14" max="14" width="24.08984375" bestFit="1" customWidth="1"/>
  </cols>
  <sheetData>
    <row r="3" spans="2:19" x14ac:dyDescent="0.35">
      <c r="C3" s="1"/>
      <c r="D3" s="1" t="s">
        <v>3</v>
      </c>
      <c r="E3" s="1" t="s">
        <v>2</v>
      </c>
      <c r="F3" s="1" t="s">
        <v>8</v>
      </c>
      <c r="G3" s="1" t="s">
        <v>9</v>
      </c>
    </row>
    <row r="4" spans="2:19" x14ac:dyDescent="0.35">
      <c r="C4" s="1" t="s">
        <v>4</v>
      </c>
      <c r="D4" s="7">
        <v>60000</v>
      </c>
      <c r="E4" s="1"/>
      <c r="F4" s="1">
        <v>0.4</v>
      </c>
      <c r="G4" s="1">
        <v>70</v>
      </c>
    </row>
    <row r="5" spans="2:19" x14ac:dyDescent="0.35">
      <c r="C5" s="1" t="s">
        <v>5</v>
      </c>
      <c r="D5" s="7">
        <v>60000</v>
      </c>
      <c r="E5" s="1"/>
      <c r="F5" s="1">
        <v>0.8</v>
      </c>
      <c r="G5" s="1">
        <v>24</v>
      </c>
    </row>
    <row r="6" spans="2:19" x14ac:dyDescent="0.35">
      <c r="C6" s="1" t="s">
        <v>0</v>
      </c>
      <c r="D6" s="7">
        <v>40000</v>
      </c>
      <c r="E6" s="7">
        <v>30000</v>
      </c>
      <c r="F6" s="1"/>
      <c r="G6" s="1"/>
    </row>
    <row r="7" spans="2:19" x14ac:dyDescent="0.35">
      <c r="C7" s="1" t="s">
        <v>1</v>
      </c>
      <c r="D7" s="7">
        <v>45000</v>
      </c>
      <c r="E7" s="7">
        <v>40000</v>
      </c>
      <c r="F7" s="1"/>
      <c r="G7" s="1"/>
    </row>
    <row r="8" spans="2:19" x14ac:dyDescent="0.35">
      <c r="C8" t="s">
        <v>6</v>
      </c>
    </row>
    <row r="9" spans="2:19" ht="15" thickBot="1" x14ac:dyDescent="0.4">
      <c r="C9" t="s">
        <v>7</v>
      </c>
    </row>
    <row r="10" spans="2:19" x14ac:dyDescent="0.35">
      <c r="M10" s="4"/>
      <c r="N10" s="4"/>
      <c r="O10" s="4" t="s">
        <v>33</v>
      </c>
      <c r="P10" s="4" t="s">
        <v>35</v>
      </c>
      <c r="Q10" s="4" t="s">
        <v>37</v>
      </c>
      <c r="R10" s="4" t="s">
        <v>39</v>
      </c>
      <c r="S10" s="4" t="s">
        <v>39</v>
      </c>
    </row>
    <row r="11" spans="2:19" ht="15" thickBot="1" x14ac:dyDescent="0.4">
      <c r="D11" s="1" t="s">
        <v>11</v>
      </c>
      <c r="E11" s="1" t="s">
        <v>11</v>
      </c>
      <c r="F11" s="1" t="s">
        <v>5</v>
      </c>
      <c r="G11" s="1" t="s">
        <v>5</v>
      </c>
      <c r="M11" s="5" t="s">
        <v>31</v>
      </c>
      <c r="N11" s="5" t="s">
        <v>32</v>
      </c>
      <c r="O11" s="5" t="s">
        <v>34</v>
      </c>
      <c r="P11" s="5" t="s">
        <v>36</v>
      </c>
      <c r="Q11" s="5" t="s">
        <v>38</v>
      </c>
      <c r="R11" s="5" t="s">
        <v>40</v>
      </c>
      <c r="S11" s="5" t="s">
        <v>41</v>
      </c>
    </row>
    <row r="12" spans="2:19" x14ac:dyDescent="0.35">
      <c r="B12" t="s">
        <v>10</v>
      </c>
      <c r="D12" s="1" t="s">
        <v>0</v>
      </c>
      <c r="E12" s="1" t="s">
        <v>1</v>
      </c>
      <c r="F12" s="1" t="s">
        <v>0</v>
      </c>
      <c r="G12" s="1" t="s">
        <v>1</v>
      </c>
      <c r="M12" s="2" t="s">
        <v>46</v>
      </c>
      <c r="N12" s="2" t="s">
        <v>0</v>
      </c>
      <c r="O12" s="2">
        <v>10000</v>
      </c>
      <c r="P12" s="2">
        <v>0</v>
      </c>
      <c r="Q12" s="2">
        <v>70</v>
      </c>
      <c r="R12" s="2">
        <v>0</v>
      </c>
      <c r="S12" s="2">
        <v>46</v>
      </c>
    </row>
    <row r="13" spans="2:19" x14ac:dyDescent="0.35">
      <c r="D13" s="15">
        <v>10000</v>
      </c>
      <c r="E13" s="15">
        <v>45000</v>
      </c>
      <c r="F13" s="15">
        <v>30000</v>
      </c>
      <c r="G13" s="15">
        <v>0</v>
      </c>
      <c r="M13" s="2" t="s">
        <v>47</v>
      </c>
      <c r="N13" s="2" t="s">
        <v>1</v>
      </c>
      <c r="O13" s="2">
        <v>45000</v>
      </c>
      <c r="P13" s="2">
        <v>0</v>
      </c>
      <c r="Q13" s="2">
        <v>70</v>
      </c>
      <c r="R13" s="2">
        <v>1E+30</v>
      </c>
      <c r="S13" s="2">
        <v>0</v>
      </c>
    </row>
    <row r="14" spans="2:19" x14ac:dyDescent="0.35">
      <c r="D14" s="1">
        <v>70</v>
      </c>
      <c r="E14" s="1">
        <v>70</v>
      </c>
      <c r="F14" s="1">
        <v>24</v>
      </c>
      <c r="G14" s="1">
        <v>24</v>
      </c>
      <c r="M14" s="2" t="s">
        <v>48</v>
      </c>
      <c r="N14" s="2" t="s">
        <v>0</v>
      </c>
      <c r="O14" s="2">
        <v>30000</v>
      </c>
      <c r="P14" s="2">
        <v>0</v>
      </c>
      <c r="Q14" s="2">
        <v>24</v>
      </c>
      <c r="R14" s="2">
        <v>46</v>
      </c>
      <c r="S14" s="2">
        <v>0</v>
      </c>
    </row>
    <row r="15" spans="2:19" ht="15" thickBot="1" x14ac:dyDescent="0.4">
      <c r="B15" t="s">
        <v>12</v>
      </c>
      <c r="C15" t="s">
        <v>13</v>
      </c>
      <c r="H15" s="8">
        <f>SUMPRODUCT(D13:G13,D14:G14)</f>
        <v>4570000</v>
      </c>
      <c r="I15" t="s">
        <v>14</v>
      </c>
      <c r="M15" s="3" t="s">
        <v>49</v>
      </c>
      <c r="N15" s="3" t="s">
        <v>1</v>
      </c>
      <c r="O15" s="3">
        <v>0</v>
      </c>
      <c r="P15" s="3">
        <v>0</v>
      </c>
      <c r="Q15" s="3">
        <v>24</v>
      </c>
      <c r="R15" s="3">
        <v>0</v>
      </c>
      <c r="S15" s="3">
        <v>1E+30</v>
      </c>
    </row>
    <row r="16" spans="2:19" ht="15" thickBot="1" x14ac:dyDescent="0.4"/>
    <row r="17" spans="1:19" x14ac:dyDescent="0.35">
      <c r="D17" s="1" t="s">
        <v>11</v>
      </c>
      <c r="E17" s="1" t="s">
        <v>11</v>
      </c>
      <c r="F17" s="1" t="s">
        <v>5</v>
      </c>
      <c r="G17" s="1" t="s">
        <v>5</v>
      </c>
      <c r="M17" s="4"/>
      <c r="N17" s="4"/>
      <c r="O17" s="4" t="s">
        <v>33</v>
      </c>
      <c r="P17" s="4" t="s">
        <v>42</v>
      </c>
      <c r="Q17" s="4" t="s">
        <v>44</v>
      </c>
      <c r="R17" s="4" t="s">
        <v>39</v>
      </c>
      <c r="S17" s="4" t="s">
        <v>39</v>
      </c>
    </row>
    <row r="18" spans="1:19" ht="15" thickBot="1" x14ac:dyDescent="0.4">
      <c r="B18" t="s">
        <v>15</v>
      </c>
      <c r="D18" s="1" t="s">
        <v>0</v>
      </c>
      <c r="E18" s="1" t="s">
        <v>1</v>
      </c>
      <c r="F18" s="1" t="s">
        <v>0</v>
      </c>
      <c r="G18" s="1" t="s">
        <v>1</v>
      </c>
      <c r="I18" s="1" t="s">
        <v>20</v>
      </c>
      <c r="J18" s="1" t="s">
        <v>21</v>
      </c>
      <c r="K18" s="1" t="s">
        <v>22</v>
      </c>
      <c r="M18" s="5" t="s">
        <v>31</v>
      </c>
      <c r="N18" s="5" t="s">
        <v>32</v>
      </c>
      <c r="O18" s="5" t="s">
        <v>34</v>
      </c>
      <c r="P18" s="5" t="s">
        <v>43</v>
      </c>
      <c r="Q18" s="5" t="s">
        <v>45</v>
      </c>
      <c r="R18" s="5" t="s">
        <v>40</v>
      </c>
      <c r="S18" s="5" t="s">
        <v>41</v>
      </c>
    </row>
    <row r="19" spans="1:19" x14ac:dyDescent="0.35">
      <c r="A19" t="s">
        <v>18</v>
      </c>
      <c r="B19" t="s">
        <v>16</v>
      </c>
      <c r="D19" s="1">
        <v>1</v>
      </c>
      <c r="E19" s="1">
        <v>1</v>
      </c>
      <c r="F19" s="1"/>
      <c r="G19" s="1"/>
      <c r="I19" s="1">
        <f>SUMPRODUCT($D$13:$G$13,D19:G19)</f>
        <v>55000</v>
      </c>
      <c r="J19" s="1" t="s">
        <v>29</v>
      </c>
      <c r="K19" s="1">
        <v>30000</v>
      </c>
      <c r="M19" s="2" t="s">
        <v>50</v>
      </c>
      <c r="N19" s="2" t="s">
        <v>51</v>
      </c>
      <c r="O19" s="2">
        <v>55000</v>
      </c>
      <c r="P19" s="2">
        <v>0</v>
      </c>
      <c r="Q19" s="2">
        <v>30000</v>
      </c>
      <c r="R19" s="2">
        <v>25000</v>
      </c>
      <c r="S19" s="2">
        <v>1E+30</v>
      </c>
    </row>
    <row r="20" spans="1:19" x14ac:dyDescent="0.35">
      <c r="A20" t="s">
        <v>19</v>
      </c>
      <c r="B20" t="s">
        <v>17</v>
      </c>
      <c r="D20" s="1"/>
      <c r="E20" s="1"/>
      <c r="F20" s="1">
        <v>1</v>
      </c>
      <c r="G20" s="1">
        <v>1</v>
      </c>
      <c r="I20" s="1">
        <f t="shared" ref="I20:I26" si="0">SUMPRODUCT($D$13:$G$13,D20:G20)</f>
        <v>30000</v>
      </c>
      <c r="J20" s="1" t="s">
        <v>29</v>
      </c>
      <c r="K20" s="1">
        <v>30000</v>
      </c>
      <c r="M20" s="2" t="s">
        <v>52</v>
      </c>
      <c r="N20" s="2" t="s">
        <v>53</v>
      </c>
      <c r="O20" s="2">
        <v>30000</v>
      </c>
      <c r="P20" s="2">
        <v>-46</v>
      </c>
      <c r="Q20" s="2">
        <v>30000</v>
      </c>
      <c r="R20" s="2">
        <v>4999.9999999999873</v>
      </c>
      <c r="S20" s="2">
        <v>5000</v>
      </c>
    </row>
    <row r="21" spans="1:19" x14ac:dyDescent="0.35">
      <c r="A21" t="s">
        <v>23</v>
      </c>
      <c r="B21" t="s">
        <v>25</v>
      </c>
      <c r="D21" s="1">
        <v>1</v>
      </c>
      <c r="E21" s="1">
        <v>1</v>
      </c>
      <c r="F21" s="1"/>
      <c r="G21" s="1"/>
      <c r="I21" s="1">
        <f t="shared" si="0"/>
        <v>55000</v>
      </c>
      <c r="J21" s="1" t="s">
        <v>30</v>
      </c>
      <c r="K21" s="1">
        <v>60000</v>
      </c>
      <c r="M21" s="2" t="s">
        <v>54</v>
      </c>
      <c r="N21" s="2" t="s">
        <v>55</v>
      </c>
      <c r="O21" s="2">
        <v>55000</v>
      </c>
      <c r="P21" s="2">
        <v>0</v>
      </c>
      <c r="Q21" s="2">
        <v>60000</v>
      </c>
      <c r="R21" s="2">
        <v>1E+30</v>
      </c>
      <c r="S21" s="2">
        <v>5000</v>
      </c>
    </row>
    <row r="22" spans="1:19" x14ac:dyDescent="0.35">
      <c r="A22" t="s">
        <v>24</v>
      </c>
      <c r="B22" t="s">
        <v>26</v>
      </c>
      <c r="D22" s="1"/>
      <c r="E22" s="1"/>
      <c r="F22" s="1">
        <v>1</v>
      </c>
      <c r="G22" s="1">
        <v>1</v>
      </c>
      <c r="I22" s="1">
        <f t="shared" si="0"/>
        <v>30000</v>
      </c>
      <c r="J22" s="1" t="s">
        <v>30</v>
      </c>
      <c r="K22" s="1">
        <v>60000</v>
      </c>
      <c r="M22" s="2" t="s">
        <v>56</v>
      </c>
      <c r="N22" s="2" t="s">
        <v>57</v>
      </c>
      <c r="O22" s="2">
        <v>30000</v>
      </c>
      <c r="P22" s="2">
        <v>0</v>
      </c>
      <c r="Q22" s="2">
        <v>60000</v>
      </c>
      <c r="R22" s="2">
        <v>1E+30</v>
      </c>
      <c r="S22" s="2">
        <v>30000</v>
      </c>
    </row>
    <row r="23" spans="1:19" x14ac:dyDescent="0.35">
      <c r="A23" t="s">
        <v>62</v>
      </c>
      <c r="B23" t="s">
        <v>27</v>
      </c>
      <c r="D23" s="1">
        <v>0.4</v>
      </c>
      <c r="E23" s="1"/>
      <c r="F23" s="1">
        <v>0.8</v>
      </c>
      <c r="G23" s="1"/>
      <c r="I23" s="1">
        <f t="shared" si="0"/>
        <v>28000</v>
      </c>
      <c r="J23" s="1" t="s">
        <v>30</v>
      </c>
      <c r="K23" s="1">
        <v>30000</v>
      </c>
      <c r="M23" s="2" t="s">
        <v>58</v>
      </c>
      <c r="N23" s="2" t="s">
        <v>59</v>
      </c>
      <c r="O23" s="2">
        <v>28000</v>
      </c>
      <c r="P23" s="2">
        <v>0</v>
      </c>
      <c r="Q23" s="2">
        <v>30000</v>
      </c>
      <c r="R23" s="2">
        <v>1E+30</v>
      </c>
      <c r="S23" s="2">
        <v>1999.9999999999955</v>
      </c>
    </row>
    <row r="24" spans="1:19" x14ac:dyDescent="0.35">
      <c r="A24" t="s">
        <v>63</v>
      </c>
      <c r="B24" t="s">
        <v>28</v>
      </c>
      <c r="D24" s="1"/>
      <c r="E24" s="1">
        <v>0.4</v>
      </c>
      <c r="F24" s="1"/>
      <c r="G24" s="1">
        <v>0.8</v>
      </c>
      <c r="I24" s="1">
        <f t="shared" si="0"/>
        <v>18000</v>
      </c>
      <c r="J24" s="1" t="s">
        <v>30</v>
      </c>
      <c r="K24" s="1">
        <v>40000</v>
      </c>
      <c r="M24" s="2" t="s">
        <v>60</v>
      </c>
      <c r="N24" s="2" t="s">
        <v>61</v>
      </c>
      <c r="O24" s="2">
        <v>18000</v>
      </c>
      <c r="P24" s="2">
        <v>0</v>
      </c>
      <c r="Q24" s="2">
        <v>40000</v>
      </c>
      <c r="R24" s="2">
        <v>1E+30</v>
      </c>
      <c r="S24" s="2">
        <v>22000</v>
      </c>
    </row>
    <row r="25" spans="1:19" x14ac:dyDescent="0.35">
      <c r="A25" t="s">
        <v>70</v>
      </c>
      <c r="B25" t="s">
        <v>64</v>
      </c>
      <c r="D25" s="1">
        <v>1</v>
      </c>
      <c r="E25" s="1"/>
      <c r="F25" s="6">
        <v>1</v>
      </c>
      <c r="G25" s="1"/>
      <c r="I25" s="1">
        <f t="shared" si="0"/>
        <v>40000</v>
      </c>
      <c r="J25" s="1" t="s">
        <v>30</v>
      </c>
      <c r="K25" s="1">
        <v>40000</v>
      </c>
      <c r="M25" s="2" t="s">
        <v>66</v>
      </c>
      <c r="N25" s="2" t="s">
        <v>67</v>
      </c>
      <c r="O25" s="2">
        <v>40000</v>
      </c>
      <c r="P25" s="10">
        <v>70</v>
      </c>
      <c r="Q25" s="2">
        <v>40000</v>
      </c>
      <c r="R25" s="2">
        <v>4999.9999999999882</v>
      </c>
      <c r="S25" s="2">
        <v>10000</v>
      </c>
    </row>
    <row r="26" spans="1:19" ht="15" thickBot="1" x14ac:dyDescent="0.4">
      <c r="A26" t="s">
        <v>71</v>
      </c>
      <c r="B26" t="s">
        <v>65</v>
      </c>
      <c r="D26" s="1"/>
      <c r="E26" s="1">
        <v>1</v>
      </c>
      <c r="F26" s="1"/>
      <c r="G26" s="1">
        <v>1</v>
      </c>
      <c r="I26" s="1">
        <f t="shared" si="0"/>
        <v>45000</v>
      </c>
      <c r="J26" s="1" t="s">
        <v>30</v>
      </c>
      <c r="K26" s="1">
        <v>45000</v>
      </c>
      <c r="M26" s="3" t="s">
        <v>68</v>
      </c>
      <c r="N26" s="3" t="s">
        <v>69</v>
      </c>
      <c r="O26" s="3">
        <v>45000</v>
      </c>
      <c r="P26" s="11">
        <v>70</v>
      </c>
      <c r="Q26" s="3">
        <v>45000</v>
      </c>
      <c r="R26" s="3">
        <v>5000</v>
      </c>
      <c r="S26" s="3">
        <v>25000</v>
      </c>
    </row>
    <row r="30" spans="1:19" x14ac:dyDescent="0.35">
      <c r="A30" s="12" t="s">
        <v>72</v>
      </c>
      <c r="B30" s="1" t="s">
        <v>73</v>
      </c>
    </row>
    <row r="31" spans="1:19" x14ac:dyDescent="0.35">
      <c r="A31" s="12" t="s">
        <v>74</v>
      </c>
      <c r="B31" s="1" t="s">
        <v>78</v>
      </c>
    </row>
    <row r="32" spans="1:19" x14ac:dyDescent="0.35">
      <c r="A32" s="12" t="s">
        <v>75</v>
      </c>
      <c r="B32" s="1" t="s">
        <v>79</v>
      </c>
    </row>
    <row r="33" spans="1:2" x14ac:dyDescent="0.35">
      <c r="A33" s="12" t="s">
        <v>76</v>
      </c>
      <c r="B33" s="1" t="s">
        <v>80</v>
      </c>
    </row>
    <row r="34" spans="1:2" x14ac:dyDescent="0.35">
      <c r="A34" s="12" t="s">
        <v>77</v>
      </c>
      <c r="B34" s="1" t="s">
        <v>81</v>
      </c>
    </row>
    <row r="35" spans="1:2" ht="47.4" customHeight="1" x14ac:dyDescent="0.35">
      <c r="A35" s="13" t="s">
        <v>82</v>
      </c>
      <c r="B35" s="14"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1"/>
  <sheetViews>
    <sheetView tabSelected="1" zoomScale="85" zoomScaleNormal="85" workbookViewId="0">
      <selection activeCell="G18" sqref="G18"/>
    </sheetView>
  </sheetViews>
  <sheetFormatPr defaultColWidth="8.90625" defaultRowHeight="14.5" x14ac:dyDescent="0.35"/>
  <cols>
    <col min="1" max="1" width="8.90625" style="9"/>
    <col min="2" max="2" width="55.54296875" style="9" bestFit="1" customWidth="1"/>
    <col min="3" max="3" width="37.08984375" style="9" customWidth="1"/>
    <col min="4" max="4" width="9.6328125" style="9" bestFit="1" customWidth="1"/>
    <col min="5" max="5" width="12.453125" style="9" bestFit="1" customWidth="1"/>
    <col min="6" max="6" width="20.90625" style="9" bestFit="1" customWidth="1"/>
    <col min="7" max="16384" width="8.90625" style="9"/>
  </cols>
  <sheetData>
    <row r="2" spans="2:7" x14ac:dyDescent="0.35">
      <c r="B2" s="18" t="s">
        <v>99</v>
      </c>
    </row>
    <row r="3" spans="2:7" x14ac:dyDescent="0.35">
      <c r="B3" s="9" t="s">
        <v>90</v>
      </c>
    </row>
    <row r="4" spans="2:7" x14ac:dyDescent="0.35">
      <c r="B4" s="14" t="s">
        <v>84</v>
      </c>
      <c r="C4" s="14" t="s">
        <v>85</v>
      </c>
      <c r="D4" s="14" t="s">
        <v>89</v>
      </c>
      <c r="E4" s="17" t="s">
        <v>93</v>
      </c>
      <c r="F4" s="9" t="s">
        <v>108</v>
      </c>
      <c r="G4" s="9" t="s">
        <v>109</v>
      </c>
    </row>
    <row r="5" spans="2:7" x14ac:dyDescent="0.35">
      <c r="B5" s="14" t="s">
        <v>86</v>
      </c>
      <c r="C5" s="14">
        <v>0.3</v>
      </c>
      <c r="D5" s="14">
        <v>60</v>
      </c>
      <c r="E5" s="14">
        <f>SUMPRODUCT(C5:C7,D5:D7)</f>
        <v>35</v>
      </c>
      <c r="F5" s="9">
        <v>0.6</v>
      </c>
      <c r="G5" s="9">
        <f>F5*E5</f>
        <v>21</v>
      </c>
    </row>
    <row r="6" spans="2:7" x14ac:dyDescent="0.35">
      <c r="B6" s="14" t="s">
        <v>87</v>
      </c>
      <c r="C6" s="14">
        <v>0.6</v>
      </c>
      <c r="D6" s="14">
        <v>30</v>
      </c>
      <c r="E6" s="14"/>
    </row>
    <row r="7" spans="2:7" x14ac:dyDescent="0.35">
      <c r="B7" s="14" t="s">
        <v>88</v>
      </c>
      <c r="C7" s="14">
        <v>0.1</v>
      </c>
      <c r="D7" s="14">
        <v>-10</v>
      </c>
      <c r="E7" s="14"/>
    </row>
    <row r="9" spans="2:7" x14ac:dyDescent="0.35">
      <c r="B9" s="9" t="s">
        <v>91</v>
      </c>
    </row>
    <row r="10" spans="2:7" x14ac:dyDescent="0.35">
      <c r="B10" s="14" t="s">
        <v>84</v>
      </c>
      <c r="C10" s="14" t="s">
        <v>85</v>
      </c>
      <c r="D10" s="14" t="s">
        <v>89</v>
      </c>
      <c r="E10" s="16" t="s">
        <v>93</v>
      </c>
      <c r="F10" s="9" t="s">
        <v>108</v>
      </c>
    </row>
    <row r="11" spans="2:7" x14ac:dyDescent="0.35">
      <c r="B11" s="14" t="s">
        <v>86</v>
      </c>
      <c r="C11" s="14">
        <v>0.5</v>
      </c>
      <c r="D11" s="14">
        <v>45</v>
      </c>
      <c r="E11" s="14">
        <f>SUMPRODUCT(C11:C13,D11:D13)</f>
        <v>27.7</v>
      </c>
      <c r="F11" s="9">
        <v>0.6</v>
      </c>
      <c r="G11" s="9">
        <f>F11*E11</f>
        <v>16.619999999999997</v>
      </c>
    </row>
    <row r="12" spans="2:7" x14ac:dyDescent="0.35">
      <c r="B12" s="14" t="s">
        <v>87</v>
      </c>
      <c r="C12" s="14">
        <v>0.3</v>
      </c>
      <c r="D12" s="14">
        <v>20</v>
      </c>
      <c r="E12" s="14"/>
    </row>
    <row r="13" spans="2:7" x14ac:dyDescent="0.35">
      <c r="B13" s="14" t="s">
        <v>88</v>
      </c>
      <c r="C13" s="14">
        <v>0.2</v>
      </c>
      <c r="D13" s="14">
        <v>-4</v>
      </c>
      <c r="E13" s="14"/>
    </row>
    <row r="15" spans="2:7" x14ac:dyDescent="0.35">
      <c r="B15" s="9" t="s">
        <v>92</v>
      </c>
    </row>
    <row r="16" spans="2:7" x14ac:dyDescent="0.35">
      <c r="B16" s="14" t="s">
        <v>84</v>
      </c>
      <c r="C16" s="14" t="s">
        <v>85</v>
      </c>
      <c r="D16" s="14" t="s">
        <v>89</v>
      </c>
      <c r="E16" s="16" t="s">
        <v>93</v>
      </c>
      <c r="F16" s="9" t="s">
        <v>108</v>
      </c>
    </row>
    <row r="17" spans="2:7" x14ac:dyDescent="0.35">
      <c r="B17" s="14" t="s">
        <v>87</v>
      </c>
      <c r="C17" s="14">
        <v>1</v>
      </c>
      <c r="D17" s="14">
        <v>25</v>
      </c>
      <c r="E17" s="14">
        <f ca="1">SUMPRODUCT(D17:D19,E17:E19)</f>
        <v>25</v>
      </c>
      <c r="F17" s="9">
        <v>0.6</v>
      </c>
      <c r="G17" s="9">
        <v>15</v>
      </c>
    </row>
    <row r="19" spans="2:7" ht="15" thickBot="1" x14ac:dyDescent="0.4">
      <c r="E19" s="17" t="s">
        <v>117</v>
      </c>
    </row>
    <row r="20" spans="2:7" x14ac:dyDescent="0.35">
      <c r="B20" s="23"/>
      <c r="C20" s="24">
        <f>0.6*35-2</f>
        <v>19</v>
      </c>
      <c r="D20" s="25" t="s">
        <v>94</v>
      </c>
      <c r="E20" s="9" t="s">
        <v>95</v>
      </c>
    </row>
    <row r="21" spans="2:7" x14ac:dyDescent="0.35">
      <c r="B21" s="26"/>
      <c r="C21" s="20" t="s">
        <v>102</v>
      </c>
      <c r="D21" s="27"/>
    </row>
    <row r="22" spans="2:7" x14ac:dyDescent="0.35">
      <c r="B22" s="26"/>
      <c r="C22" s="14"/>
      <c r="D22" s="28" t="s">
        <v>97</v>
      </c>
      <c r="E22" s="9" t="s">
        <v>98</v>
      </c>
    </row>
    <row r="23" spans="2:7" x14ac:dyDescent="0.35">
      <c r="B23" s="26" t="s">
        <v>96</v>
      </c>
      <c r="C23" s="14"/>
      <c r="D23" s="27"/>
    </row>
    <row r="24" spans="2:7" x14ac:dyDescent="0.35">
      <c r="B24" s="26" t="s">
        <v>100</v>
      </c>
      <c r="C24" s="14"/>
      <c r="D24" s="27"/>
    </row>
    <row r="25" spans="2:7" ht="15" thickBot="1" x14ac:dyDescent="0.4">
      <c r="B25" s="29"/>
      <c r="C25" s="30" t="s">
        <v>101</v>
      </c>
      <c r="D25" s="31" t="s">
        <v>103</v>
      </c>
    </row>
    <row r="28" spans="2:7" ht="43.5" x14ac:dyDescent="0.35">
      <c r="B28" s="21" t="s">
        <v>104</v>
      </c>
      <c r="C28" s="19" t="s">
        <v>110</v>
      </c>
    </row>
    <row r="29" spans="2:7" x14ac:dyDescent="0.35">
      <c r="B29" s="22" t="s">
        <v>105</v>
      </c>
      <c r="C29" s="9" t="s">
        <v>106</v>
      </c>
    </row>
    <row r="30" spans="2:7" ht="58" x14ac:dyDescent="0.35">
      <c r="B30" s="21" t="s">
        <v>107</v>
      </c>
      <c r="C30" s="19" t="s">
        <v>114</v>
      </c>
    </row>
    <row r="32" spans="2:7" x14ac:dyDescent="0.35">
      <c r="B32" s="9" t="s">
        <v>91</v>
      </c>
    </row>
    <row r="33" spans="2:6" x14ac:dyDescent="0.35">
      <c r="B33" s="14" t="s">
        <v>84</v>
      </c>
      <c r="C33" s="14" t="s">
        <v>85</v>
      </c>
      <c r="D33" s="14" t="s">
        <v>89</v>
      </c>
      <c r="E33" s="16" t="s">
        <v>93</v>
      </c>
    </row>
    <row r="34" spans="2:6" x14ac:dyDescent="0.35">
      <c r="B34" s="14" t="s">
        <v>86</v>
      </c>
      <c r="C34" s="17">
        <v>0.6489795918367347</v>
      </c>
      <c r="D34" s="14">
        <v>45</v>
      </c>
      <c r="E34" s="14">
        <f>SUMPRODUCT(C34:C36,D34:D36)</f>
        <v>35</v>
      </c>
      <c r="F34" s="9" t="s">
        <v>111</v>
      </c>
    </row>
    <row r="35" spans="2:6" x14ac:dyDescent="0.35">
      <c r="B35" s="14" t="s">
        <v>87</v>
      </c>
      <c r="C35" s="14">
        <v>0.3</v>
      </c>
      <c r="D35" s="14">
        <v>20</v>
      </c>
      <c r="E35" s="14"/>
      <c r="F35" s="9" t="s">
        <v>112</v>
      </c>
    </row>
    <row r="36" spans="2:6" x14ac:dyDescent="0.35">
      <c r="B36" s="14" t="s">
        <v>88</v>
      </c>
      <c r="C36" s="14">
        <f>1-(C35+C34)</f>
        <v>5.1020408163265252E-2</v>
      </c>
      <c r="D36" s="14">
        <v>-4</v>
      </c>
      <c r="E36" s="14"/>
    </row>
    <row r="37" spans="2:6" x14ac:dyDescent="0.35">
      <c r="F37" s="9" t="s">
        <v>113</v>
      </c>
    </row>
    <row r="39" spans="2:6" x14ac:dyDescent="0.35">
      <c r="B39" s="21" t="s">
        <v>115</v>
      </c>
      <c r="C39" s="9" t="s">
        <v>116</v>
      </c>
    </row>
    <row r="40" spans="2:6" ht="29" x14ac:dyDescent="0.35">
      <c r="B40" s="21" t="s">
        <v>118</v>
      </c>
      <c r="C40" s="9" t="s">
        <v>119</v>
      </c>
    </row>
    <row r="41" spans="2:6" x14ac:dyDescent="0.35">
      <c r="B41"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 Cargo ship</vt:lpstr>
      <vt:lpstr>2 Oil company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naga dumpala</cp:lastModifiedBy>
  <dcterms:created xsi:type="dcterms:W3CDTF">2020-09-17T05:02:17Z</dcterms:created>
  <dcterms:modified xsi:type="dcterms:W3CDTF">2020-09-20T05:40:22Z</dcterms:modified>
</cp:coreProperties>
</file>