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15" sheetId="1" r:id="rId4"/>
    <sheet state="visible" name="Problem 17" sheetId="2" r:id="rId5"/>
    <sheet state="visible" name="Problem 26" sheetId="3" r:id="rId6"/>
    <sheet state="visible" name="Problem 27" sheetId="4" r:id="rId7"/>
    <sheet state="visible" name="Problem 28" sheetId="5" r:id="rId8"/>
    <sheet state="visible" name="Problem 29" sheetId="6" r:id="rId9"/>
    <sheet state="visible" name="Problem 30" sheetId="7" r:id="rId10"/>
  </sheets>
  <definedNames/>
  <calcPr/>
</workbook>
</file>

<file path=xl/sharedStrings.xml><?xml version="1.0" encoding="utf-8"?>
<sst xmlns="http://schemas.openxmlformats.org/spreadsheetml/2006/main" count="114" uniqueCount="61">
  <si>
    <t>Purchase</t>
  </si>
  <si>
    <t>Contract
0.40</t>
  </si>
  <si>
    <t>No Contract
0.60</t>
  </si>
  <si>
    <t>expected value</t>
  </si>
  <si>
    <t>Drill Press</t>
  </si>
  <si>
    <t>Lathe</t>
  </si>
  <si>
    <t>Grinder</t>
  </si>
  <si>
    <t>Heavy Snows</t>
  </si>
  <si>
    <t>Cost</t>
  </si>
  <si>
    <t>Probability</t>
  </si>
  <si>
    <t xml:space="preserve">expected heavy snows every winter </t>
  </si>
  <si>
    <t>snow shoveler charges</t>
  </si>
  <si>
    <t>snowbowler machine</t>
  </si>
  <si>
    <t>NO. OF WINTERS TO REACH BREAK EVEN POINT</t>
  </si>
  <si>
    <t xml:space="preserve"> ( VIA GOAL SEEK FORMULA)</t>
  </si>
  <si>
    <t>Scenarios lb sold within week</t>
  </si>
  <si>
    <t>CP of meat</t>
  </si>
  <si>
    <t>SP</t>
  </si>
  <si>
    <t>DEMAND</t>
  </si>
  <si>
    <t>PROBABILITY</t>
  </si>
  <si>
    <t>DECISION</t>
  </si>
  <si>
    <t>SP IF NOT SOLD</t>
  </si>
  <si>
    <t>CONTRIBUTION</t>
  </si>
  <si>
    <t>CONTR.X</t>
  </si>
  <si>
    <t>EXPECTED VALUE</t>
  </si>
  <si>
    <t xml:space="preserve">Demand </t>
  </si>
  <si>
    <t>CP</t>
  </si>
  <si>
    <t>Contribution</t>
  </si>
  <si>
    <t>All sold</t>
  </si>
  <si>
    <t>Remaining sold to farmer</t>
  </si>
  <si>
    <t xml:space="preserve">shortage </t>
  </si>
  <si>
    <t>contribution</t>
  </si>
  <si>
    <t>PAYOFF TABLE WITH PROBABILITY</t>
  </si>
  <si>
    <t>PAYOFF TABLE</t>
  </si>
  <si>
    <t>SCENARIOS</t>
  </si>
  <si>
    <t>I</t>
  </si>
  <si>
    <t>II</t>
  </si>
  <si>
    <t>III</t>
  </si>
  <si>
    <t>IV</t>
  </si>
  <si>
    <t>expected value with perfect information</t>
  </si>
  <si>
    <t>expected value of perfect information</t>
  </si>
  <si>
    <t>OPPORTUNITY LOST TABLE (REGRET APPROACH)</t>
  </si>
  <si>
    <t>REGRET</t>
  </si>
  <si>
    <t>BC</t>
  </si>
  <si>
    <t>AC</t>
  </si>
  <si>
    <t>CONTRIB.</t>
  </si>
  <si>
    <t>DECISIONS</t>
  </si>
  <si>
    <t>EXPECTED PAYOFF TABLE</t>
  </si>
  <si>
    <t>SOLD</t>
  </si>
  <si>
    <t>UNSOLD</t>
  </si>
  <si>
    <t>COST OF ILL WILL</t>
  </si>
  <si>
    <t>EXPECTED VALUE TABLE</t>
  </si>
  <si>
    <t>PAYOFF TABLE WITHOUT PROBABILITY</t>
  </si>
  <si>
    <t>SCENARIO</t>
  </si>
  <si>
    <t>PROB.</t>
  </si>
  <si>
    <t>MAXIMIN REGRET APPROACH - OPPORTUNITY LOSS TABLE</t>
  </si>
  <si>
    <t>EXPECTED VALUE OF PERFECT INFORMATION</t>
  </si>
  <si>
    <t>MAXIMIN REGRET</t>
  </si>
  <si>
    <t xml:space="preserve">EXPECTED VALUE WITH PERFECT INFORMATION = </t>
  </si>
  <si>
    <t>MAXIMAX</t>
  </si>
  <si>
    <t>MAXIMIN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</si>
</sst>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1" fillId="2" fontId="0" numFmtId="0" xfId="0" applyBorder="1" applyFill="1" applyFont="1"/>
    <xf borderId="0" fillId="0" fontId="1" numFmtId="0" xfId="0" applyFont="1"/>
    <xf borderId="0" fillId="0" fontId="1" numFmtId="0" xfId="0" applyAlignment="1" applyFont="1">
      <alignment horizontal="center" vertical="center"/>
    </xf>
    <xf borderId="1" fillId="2" fontId="1" numFmtId="0" xfId="0" applyBorder="1" applyFont="1"/>
    <xf borderId="2" fillId="0" fontId="0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0" numFmtId="0" xfId="0" applyBorder="1" applyFont="1"/>
    <xf borderId="0" fillId="0" fontId="0" numFmtId="0" xfId="0" applyAlignment="1" applyFont="1">
      <alignment horizontal="center"/>
    </xf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/>
    </xf>
    <xf borderId="2" fillId="2" fontId="0" numFmtId="0" xfId="0" applyBorder="1" applyFont="1"/>
    <xf borderId="2" fillId="2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 vertical="center"/>
    </xf>
    <xf borderId="1" fillId="2" fontId="0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2" fillId="2" fontId="0" numFmtId="0" xfId="0" applyAlignment="1" applyBorder="1" applyFont="1">
      <alignment horizontal="center"/>
    </xf>
    <xf borderId="3" fillId="3" fontId="1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center"/>
    </xf>
    <xf borderId="2" fillId="3" fontId="0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left"/>
    </xf>
    <xf borderId="1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86"/>
    <col customWidth="1" min="4" max="4" width="20.71"/>
    <col customWidth="1" min="5" max="5" width="8.71"/>
    <col customWidth="1" min="6" max="6" width="35.71"/>
    <col customWidth="1" min="7" max="11" width="8.71"/>
  </cols>
  <sheetData>
    <row r="1" ht="16.5" customHeight="1"/>
    <row r="2" ht="33.75" customHeight="1"/>
    <row r="3">
      <c r="A3" s="1"/>
      <c r="B3" s="1"/>
      <c r="C3" s="1" t="s">
        <v>0</v>
      </c>
      <c r="D3" s="2" t="s">
        <v>1</v>
      </c>
      <c r="E3" s="2" t="s">
        <v>2</v>
      </c>
      <c r="F3" s="1" t="s">
        <v>3</v>
      </c>
      <c r="G3" s="1"/>
      <c r="H3" s="1"/>
      <c r="I3" s="1"/>
      <c r="J3" s="1"/>
      <c r="K3" s="1"/>
    </row>
    <row r="4">
      <c r="C4" s="3" t="s">
        <v>4</v>
      </c>
      <c r="D4">
        <v>40000.0</v>
      </c>
      <c r="E4">
        <v>-8000.0</v>
      </c>
      <c r="F4" s="3" t="str">
        <f t="shared" ref="F4:F6" si="1">(D4*0.4)+(E4*0.6)</f>
        <v>11200</v>
      </c>
    </row>
    <row r="5">
      <c r="C5" t="s">
        <v>5</v>
      </c>
      <c r="D5">
        <v>20000.0</v>
      </c>
      <c r="E5">
        <v>4000.0</v>
      </c>
      <c r="F5" t="str">
        <f t="shared" si="1"/>
        <v>10400</v>
      </c>
    </row>
    <row r="6">
      <c r="C6" t="s">
        <v>6</v>
      </c>
      <c r="D6">
        <v>12000.0</v>
      </c>
      <c r="E6">
        <v>10000.0</v>
      </c>
      <c r="F6" t="str">
        <f t="shared" si="1"/>
        <v>10800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57"/>
    <col customWidth="1" min="4" max="4" width="9.14"/>
    <col customWidth="1" min="5" max="5" width="10.71"/>
    <col customWidth="1" min="6" max="6" width="8.71"/>
    <col customWidth="1" min="7" max="7" width="10.71"/>
    <col customWidth="1" min="8" max="8" width="14.71"/>
    <col customWidth="1" min="9" max="9" width="8.71"/>
    <col customWidth="1" min="10" max="10" width="41.57"/>
    <col customWidth="1" min="11" max="15" width="8.71"/>
  </cols>
  <sheetData>
    <row r="1">
      <c r="C1" s="1"/>
      <c r="D1" s="1"/>
      <c r="E1" s="1"/>
    </row>
    <row r="2">
      <c r="A2" s="4"/>
      <c r="B2" s="4"/>
      <c r="C2" s="5" t="s">
        <v>7</v>
      </c>
      <c r="D2" s="5"/>
      <c r="E2" s="5" t="s">
        <v>8</v>
      </c>
      <c r="F2" s="4"/>
      <c r="G2" s="4" t="s">
        <v>9</v>
      </c>
      <c r="H2" s="4" t="s">
        <v>3</v>
      </c>
      <c r="I2" s="4"/>
      <c r="J2" s="4"/>
      <c r="K2" s="4"/>
      <c r="L2" s="4"/>
      <c r="M2" s="4"/>
      <c r="N2" s="4"/>
      <c r="O2" s="4"/>
    </row>
    <row r="3">
      <c r="C3" s="1">
        <v>1.0</v>
      </c>
      <c r="D3" s="1"/>
      <c r="E3" s="1" t="str">
        <f t="shared" ref="E3:E9" si="1">30*C3</f>
        <v>30</v>
      </c>
      <c r="G3">
        <v>0.13</v>
      </c>
      <c r="H3" t="str">
        <f t="shared" ref="H3:H9" si="2">G3*C3</f>
        <v>0.13</v>
      </c>
      <c r="J3" t="s">
        <v>10</v>
      </c>
      <c r="K3" s="3">
        <v>3.32</v>
      </c>
    </row>
    <row r="4">
      <c r="C4" s="1">
        <v>2.0</v>
      </c>
      <c r="D4" s="1"/>
      <c r="E4" s="1" t="str">
        <f t="shared" si="1"/>
        <v>60</v>
      </c>
      <c r="G4">
        <v>0.18</v>
      </c>
      <c r="H4" t="str">
        <f t="shared" si="2"/>
        <v>0.36</v>
      </c>
      <c r="J4" t="s">
        <v>11</v>
      </c>
      <c r="K4" t="str">
        <f>K3*30</f>
        <v>99.6</v>
      </c>
    </row>
    <row r="5">
      <c r="C5" s="1">
        <v>3.0</v>
      </c>
      <c r="D5" s="1"/>
      <c r="E5" s="1" t="str">
        <f t="shared" si="1"/>
        <v>90</v>
      </c>
      <c r="G5">
        <v>0.26</v>
      </c>
      <c r="H5" t="str">
        <f t="shared" si="2"/>
        <v>0.78</v>
      </c>
    </row>
    <row r="6">
      <c r="C6" s="1">
        <v>4.0</v>
      </c>
      <c r="D6" s="1"/>
      <c r="E6" s="1" t="str">
        <f t="shared" si="1"/>
        <v>120</v>
      </c>
      <c r="G6">
        <v>0.23</v>
      </c>
      <c r="H6" t="str">
        <f t="shared" si="2"/>
        <v>0.92</v>
      </c>
      <c r="J6" t="s">
        <v>12</v>
      </c>
      <c r="K6" t="str">
        <f>K4*K8</f>
        <v>625</v>
      </c>
    </row>
    <row r="7">
      <c r="C7" s="1">
        <v>5.0</v>
      </c>
      <c r="D7" s="1"/>
      <c r="E7" s="1" t="str">
        <f t="shared" si="1"/>
        <v>150</v>
      </c>
      <c r="G7">
        <v>0.1</v>
      </c>
      <c r="H7" t="str">
        <f t="shared" si="2"/>
        <v>0.5</v>
      </c>
    </row>
    <row r="8">
      <c r="C8" s="1">
        <v>6.0</v>
      </c>
      <c r="D8" s="1"/>
      <c r="E8" s="1" t="str">
        <f t="shared" si="1"/>
        <v>180</v>
      </c>
      <c r="G8">
        <v>0.07</v>
      </c>
      <c r="H8" t="str">
        <f t="shared" si="2"/>
        <v>0.42</v>
      </c>
      <c r="J8" s="4" t="s">
        <v>13</v>
      </c>
      <c r="K8" s="6">
        <v>6.275100401606426</v>
      </c>
      <c r="L8" s="4" t="s">
        <v>14</v>
      </c>
      <c r="M8" s="4"/>
      <c r="N8" s="4"/>
      <c r="O8" s="4"/>
    </row>
    <row r="9">
      <c r="C9" s="1">
        <v>7.0</v>
      </c>
      <c r="D9" s="1"/>
      <c r="E9" s="1" t="str">
        <f t="shared" si="1"/>
        <v>210</v>
      </c>
      <c r="G9">
        <v>0.03</v>
      </c>
      <c r="H9" t="str">
        <f t="shared" si="2"/>
        <v>0.21</v>
      </c>
    </row>
    <row r="10">
      <c r="C10" s="1"/>
      <c r="D10" s="1"/>
      <c r="E10" s="1"/>
      <c r="G10" t="str">
        <f t="shared" ref="G10:H10" si="3">SUM(G3:G9)</f>
        <v>1</v>
      </c>
      <c r="H10" t="str">
        <f t="shared" si="3"/>
        <v>3.32</v>
      </c>
    </row>
    <row r="11">
      <c r="C11" s="1"/>
      <c r="D11" s="1"/>
      <c r="E11" s="1"/>
    </row>
    <row r="12">
      <c r="C12" s="1"/>
      <c r="D12" s="1"/>
      <c r="E12" s="1"/>
    </row>
    <row r="13">
      <c r="C13" s="1"/>
      <c r="D13" s="1"/>
      <c r="E13" s="1"/>
    </row>
    <row r="14">
      <c r="C14" s="1"/>
      <c r="D14" s="1"/>
      <c r="E14" s="1"/>
    </row>
    <row r="15">
      <c r="C15" s="1"/>
      <c r="D15" s="1"/>
      <c r="E15" s="1"/>
    </row>
    <row r="16">
      <c r="C16" s="1"/>
      <c r="D16" s="1"/>
      <c r="E16" s="1"/>
    </row>
    <row r="17">
      <c r="C17" s="1"/>
      <c r="D17" s="1"/>
      <c r="E17" s="1"/>
    </row>
    <row r="18">
      <c r="C18" s="1"/>
      <c r="D18" s="1"/>
      <c r="E18" s="1"/>
    </row>
    <row r="19">
      <c r="C19" s="1"/>
      <c r="D19" s="1"/>
      <c r="E19" s="1"/>
    </row>
    <row r="20">
      <c r="C20" s="1"/>
      <c r="D20" s="1"/>
      <c r="E20" s="1"/>
    </row>
    <row r="21" ht="15.75" customHeight="1">
      <c r="C21" s="1"/>
      <c r="D21" s="1"/>
      <c r="E21" s="1"/>
    </row>
    <row r="22" ht="15.75" customHeight="1">
      <c r="C22" s="1"/>
      <c r="D22" s="1"/>
      <c r="E22" s="1"/>
    </row>
    <row r="23" ht="15.75" customHeight="1">
      <c r="C23" s="1"/>
      <c r="D23" s="1"/>
      <c r="E23" s="1"/>
    </row>
    <row r="24" ht="15.75" customHeight="1">
      <c r="C24" s="1"/>
      <c r="D24" s="1"/>
      <c r="E24" s="1"/>
    </row>
    <row r="25" ht="15.75" customHeight="1">
      <c r="C25" s="1"/>
      <c r="D25" s="1"/>
      <c r="E25" s="1"/>
    </row>
    <row r="26" ht="15.75" customHeight="1">
      <c r="C26" s="1"/>
      <c r="D26" s="1"/>
      <c r="E26" s="1"/>
    </row>
    <row r="27" ht="15.75" customHeight="1">
      <c r="C27" s="1"/>
      <c r="D27" s="1"/>
      <c r="E27" s="1"/>
    </row>
    <row r="28" ht="15.75" customHeight="1">
      <c r="C28" s="1"/>
      <c r="D28" s="1"/>
      <c r="E28" s="1"/>
    </row>
    <row r="29" ht="15.75" customHeight="1">
      <c r="C29" s="1"/>
      <c r="D29" s="1"/>
      <c r="E29" s="1"/>
    </row>
    <row r="30" ht="15.75" customHeight="1">
      <c r="C30" s="1"/>
      <c r="D30" s="1"/>
      <c r="E30" s="1"/>
    </row>
    <row r="31" ht="15.75" customHeight="1">
      <c r="C31" s="1"/>
      <c r="D31" s="1"/>
      <c r="E31" s="1"/>
    </row>
    <row r="32" ht="15.75" customHeight="1">
      <c r="C32" s="1"/>
      <c r="D32" s="1"/>
      <c r="E32" s="1"/>
    </row>
    <row r="33" ht="15.75" customHeight="1">
      <c r="C33" s="1"/>
      <c r="D33" s="1"/>
      <c r="E33" s="1"/>
    </row>
    <row r="34" ht="15.75" customHeight="1">
      <c r="C34" s="1"/>
      <c r="D34" s="1"/>
      <c r="E34" s="1"/>
    </row>
    <row r="35" ht="15.75" customHeight="1">
      <c r="C35" s="1"/>
      <c r="D35" s="1"/>
      <c r="E35" s="1"/>
    </row>
    <row r="36" ht="15.75" customHeight="1">
      <c r="C36" s="1"/>
      <c r="D36" s="1"/>
      <c r="E36" s="1"/>
    </row>
    <row r="37" ht="15.75" customHeight="1">
      <c r="C37" s="1"/>
      <c r="D37" s="1"/>
      <c r="E37" s="1"/>
    </row>
    <row r="38" ht="15.75" customHeight="1">
      <c r="C38" s="1"/>
      <c r="D38" s="1"/>
      <c r="E38" s="1"/>
    </row>
    <row r="39" ht="15.75" customHeight="1">
      <c r="C39" s="1"/>
      <c r="D39" s="1"/>
      <c r="E39" s="1"/>
    </row>
    <row r="40" ht="15.75" customHeight="1">
      <c r="C40" s="1"/>
      <c r="D40" s="1"/>
      <c r="E40" s="1"/>
    </row>
    <row r="41" ht="15.75" customHeight="1">
      <c r="C41" s="1"/>
      <c r="D41" s="1"/>
      <c r="E41" s="1"/>
    </row>
    <row r="42" ht="15.75" customHeight="1">
      <c r="C42" s="1"/>
      <c r="D42" s="1"/>
      <c r="E42" s="1"/>
    </row>
    <row r="43" ht="15.75" customHeight="1">
      <c r="C43" s="1"/>
      <c r="D43" s="1"/>
      <c r="E43" s="1"/>
    </row>
    <row r="44" ht="15.75" customHeight="1">
      <c r="C44" s="1"/>
      <c r="D44" s="1"/>
      <c r="E44" s="1"/>
    </row>
    <row r="45" ht="15.75" customHeight="1">
      <c r="C45" s="1"/>
      <c r="D45" s="1"/>
      <c r="E45" s="1"/>
    </row>
    <row r="46" ht="15.75" customHeight="1">
      <c r="C46" s="1"/>
      <c r="D46" s="1"/>
      <c r="E46" s="1"/>
    </row>
    <row r="47" ht="15.75" customHeight="1">
      <c r="C47" s="1"/>
      <c r="D47" s="1"/>
      <c r="E47" s="1"/>
    </row>
    <row r="48" ht="15.75" customHeight="1">
      <c r="C48" s="1"/>
      <c r="D48" s="1"/>
      <c r="E48" s="1"/>
    </row>
    <row r="49" ht="15.75" customHeight="1">
      <c r="C49" s="1"/>
      <c r="D49" s="1"/>
      <c r="E49" s="1"/>
    </row>
    <row r="50" ht="15.75" customHeight="1">
      <c r="C50" s="1"/>
      <c r="D50" s="1"/>
      <c r="E50" s="1"/>
    </row>
    <row r="51" ht="15.75" customHeight="1">
      <c r="C51" s="1"/>
      <c r="D51" s="1"/>
      <c r="E51" s="1"/>
    </row>
    <row r="52" ht="15.75" customHeight="1">
      <c r="C52" s="1"/>
      <c r="D52" s="1"/>
      <c r="E52" s="1"/>
    </row>
    <row r="53" ht="15.75" customHeight="1">
      <c r="C53" s="1"/>
      <c r="D53" s="1"/>
      <c r="E53" s="1"/>
    </row>
    <row r="54" ht="15.75" customHeight="1">
      <c r="C54" s="1"/>
      <c r="D54" s="1"/>
      <c r="E54" s="1"/>
    </row>
    <row r="55" ht="15.75" customHeight="1">
      <c r="C55" s="1"/>
      <c r="D55" s="1"/>
      <c r="E55" s="1"/>
    </row>
    <row r="56" ht="15.75" customHeight="1">
      <c r="C56" s="1"/>
      <c r="D56" s="1"/>
      <c r="E56" s="1"/>
    </row>
    <row r="57" ht="15.75" customHeight="1">
      <c r="C57" s="1"/>
      <c r="D57" s="1"/>
      <c r="E57" s="1"/>
    </row>
    <row r="58" ht="15.75" customHeight="1">
      <c r="C58" s="1"/>
      <c r="D58" s="1"/>
      <c r="E58" s="1"/>
    </row>
    <row r="59" ht="15.75" customHeight="1">
      <c r="C59" s="1"/>
      <c r="D59" s="1"/>
      <c r="E59" s="1"/>
    </row>
    <row r="60" ht="15.75" customHeight="1">
      <c r="C60" s="1"/>
      <c r="D60" s="1"/>
      <c r="E60" s="1"/>
    </row>
    <row r="61" ht="15.75" customHeight="1">
      <c r="C61" s="1"/>
      <c r="D61" s="1"/>
      <c r="E61" s="1"/>
    </row>
    <row r="62" ht="15.75" customHeight="1">
      <c r="C62" s="1"/>
      <c r="D62" s="1"/>
      <c r="E62" s="1"/>
    </row>
    <row r="63" ht="15.75" customHeight="1">
      <c r="C63" s="1"/>
      <c r="D63" s="1"/>
      <c r="E63" s="1"/>
    </row>
    <row r="64" ht="15.75" customHeight="1">
      <c r="C64" s="1"/>
      <c r="D64" s="1"/>
      <c r="E64" s="1"/>
    </row>
    <row r="65" ht="15.75" customHeight="1">
      <c r="C65" s="1"/>
      <c r="D65" s="1"/>
      <c r="E65" s="1"/>
    </row>
    <row r="66" ht="15.75" customHeight="1">
      <c r="C66" s="1"/>
      <c r="D66" s="1"/>
      <c r="E66" s="1"/>
    </row>
    <row r="67" ht="15.75" customHeight="1">
      <c r="C67" s="1"/>
      <c r="D67" s="1"/>
      <c r="E67" s="1"/>
    </row>
    <row r="68" ht="15.75" customHeight="1">
      <c r="C68" s="1"/>
      <c r="D68" s="1"/>
      <c r="E68" s="1"/>
    </row>
    <row r="69" ht="15.75" customHeight="1">
      <c r="C69" s="1"/>
      <c r="D69" s="1"/>
      <c r="E69" s="1"/>
    </row>
    <row r="70" ht="15.75" customHeight="1">
      <c r="C70" s="1"/>
      <c r="D70" s="1"/>
      <c r="E70" s="1"/>
    </row>
    <row r="71" ht="15.75" customHeight="1">
      <c r="C71" s="1"/>
      <c r="D71" s="1"/>
      <c r="E71" s="1"/>
    </row>
    <row r="72" ht="15.75" customHeight="1">
      <c r="C72" s="1"/>
      <c r="D72" s="1"/>
      <c r="E72" s="1"/>
    </row>
    <row r="73" ht="15.75" customHeight="1">
      <c r="C73" s="1"/>
      <c r="D73" s="1"/>
      <c r="E73" s="1"/>
    </row>
    <row r="74" ht="15.75" customHeight="1">
      <c r="C74" s="1"/>
      <c r="D74" s="1"/>
      <c r="E74" s="1"/>
    </row>
    <row r="75" ht="15.75" customHeight="1">
      <c r="C75" s="1"/>
      <c r="D75" s="1"/>
      <c r="E75" s="1"/>
    </row>
    <row r="76" ht="15.75" customHeight="1">
      <c r="C76" s="1"/>
      <c r="D76" s="1"/>
      <c r="E76" s="1"/>
    </row>
    <row r="77" ht="15.75" customHeight="1">
      <c r="C77" s="1"/>
      <c r="D77" s="1"/>
      <c r="E77" s="1"/>
    </row>
    <row r="78" ht="15.75" customHeight="1">
      <c r="C78" s="1"/>
      <c r="D78" s="1"/>
      <c r="E78" s="1"/>
    </row>
    <row r="79" ht="15.75" customHeight="1">
      <c r="C79" s="1"/>
      <c r="D79" s="1"/>
      <c r="E79" s="1"/>
    </row>
    <row r="80" ht="15.75" customHeight="1">
      <c r="C80" s="1"/>
      <c r="D80" s="1"/>
      <c r="E80" s="1"/>
    </row>
    <row r="81" ht="15.75" customHeight="1">
      <c r="C81" s="1"/>
      <c r="D81" s="1"/>
      <c r="E81" s="1"/>
    </row>
    <row r="82" ht="15.75" customHeight="1">
      <c r="C82" s="1"/>
      <c r="D82" s="1"/>
      <c r="E82" s="1"/>
    </row>
    <row r="83" ht="15.75" customHeight="1">
      <c r="C83" s="1"/>
      <c r="D83" s="1"/>
      <c r="E83" s="1"/>
    </row>
    <row r="84" ht="15.75" customHeight="1">
      <c r="C84" s="1"/>
      <c r="D84" s="1"/>
      <c r="E84" s="1"/>
    </row>
    <row r="85" ht="15.75" customHeight="1">
      <c r="C85" s="1"/>
      <c r="D85" s="1"/>
      <c r="E85" s="1"/>
    </row>
    <row r="86" ht="15.75" customHeight="1">
      <c r="C86" s="1"/>
      <c r="D86" s="1"/>
      <c r="E86" s="1"/>
    </row>
    <row r="87" ht="15.75" customHeight="1">
      <c r="C87" s="1"/>
      <c r="D87" s="1"/>
      <c r="E87" s="1"/>
    </row>
    <row r="88" ht="15.75" customHeight="1">
      <c r="C88" s="1"/>
      <c r="D88" s="1"/>
      <c r="E88" s="1"/>
    </row>
    <row r="89" ht="15.75" customHeight="1">
      <c r="C89" s="1"/>
      <c r="D89" s="1"/>
      <c r="E89" s="1"/>
    </row>
    <row r="90" ht="15.75" customHeight="1">
      <c r="C90" s="1"/>
      <c r="D90" s="1"/>
      <c r="E90" s="1"/>
    </row>
    <row r="91" ht="15.75" customHeight="1">
      <c r="C91" s="1"/>
      <c r="D91" s="1"/>
      <c r="E91" s="1"/>
    </row>
    <row r="92" ht="15.75" customHeight="1">
      <c r="C92" s="1"/>
      <c r="D92" s="1"/>
      <c r="E92" s="1"/>
    </row>
    <row r="93" ht="15.75" customHeight="1">
      <c r="C93" s="1"/>
      <c r="D93" s="1"/>
      <c r="E93" s="1"/>
    </row>
    <row r="94" ht="15.75" customHeight="1">
      <c r="C94" s="1"/>
      <c r="D94" s="1"/>
      <c r="E94" s="1"/>
    </row>
    <row r="95" ht="15.75" customHeight="1">
      <c r="C95" s="1"/>
      <c r="D95" s="1"/>
      <c r="E95" s="1"/>
    </row>
    <row r="96" ht="15.75" customHeight="1">
      <c r="C96" s="1"/>
      <c r="D96" s="1"/>
      <c r="E96" s="1"/>
    </row>
    <row r="97" ht="15.75" customHeight="1">
      <c r="C97" s="1"/>
      <c r="D97" s="1"/>
      <c r="E97" s="1"/>
    </row>
    <row r="98" ht="15.75" customHeight="1">
      <c r="C98" s="1"/>
      <c r="D98" s="1"/>
      <c r="E98" s="1"/>
    </row>
    <row r="99" ht="15.75" customHeight="1">
      <c r="C99" s="1"/>
      <c r="D99" s="1"/>
      <c r="E99" s="1"/>
    </row>
    <row r="100" ht="15.75" customHeight="1">
      <c r="C100" s="1"/>
      <c r="D100" s="1"/>
      <c r="E1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57"/>
    <col customWidth="1" min="3" max="5" width="8.71"/>
    <col customWidth="1" min="6" max="6" width="9.0"/>
    <col customWidth="1" min="7" max="7" width="12.29"/>
    <col customWidth="1" min="8" max="8" width="8.71"/>
    <col customWidth="1" min="9" max="9" width="12.43"/>
    <col customWidth="1" min="10" max="14" width="8.71"/>
    <col customWidth="1" min="15" max="15" width="19.43"/>
  </cols>
  <sheetData>
    <row r="1">
      <c r="I1" s="7"/>
      <c r="J1" s="8" t="s">
        <v>15</v>
      </c>
      <c r="K1" s="9"/>
      <c r="L1" s="9"/>
      <c r="M1" s="9"/>
      <c r="N1" s="10"/>
    </row>
    <row r="2">
      <c r="B2" t="s">
        <v>16</v>
      </c>
      <c r="C2">
        <v>2.0</v>
      </c>
      <c r="I2" s="7"/>
      <c r="J2" s="11">
        <v>1.0</v>
      </c>
      <c r="K2" s="11">
        <v>2.0</v>
      </c>
      <c r="L2" s="11">
        <v>3.0</v>
      </c>
      <c r="M2" s="11">
        <v>4.0</v>
      </c>
      <c r="N2" s="11">
        <v>5.0</v>
      </c>
    </row>
    <row r="3">
      <c r="B3" t="s">
        <v>17</v>
      </c>
      <c r="C3">
        <v>3.0</v>
      </c>
      <c r="F3" t="s">
        <v>18</v>
      </c>
      <c r="G3" t="s">
        <v>19</v>
      </c>
      <c r="I3" s="12" t="s">
        <v>20</v>
      </c>
      <c r="J3" s="11">
        <v>20.0</v>
      </c>
      <c r="K3" s="11">
        <v>21.0</v>
      </c>
      <c r="L3" s="11">
        <v>22.0</v>
      </c>
      <c r="M3" s="11">
        <v>23.0</v>
      </c>
      <c r="N3" s="11">
        <v>24.0</v>
      </c>
    </row>
    <row r="4">
      <c r="B4" t="s">
        <v>21</v>
      </c>
      <c r="C4">
        <v>0.5</v>
      </c>
      <c r="F4">
        <v>20.0</v>
      </c>
      <c r="G4">
        <v>0.1</v>
      </c>
      <c r="I4" s="12">
        <v>20.0</v>
      </c>
      <c r="J4" s="13" t="str">
        <f t="shared" ref="J4:N4" si="1">IF($I4=J$3,$I4*$C$6,IF($I4&lt;J$3,$I4*$C$6,(J$3*$C$6)+($I4-J$3)*$C$7))</f>
        <v>20</v>
      </c>
      <c r="K4" s="13" t="str">
        <f t="shared" si="1"/>
        <v>20</v>
      </c>
      <c r="L4" s="13" t="str">
        <f t="shared" si="1"/>
        <v>20</v>
      </c>
      <c r="M4" s="13" t="str">
        <f t="shared" si="1"/>
        <v>20</v>
      </c>
      <c r="N4" s="13" t="str">
        <f t="shared" si="1"/>
        <v>20</v>
      </c>
    </row>
    <row r="5">
      <c r="F5">
        <v>21.0</v>
      </c>
      <c r="G5">
        <v>0.2</v>
      </c>
      <c r="I5" s="12">
        <v>21.0</v>
      </c>
      <c r="J5" s="13" t="str">
        <f t="shared" ref="J5:N5" si="2">IF($I5=J$3,$I5*$C$6,IF($I5&lt;J$3,$I5*$C$6,(J$3*$C$6)+($I5-J$3)*$C$7))</f>
        <v>18.5</v>
      </c>
      <c r="K5" s="13" t="str">
        <f t="shared" si="2"/>
        <v>21</v>
      </c>
      <c r="L5" s="13" t="str">
        <f t="shared" si="2"/>
        <v>21</v>
      </c>
      <c r="M5" s="13" t="str">
        <f t="shared" si="2"/>
        <v>21</v>
      </c>
      <c r="N5" s="13" t="str">
        <f t="shared" si="2"/>
        <v>21</v>
      </c>
    </row>
    <row r="6">
      <c r="B6" t="s">
        <v>22</v>
      </c>
      <c r="C6">
        <v>1.0</v>
      </c>
      <c r="F6">
        <v>22.0</v>
      </c>
      <c r="G6">
        <v>0.3</v>
      </c>
      <c r="I6" s="12">
        <v>22.0</v>
      </c>
      <c r="J6" s="13" t="str">
        <f t="shared" ref="J6:N6" si="3">IF($I6=J$3,$I6*$C$6,IF($I6&lt;J$3,$I6*$C$6,(J$3*$C$6)+($I6-J$3)*$C$7))</f>
        <v>17</v>
      </c>
      <c r="K6" s="13" t="str">
        <f t="shared" si="3"/>
        <v>19.5</v>
      </c>
      <c r="L6" s="13" t="str">
        <f t="shared" si="3"/>
        <v>22</v>
      </c>
      <c r="M6" s="13" t="str">
        <f t="shared" si="3"/>
        <v>22</v>
      </c>
      <c r="N6" s="13" t="str">
        <f t="shared" si="3"/>
        <v>22</v>
      </c>
    </row>
    <row r="7">
      <c r="B7" t="s">
        <v>23</v>
      </c>
      <c r="C7">
        <v>-1.5</v>
      </c>
      <c r="F7">
        <v>23.0</v>
      </c>
      <c r="G7">
        <v>0.3</v>
      </c>
      <c r="I7" s="12">
        <v>23.0</v>
      </c>
      <c r="J7" s="13" t="str">
        <f t="shared" ref="J7:N7" si="4">IF($I7=J$3,$I7*$C$6,IF($I7&lt;J$3,$I7*$C$6,(J$3*$C$6)+($I7-J$3)*$C$7))</f>
        <v>15.5</v>
      </c>
      <c r="K7" s="13" t="str">
        <f t="shared" si="4"/>
        <v>18</v>
      </c>
      <c r="L7" s="13" t="str">
        <f t="shared" si="4"/>
        <v>20.5</v>
      </c>
      <c r="M7" s="13" t="str">
        <f t="shared" si="4"/>
        <v>23</v>
      </c>
      <c r="N7" s="13" t="str">
        <f t="shared" si="4"/>
        <v>23</v>
      </c>
    </row>
    <row r="8">
      <c r="F8">
        <v>24.0</v>
      </c>
      <c r="G8">
        <v>0.1</v>
      </c>
      <c r="I8" s="12">
        <v>24.0</v>
      </c>
      <c r="J8" s="13" t="str">
        <f t="shared" ref="J8:N8" si="5">IF($I8=J$3,$I8*$C$6,IF($I8&lt;J$3,$I8*$C$6,(J$3*$C$6)+($I8-J$3)*$C$7))</f>
        <v>14</v>
      </c>
      <c r="K8" s="13" t="str">
        <f t="shared" si="5"/>
        <v>16.5</v>
      </c>
      <c r="L8" s="13" t="str">
        <f t="shared" si="5"/>
        <v>19</v>
      </c>
      <c r="M8" s="13" t="str">
        <f t="shared" si="5"/>
        <v>21.5</v>
      </c>
      <c r="N8" s="13" t="str">
        <f t="shared" si="5"/>
        <v>24</v>
      </c>
    </row>
    <row r="9">
      <c r="I9" s="14"/>
    </row>
    <row r="10">
      <c r="I10" s="14"/>
    </row>
    <row r="11">
      <c r="I11" s="7"/>
      <c r="J11" s="8" t="s">
        <v>15</v>
      </c>
      <c r="K11" s="9"/>
      <c r="L11" s="9"/>
      <c r="M11" s="9"/>
      <c r="N11" s="10"/>
      <c r="O11" s="13"/>
    </row>
    <row r="12">
      <c r="I12" s="7"/>
      <c r="J12" s="11">
        <v>1.0</v>
      </c>
      <c r="K12" s="11">
        <v>2.0</v>
      </c>
      <c r="L12" s="11">
        <v>3.0</v>
      </c>
      <c r="M12" s="11">
        <v>4.0</v>
      </c>
      <c r="N12" s="11">
        <v>5.0</v>
      </c>
      <c r="O12" s="15" t="s">
        <v>24</v>
      </c>
    </row>
    <row r="13">
      <c r="I13" s="12" t="s">
        <v>19</v>
      </c>
      <c r="J13" s="11">
        <v>0.1</v>
      </c>
      <c r="K13" s="11">
        <v>0.2</v>
      </c>
      <c r="L13" s="11">
        <v>0.3</v>
      </c>
      <c r="M13" s="11">
        <v>0.3</v>
      </c>
      <c r="N13" s="11">
        <v>0.1</v>
      </c>
      <c r="O13" s="16"/>
    </row>
    <row r="14">
      <c r="I14" s="12" t="s">
        <v>20</v>
      </c>
      <c r="J14" s="11">
        <v>20.0</v>
      </c>
      <c r="K14" s="11">
        <v>21.0</v>
      </c>
      <c r="L14" s="11">
        <v>22.0</v>
      </c>
      <c r="M14" s="11">
        <v>23.0</v>
      </c>
      <c r="N14" s="11">
        <v>24.0</v>
      </c>
      <c r="O14" s="17"/>
    </row>
    <row r="15">
      <c r="I15" s="12">
        <v>20.0</v>
      </c>
      <c r="J15" s="13" t="str">
        <f t="shared" ref="J15:N15" si="6">J4*J$13</f>
        <v>2</v>
      </c>
      <c r="K15" s="13" t="str">
        <f t="shared" si="6"/>
        <v>4</v>
      </c>
      <c r="L15" s="13" t="str">
        <f t="shared" si="6"/>
        <v>6</v>
      </c>
      <c r="M15" s="13" t="str">
        <f t="shared" si="6"/>
        <v>6</v>
      </c>
      <c r="N15" s="13" t="str">
        <f t="shared" si="6"/>
        <v>2</v>
      </c>
      <c r="O15" s="18" t="str">
        <f t="shared" ref="O15:O19" si="8">SUM(J15:N15)</f>
        <v>20</v>
      </c>
    </row>
    <row r="16">
      <c r="I16" s="12">
        <v>21.0</v>
      </c>
      <c r="J16" s="13" t="str">
        <f t="shared" ref="J16:N16" si="7">J5*J$13</f>
        <v>1.85</v>
      </c>
      <c r="K16" s="13" t="str">
        <f t="shared" si="7"/>
        <v>4.2</v>
      </c>
      <c r="L16" s="13" t="str">
        <f t="shared" si="7"/>
        <v>6.3</v>
      </c>
      <c r="M16" s="13" t="str">
        <f t="shared" si="7"/>
        <v>6.3</v>
      </c>
      <c r="N16" s="13" t="str">
        <f t="shared" si="7"/>
        <v>2.1</v>
      </c>
      <c r="O16" s="18" t="str">
        <f t="shared" si="8"/>
        <v>20.75</v>
      </c>
    </row>
    <row r="17">
      <c r="I17" s="19">
        <v>22.0</v>
      </c>
      <c r="J17" s="20" t="str">
        <f t="shared" ref="J17:N17" si="9">J6*J$13</f>
        <v>1.7</v>
      </c>
      <c r="K17" s="20" t="str">
        <f t="shared" si="9"/>
        <v>3.9</v>
      </c>
      <c r="L17" s="20" t="str">
        <f t="shared" si="9"/>
        <v>6.6</v>
      </c>
      <c r="M17" s="20" t="str">
        <f t="shared" si="9"/>
        <v>6.6</v>
      </c>
      <c r="N17" s="20" t="str">
        <f t="shared" si="9"/>
        <v>2.2</v>
      </c>
      <c r="O17" s="21" t="str">
        <f t="shared" si="8"/>
        <v>21</v>
      </c>
    </row>
    <row r="18">
      <c r="I18" s="12">
        <v>23.0</v>
      </c>
      <c r="J18" s="13" t="str">
        <f t="shared" ref="J18:N18" si="10">J7*J$13</f>
        <v>1.55</v>
      </c>
      <c r="K18" s="13" t="str">
        <f t="shared" si="10"/>
        <v>3.6</v>
      </c>
      <c r="L18" s="13" t="str">
        <f t="shared" si="10"/>
        <v>6.15</v>
      </c>
      <c r="M18" s="13" t="str">
        <f t="shared" si="10"/>
        <v>6.9</v>
      </c>
      <c r="N18" s="13" t="str">
        <f t="shared" si="10"/>
        <v>2.3</v>
      </c>
      <c r="O18" s="18" t="str">
        <f t="shared" si="8"/>
        <v>20.5</v>
      </c>
    </row>
    <row r="19">
      <c r="I19" s="12">
        <v>24.0</v>
      </c>
      <c r="J19" s="13" t="str">
        <f t="shared" ref="J19:N19" si="11">J8*J$13</f>
        <v>1.4</v>
      </c>
      <c r="K19" s="13" t="str">
        <f t="shared" si="11"/>
        <v>3.3</v>
      </c>
      <c r="L19" s="13" t="str">
        <f t="shared" si="11"/>
        <v>5.7</v>
      </c>
      <c r="M19" s="13" t="str">
        <f t="shared" si="11"/>
        <v>6.45</v>
      </c>
      <c r="N19" s="13" t="str">
        <f t="shared" si="11"/>
        <v>2.4</v>
      </c>
      <c r="O19" s="18" t="str">
        <f t="shared" si="8"/>
        <v>19.25</v>
      </c>
    </row>
    <row r="20">
      <c r="I20" s="14"/>
    </row>
    <row r="21" ht="15.75" customHeight="1">
      <c r="I21" s="14"/>
    </row>
    <row r="22" ht="15.75" customHeight="1">
      <c r="I22" s="14"/>
    </row>
    <row r="23" ht="15.75" customHeight="1">
      <c r="I23" s="14"/>
    </row>
    <row r="24" ht="15.75" customHeight="1">
      <c r="I24" s="14"/>
    </row>
    <row r="25" ht="15.75" customHeight="1">
      <c r="I25" s="14"/>
    </row>
    <row r="26" ht="15.75" customHeight="1">
      <c r="I26" s="14"/>
    </row>
    <row r="27" ht="15.75" customHeight="1">
      <c r="I27" s="14"/>
    </row>
    <row r="28" ht="15.75" customHeight="1">
      <c r="I28" s="14"/>
    </row>
    <row r="29" ht="15.75" customHeight="1">
      <c r="I29" s="14"/>
    </row>
    <row r="30" ht="15.75" customHeight="1">
      <c r="I30" s="14"/>
    </row>
    <row r="31" ht="15.75" customHeight="1">
      <c r="I31" s="14"/>
    </row>
    <row r="32" ht="15.75" customHeight="1">
      <c r="I32" s="14"/>
    </row>
    <row r="33" ht="15.75" customHeight="1">
      <c r="I33" s="14"/>
    </row>
    <row r="34" ht="15.75" customHeight="1">
      <c r="I34" s="14"/>
    </row>
    <row r="35" ht="15.75" customHeight="1">
      <c r="I35" s="14"/>
    </row>
    <row r="36" ht="15.75" customHeight="1">
      <c r="I36" s="14"/>
    </row>
    <row r="37" ht="15.75" customHeight="1">
      <c r="I37" s="14"/>
    </row>
    <row r="38" ht="15.75" customHeight="1">
      <c r="I38" s="14"/>
    </row>
    <row r="39" ht="15.75" customHeight="1">
      <c r="I39" s="14"/>
    </row>
    <row r="40" ht="15.75" customHeight="1">
      <c r="I40" s="14"/>
    </row>
    <row r="41" ht="15.75" customHeight="1">
      <c r="I41" s="14"/>
    </row>
    <row r="42" ht="15.75" customHeight="1">
      <c r="I42" s="14"/>
    </row>
    <row r="43" ht="15.75" customHeight="1">
      <c r="I43" s="14"/>
    </row>
    <row r="44" ht="15.75" customHeight="1">
      <c r="I44" s="14"/>
    </row>
    <row r="45" ht="15.75" customHeight="1">
      <c r="I45" s="14"/>
    </row>
    <row r="46" ht="15.75" customHeight="1">
      <c r="I46" s="14"/>
    </row>
    <row r="47" ht="15.75" customHeight="1">
      <c r="I47" s="14"/>
    </row>
    <row r="48" ht="15.75" customHeight="1">
      <c r="I48" s="14"/>
    </row>
    <row r="49" ht="15.75" customHeight="1">
      <c r="I49" s="14"/>
    </row>
    <row r="50" ht="15.75" customHeight="1">
      <c r="I50" s="14"/>
    </row>
    <row r="51" ht="15.75" customHeight="1">
      <c r="I51" s="14"/>
    </row>
    <row r="52" ht="15.75" customHeight="1">
      <c r="I52" s="14"/>
    </row>
    <row r="53" ht="15.75" customHeight="1">
      <c r="I53" s="14"/>
    </row>
    <row r="54" ht="15.75" customHeight="1">
      <c r="I54" s="14"/>
    </row>
    <row r="55" ht="15.75" customHeight="1">
      <c r="I55" s="14"/>
    </row>
    <row r="56" ht="15.75" customHeight="1">
      <c r="I56" s="14"/>
    </row>
    <row r="57" ht="15.75" customHeight="1">
      <c r="I57" s="14"/>
    </row>
    <row r="58" ht="15.75" customHeight="1">
      <c r="I58" s="14"/>
    </row>
    <row r="59" ht="15.75" customHeight="1">
      <c r="I59" s="14"/>
    </row>
    <row r="60" ht="15.75" customHeight="1">
      <c r="I60" s="14"/>
    </row>
    <row r="61" ht="15.75" customHeight="1">
      <c r="I61" s="14"/>
    </row>
    <row r="62" ht="15.75" customHeight="1">
      <c r="I62" s="14"/>
    </row>
    <row r="63" ht="15.75" customHeight="1">
      <c r="I63" s="14"/>
    </row>
    <row r="64" ht="15.75" customHeight="1">
      <c r="I64" s="14"/>
    </row>
    <row r="65" ht="15.75" customHeight="1">
      <c r="I65" s="14"/>
    </row>
    <row r="66" ht="15.75" customHeight="1">
      <c r="I66" s="14"/>
    </row>
    <row r="67" ht="15.75" customHeight="1">
      <c r="I67" s="14"/>
    </row>
    <row r="68" ht="15.75" customHeight="1">
      <c r="I68" s="14"/>
    </row>
    <row r="69" ht="15.75" customHeight="1">
      <c r="I69" s="14"/>
    </row>
    <row r="70" ht="15.75" customHeight="1">
      <c r="I70" s="14"/>
    </row>
    <row r="71" ht="15.75" customHeight="1">
      <c r="I71" s="14"/>
    </row>
    <row r="72" ht="15.75" customHeight="1">
      <c r="I72" s="14"/>
    </row>
    <row r="73" ht="15.75" customHeight="1">
      <c r="I73" s="14"/>
    </row>
    <row r="74" ht="15.75" customHeight="1">
      <c r="I74" s="14"/>
    </row>
    <row r="75" ht="15.75" customHeight="1">
      <c r="I75" s="14"/>
    </row>
    <row r="76" ht="15.75" customHeight="1">
      <c r="I76" s="14"/>
    </row>
    <row r="77" ht="15.75" customHeight="1">
      <c r="I77" s="14"/>
    </row>
    <row r="78" ht="15.75" customHeight="1">
      <c r="I78" s="14"/>
    </row>
    <row r="79" ht="15.75" customHeight="1">
      <c r="I79" s="14"/>
    </row>
    <row r="80" ht="15.75" customHeight="1">
      <c r="I80" s="14"/>
    </row>
    <row r="81" ht="15.75" customHeight="1">
      <c r="I81" s="14"/>
    </row>
    <row r="82" ht="15.75" customHeight="1">
      <c r="I82" s="14"/>
    </row>
    <row r="83" ht="15.75" customHeight="1">
      <c r="I83" s="14"/>
    </row>
    <row r="84" ht="15.75" customHeight="1">
      <c r="I84" s="14"/>
    </row>
    <row r="85" ht="15.75" customHeight="1">
      <c r="I85" s="14"/>
    </row>
    <row r="86" ht="15.75" customHeight="1">
      <c r="I86" s="14"/>
    </row>
    <row r="87" ht="15.75" customHeight="1">
      <c r="I87" s="14"/>
    </row>
    <row r="88" ht="15.75" customHeight="1">
      <c r="I88" s="14"/>
    </row>
    <row r="89" ht="15.75" customHeight="1">
      <c r="I89" s="14"/>
    </row>
    <row r="90" ht="15.75" customHeight="1">
      <c r="I90" s="14"/>
    </row>
    <row r="91" ht="15.75" customHeight="1">
      <c r="I91" s="14"/>
    </row>
    <row r="92" ht="15.75" customHeight="1">
      <c r="I92" s="14"/>
    </row>
    <row r="93" ht="15.75" customHeight="1">
      <c r="I93" s="14"/>
    </row>
    <row r="94" ht="15.75" customHeight="1">
      <c r="I94" s="14"/>
    </row>
    <row r="95" ht="15.75" customHeight="1">
      <c r="I95" s="14"/>
    </row>
    <row r="96" ht="15.75" customHeight="1">
      <c r="I96" s="14"/>
    </row>
    <row r="97" ht="15.75" customHeight="1">
      <c r="I97" s="14"/>
    </row>
    <row r="98" ht="15.75" customHeight="1">
      <c r="I98" s="14"/>
    </row>
    <row r="99" ht="15.75" customHeight="1">
      <c r="I99" s="14"/>
    </row>
    <row r="100" ht="15.75" customHeight="1">
      <c r="I100" s="14"/>
    </row>
  </sheetData>
  <mergeCells count="3">
    <mergeCell ref="J1:N1"/>
    <mergeCell ref="J11:N11"/>
    <mergeCell ref="O12:O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43"/>
    <col customWidth="1" min="3" max="3" width="10.14"/>
    <col customWidth="1" min="4" max="6" width="9.14"/>
    <col customWidth="1" min="7" max="7" width="10.43"/>
    <col customWidth="1" min="8" max="8" width="12.43"/>
    <col customWidth="1" min="9" max="9" width="10.14"/>
    <col customWidth="1" min="10" max="12" width="9.14"/>
    <col customWidth="1" min="13" max="13" width="1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5"/>
      <c r="B2" s="18" t="s">
        <v>25</v>
      </c>
      <c r="C2" s="18" t="s">
        <v>9</v>
      </c>
      <c r="D2" s="5"/>
      <c r="E2" s="18" t="s">
        <v>26</v>
      </c>
      <c r="F2" s="18">
        <v>10.0</v>
      </c>
      <c r="G2" s="5"/>
      <c r="H2" s="5"/>
      <c r="I2" s="5"/>
      <c r="J2" s="5"/>
      <c r="K2" s="5"/>
      <c r="L2" s="5"/>
      <c r="M2" s="5"/>
    </row>
    <row r="3">
      <c r="A3" s="1"/>
      <c r="B3" s="22">
        <v>15.0</v>
      </c>
      <c r="C3" s="22">
        <v>0.2</v>
      </c>
      <c r="D3" s="1"/>
      <c r="E3" s="22" t="s">
        <v>17</v>
      </c>
      <c r="F3" s="22">
        <v>12.0</v>
      </c>
      <c r="G3" s="1"/>
      <c r="H3" s="1"/>
      <c r="I3" s="1"/>
      <c r="J3" s="1"/>
      <c r="K3" s="1"/>
      <c r="L3" s="1"/>
      <c r="M3" s="1"/>
    </row>
    <row r="4">
      <c r="A4" s="1"/>
      <c r="B4" s="22">
        <v>16.0</v>
      </c>
      <c r="C4" s="22">
        <v>0.25</v>
      </c>
      <c r="D4" s="1"/>
      <c r="E4" s="22" t="s">
        <v>27</v>
      </c>
      <c r="F4" s="22">
        <v>2.0</v>
      </c>
      <c r="G4" s="1"/>
      <c r="H4" s="1"/>
      <c r="I4" s="1"/>
      <c r="J4" s="1"/>
      <c r="K4" s="1"/>
      <c r="L4" s="1"/>
      <c r="M4" s="1"/>
    </row>
    <row r="5">
      <c r="A5" s="1"/>
      <c r="B5" s="22">
        <v>17.0</v>
      </c>
      <c r="C5" s="22">
        <v>0.4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A6" s="1"/>
      <c r="B6" s="22">
        <v>18.0</v>
      </c>
      <c r="C6" s="22">
        <v>0.15</v>
      </c>
      <c r="D6" s="1"/>
      <c r="E6" s="18"/>
      <c r="F6" s="18" t="s">
        <v>28</v>
      </c>
      <c r="G6" s="23" t="s">
        <v>29</v>
      </c>
      <c r="H6" s="18" t="s">
        <v>30</v>
      </c>
      <c r="I6" s="1"/>
      <c r="J6" s="1"/>
      <c r="K6" s="1"/>
      <c r="L6" s="1"/>
      <c r="M6" s="1"/>
    </row>
    <row r="7">
      <c r="A7" s="1"/>
      <c r="B7" s="1"/>
      <c r="C7" s="1"/>
      <c r="D7" s="1"/>
      <c r="E7" s="18" t="s">
        <v>31</v>
      </c>
      <c r="F7" s="22">
        <v>2.0</v>
      </c>
      <c r="G7" s="22">
        <v>-8.0</v>
      </c>
      <c r="H7" s="22">
        <v>-4.0</v>
      </c>
      <c r="I7" s="1"/>
      <c r="J7" s="1"/>
      <c r="K7" s="1"/>
      <c r="L7" s="1"/>
      <c r="M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1"/>
      <c r="C11" s="1"/>
      <c r="D11" s="1"/>
      <c r="E11" s="1"/>
      <c r="F11" s="1"/>
      <c r="G11" s="1"/>
      <c r="H11" s="24" t="s">
        <v>32</v>
      </c>
      <c r="I11" s="9"/>
      <c r="J11" s="9"/>
      <c r="K11" s="9"/>
      <c r="L11" s="10"/>
      <c r="M11" s="15" t="s">
        <v>24</v>
      </c>
    </row>
    <row r="12">
      <c r="A12" s="1"/>
      <c r="B12" s="24" t="s">
        <v>33</v>
      </c>
      <c r="C12" s="9"/>
      <c r="D12" s="9"/>
      <c r="E12" s="9"/>
      <c r="F12" s="10"/>
      <c r="G12" s="1"/>
      <c r="H12" s="25"/>
      <c r="I12" s="24" t="s">
        <v>34</v>
      </c>
      <c r="J12" s="9"/>
      <c r="K12" s="9"/>
      <c r="L12" s="10"/>
      <c r="M12" s="16"/>
    </row>
    <row r="13">
      <c r="A13" s="1"/>
      <c r="B13" s="22"/>
      <c r="C13" s="24" t="s">
        <v>34</v>
      </c>
      <c r="D13" s="9"/>
      <c r="E13" s="9"/>
      <c r="F13" s="10"/>
      <c r="G13" s="1"/>
      <c r="H13" s="18" t="s">
        <v>19</v>
      </c>
      <c r="I13" s="18">
        <v>0.2</v>
      </c>
      <c r="J13" s="18">
        <v>0.25</v>
      </c>
      <c r="K13" s="18">
        <v>0.4</v>
      </c>
      <c r="L13" s="18">
        <v>0.15</v>
      </c>
      <c r="M13" s="16"/>
    </row>
    <row r="14">
      <c r="A14" s="1"/>
      <c r="B14" s="22"/>
      <c r="C14" s="18" t="s">
        <v>35</v>
      </c>
      <c r="D14" s="18" t="s">
        <v>36</v>
      </c>
      <c r="E14" s="18" t="s">
        <v>37</v>
      </c>
      <c r="F14" s="18" t="s">
        <v>38</v>
      </c>
      <c r="G14" s="1"/>
      <c r="H14" s="22"/>
      <c r="I14" s="18" t="s">
        <v>35</v>
      </c>
      <c r="J14" s="18" t="s">
        <v>36</v>
      </c>
      <c r="K14" s="18" t="s">
        <v>37</v>
      </c>
      <c r="L14" s="18" t="s">
        <v>38</v>
      </c>
      <c r="M14" s="16"/>
    </row>
    <row r="15">
      <c r="A15" s="1"/>
      <c r="B15" s="18" t="s">
        <v>20</v>
      </c>
      <c r="C15" s="18">
        <v>15.0</v>
      </c>
      <c r="D15" s="18">
        <v>16.0</v>
      </c>
      <c r="E15" s="18">
        <v>17.0</v>
      </c>
      <c r="F15" s="18">
        <v>18.0</v>
      </c>
      <c r="G15" s="1"/>
      <c r="H15" s="18" t="s">
        <v>20</v>
      </c>
      <c r="I15" s="18">
        <v>15.0</v>
      </c>
      <c r="J15" s="18">
        <v>16.0</v>
      </c>
      <c r="K15" s="18">
        <v>17.0</v>
      </c>
      <c r="L15" s="18">
        <v>18.0</v>
      </c>
      <c r="M15" s="17"/>
    </row>
    <row r="16">
      <c r="A16" s="1"/>
      <c r="B16" s="18">
        <v>15.0</v>
      </c>
      <c r="C16" s="22" t="str">
        <f t="shared" ref="C16:F16" si="1">IF($B16=C$15,$B16*$F$7,IF($B16&lt;C$15,((C$15-$B16)*$H$7)+($B16*$F$7),(C$15*$F$7)+($B16-C$15)*$G$7))</f>
        <v>30</v>
      </c>
      <c r="D16" s="22" t="str">
        <f t="shared" si="1"/>
        <v>26</v>
      </c>
      <c r="E16" s="22" t="str">
        <f t="shared" si="1"/>
        <v>22</v>
      </c>
      <c r="F16" s="22" t="str">
        <f t="shared" si="1"/>
        <v>18</v>
      </c>
      <c r="G16" s="1"/>
      <c r="H16" s="18">
        <v>15.0</v>
      </c>
      <c r="I16" s="22" t="str">
        <f t="shared" ref="I16:L16" si="2">C16*I$13</f>
        <v>6</v>
      </c>
      <c r="J16" s="22" t="str">
        <f t="shared" si="2"/>
        <v>6.5</v>
      </c>
      <c r="K16" s="22" t="str">
        <f t="shared" si="2"/>
        <v>8.8</v>
      </c>
      <c r="L16" s="22" t="str">
        <f t="shared" si="2"/>
        <v>2.7</v>
      </c>
      <c r="M16" s="22" t="str">
        <f t="shared" ref="M16:M19" si="5">SUM(I16:L16)</f>
        <v>24</v>
      </c>
    </row>
    <row r="17">
      <c r="A17" s="1"/>
      <c r="B17" s="18">
        <v>16.0</v>
      </c>
      <c r="C17" s="22" t="str">
        <f t="shared" ref="C17:F17" si="3">IF($B17=C$15,$B17*$F$7,IF($B17&lt;C$15,((C$15-$B17)*$H$7)+($B17*$F$7),(C$15*$F$7)+($B17-C$15)*$G$7))</f>
        <v>22</v>
      </c>
      <c r="D17" s="22" t="str">
        <f t="shared" si="3"/>
        <v>32</v>
      </c>
      <c r="E17" s="22" t="str">
        <f t="shared" si="3"/>
        <v>28</v>
      </c>
      <c r="F17" s="22" t="str">
        <f t="shared" si="3"/>
        <v>24</v>
      </c>
      <c r="G17" s="1"/>
      <c r="H17" s="21">
        <v>16.0</v>
      </c>
      <c r="I17" s="22" t="str">
        <f t="shared" ref="I17:L17" si="4">C17*I$13</f>
        <v>4.4</v>
      </c>
      <c r="J17" s="22" t="str">
        <f t="shared" si="4"/>
        <v>8</v>
      </c>
      <c r="K17" s="22" t="str">
        <f t="shared" si="4"/>
        <v>11.2</v>
      </c>
      <c r="L17" s="22" t="str">
        <f t="shared" si="4"/>
        <v>3.6</v>
      </c>
      <c r="M17" s="26" t="str">
        <f t="shared" si="5"/>
        <v>27.2</v>
      </c>
    </row>
    <row r="18">
      <c r="A18" s="1"/>
      <c r="B18" s="18">
        <v>17.0</v>
      </c>
      <c r="C18" s="22" t="str">
        <f t="shared" ref="C18:F18" si="6">IF($B18=C$15,$B18*$F$7,IF($B18&lt;C$15,((C$15-$B18)*$H$7)+($B18*$F$7),(C$15*$F$7)+($B18-C$15)*$G$7))</f>
        <v>14</v>
      </c>
      <c r="D18" s="22" t="str">
        <f t="shared" si="6"/>
        <v>24</v>
      </c>
      <c r="E18" s="22" t="str">
        <f t="shared" si="6"/>
        <v>34</v>
      </c>
      <c r="F18" s="22" t="str">
        <f t="shared" si="6"/>
        <v>30</v>
      </c>
      <c r="G18" s="1"/>
      <c r="H18" s="18">
        <v>17.0</v>
      </c>
      <c r="I18" s="22" t="str">
        <f t="shared" ref="I18:L18" si="7">C18*I$13</f>
        <v>2.8</v>
      </c>
      <c r="J18" s="22" t="str">
        <f t="shared" si="7"/>
        <v>6</v>
      </c>
      <c r="K18" s="22" t="str">
        <f t="shared" si="7"/>
        <v>13.6</v>
      </c>
      <c r="L18" s="22" t="str">
        <f t="shared" si="7"/>
        <v>4.5</v>
      </c>
      <c r="M18" s="22" t="str">
        <f t="shared" si="5"/>
        <v>26.9</v>
      </c>
    </row>
    <row r="19">
      <c r="A19" s="1"/>
      <c r="B19" s="18">
        <v>18.0</v>
      </c>
      <c r="C19" s="22" t="str">
        <f t="shared" ref="C19:F19" si="8">IF($B19=C$15,$B19*$F$7,IF($B19&lt;C$15,((C$15-$B19)*$H$7)+($B19*$F$7),(C$15*$F$7)+($B19-C$15)*$G$7))</f>
        <v>6</v>
      </c>
      <c r="D19" s="22" t="str">
        <f t="shared" si="8"/>
        <v>16</v>
      </c>
      <c r="E19" s="22" t="str">
        <f t="shared" si="8"/>
        <v>26</v>
      </c>
      <c r="F19" s="22" t="str">
        <f t="shared" si="8"/>
        <v>36</v>
      </c>
      <c r="G19" s="1"/>
      <c r="H19" s="18">
        <v>18.0</v>
      </c>
      <c r="I19" s="22" t="str">
        <f t="shared" ref="I19:L19" si="9">C19*I$13</f>
        <v>1.2</v>
      </c>
      <c r="J19" s="22" t="str">
        <f t="shared" si="9"/>
        <v>4</v>
      </c>
      <c r="K19" s="22" t="str">
        <f t="shared" si="9"/>
        <v>10.4</v>
      </c>
      <c r="L19" s="22" t="str">
        <f t="shared" si="9"/>
        <v>5.4</v>
      </c>
      <c r="M19" s="22" t="str">
        <f t="shared" si="5"/>
        <v>21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5.75" customHeight="1">
      <c r="A21" s="1"/>
      <c r="B21" s="1"/>
      <c r="C21" s="1" t="str">
        <f t="shared" ref="C21:F21" si="10">MAX(C16:C19)</f>
        <v>30</v>
      </c>
      <c r="D21" s="1" t="str">
        <f t="shared" si="10"/>
        <v>32</v>
      </c>
      <c r="E21" s="1" t="str">
        <f t="shared" si="10"/>
        <v>34</v>
      </c>
      <c r="F21" s="1" t="str">
        <f t="shared" si="10"/>
        <v>36</v>
      </c>
      <c r="G21" s="1"/>
      <c r="H21" s="1"/>
      <c r="I21" s="1"/>
      <c r="J21" s="1"/>
      <c r="K21" s="1"/>
      <c r="L21" s="1"/>
      <c r="M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5.75" customHeight="1">
      <c r="A23" s="1"/>
      <c r="B23" s="24" t="s">
        <v>33</v>
      </c>
      <c r="C23" s="9"/>
      <c r="D23" s="9"/>
      <c r="E23" s="9"/>
      <c r="F23" s="10"/>
      <c r="G23" s="1"/>
      <c r="H23" s="1"/>
      <c r="I23" s="1"/>
      <c r="J23" s="1"/>
      <c r="K23" s="1"/>
      <c r="L23" s="1"/>
      <c r="M23" s="1"/>
    </row>
    <row r="24" ht="15.75" customHeight="1">
      <c r="A24" s="1"/>
      <c r="B24" s="22"/>
      <c r="C24" s="24" t="s">
        <v>34</v>
      </c>
      <c r="D24" s="9"/>
      <c r="E24" s="9"/>
      <c r="F24" s="10"/>
      <c r="G24" s="1"/>
      <c r="H24" s="1"/>
      <c r="I24" s="1"/>
      <c r="J24" s="1"/>
      <c r="K24" s="1"/>
      <c r="L24" s="1"/>
      <c r="M24" s="1"/>
    </row>
    <row r="25" ht="15.75" customHeight="1">
      <c r="A25" s="1"/>
      <c r="B25" s="22"/>
      <c r="C25" s="18" t="s">
        <v>35</v>
      </c>
      <c r="D25" s="18" t="s">
        <v>36</v>
      </c>
      <c r="E25" s="18" t="s">
        <v>37</v>
      </c>
      <c r="F25" s="18" t="s">
        <v>38</v>
      </c>
      <c r="G25" s="1"/>
      <c r="H25" s="1"/>
      <c r="I25" s="1"/>
      <c r="J25" s="1"/>
      <c r="K25" s="1"/>
      <c r="L25" s="1"/>
      <c r="M25" s="1"/>
    </row>
    <row r="26" ht="15.75" customHeight="1">
      <c r="A26" s="1"/>
      <c r="B26" s="18" t="s">
        <v>20</v>
      </c>
      <c r="C26" s="18">
        <v>15.0</v>
      </c>
      <c r="D26" s="18">
        <v>16.0</v>
      </c>
      <c r="E26" s="18">
        <v>17.0</v>
      </c>
      <c r="F26" s="18">
        <v>18.0</v>
      </c>
      <c r="G26" s="1"/>
      <c r="H26" s="1"/>
      <c r="I26" s="1"/>
      <c r="J26" s="1"/>
      <c r="K26" s="1"/>
      <c r="L26" s="1"/>
      <c r="M26" s="1"/>
    </row>
    <row r="27" ht="15.75" customHeight="1">
      <c r="A27" s="1"/>
      <c r="B27" s="18">
        <v>15.0</v>
      </c>
      <c r="C27" s="26">
        <v>30.0</v>
      </c>
      <c r="D27" s="22">
        <v>26.0</v>
      </c>
      <c r="E27" s="22">
        <v>22.0</v>
      </c>
      <c r="F27" s="22">
        <v>18.0</v>
      </c>
      <c r="G27" s="1"/>
      <c r="H27" s="5" t="str">
        <f>(C27*I13)+(D28*J13)+(E29*K13)+(F30*L13)</f>
        <v>33</v>
      </c>
      <c r="I27" s="27" t="s">
        <v>39</v>
      </c>
      <c r="J27" s="1"/>
      <c r="K27" s="1"/>
      <c r="L27" s="1"/>
      <c r="M27" s="1"/>
    </row>
    <row r="28" ht="15.75" customHeight="1">
      <c r="A28" s="1"/>
      <c r="B28" s="18">
        <v>16.0</v>
      </c>
      <c r="C28" s="22">
        <v>22.0</v>
      </c>
      <c r="D28" s="26">
        <v>32.0</v>
      </c>
      <c r="E28" s="22">
        <v>28.0</v>
      </c>
      <c r="F28" s="22">
        <v>24.0</v>
      </c>
      <c r="G28" s="1"/>
      <c r="H28" s="27"/>
      <c r="I28" s="1"/>
      <c r="J28" s="1"/>
      <c r="K28" s="1"/>
      <c r="L28" s="5"/>
      <c r="M28" s="1"/>
    </row>
    <row r="29" ht="15.75" customHeight="1">
      <c r="A29" s="1"/>
      <c r="B29" s="18">
        <v>17.0</v>
      </c>
      <c r="C29" s="22">
        <v>14.0</v>
      </c>
      <c r="D29" s="22">
        <v>24.0</v>
      </c>
      <c r="E29" s="26">
        <v>34.0</v>
      </c>
      <c r="F29" s="22">
        <v>30.0</v>
      </c>
      <c r="G29" s="1"/>
      <c r="H29" s="5" t="str">
        <f>H27-M17</f>
        <v>5.8</v>
      </c>
      <c r="I29" s="27" t="s">
        <v>40</v>
      </c>
      <c r="J29" s="1"/>
      <c r="K29" s="1"/>
      <c r="L29" s="1"/>
      <c r="M29" s="1"/>
    </row>
    <row r="30" ht="15.75" customHeight="1">
      <c r="A30" s="1"/>
      <c r="B30" s="18">
        <v>18.0</v>
      </c>
      <c r="C30" s="22">
        <v>6.0</v>
      </c>
      <c r="D30" s="22">
        <v>16.0</v>
      </c>
      <c r="E30" s="22">
        <v>26.0</v>
      </c>
      <c r="F30" s="26">
        <v>36.0</v>
      </c>
      <c r="G30" s="1"/>
      <c r="H30" s="1"/>
      <c r="I30" s="1"/>
      <c r="J30" s="1"/>
      <c r="K30" s="1"/>
      <c r="L30" s="1"/>
      <c r="M30" s="1"/>
    </row>
    <row r="31" ht="15.75" customHeight="1">
      <c r="A31" s="1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5.75" customHeight="1">
      <c r="A34" s="1"/>
      <c r="B34" s="24" t="s">
        <v>41</v>
      </c>
      <c r="C34" s="9"/>
      <c r="D34" s="9"/>
      <c r="E34" s="9"/>
      <c r="F34" s="10"/>
      <c r="G34" s="1"/>
      <c r="H34" s="1"/>
      <c r="I34" s="1"/>
      <c r="J34" s="1"/>
      <c r="K34" s="1"/>
      <c r="L34" s="1"/>
      <c r="M34" s="1"/>
    </row>
    <row r="35" ht="15.75" customHeight="1">
      <c r="A35" s="1"/>
      <c r="B35" s="22"/>
      <c r="C35" s="24" t="s">
        <v>34</v>
      </c>
      <c r="D35" s="9"/>
      <c r="E35" s="9"/>
      <c r="F35" s="10"/>
      <c r="G35" s="1"/>
      <c r="H35" s="1"/>
      <c r="I35" s="1"/>
      <c r="J35" s="1"/>
      <c r="K35" s="1"/>
      <c r="L35" s="1"/>
      <c r="M35" s="1"/>
    </row>
    <row r="36" ht="15.75" customHeight="1">
      <c r="A36" s="1"/>
      <c r="B36" s="22"/>
      <c r="C36" s="18" t="s">
        <v>35</v>
      </c>
      <c r="D36" s="18" t="s">
        <v>36</v>
      </c>
      <c r="E36" s="18" t="s">
        <v>37</v>
      </c>
      <c r="F36" s="18" t="s">
        <v>38</v>
      </c>
      <c r="G36" s="1"/>
      <c r="H36" s="1"/>
      <c r="I36" s="1"/>
      <c r="J36" s="1"/>
      <c r="K36" s="1"/>
      <c r="L36" s="1"/>
      <c r="M36" s="1"/>
    </row>
    <row r="37" ht="15.75" customHeight="1">
      <c r="A37" s="1"/>
      <c r="B37" s="18" t="s">
        <v>20</v>
      </c>
      <c r="C37" s="18">
        <v>15.0</v>
      </c>
      <c r="D37" s="18">
        <v>16.0</v>
      </c>
      <c r="E37" s="18">
        <v>17.0</v>
      </c>
      <c r="F37" s="18">
        <v>18.0</v>
      </c>
      <c r="G37" s="5" t="s">
        <v>42</v>
      </c>
      <c r="H37" s="1"/>
      <c r="I37" s="1"/>
      <c r="J37" s="1"/>
      <c r="K37" s="1"/>
      <c r="L37" s="1"/>
      <c r="M37" s="1"/>
    </row>
    <row r="38" ht="15.75" customHeight="1">
      <c r="A38" s="1"/>
      <c r="B38" s="18">
        <v>15.0</v>
      </c>
      <c r="C38" s="22" t="str">
        <f t="shared" ref="C38:F38" si="11">C$21-C16</f>
        <v>0</v>
      </c>
      <c r="D38" s="22" t="str">
        <f t="shared" si="11"/>
        <v>6</v>
      </c>
      <c r="E38" s="22" t="str">
        <f t="shared" si="11"/>
        <v>12</v>
      </c>
      <c r="F38" s="22" t="str">
        <f t="shared" si="11"/>
        <v>18</v>
      </c>
      <c r="G38" s="1" t="str">
        <f t="shared" ref="G38:G41" si="13">MAX(C38:F38)</f>
        <v>18</v>
      </c>
      <c r="H38" s="1"/>
      <c r="I38" s="1"/>
      <c r="J38" s="1"/>
      <c r="K38" s="1"/>
      <c r="L38" s="1"/>
      <c r="M38" s="1"/>
    </row>
    <row r="39" ht="15.75" customHeight="1">
      <c r="A39" s="1"/>
      <c r="B39" s="21">
        <v>16.0</v>
      </c>
      <c r="C39" s="22" t="str">
        <f t="shared" ref="C39:F39" si="12">C$21-C17</f>
        <v>8</v>
      </c>
      <c r="D39" s="22" t="str">
        <f t="shared" si="12"/>
        <v>0</v>
      </c>
      <c r="E39" s="22" t="str">
        <f t="shared" si="12"/>
        <v>6</v>
      </c>
      <c r="F39" s="22" t="str">
        <f t="shared" si="12"/>
        <v>12</v>
      </c>
      <c r="G39" s="28" t="str">
        <f t="shared" si="13"/>
        <v>12</v>
      </c>
      <c r="H39" s="1"/>
      <c r="I39" s="1"/>
      <c r="J39" s="1"/>
      <c r="K39" s="1"/>
      <c r="L39" s="1"/>
      <c r="M39" s="1"/>
    </row>
    <row r="40" ht="15.75" customHeight="1">
      <c r="A40" s="1"/>
      <c r="B40" s="18">
        <v>17.0</v>
      </c>
      <c r="C40" s="22" t="str">
        <f t="shared" ref="C40:F40" si="14">C$21-C18</f>
        <v>16</v>
      </c>
      <c r="D40" s="22" t="str">
        <f t="shared" si="14"/>
        <v>8</v>
      </c>
      <c r="E40" s="22" t="str">
        <f t="shared" si="14"/>
        <v>0</v>
      </c>
      <c r="F40" s="22" t="str">
        <f t="shared" si="14"/>
        <v>6</v>
      </c>
      <c r="G40" s="1" t="str">
        <f t="shared" si="13"/>
        <v>16</v>
      </c>
      <c r="H40" s="1"/>
      <c r="I40" s="1"/>
      <c r="J40" s="1"/>
      <c r="K40" s="1"/>
      <c r="L40" s="1"/>
      <c r="M40" s="1"/>
    </row>
    <row r="41" ht="15.75" customHeight="1">
      <c r="A41" s="1"/>
      <c r="B41" s="18">
        <v>18.0</v>
      </c>
      <c r="C41" s="22" t="str">
        <f t="shared" ref="C41:F41" si="15">C$21-C19</f>
        <v>24</v>
      </c>
      <c r="D41" s="22" t="str">
        <f t="shared" si="15"/>
        <v>16</v>
      </c>
      <c r="E41" s="22" t="str">
        <f t="shared" si="15"/>
        <v>8</v>
      </c>
      <c r="F41" s="22" t="str">
        <f t="shared" si="15"/>
        <v>0</v>
      </c>
      <c r="G41" s="1" t="str">
        <f t="shared" si="13"/>
        <v>24</v>
      </c>
      <c r="H41" s="1"/>
      <c r="I41" s="1"/>
      <c r="J41" s="1"/>
      <c r="K41" s="1"/>
      <c r="L41" s="1"/>
      <c r="M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</sheetData>
  <mergeCells count="9">
    <mergeCell ref="C24:F24"/>
    <mergeCell ref="B23:F23"/>
    <mergeCell ref="B34:F34"/>
    <mergeCell ref="C35:F35"/>
    <mergeCell ref="H11:L11"/>
    <mergeCell ref="M11:M15"/>
    <mergeCell ref="B12:F12"/>
    <mergeCell ref="I12:L12"/>
    <mergeCell ref="C13:F1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0"/>
    <col customWidth="1" min="3" max="11" width="8.86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>
      <c r="A2" s="14"/>
      <c r="B2" s="12"/>
      <c r="C2" s="12" t="s">
        <v>43</v>
      </c>
      <c r="D2" s="12" t="s">
        <v>44</v>
      </c>
      <c r="E2" s="14"/>
      <c r="F2" s="14"/>
      <c r="G2" s="14"/>
      <c r="H2" s="14"/>
      <c r="I2" s="14"/>
      <c r="J2" s="14"/>
      <c r="K2" s="14"/>
    </row>
    <row r="3">
      <c r="A3" s="14"/>
      <c r="B3" s="12" t="s">
        <v>45</v>
      </c>
      <c r="C3" s="12">
        <v>2.0</v>
      </c>
      <c r="D3" s="12">
        <v>-1.0</v>
      </c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29" t="s">
        <v>33</v>
      </c>
      <c r="I5" s="14"/>
      <c r="J5" s="14"/>
      <c r="K5" s="14"/>
    </row>
    <row r="6" hidden="1">
      <c r="A6" s="14"/>
      <c r="B6" s="29" t="s">
        <v>19</v>
      </c>
      <c r="C6" s="29">
        <v>0.1</v>
      </c>
      <c r="D6" s="29">
        <v>0.15</v>
      </c>
      <c r="E6" s="29">
        <v>0.3</v>
      </c>
      <c r="F6" s="29">
        <v>0.2</v>
      </c>
      <c r="G6" s="29">
        <v>0.15</v>
      </c>
      <c r="H6" s="29">
        <v>0.1</v>
      </c>
      <c r="I6" s="14"/>
      <c r="J6" s="14"/>
      <c r="K6" s="14"/>
    </row>
    <row r="7">
      <c r="A7" s="14"/>
      <c r="B7" s="29" t="s">
        <v>46</v>
      </c>
      <c r="C7" s="29">
        <v>25.0</v>
      </c>
      <c r="D7" s="29">
        <v>26.0</v>
      </c>
      <c r="E7" s="29">
        <v>27.0</v>
      </c>
      <c r="F7" s="29">
        <v>28.0</v>
      </c>
      <c r="G7" s="29">
        <v>29.0</v>
      </c>
      <c r="H7" s="29">
        <v>30.0</v>
      </c>
      <c r="I7" s="14"/>
      <c r="J7" s="14"/>
      <c r="K7" s="14"/>
    </row>
    <row r="8">
      <c r="A8" s="14"/>
      <c r="B8" s="29">
        <v>25.0</v>
      </c>
      <c r="C8" s="14" t="str">
        <f t="shared" ref="C8:H8" si="1">IF($B8&lt;=C$7,$B8*$C$3,(C$7*$C$3)+($B8-C$7)*$D$3)</f>
        <v>50</v>
      </c>
      <c r="D8" s="14" t="str">
        <f t="shared" si="1"/>
        <v>50</v>
      </c>
      <c r="E8" s="14" t="str">
        <f t="shared" si="1"/>
        <v>50</v>
      </c>
      <c r="F8" s="14" t="str">
        <f t="shared" si="1"/>
        <v>50</v>
      </c>
      <c r="G8" s="14" t="str">
        <f t="shared" si="1"/>
        <v>50</v>
      </c>
      <c r="H8" s="14" t="str">
        <f t="shared" si="1"/>
        <v>50</v>
      </c>
      <c r="I8" s="14"/>
      <c r="J8" s="14"/>
      <c r="K8" s="14"/>
    </row>
    <row r="9">
      <c r="A9" s="14"/>
      <c r="B9" s="29">
        <v>26.0</v>
      </c>
      <c r="C9" s="14" t="str">
        <f t="shared" ref="C9:H9" si="2">IF($B9&lt;=C$7,$B9*$C$3,(C$7*$C$3)+($B9-C$7)*$D$3)</f>
        <v>49</v>
      </c>
      <c r="D9" s="14" t="str">
        <f t="shared" si="2"/>
        <v>52</v>
      </c>
      <c r="E9" s="14" t="str">
        <f t="shared" si="2"/>
        <v>52</v>
      </c>
      <c r="F9" s="14" t="str">
        <f t="shared" si="2"/>
        <v>52</v>
      </c>
      <c r="G9" s="14" t="str">
        <f t="shared" si="2"/>
        <v>52</v>
      </c>
      <c r="H9" s="14" t="str">
        <f t="shared" si="2"/>
        <v>52</v>
      </c>
      <c r="I9" s="14"/>
      <c r="J9" s="14"/>
      <c r="K9" s="14"/>
    </row>
    <row r="10">
      <c r="A10" s="14"/>
      <c r="B10" s="29">
        <v>27.0</v>
      </c>
      <c r="C10" s="14" t="str">
        <f t="shared" ref="C10:H10" si="3">IF($B10&lt;=C$7,$B10*$C$3,(C$7*$C$3)+($B10-C$7)*$D$3)</f>
        <v>48</v>
      </c>
      <c r="D10" s="14" t="str">
        <f t="shared" si="3"/>
        <v>51</v>
      </c>
      <c r="E10" s="14" t="str">
        <f t="shared" si="3"/>
        <v>54</v>
      </c>
      <c r="F10" s="14" t="str">
        <f t="shared" si="3"/>
        <v>54</v>
      </c>
      <c r="G10" s="14" t="str">
        <f t="shared" si="3"/>
        <v>54</v>
      </c>
      <c r="H10" s="14" t="str">
        <f t="shared" si="3"/>
        <v>54</v>
      </c>
      <c r="I10" s="14"/>
      <c r="J10" s="14"/>
      <c r="K10" s="14"/>
    </row>
    <row r="11">
      <c r="A11" s="14"/>
      <c r="B11" s="29">
        <v>28.0</v>
      </c>
      <c r="C11" s="14" t="str">
        <f t="shared" ref="C11:H11" si="4">IF($B11&lt;=C$7,$B11*$C$3,(C$7*$C$3)+($B11-C$7)*$D$3)</f>
        <v>47</v>
      </c>
      <c r="D11" s="14" t="str">
        <f t="shared" si="4"/>
        <v>50</v>
      </c>
      <c r="E11" s="14" t="str">
        <f t="shared" si="4"/>
        <v>53</v>
      </c>
      <c r="F11" s="14" t="str">
        <f t="shared" si="4"/>
        <v>56</v>
      </c>
      <c r="G11" s="14" t="str">
        <f t="shared" si="4"/>
        <v>56</v>
      </c>
      <c r="H11" s="14" t="str">
        <f t="shared" si="4"/>
        <v>56</v>
      </c>
      <c r="I11" s="14"/>
      <c r="J11" s="14"/>
      <c r="K11" s="14"/>
    </row>
    <row r="12">
      <c r="A12" s="14"/>
      <c r="B12" s="29">
        <v>29.0</v>
      </c>
      <c r="C12" s="14" t="str">
        <f t="shared" ref="C12:H12" si="5">IF($B12&lt;=C$7,$B12*$C$3,(C$7*$C$3)+($B12-C$7)*$D$3)</f>
        <v>46</v>
      </c>
      <c r="D12" s="14" t="str">
        <f t="shared" si="5"/>
        <v>49</v>
      </c>
      <c r="E12" s="14" t="str">
        <f t="shared" si="5"/>
        <v>52</v>
      </c>
      <c r="F12" s="14" t="str">
        <f t="shared" si="5"/>
        <v>55</v>
      </c>
      <c r="G12" s="14" t="str">
        <f t="shared" si="5"/>
        <v>58</v>
      </c>
      <c r="H12" s="14" t="str">
        <f t="shared" si="5"/>
        <v>58</v>
      </c>
      <c r="I12" s="14"/>
      <c r="J12" s="14"/>
      <c r="K12" s="14"/>
    </row>
    <row r="13">
      <c r="A13" s="14"/>
      <c r="B13" s="29">
        <v>30.0</v>
      </c>
      <c r="C13" s="14" t="str">
        <f t="shared" ref="C13:H13" si="6">IF($B13&lt;=C$7,$B13*$C$3,(C$7*$C$3)+($B13-C$7)*$D$3)</f>
        <v>45</v>
      </c>
      <c r="D13" s="14" t="str">
        <f t="shared" si="6"/>
        <v>48</v>
      </c>
      <c r="E13" s="14" t="str">
        <f t="shared" si="6"/>
        <v>51</v>
      </c>
      <c r="F13" s="14" t="str">
        <f t="shared" si="6"/>
        <v>54</v>
      </c>
      <c r="G13" s="14" t="str">
        <f t="shared" si="6"/>
        <v>57</v>
      </c>
      <c r="H13" s="14" t="str">
        <f t="shared" si="6"/>
        <v>60</v>
      </c>
      <c r="I13" s="14"/>
      <c r="J13" s="14"/>
      <c r="K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>
      <c r="A15" s="14"/>
      <c r="B15" s="29" t="s">
        <v>47</v>
      </c>
      <c r="I15" s="14"/>
      <c r="J15" s="14"/>
      <c r="K15" s="14"/>
    </row>
    <row r="16">
      <c r="A16" s="14"/>
      <c r="B16" s="29" t="s">
        <v>19</v>
      </c>
      <c r="C16" s="29">
        <v>0.1</v>
      </c>
      <c r="D16" s="29">
        <v>0.15</v>
      </c>
      <c r="E16" s="29">
        <v>0.3</v>
      </c>
      <c r="F16" s="29">
        <v>0.2</v>
      </c>
      <c r="G16" s="29">
        <v>0.15</v>
      </c>
      <c r="H16" s="29">
        <v>0.1</v>
      </c>
      <c r="I16" s="14"/>
      <c r="J16" s="14"/>
      <c r="K16" s="14"/>
    </row>
    <row r="17">
      <c r="A17" s="14"/>
      <c r="B17" s="29" t="s">
        <v>46</v>
      </c>
      <c r="C17" s="29">
        <v>25.0</v>
      </c>
      <c r="D17" s="29">
        <v>26.0</v>
      </c>
      <c r="E17" s="29">
        <v>27.0</v>
      </c>
      <c r="F17" s="29">
        <v>28.0</v>
      </c>
      <c r="G17" s="29">
        <v>29.0</v>
      </c>
      <c r="H17" s="29">
        <v>30.0</v>
      </c>
      <c r="I17" s="14"/>
      <c r="J17" s="14"/>
      <c r="K17" s="14"/>
    </row>
    <row r="18">
      <c r="A18" s="14"/>
      <c r="B18" s="29">
        <v>25.0</v>
      </c>
      <c r="C18" s="14" t="str">
        <f t="shared" ref="C18:H18" si="7">C8*C$16</f>
        <v>5</v>
      </c>
      <c r="D18" s="14" t="str">
        <f t="shared" si="7"/>
        <v>7.5</v>
      </c>
      <c r="E18" s="14" t="str">
        <f t="shared" si="7"/>
        <v>15</v>
      </c>
      <c r="F18" s="14" t="str">
        <f t="shared" si="7"/>
        <v>10</v>
      </c>
      <c r="G18" s="14" t="str">
        <f t="shared" si="7"/>
        <v>7.5</v>
      </c>
      <c r="H18" s="14" t="str">
        <f t="shared" si="7"/>
        <v>5</v>
      </c>
      <c r="I18" s="14" t="str">
        <f t="shared" ref="I18:I23" si="9">SUM(C18:H18)</f>
        <v>50</v>
      </c>
      <c r="J18" s="14"/>
      <c r="K18" s="14"/>
    </row>
    <row r="19">
      <c r="A19" s="14"/>
      <c r="B19" s="29">
        <v>26.0</v>
      </c>
      <c r="C19" s="14" t="str">
        <f t="shared" ref="C19:H19" si="8">C9*C$16</f>
        <v>4.9</v>
      </c>
      <c r="D19" s="14" t="str">
        <f t="shared" si="8"/>
        <v>7.8</v>
      </c>
      <c r="E19" s="14" t="str">
        <f t="shared" si="8"/>
        <v>15.6</v>
      </c>
      <c r="F19" s="14" t="str">
        <f t="shared" si="8"/>
        <v>10.4</v>
      </c>
      <c r="G19" s="14" t="str">
        <f t="shared" si="8"/>
        <v>7.8</v>
      </c>
      <c r="H19" s="14" t="str">
        <f t="shared" si="8"/>
        <v>5.2</v>
      </c>
      <c r="I19" s="14" t="str">
        <f t="shared" si="9"/>
        <v>51.7</v>
      </c>
      <c r="J19" s="14"/>
      <c r="K19" s="14"/>
    </row>
    <row r="20">
      <c r="A20" s="14"/>
      <c r="B20" s="29">
        <v>27.0</v>
      </c>
      <c r="C20" s="14" t="str">
        <f t="shared" ref="C20:H20" si="10">C10*C$16</f>
        <v>4.8</v>
      </c>
      <c r="D20" s="14" t="str">
        <f t="shared" si="10"/>
        <v>7.65</v>
      </c>
      <c r="E20" s="14" t="str">
        <f t="shared" si="10"/>
        <v>16.2</v>
      </c>
      <c r="F20" s="14" t="str">
        <f t="shared" si="10"/>
        <v>10.8</v>
      </c>
      <c r="G20" s="14" t="str">
        <f t="shared" si="10"/>
        <v>8.1</v>
      </c>
      <c r="H20" s="14" t="str">
        <f t="shared" si="10"/>
        <v>5.4</v>
      </c>
      <c r="I20" s="14" t="str">
        <f t="shared" si="9"/>
        <v>52.95</v>
      </c>
      <c r="J20" s="14"/>
      <c r="K20" s="14"/>
    </row>
    <row r="21" ht="15.75" customHeight="1">
      <c r="A21" s="14"/>
      <c r="B21" s="30">
        <v>28.0</v>
      </c>
      <c r="C21" s="14" t="str">
        <f t="shared" ref="C21:H21" si="11">C11*C$16</f>
        <v>4.7</v>
      </c>
      <c r="D21" s="14" t="str">
        <f t="shared" si="11"/>
        <v>7.5</v>
      </c>
      <c r="E21" s="14" t="str">
        <f t="shared" si="11"/>
        <v>15.9</v>
      </c>
      <c r="F21" s="14" t="str">
        <f t="shared" si="11"/>
        <v>11.2</v>
      </c>
      <c r="G21" s="14" t="str">
        <f t="shared" si="11"/>
        <v>8.4</v>
      </c>
      <c r="H21" s="14" t="str">
        <f t="shared" si="11"/>
        <v>5.6</v>
      </c>
      <c r="I21" s="31" t="str">
        <f t="shared" si="9"/>
        <v>53.3</v>
      </c>
      <c r="J21" s="14"/>
      <c r="K21" s="14"/>
    </row>
    <row r="22" ht="15.75" customHeight="1">
      <c r="A22" s="14"/>
      <c r="B22" s="29">
        <v>29.0</v>
      </c>
      <c r="C22" s="14" t="str">
        <f t="shared" ref="C22:H22" si="12">C12*C$16</f>
        <v>4.6</v>
      </c>
      <c r="D22" s="14" t="str">
        <f t="shared" si="12"/>
        <v>7.35</v>
      </c>
      <c r="E22" s="14" t="str">
        <f t="shared" si="12"/>
        <v>15.6</v>
      </c>
      <c r="F22" s="14" t="str">
        <f t="shared" si="12"/>
        <v>11</v>
      </c>
      <c r="G22" s="14" t="str">
        <f t="shared" si="12"/>
        <v>8.7</v>
      </c>
      <c r="H22" s="14" t="str">
        <f t="shared" si="12"/>
        <v>5.8</v>
      </c>
      <c r="I22" s="14" t="str">
        <f t="shared" si="9"/>
        <v>53.05</v>
      </c>
      <c r="J22" s="14"/>
      <c r="K22" s="14"/>
    </row>
    <row r="23" ht="15.75" customHeight="1">
      <c r="A23" s="14"/>
      <c r="B23" s="29">
        <v>30.0</v>
      </c>
      <c r="C23" s="14" t="str">
        <f t="shared" ref="C23:H23" si="13">C13*C$16</f>
        <v>4.5</v>
      </c>
      <c r="D23" s="14" t="str">
        <f t="shared" si="13"/>
        <v>7.2</v>
      </c>
      <c r="E23" s="14" t="str">
        <f t="shared" si="13"/>
        <v>15.3</v>
      </c>
      <c r="F23" s="14" t="str">
        <f t="shared" si="13"/>
        <v>10.8</v>
      </c>
      <c r="G23" s="14" t="str">
        <f t="shared" si="13"/>
        <v>8.55</v>
      </c>
      <c r="H23" s="14" t="str">
        <f t="shared" si="13"/>
        <v>6</v>
      </c>
      <c r="I23" s="14" t="str">
        <f t="shared" si="9"/>
        <v>52.35</v>
      </c>
      <c r="J23" s="14"/>
      <c r="K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ht="15.75" customHeight="1">
      <c r="A26" s="14"/>
      <c r="B26" s="29" t="s">
        <v>33</v>
      </c>
      <c r="I26" s="14"/>
      <c r="J26" s="14"/>
      <c r="K26" s="14"/>
    </row>
    <row r="27" ht="15.75" customHeight="1">
      <c r="A27" s="14"/>
      <c r="B27" s="29" t="s">
        <v>19</v>
      </c>
      <c r="C27" s="29">
        <v>0.1</v>
      </c>
      <c r="D27" s="29">
        <v>0.15</v>
      </c>
      <c r="E27" s="29">
        <v>0.3</v>
      </c>
      <c r="F27" s="29">
        <v>0.2</v>
      </c>
      <c r="G27" s="29">
        <v>0.15</v>
      </c>
      <c r="H27" s="29">
        <v>0.1</v>
      </c>
      <c r="I27" s="14"/>
      <c r="J27" s="14"/>
      <c r="K27" s="14"/>
    </row>
    <row r="28" ht="15.75" customHeight="1">
      <c r="A28" s="14"/>
      <c r="B28" s="29" t="s">
        <v>46</v>
      </c>
      <c r="C28" s="29">
        <v>25.0</v>
      </c>
      <c r="D28" s="29">
        <v>26.0</v>
      </c>
      <c r="E28" s="29">
        <v>27.0</v>
      </c>
      <c r="F28" s="29">
        <v>28.0</v>
      </c>
      <c r="G28" s="29">
        <v>29.0</v>
      </c>
      <c r="H28" s="29">
        <v>30.0</v>
      </c>
      <c r="I28" s="14"/>
      <c r="J28" s="14"/>
      <c r="K28" s="14"/>
    </row>
    <row r="29" ht="15.75" customHeight="1">
      <c r="A29" s="14"/>
      <c r="B29" s="29">
        <v>25.0</v>
      </c>
      <c r="C29" s="31">
        <v>50.0</v>
      </c>
      <c r="D29" s="14">
        <v>50.0</v>
      </c>
      <c r="E29" s="14">
        <v>50.0</v>
      </c>
      <c r="F29" s="14">
        <v>50.0</v>
      </c>
      <c r="G29" s="14">
        <v>50.0</v>
      </c>
      <c r="H29" s="14">
        <v>50.0</v>
      </c>
      <c r="I29" s="14"/>
      <c r="J29" s="14"/>
      <c r="K29" s="14"/>
    </row>
    <row r="30" ht="15.75" customHeight="1">
      <c r="A30" s="14"/>
      <c r="B30" s="29">
        <v>26.0</v>
      </c>
      <c r="C30" s="14">
        <v>49.0</v>
      </c>
      <c r="D30" s="31">
        <v>52.0</v>
      </c>
      <c r="E30" s="14">
        <v>52.0</v>
      </c>
      <c r="F30" s="14">
        <v>52.0</v>
      </c>
      <c r="G30" s="14">
        <v>52.0</v>
      </c>
      <c r="H30" s="14">
        <v>52.0</v>
      </c>
      <c r="I30" s="14"/>
      <c r="J30" s="14"/>
      <c r="K30" s="14"/>
    </row>
    <row r="31" ht="15.75" customHeight="1">
      <c r="A31" s="14"/>
      <c r="B31" s="29">
        <v>27.0</v>
      </c>
      <c r="C31" s="14">
        <v>48.0</v>
      </c>
      <c r="D31" s="14">
        <v>51.0</v>
      </c>
      <c r="E31" s="31">
        <v>54.0</v>
      </c>
      <c r="F31" s="14">
        <v>54.0</v>
      </c>
      <c r="G31" s="14">
        <v>54.0</v>
      </c>
      <c r="H31" s="14">
        <v>54.0</v>
      </c>
      <c r="I31" s="14"/>
      <c r="J31" s="14"/>
      <c r="K31" s="14"/>
    </row>
    <row r="32" ht="15.75" customHeight="1">
      <c r="A32" s="14"/>
      <c r="B32" s="29">
        <v>28.0</v>
      </c>
      <c r="C32" s="14">
        <v>47.0</v>
      </c>
      <c r="D32" s="14">
        <v>50.0</v>
      </c>
      <c r="E32" s="14">
        <v>53.0</v>
      </c>
      <c r="F32" s="31">
        <v>56.0</v>
      </c>
      <c r="G32" s="14">
        <v>56.0</v>
      </c>
      <c r="H32" s="14">
        <v>56.0</v>
      </c>
      <c r="I32" s="14"/>
      <c r="J32" s="14"/>
      <c r="K32" s="14"/>
    </row>
    <row r="33" ht="15.75" customHeight="1">
      <c r="A33" s="14"/>
      <c r="B33" s="29">
        <v>29.0</v>
      </c>
      <c r="C33" s="14">
        <v>46.0</v>
      </c>
      <c r="D33" s="14">
        <v>49.0</v>
      </c>
      <c r="E33" s="14">
        <v>52.0</v>
      </c>
      <c r="F33" s="14">
        <v>55.0</v>
      </c>
      <c r="G33" s="31">
        <v>58.0</v>
      </c>
      <c r="H33" s="14">
        <v>58.0</v>
      </c>
      <c r="I33" s="14"/>
      <c r="J33" s="14"/>
      <c r="K33" s="14"/>
    </row>
    <row r="34" ht="15.75" customHeight="1">
      <c r="A34" s="14"/>
      <c r="B34" s="29">
        <v>30.0</v>
      </c>
      <c r="C34" s="14">
        <v>45.0</v>
      </c>
      <c r="D34" s="14">
        <v>48.0</v>
      </c>
      <c r="E34" s="14">
        <v>51.0</v>
      </c>
      <c r="F34" s="14">
        <v>54.0</v>
      </c>
      <c r="G34" s="14">
        <v>57.0</v>
      </c>
      <c r="H34" s="31">
        <v>60.0</v>
      </c>
      <c r="I34" s="14"/>
      <c r="J34" s="14"/>
      <c r="K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ht="15.75" customHeight="1">
      <c r="A36" s="14"/>
      <c r="B36" s="32" t="s">
        <v>39</v>
      </c>
      <c r="C36" s="29"/>
      <c r="D36" s="29"/>
      <c r="E36" s="29"/>
      <c r="F36" s="29" t="str">
        <f>(C29*C27)+(D30*D27)+(E31*E27)+(F32*F27)+(G33*G27)+(H34*H27)</f>
        <v>54.9</v>
      </c>
      <c r="G36" s="14"/>
      <c r="H36" s="14"/>
      <c r="I36" s="14"/>
      <c r="J36" s="14"/>
      <c r="K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ht="15.75" customHeight="1">
      <c r="A38" s="14"/>
      <c r="B38" s="32" t="s">
        <v>40</v>
      </c>
      <c r="C38" s="14"/>
      <c r="D38" s="14"/>
      <c r="E38" s="14"/>
      <c r="F38" s="29" t="str">
        <f>F36-I21</f>
        <v>1.6</v>
      </c>
      <c r="G38" s="14"/>
      <c r="H38" s="14"/>
      <c r="I38" s="14"/>
      <c r="J38" s="14"/>
      <c r="K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</sheetData>
  <mergeCells count="3">
    <mergeCell ref="B5:H5"/>
    <mergeCell ref="B15:H15"/>
    <mergeCell ref="B26:H2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15.43"/>
    <col customWidth="1" min="5" max="17" width="8.86"/>
    <col customWidth="1" min="18" max="18" width="15.29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>
      <c r="A2" s="12"/>
      <c r="B2" s="12" t="s">
        <v>48</v>
      </c>
      <c r="C2" s="12" t="s">
        <v>49</v>
      </c>
      <c r="D2" s="12" t="s">
        <v>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>
      <c r="A3" s="12" t="s">
        <v>45</v>
      </c>
      <c r="B3" s="12">
        <v>1.0</v>
      </c>
      <c r="C3" s="12">
        <v>-1.25</v>
      </c>
      <c r="D3" s="12">
        <v>-1.0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8" t="s">
        <v>51</v>
      </c>
      <c r="L4" s="9"/>
      <c r="M4" s="9"/>
      <c r="N4" s="9"/>
      <c r="O4" s="9"/>
      <c r="P4" s="9"/>
      <c r="Q4" s="10"/>
      <c r="R4" s="14"/>
    </row>
    <row r="5">
      <c r="A5" s="14"/>
      <c r="B5" s="14"/>
      <c r="C5" s="8" t="s">
        <v>52</v>
      </c>
      <c r="D5" s="9"/>
      <c r="E5" s="9"/>
      <c r="F5" s="9"/>
      <c r="G5" s="9"/>
      <c r="H5" s="9"/>
      <c r="I5" s="10"/>
      <c r="J5" s="14"/>
      <c r="K5" s="8" t="s">
        <v>32</v>
      </c>
      <c r="L5" s="9"/>
      <c r="M5" s="9"/>
      <c r="N5" s="9"/>
      <c r="O5" s="9"/>
      <c r="P5" s="9"/>
      <c r="Q5" s="10"/>
      <c r="R5" s="14"/>
    </row>
    <row r="6">
      <c r="A6" s="14"/>
      <c r="B6" s="14"/>
      <c r="C6" s="7"/>
      <c r="D6" s="8" t="s">
        <v>53</v>
      </c>
      <c r="E6" s="9"/>
      <c r="F6" s="9"/>
      <c r="G6" s="9"/>
      <c r="H6" s="9"/>
      <c r="I6" s="10"/>
      <c r="J6" s="14"/>
      <c r="K6" s="7"/>
      <c r="L6" s="8" t="s">
        <v>53</v>
      </c>
      <c r="M6" s="9"/>
      <c r="N6" s="9"/>
      <c r="O6" s="9"/>
      <c r="P6" s="9"/>
      <c r="Q6" s="10"/>
      <c r="R6" s="14"/>
    </row>
    <row r="7">
      <c r="A7" s="14"/>
      <c r="B7" s="14"/>
      <c r="C7" s="12" t="s">
        <v>20</v>
      </c>
      <c r="D7" s="12">
        <v>20.0</v>
      </c>
      <c r="E7" s="12">
        <v>22.0</v>
      </c>
      <c r="F7" s="12">
        <v>24.0</v>
      </c>
      <c r="G7" s="12">
        <v>26.0</v>
      </c>
      <c r="H7" s="12">
        <v>28.0</v>
      </c>
      <c r="I7" s="12">
        <v>30.0</v>
      </c>
      <c r="J7" s="14"/>
      <c r="K7" s="12" t="s">
        <v>20</v>
      </c>
      <c r="L7" s="12">
        <v>20.0</v>
      </c>
      <c r="M7" s="12">
        <v>22.0</v>
      </c>
      <c r="N7" s="12">
        <v>24.0</v>
      </c>
      <c r="O7" s="12">
        <v>26.0</v>
      </c>
      <c r="P7" s="12">
        <v>28.0</v>
      </c>
      <c r="Q7" s="12">
        <v>30.0</v>
      </c>
      <c r="R7" s="14"/>
    </row>
    <row r="8">
      <c r="A8" s="14"/>
      <c r="B8" s="14"/>
      <c r="C8" s="12" t="s">
        <v>54</v>
      </c>
      <c r="D8" s="12">
        <v>0.05</v>
      </c>
      <c r="E8" s="12">
        <v>0.1</v>
      </c>
      <c r="F8" s="12">
        <v>0.25</v>
      </c>
      <c r="G8" s="12">
        <v>0.3</v>
      </c>
      <c r="H8" s="12">
        <v>0.2</v>
      </c>
      <c r="I8" s="12">
        <v>0.1</v>
      </c>
      <c r="J8" s="14"/>
      <c r="K8" s="12" t="s">
        <v>54</v>
      </c>
      <c r="L8" s="12">
        <v>0.05</v>
      </c>
      <c r="M8" s="12">
        <v>0.1</v>
      </c>
      <c r="N8" s="12">
        <v>0.25</v>
      </c>
      <c r="O8" s="12">
        <v>0.3</v>
      </c>
      <c r="P8" s="12">
        <v>0.2</v>
      </c>
      <c r="Q8" s="12">
        <v>0.1</v>
      </c>
      <c r="R8" s="14" t="s">
        <v>24</v>
      </c>
    </row>
    <row r="9">
      <c r="A9" s="14"/>
      <c r="B9" s="14"/>
      <c r="C9" s="7">
        <v>20.0</v>
      </c>
      <c r="D9" s="7" t="str">
        <f t="shared" ref="D9:I9" si="1">IF($C9=D$7,$C9*$B$3,IF($C9&lt;D$7,($C9*$B$3)+(D$7-$C9)*$D$3,(D$7*$B$3)+($C9-D$7)*$C$3))</f>
        <v>20</v>
      </c>
      <c r="E9" s="7" t="str">
        <f t="shared" si="1"/>
        <v>18</v>
      </c>
      <c r="F9" s="7" t="str">
        <f t="shared" si="1"/>
        <v>16</v>
      </c>
      <c r="G9" s="7" t="str">
        <f t="shared" si="1"/>
        <v>14</v>
      </c>
      <c r="H9" s="7" t="str">
        <f t="shared" si="1"/>
        <v>12</v>
      </c>
      <c r="I9" s="7" t="str">
        <f t="shared" si="1"/>
        <v>10</v>
      </c>
      <c r="J9" s="14"/>
      <c r="K9" s="7">
        <v>20.0</v>
      </c>
      <c r="L9" s="7" t="str">
        <f t="shared" ref="L9:Q9" si="2">D9*L$8</f>
        <v>1</v>
      </c>
      <c r="M9" s="7" t="str">
        <f t="shared" si="2"/>
        <v>1.8</v>
      </c>
      <c r="N9" s="7" t="str">
        <f t="shared" si="2"/>
        <v>4</v>
      </c>
      <c r="O9" s="7" t="str">
        <f t="shared" si="2"/>
        <v>4.2</v>
      </c>
      <c r="P9" s="7" t="str">
        <f t="shared" si="2"/>
        <v>2.4</v>
      </c>
      <c r="Q9" s="7" t="str">
        <f t="shared" si="2"/>
        <v>1</v>
      </c>
      <c r="R9" s="14" t="str">
        <f t="shared" ref="R9:R14" si="5">SUM(L9:Q9)</f>
        <v>14.4</v>
      </c>
    </row>
    <row r="10">
      <c r="A10" s="14"/>
      <c r="B10" s="14"/>
      <c r="C10" s="7">
        <v>22.0</v>
      </c>
      <c r="D10" s="7" t="str">
        <f t="shared" ref="D10:I10" si="3">IF($C10=D$7,$C10*$B$3,IF($C10&lt;D$7,($C10*$B$3)+(D$7-$C10)*$D$3,(D$7*$B$3)+($C10-D$7)*$C$3))</f>
        <v>17.5</v>
      </c>
      <c r="E10" s="7" t="str">
        <f t="shared" si="3"/>
        <v>22</v>
      </c>
      <c r="F10" s="7" t="str">
        <f t="shared" si="3"/>
        <v>20</v>
      </c>
      <c r="G10" s="7" t="str">
        <f t="shared" si="3"/>
        <v>18</v>
      </c>
      <c r="H10" s="7" t="str">
        <f t="shared" si="3"/>
        <v>16</v>
      </c>
      <c r="I10" s="7" t="str">
        <f t="shared" si="3"/>
        <v>14</v>
      </c>
      <c r="J10" s="14"/>
      <c r="K10" s="7">
        <v>22.0</v>
      </c>
      <c r="L10" s="7" t="str">
        <f t="shared" ref="L10:Q10" si="4">D10*L$8</f>
        <v>0.875</v>
      </c>
      <c r="M10" s="7" t="str">
        <f t="shared" si="4"/>
        <v>2.2</v>
      </c>
      <c r="N10" s="7" t="str">
        <f t="shared" si="4"/>
        <v>5</v>
      </c>
      <c r="O10" s="7" t="str">
        <f t="shared" si="4"/>
        <v>5.4</v>
      </c>
      <c r="P10" s="7" t="str">
        <f t="shared" si="4"/>
        <v>3.2</v>
      </c>
      <c r="Q10" s="7" t="str">
        <f t="shared" si="4"/>
        <v>1.4</v>
      </c>
      <c r="R10" s="14" t="str">
        <f t="shared" si="5"/>
        <v>18.075</v>
      </c>
    </row>
    <row r="11">
      <c r="A11" s="14"/>
      <c r="B11" s="14"/>
      <c r="C11" s="7">
        <v>24.0</v>
      </c>
      <c r="D11" s="7" t="str">
        <f t="shared" ref="D11:I11" si="6">IF($C11=D$7,$C11*$B$3,IF($C11&lt;D$7,($C11*$B$3)+(D$7-$C11)*$D$3,(D$7*$B$3)+($C11-D$7)*$C$3))</f>
        <v>15</v>
      </c>
      <c r="E11" s="7" t="str">
        <f t="shared" si="6"/>
        <v>19.5</v>
      </c>
      <c r="F11" s="7" t="str">
        <f t="shared" si="6"/>
        <v>24</v>
      </c>
      <c r="G11" s="7" t="str">
        <f t="shared" si="6"/>
        <v>22</v>
      </c>
      <c r="H11" s="7" t="str">
        <f t="shared" si="6"/>
        <v>20</v>
      </c>
      <c r="I11" s="7" t="str">
        <f t="shared" si="6"/>
        <v>18</v>
      </c>
      <c r="J11" s="14"/>
      <c r="K11" s="7">
        <v>24.0</v>
      </c>
      <c r="L11" s="7" t="str">
        <f t="shared" ref="L11:Q11" si="7">D11*L$8</f>
        <v>0.75</v>
      </c>
      <c r="M11" s="7" t="str">
        <f t="shared" si="7"/>
        <v>1.95</v>
      </c>
      <c r="N11" s="7" t="str">
        <f t="shared" si="7"/>
        <v>6</v>
      </c>
      <c r="O11" s="7" t="str">
        <f t="shared" si="7"/>
        <v>6.6</v>
      </c>
      <c r="P11" s="7" t="str">
        <f t="shared" si="7"/>
        <v>4</v>
      </c>
      <c r="Q11" s="7" t="str">
        <f t="shared" si="7"/>
        <v>1.8</v>
      </c>
      <c r="R11" s="14" t="str">
        <f t="shared" si="5"/>
        <v>21.1</v>
      </c>
    </row>
    <row r="12">
      <c r="A12" s="14"/>
      <c r="B12" s="14"/>
      <c r="C12" s="7">
        <v>26.0</v>
      </c>
      <c r="D12" s="7" t="str">
        <f t="shared" ref="D12:I12" si="8">IF($C12=D$7,$C12*$B$3,IF($C12&lt;D$7,($C12*$B$3)+(D$7-$C12)*$D$3,(D$7*$B$3)+($C12-D$7)*$C$3))</f>
        <v>12.5</v>
      </c>
      <c r="E12" s="7" t="str">
        <f t="shared" si="8"/>
        <v>17</v>
      </c>
      <c r="F12" s="7" t="str">
        <f t="shared" si="8"/>
        <v>21.5</v>
      </c>
      <c r="G12" s="7" t="str">
        <f t="shared" si="8"/>
        <v>26</v>
      </c>
      <c r="H12" s="7" t="str">
        <f t="shared" si="8"/>
        <v>24</v>
      </c>
      <c r="I12" s="7" t="str">
        <f t="shared" si="8"/>
        <v>22</v>
      </c>
      <c r="J12" s="14"/>
      <c r="K12" s="33">
        <v>26.0</v>
      </c>
      <c r="L12" s="7" t="str">
        <f t="shared" ref="L12:Q12" si="9">D12*L$8</f>
        <v>0.625</v>
      </c>
      <c r="M12" s="7" t="str">
        <f t="shared" si="9"/>
        <v>1.7</v>
      </c>
      <c r="N12" s="7" t="str">
        <f t="shared" si="9"/>
        <v>5.375</v>
      </c>
      <c r="O12" s="7" t="str">
        <f t="shared" si="9"/>
        <v>7.8</v>
      </c>
      <c r="P12" s="7" t="str">
        <f t="shared" si="9"/>
        <v>4.8</v>
      </c>
      <c r="Q12" s="7" t="str">
        <f t="shared" si="9"/>
        <v>2.2</v>
      </c>
      <c r="R12" s="31" t="str">
        <f t="shared" si="5"/>
        <v>22.5</v>
      </c>
    </row>
    <row r="13">
      <c r="A13" s="14"/>
      <c r="B13" s="14"/>
      <c r="C13" s="7">
        <v>28.0</v>
      </c>
      <c r="D13" s="7" t="str">
        <f t="shared" ref="D13:I13" si="10">IF($C13=D$7,$C13*$B$3,IF($C13&lt;D$7,($C13*$B$3)+(D$7-$C13)*$D$3,(D$7*$B$3)+($C13-D$7)*$C$3))</f>
        <v>10</v>
      </c>
      <c r="E13" s="7" t="str">
        <f t="shared" si="10"/>
        <v>14.5</v>
      </c>
      <c r="F13" s="7" t="str">
        <f t="shared" si="10"/>
        <v>19</v>
      </c>
      <c r="G13" s="7" t="str">
        <f t="shared" si="10"/>
        <v>23.5</v>
      </c>
      <c r="H13" s="7" t="str">
        <f t="shared" si="10"/>
        <v>28</v>
      </c>
      <c r="I13" s="7" t="str">
        <f t="shared" si="10"/>
        <v>26</v>
      </c>
      <c r="J13" s="14"/>
      <c r="K13" s="7">
        <v>28.0</v>
      </c>
      <c r="L13" s="7" t="str">
        <f t="shared" ref="L13:Q13" si="11">D13*L$8</f>
        <v>0.5</v>
      </c>
      <c r="M13" s="7" t="str">
        <f t="shared" si="11"/>
        <v>1.45</v>
      </c>
      <c r="N13" s="7" t="str">
        <f t="shared" si="11"/>
        <v>4.75</v>
      </c>
      <c r="O13" s="7" t="str">
        <f t="shared" si="11"/>
        <v>7.05</v>
      </c>
      <c r="P13" s="7" t="str">
        <f t="shared" si="11"/>
        <v>5.6</v>
      </c>
      <c r="Q13" s="7" t="str">
        <f t="shared" si="11"/>
        <v>2.6</v>
      </c>
      <c r="R13" s="14" t="str">
        <f t="shared" si="5"/>
        <v>21.95</v>
      </c>
    </row>
    <row r="14">
      <c r="A14" s="14"/>
      <c r="B14" s="14"/>
      <c r="C14" s="7">
        <v>30.0</v>
      </c>
      <c r="D14" s="7" t="str">
        <f t="shared" ref="D14:I14" si="12">IF($C14=D$7,$C14*$B$3,IF($C14&lt;D$7,($C14*$B$3)+(D$7-$C14)*$D$3,(D$7*$B$3)+($C14-D$7)*$C$3))</f>
        <v>7.5</v>
      </c>
      <c r="E14" s="7" t="str">
        <f t="shared" si="12"/>
        <v>12</v>
      </c>
      <c r="F14" s="7" t="str">
        <f t="shared" si="12"/>
        <v>16.5</v>
      </c>
      <c r="G14" s="7" t="str">
        <f t="shared" si="12"/>
        <v>21</v>
      </c>
      <c r="H14" s="7" t="str">
        <f t="shared" si="12"/>
        <v>25.5</v>
      </c>
      <c r="I14" s="7" t="str">
        <f t="shared" si="12"/>
        <v>30</v>
      </c>
      <c r="J14" s="14"/>
      <c r="K14" s="7">
        <v>30.0</v>
      </c>
      <c r="L14" s="7" t="str">
        <f t="shared" ref="L14:Q14" si="13">D14*L$8</f>
        <v>0.375</v>
      </c>
      <c r="M14" s="7" t="str">
        <f t="shared" si="13"/>
        <v>1.2</v>
      </c>
      <c r="N14" s="7" t="str">
        <f t="shared" si="13"/>
        <v>4.125</v>
      </c>
      <c r="O14" s="7" t="str">
        <f t="shared" si="13"/>
        <v>6.3</v>
      </c>
      <c r="P14" s="7" t="str">
        <f t="shared" si="13"/>
        <v>5.1</v>
      </c>
      <c r="Q14" s="7" t="str">
        <f t="shared" si="13"/>
        <v>3</v>
      </c>
      <c r="R14" s="14" t="str">
        <f t="shared" si="5"/>
        <v>20.1</v>
      </c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>
      <c r="A16" s="14"/>
      <c r="B16" s="14"/>
      <c r="C16" s="14"/>
      <c r="D16" s="14" t="str">
        <f t="shared" ref="D16:I16" si="14">MAX(D9:D14)</f>
        <v>20</v>
      </c>
      <c r="E16" s="14" t="str">
        <f t="shared" si="14"/>
        <v>22</v>
      </c>
      <c r="F16" s="14" t="str">
        <f t="shared" si="14"/>
        <v>24</v>
      </c>
      <c r="G16" s="14" t="str">
        <f t="shared" si="14"/>
        <v>26</v>
      </c>
      <c r="H16" s="14" t="str">
        <f t="shared" si="14"/>
        <v>28</v>
      </c>
      <c r="I16" s="14" t="str">
        <f t="shared" si="14"/>
        <v>30</v>
      </c>
      <c r="J16" s="14"/>
      <c r="K16" s="14"/>
      <c r="L16" s="14"/>
      <c r="M16" s="14"/>
      <c r="N16" s="14"/>
      <c r="O16" s="14"/>
      <c r="P16" s="14"/>
      <c r="Q16" s="14"/>
      <c r="R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>
      <c r="A18" s="14"/>
      <c r="B18" s="14"/>
      <c r="C18" s="34" t="s">
        <v>55</v>
      </c>
      <c r="D18" s="9"/>
      <c r="E18" s="9"/>
      <c r="F18" s="9"/>
      <c r="G18" s="9"/>
      <c r="H18" s="9"/>
      <c r="I18" s="10"/>
      <c r="J18" s="35"/>
      <c r="K18" s="14"/>
      <c r="L18" s="34" t="s">
        <v>56</v>
      </c>
      <c r="M18" s="9"/>
      <c r="N18" s="9"/>
      <c r="O18" s="9"/>
      <c r="P18" s="9"/>
      <c r="Q18" s="9"/>
      <c r="R18" s="10"/>
    </row>
    <row r="19">
      <c r="A19" s="14"/>
      <c r="B19" s="14"/>
      <c r="C19" s="36"/>
      <c r="D19" s="34" t="s">
        <v>53</v>
      </c>
      <c r="E19" s="9"/>
      <c r="F19" s="9"/>
      <c r="G19" s="9"/>
      <c r="H19" s="9"/>
      <c r="I19" s="10"/>
      <c r="J19" s="35"/>
      <c r="K19" s="14"/>
      <c r="L19" s="36"/>
      <c r="M19" s="34" t="s">
        <v>53</v>
      </c>
      <c r="N19" s="9"/>
      <c r="O19" s="9"/>
      <c r="P19" s="9"/>
      <c r="Q19" s="9"/>
      <c r="R19" s="10"/>
    </row>
    <row r="20">
      <c r="A20" s="14"/>
      <c r="B20" s="14"/>
      <c r="C20" s="37" t="s">
        <v>20</v>
      </c>
      <c r="D20" s="37">
        <v>20.0</v>
      </c>
      <c r="E20" s="37">
        <v>22.0</v>
      </c>
      <c r="F20" s="37">
        <v>24.0</v>
      </c>
      <c r="G20" s="37">
        <v>26.0</v>
      </c>
      <c r="H20" s="37">
        <v>28.0</v>
      </c>
      <c r="I20" s="37">
        <v>30.0</v>
      </c>
      <c r="J20" s="35"/>
      <c r="K20" s="14"/>
      <c r="L20" s="37" t="s">
        <v>20</v>
      </c>
      <c r="M20" s="37">
        <v>20.0</v>
      </c>
      <c r="N20" s="37">
        <v>22.0</v>
      </c>
      <c r="O20" s="37">
        <v>24.0</v>
      </c>
      <c r="P20" s="37">
        <v>26.0</v>
      </c>
      <c r="Q20" s="37">
        <v>28.0</v>
      </c>
      <c r="R20" s="37">
        <v>30.0</v>
      </c>
    </row>
    <row r="21" ht="15.75" customHeight="1">
      <c r="A21" s="14"/>
      <c r="B21" s="14"/>
      <c r="C21" s="37" t="s">
        <v>54</v>
      </c>
      <c r="D21" s="37">
        <v>0.05</v>
      </c>
      <c r="E21" s="37">
        <v>0.1</v>
      </c>
      <c r="F21" s="37">
        <v>0.25</v>
      </c>
      <c r="G21" s="37">
        <v>0.3</v>
      </c>
      <c r="H21" s="37">
        <v>0.2</v>
      </c>
      <c r="I21" s="37">
        <v>0.1</v>
      </c>
      <c r="J21" s="38" t="s">
        <v>57</v>
      </c>
      <c r="K21" s="14"/>
      <c r="L21" s="37" t="s">
        <v>54</v>
      </c>
      <c r="M21" s="37">
        <v>0.05</v>
      </c>
      <c r="N21" s="37">
        <v>0.1</v>
      </c>
      <c r="O21" s="37">
        <v>0.25</v>
      </c>
      <c r="P21" s="37">
        <v>0.3</v>
      </c>
      <c r="Q21" s="37">
        <v>0.2</v>
      </c>
      <c r="R21" s="37">
        <v>0.1</v>
      </c>
    </row>
    <row r="22" ht="15.75" customHeight="1">
      <c r="A22" s="14"/>
      <c r="B22" s="14"/>
      <c r="C22" s="36">
        <v>20.0</v>
      </c>
      <c r="D22" s="36" t="str">
        <f t="shared" ref="D22:I22" si="15">D$16-D9</f>
        <v>0</v>
      </c>
      <c r="E22" s="36" t="str">
        <f t="shared" si="15"/>
        <v>4</v>
      </c>
      <c r="F22" s="36" t="str">
        <f t="shared" si="15"/>
        <v>8</v>
      </c>
      <c r="G22" s="36" t="str">
        <f t="shared" si="15"/>
        <v>12</v>
      </c>
      <c r="H22" s="36" t="str">
        <f t="shared" si="15"/>
        <v>16</v>
      </c>
      <c r="I22" s="36" t="str">
        <f t="shared" si="15"/>
        <v>20</v>
      </c>
      <c r="J22" s="35" t="str">
        <f t="shared" ref="J22:J27" si="17">MAX(D22:I22)</f>
        <v>20</v>
      </c>
      <c r="K22" s="14"/>
      <c r="L22" s="36">
        <v>20.0</v>
      </c>
      <c r="M22" s="36">
        <v>20.0</v>
      </c>
      <c r="N22" s="36"/>
      <c r="O22" s="36"/>
      <c r="P22" s="36"/>
      <c r="Q22" s="36"/>
      <c r="R22" s="36"/>
    </row>
    <row r="23" ht="15.75" customHeight="1">
      <c r="A23" s="14"/>
      <c r="B23" s="14"/>
      <c r="C23" s="36">
        <v>22.0</v>
      </c>
      <c r="D23" s="36" t="str">
        <f t="shared" ref="D23:I23" si="16">D$16-D10</f>
        <v>2.5</v>
      </c>
      <c r="E23" s="36" t="str">
        <f t="shared" si="16"/>
        <v>0</v>
      </c>
      <c r="F23" s="36" t="str">
        <f t="shared" si="16"/>
        <v>4</v>
      </c>
      <c r="G23" s="36" t="str">
        <f t="shared" si="16"/>
        <v>8</v>
      </c>
      <c r="H23" s="36" t="str">
        <f t="shared" si="16"/>
        <v>12</v>
      </c>
      <c r="I23" s="36" t="str">
        <f t="shared" si="16"/>
        <v>16</v>
      </c>
      <c r="J23" s="35" t="str">
        <f t="shared" si="17"/>
        <v>16</v>
      </c>
      <c r="K23" s="14"/>
      <c r="L23" s="36">
        <v>22.0</v>
      </c>
      <c r="M23" s="36"/>
      <c r="N23" s="36">
        <v>22.0</v>
      </c>
      <c r="O23" s="36"/>
      <c r="P23" s="36"/>
      <c r="Q23" s="36"/>
      <c r="R23" s="36"/>
    </row>
    <row r="24" ht="15.75" customHeight="1">
      <c r="A24" s="14"/>
      <c r="B24" s="14"/>
      <c r="C24" s="36">
        <v>24.0</v>
      </c>
      <c r="D24" s="36" t="str">
        <f t="shared" ref="D24:I24" si="18">D$16-D11</f>
        <v>5</v>
      </c>
      <c r="E24" s="36" t="str">
        <f t="shared" si="18"/>
        <v>2.5</v>
      </c>
      <c r="F24" s="36" t="str">
        <f t="shared" si="18"/>
        <v>0</v>
      </c>
      <c r="G24" s="36" t="str">
        <f t="shared" si="18"/>
        <v>4</v>
      </c>
      <c r="H24" s="36" t="str">
        <f t="shared" si="18"/>
        <v>8</v>
      </c>
      <c r="I24" s="36" t="str">
        <f t="shared" si="18"/>
        <v>12</v>
      </c>
      <c r="J24" s="35" t="str">
        <f t="shared" si="17"/>
        <v>12</v>
      </c>
      <c r="K24" s="14"/>
      <c r="L24" s="36">
        <v>24.0</v>
      </c>
      <c r="M24" s="36"/>
      <c r="N24" s="36"/>
      <c r="O24" s="36">
        <v>24.0</v>
      </c>
      <c r="P24" s="36"/>
      <c r="Q24" s="36"/>
      <c r="R24" s="36"/>
    </row>
    <row r="25" ht="15.75" customHeight="1">
      <c r="A25" s="14"/>
      <c r="B25" s="14"/>
      <c r="C25" s="33">
        <v>26.0</v>
      </c>
      <c r="D25" s="36" t="str">
        <f t="shared" ref="D25:I25" si="19">D$16-D12</f>
        <v>7.5</v>
      </c>
      <c r="E25" s="36" t="str">
        <f t="shared" si="19"/>
        <v>5</v>
      </c>
      <c r="F25" s="36" t="str">
        <f t="shared" si="19"/>
        <v>2.5</v>
      </c>
      <c r="G25" s="36" t="str">
        <f t="shared" si="19"/>
        <v>0</v>
      </c>
      <c r="H25" s="36" t="str">
        <f t="shared" si="19"/>
        <v>4</v>
      </c>
      <c r="I25" s="36" t="str">
        <f t="shared" si="19"/>
        <v>8</v>
      </c>
      <c r="J25" s="31" t="str">
        <f t="shared" si="17"/>
        <v>8</v>
      </c>
      <c r="K25" s="14"/>
      <c r="L25" s="36">
        <v>26.0</v>
      </c>
      <c r="M25" s="36"/>
      <c r="N25" s="36"/>
      <c r="O25" s="36"/>
      <c r="P25" s="36">
        <v>26.0</v>
      </c>
      <c r="Q25" s="36"/>
      <c r="R25" s="36"/>
    </row>
    <row r="26" ht="15.75" customHeight="1">
      <c r="A26" s="14"/>
      <c r="B26" s="14"/>
      <c r="C26" s="36">
        <v>28.0</v>
      </c>
      <c r="D26" s="36" t="str">
        <f t="shared" ref="D26:I26" si="20">D$16-D13</f>
        <v>10</v>
      </c>
      <c r="E26" s="36" t="str">
        <f t="shared" si="20"/>
        <v>7.5</v>
      </c>
      <c r="F26" s="36" t="str">
        <f t="shared" si="20"/>
        <v>5</v>
      </c>
      <c r="G26" s="36" t="str">
        <f t="shared" si="20"/>
        <v>2.5</v>
      </c>
      <c r="H26" s="36" t="str">
        <f t="shared" si="20"/>
        <v>0</v>
      </c>
      <c r="I26" s="36" t="str">
        <f t="shared" si="20"/>
        <v>4</v>
      </c>
      <c r="J26" s="35" t="str">
        <f t="shared" si="17"/>
        <v>10</v>
      </c>
      <c r="K26" s="14"/>
      <c r="L26" s="36">
        <v>28.0</v>
      </c>
      <c r="M26" s="36"/>
      <c r="N26" s="36"/>
      <c r="O26" s="36"/>
      <c r="P26" s="36"/>
      <c r="Q26" s="36">
        <v>28.0</v>
      </c>
      <c r="R26" s="36"/>
    </row>
    <row r="27" ht="15.75" customHeight="1">
      <c r="A27" s="14"/>
      <c r="B27" s="14"/>
      <c r="C27" s="36">
        <v>30.0</v>
      </c>
      <c r="D27" s="36" t="str">
        <f t="shared" ref="D27:I27" si="21">D$16-D14</f>
        <v>12.5</v>
      </c>
      <c r="E27" s="36" t="str">
        <f t="shared" si="21"/>
        <v>10</v>
      </c>
      <c r="F27" s="36" t="str">
        <f t="shared" si="21"/>
        <v>7.5</v>
      </c>
      <c r="G27" s="36" t="str">
        <f t="shared" si="21"/>
        <v>5</v>
      </c>
      <c r="H27" s="36" t="str">
        <f t="shared" si="21"/>
        <v>2.5</v>
      </c>
      <c r="I27" s="36" t="str">
        <f t="shared" si="21"/>
        <v>0</v>
      </c>
      <c r="J27" s="35" t="str">
        <f t="shared" si="17"/>
        <v>12.5</v>
      </c>
      <c r="K27" s="14"/>
      <c r="L27" s="36">
        <v>30.0</v>
      </c>
      <c r="M27" s="36"/>
      <c r="N27" s="36"/>
      <c r="O27" s="36"/>
      <c r="P27" s="36"/>
      <c r="Q27" s="36"/>
      <c r="R27" s="36">
        <v>30.0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35"/>
      <c r="M28" s="35"/>
      <c r="N28" s="35"/>
      <c r="O28" s="35"/>
      <c r="P28" s="35"/>
      <c r="Q28" s="35"/>
      <c r="R28" s="35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38" t="s">
        <v>58</v>
      </c>
      <c r="M29" s="35"/>
      <c r="N29" s="35"/>
      <c r="O29" s="35"/>
      <c r="P29" s="35"/>
      <c r="Q29" s="39" t="str">
        <f>(M22*M21)+(N23*N21)+(O24*O21)+(P25*P21)+(Q26*Q21)+(R27*R21)</f>
        <v>25.6</v>
      </c>
      <c r="R29" s="35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29"/>
      <c r="M30" s="14"/>
      <c r="N30" s="14"/>
      <c r="O30" s="14"/>
      <c r="P30" s="14"/>
      <c r="Q30" s="14"/>
      <c r="R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32" t="s">
        <v>56</v>
      </c>
      <c r="M31" s="14"/>
      <c r="N31" s="14"/>
      <c r="O31" s="14"/>
      <c r="P31" s="14"/>
      <c r="Q31" s="29" t="str">
        <f>Q29-R12</f>
        <v>3.1</v>
      </c>
      <c r="R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</sheetData>
  <mergeCells count="9">
    <mergeCell ref="M19:R19"/>
    <mergeCell ref="L18:R18"/>
    <mergeCell ref="D19:I19"/>
    <mergeCell ref="K4:Q4"/>
    <mergeCell ref="C5:I5"/>
    <mergeCell ref="K5:Q5"/>
    <mergeCell ref="D6:I6"/>
    <mergeCell ref="L6:Q6"/>
    <mergeCell ref="C18:I1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8" width="8.71"/>
    <col customWidth="1" min="9" max="9" width="20.29"/>
    <col customWidth="1" min="10" max="10" width="26.57"/>
    <col customWidth="1" min="11" max="11" width="8.71"/>
  </cols>
  <sheetData>
    <row r="1">
      <c r="I1" s="14"/>
      <c r="J1" s="14"/>
    </row>
    <row r="2">
      <c r="I2" s="14"/>
      <c r="J2" s="14"/>
    </row>
    <row r="3">
      <c r="B3" s="8" t="s">
        <v>33</v>
      </c>
      <c r="C3" s="9"/>
      <c r="D3" s="9"/>
      <c r="E3" s="9"/>
      <c r="F3" s="9"/>
      <c r="G3" s="9"/>
      <c r="H3" s="10"/>
      <c r="I3" s="14"/>
      <c r="J3" s="14"/>
    </row>
    <row r="4">
      <c r="B4" s="12" t="s">
        <v>46</v>
      </c>
      <c r="C4" s="12">
        <v>25.0</v>
      </c>
      <c r="D4" s="12">
        <v>26.0</v>
      </c>
      <c r="E4" s="12">
        <v>27.0</v>
      </c>
      <c r="F4" s="12">
        <v>28.0</v>
      </c>
      <c r="G4" s="12">
        <v>29.0</v>
      </c>
      <c r="H4" s="12">
        <v>30.0</v>
      </c>
      <c r="I4" s="29" t="s">
        <v>59</v>
      </c>
      <c r="J4" s="29" t="s">
        <v>60</v>
      </c>
    </row>
    <row r="5">
      <c r="B5" s="12">
        <v>25.0</v>
      </c>
      <c r="C5" s="7">
        <v>50.0</v>
      </c>
      <c r="D5" s="7">
        <v>50.0</v>
      </c>
      <c r="E5" s="7">
        <v>50.0</v>
      </c>
      <c r="F5" s="7">
        <v>50.0</v>
      </c>
      <c r="G5" s="7">
        <v>50.0</v>
      </c>
      <c r="H5" s="7">
        <v>50.0</v>
      </c>
      <c r="I5" s="14" t="str">
        <f t="shared" ref="I5:I10" si="1">MAX(C5:H5)</f>
        <v>50</v>
      </c>
      <c r="J5" s="14" t="str">
        <f t="shared" ref="J5:J10" si="2">MIN(C5:H5)</f>
        <v>50</v>
      </c>
    </row>
    <row r="6">
      <c r="B6" s="12">
        <v>26.0</v>
      </c>
      <c r="C6" s="7">
        <v>49.0</v>
      </c>
      <c r="D6" s="7">
        <v>52.0</v>
      </c>
      <c r="E6" s="7">
        <v>52.0</v>
      </c>
      <c r="F6" s="7">
        <v>52.0</v>
      </c>
      <c r="G6" s="7">
        <v>52.0</v>
      </c>
      <c r="H6" s="7">
        <v>52.0</v>
      </c>
      <c r="I6" s="14" t="str">
        <f t="shared" si="1"/>
        <v>52</v>
      </c>
      <c r="J6" s="14" t="str">
        <f t="shared" si="2"/>
        <v>49</v>
      </c>
    </row>
    <row r="7">
      <c r="B7" s="12">
        <v>27.0</v>
      </c>
      <c r="C7" s="7">
        <v>48.0</v>
      </c>
      <c r="D7" s="7">
        <v>51.0</v>
      </c>
      <c r="E7" s="7">
        <v>54.0</v>
      </c>
      <c r="F7" s="7">
        <v>54.0</v>
      </c>
      <c r="G7" s="7">
        <v>54.0</v>
      </c>
      <c r="H7" s="7">
        <v>54.0</v>
      </c>
      <c r="I7" s="14" t="str">
        <f t="shared" si="1"/>
        <v>54</v>
      </c>
      <c r="J7" s="14" t="str">
        <f t="shared" si="2"/>
        <v>48</v>
      </c>
    </row>
    <row r="8">
      <c r="B8" s="12">
        <v>28.0</v>
      </c>
      <c r="C8" s="7">
        <v>47.0</v>
      </c>
      <c r="D8" s="7">
        <v>50.0</v>
      </c>
      <c r="E8" s="7">
        <v>53.0</v>
      </c>
      <c r="F8" s="7">
        <v>56.0</v>
      </c>
      <c r="G8" s="7">
        <v>56.0</v>
      </c>
      <c r="H8" s="7">
        <v>56.0</v>
      </c>
      <c r="I8" s="14" t="str">
        <f t="shared" si="1"/>
        <v>56</v>
      </c>
      <c r="J8" s="14" t="str">
        <f t="shared" si="2"/>
        <v>47</v>
      </c>
    </row>
    <row r="9">
      <c r="B9" s="12">
        <v>29.0</v>
      </c>
      <c r="C9" s="7">
        <v>46.0</v>
      </c>
      <c r="D9" s="7">
        <v>49.0</v>
      </c>
      <c r="E9" s="7">
        <v>52.0</v>
      </c>
      <c r="F9" s="7">
        <v>55.0</v>
      </c>
      <c r="G9" s="7">
        <v>58.0</v>
      </c>
      <c r="H9" s="7">
        <v>58.0</v>
      </c>
      <c r="I9" s="14" t="str">
        <f t="shared" si="1"/>
        <v>58</v>
      </c>
      <c r="J9" s="14" t="str">
        <f t="shared" si="2"/>
        <v>46</v>
      </c>
    </row>
    <row r="10">
      <c r="B10" s="19">
        <v>30.0</v>
      </c>
      <c r="C10" s="7">
        <v>45.0</v>
      </c>
      <c r="D10" s="7">
        <v>48.0</v>
      </c>
      <c r="E10" s="7">
        <v>51.0</v>
      </c>
      <c r="F10" s="7">
        <v>54.0</v>
      </c>
      <c r="G10" s="7">
        <v>57.0</v>
      </c>
      <c r="H10" s="7">
        <v>60.0</v>
      </c>
      <c r="I10" s="31" t="str">
        <f t="shared" si="1"/>
        <v>60</v>
      </c>
      <c r="J10" s="31" t="str">
        <f t="shared" si="2"/>
        <v>45</v>
      </c>
    </row>
    <row r="11">
      <c r="I11" s="14"/>
      <c r="J11" s="14"/>
    </row>
    <row r="12">
      <c r="I12" s="14"/>
      <c r="J12" s="14"/>
    </row>
    <row r="13">
      <c r="I13" s="14"/>
      <c r="J13" s="14"/>
    </row>
    <row r="14">
      <c r="I14" s="14"/>
      <c r="J14" s="14"/>
    </row>
    <row r="15">
      <c r="I15" s="14"/>
      <c r="J15" s="14"/>
    </row>
    <row r="16">
      <c r="I16" s="14"/>
      <c r="J16" s="14"/>
    </row>
    <row r="17">
      <c r="I17" s="14"/>
      <c r="J17" s="14"/>
    </row>
    <row r="18">
      <c r="I18" s="14"/>
      <c r="J18" s="14"/>
    </row>
    <row r="19">
      <c r="I19" s="14"/>
      <c r="J19" s="14"/>
    </row>
    <row r="20">
      <c r="I20" s="14"/>
      <c r="J20" s="14"/>
    </row>
    <row r="21" ht="15.75" customHeight="1">
      <c r="I21" s="14"/>
      <c r="J21" s="14"/>
    </row>
    <row r="22" ht="15.75" customHeight="1">
      <c r="I22" s="14"/>
      <c r="J22" s="14"/>
    </row>
    <row r="23" ht="15.75" customHeight="1">
      <c r="I23" s="14"/>
      <c r="J23" s="14"/>
    </row>
    <row r="24" ht="15.75" customHeight="1">
      <c r="I24" s="14"/>
      <c r="J24" s="14"/>
    </row>
    <row r="25" ht="15.75" customHeight="1">
      <c r="I25" s="14"/>
      <c r="J25" s="14"/>
    </row>
    <row r="26" ht="15.75" customHeight="1">
      <c r="I26" s="14"/>
      <c r="J26" s="14"/>
    </row>
    <row r="27" ht="15.75" customHeight="1">
      <c r="I27" s="14"/>
      <c r="J27" s="14"/>
    </row>
    <row r="28" ht="15.75" customHeight="1">
      <c r="I28" s="14"/>
      <c r="J28" s="14"/>
    </row>
    <row r="29" ht="15.75" customHeight="1">
      <c r="I29" s="14"/>
      <c r="J29" s="14"/>
    </row>
    <row r="30" ht="15.75" customHeight="1">
      <c r="I30" s="14"/>
      <c r="J30" s="14"/>
    </row>
    <row r="31" ht="15.75" customHeight="1">
      <c r="I31" s="14"/>
      <c r="J31" s="14"/>
    </row>
    <row r="32" ht="15.75" customHeight="1">
      <c r="I32" s="14"/>
      <c r="J32" s="14"/>
    </row>
    <row r="33" ht="15.75" customHeight="1">
      <c r="I33" s="14"/>
      <c r="J33" s="14"/>
    </row>
    <row r="34" ht="15.75" customHeight="1">
      <c r="I34" s="14"/>
      <c r="J34" s="14"/>
    </row>
    <row r="35" ht="15.75" customHeight="1">
      <c r="I35" s="14"/>
      <c r="J35" s="14"/>
    </row>
    <row r="36" ht="15.75" customHeight="1">
      <c r="I36" s="14"/>
      <c r="J36" s="14"/>
    </row>
    <row r="37" ht="15.75" customHeight="1">
      <c r="I37" s="14"/>
      <c r="J37" s="14"/>
    </row>
    <row r="38" ht="15.75" customHeight="1">
      <c r="I38" s="14"/>
      <c r="J38" s="14"/>
    </row>
    <row r="39" ht="15.75" customHeight="1">
      <c r="I39" s="14"/>
      <c r="J39" s="14"/>
    </row>
    <row r="40" ht="15.75" customHeight="1">
      <c r="I40" s="14"/>
      <c r="J40" s="14"/>
    </row>
    <row r="41" ht="15.75" customHeight="1">
      <c r="I41" s="14"/>
      <c r="J41" s="14"/>
    </row>
    <row r="42" ht="15.75" customHeight="1">
      <c r="I42" s="14"/>
      <c r="J42" s="14"/>
    </row>
    <row r="43" ht="15.75" customHeight="1">
      <c r="I43" s="14"/>
      <c r="J43" s="14"/>
    </row>
    <row r="44" ht="15.75" customHeight="1">
      <c r="I44" s="14"/>
      <c r="J44" s="14"/>
    </row>
    <row r="45" ht="15.75" customHeight="1">
      <c r="I45" s="14"/>
      <c r="J45" s="14"/>
    </row>
    <row r="46" ht="15.75" customHeight="1">
      <c r="I46" s="14"/>
      <c r="J46" s="14"/>
    </row>
    <row r="47" ht="15.75" customHeight="1">
      <c r="I47" s="14"/>
      <c r="J47" s="14"/>
    </row>
    <row r="48" ht="15.75" customHeight="1">
      <c r="I48" s="14"/>
      <c r="J48" s="14"/>
    </row>
    <row r="49" ht="15.75" customHeight="1">
      <c r="I49" s="14"/>
      <c r="J49" s="14"/>
    </row>
    <row r="50" ht="15.75" customHeight="1">
      <c r="I50" s="14"/>
      <c r="J50" s="14"/>
    </row>
    <row r="51" ht="15.75" customHeight="1">
      <c r="I51" s="14"/>
      <c r="J51" s="14"/>
    </row>
    <row r="52" ht="15.75" customHeight="1">
      <c r="I52" s="14"/>
      <c r="J52" s="14"/>
    </row>
    <row r="53" ht="15.75" customHeight="1">
      <c r="I53" s="14"/>
      <c r="J53" s="14"/>
    </row>
    <row r="54" ht="15.75" customHeight="1">
      <c r="I54" s="14"/>
      <c r="J54" s="14"/>
    </row>
    <row r="55" ht="15.75" customHeight="1">
      <c r="I55" s="14"/>
      <c r="J55" s="14"/>
    </row>
    <row r="56" ht="15.75" customHeight="1">
      <c r="I56" s="14"/>
      <c r="J56" s="14"/>
    </row>
    <row r="57" ht="15.75" customHeight="1">
      <c r="I57" s="14"/>
      <c r="J57" s="14"/>
    </row>
    <row r="58" ht="15.75" customHeight="1">
      <c r="I58" s="14"/>
      <c r="J58" s="14"/>
    </row>
    <row r="59" ht="15.75" customHeight="1">
      <c r="I59" s="14"/>
      <c r="J59" s="14"/>
    </row>
    <row r="60" ht="15.75" customHeight="1">
      <c r="I60" s="14"/>
      <c r="J60" s="14"/>
    </row>
    <row r="61" ht="15.75" customHeight="1">
      <c r="I61" s="14"/>
      <c r="J61" s="14"/>
    </row>
    <row r="62" ht="15.75" customHeight="1">
      <c r="I62" s="14"/>
      <c r="J62" s="14"/>
    </row>
    <row r="63" ht="15.75" customHeight="1">
      <c r="I63" s="14"/>
      <c r="J63" s="14"/>
    </row>
    <row r="64" ht="15.75" customHeight="1">
      <c r="I64" s="14"/>
      <c r="J64" s="14"/>
    </row>
    <row r="65" ht="15.75" customHeight="1">
      <c r="I65" s="14"/>
      <c r="J65" s="14"/>
    </row>
    <row r="66" ht="15.75" customHeight="1">
      <c r="I66" s="14"/>
      <c r="J66" s="14"/>
    </row>
    <row r="67" ht="15.75" customHeight="1">
      <c r="I67" s="14"/>
      <c r="J67" s="14"/>
    </row>
    <row r="68" ht="15.75" customHeight="1">
      <c r="I68" s="14"/>
      <c r="J68" s="14"/>
    </row>
    <row r="69" ht="15.75" customHeight="1">
      <c r="I69" s="14"/>
      <c r="J69" s="14"/>
    </row>
    <row r="70" ht="15.75" customHeight="1">
      <c r="I70" s="14"/>
      <c r="J70" s="14"/>
    </row>
    <row r="71" ht="15.75" customHeight="1">
      <c r="I71" s="14"/>
      <c r="J71" s="14"/>
    </row>
    <row r="72" ht="15.75" customHeight="1">
      <c r="I72" s="14"/>
      <c r="J72" s="14"/>
    </row>
    <row r="73" ht="15.75" customHeight="1">
      <c r="I73" s="14"/>
      <c r="J73" s="14"/>
    </row>
    <row r="74" ht="15.75" customHeight="1">
      <c r="I74" s="14"/>
      <c r="J74" s="14"/>
    </row>
    <row r="75" ht="15.75" customHeight="1">
      <c r="I75" s="14"/>
      <c r="J75" s="14"/>
    </row>
    <row r="76" ht="15.75" customHeight="1">
      <c r="I76" s="14"/>
      <c r="J76" s="14"/>
    </row>
    <row r="77" ht="15.75" customHeight="1">
      <c r="I77" s="14"/>
      <c r="J77" s="14"/>
    </row>
    <row r="78" ht="15.75" customHeight="1">
      <c r="I78" s="14"/>
      <c r="J78" s="14"/>
    </row>
    <row r="79" ht="15.75" customHeight="1">
      <c r="I79" s="14"/>
      <c r="J79" s="14"/>
    </row>
    <row r="80" ht="15.75" customHeight="1">
      <c r="I80" s="14"/>
      <c r="J80" s="14"/>
    </row>
    <row r="81" ht="15.75" customHeight="1">
      <c r="I81" s="14"/>
      <c r="J81" s="14"/>
    </row>
    <row r="82" ht="15.75" customHeight="1">
      <c r="I82" s="14"/>
      <c r="J82" s="14"/>
    </row>
    <row r="83" ht="15.75" customHeight="1">
      <c r="I83" s="14"/>
      <c r="J83" s="14"/>
    </row>
    <row r="84" ht="15.75" customHeight="1">
      <c r="I84" s="14"/>
      <c r="J84" s="14"/>
    </row>
    <row r="85" ht="15.75" customHeight="1">
      <c r="I85" s="14"/>
      <c r="J85" s="14"/>
    </row>
    <row r="86" ht="15.75" customHeight="1">
      <c r="I86" s="14"/>
      <c r="J86" s="14"/>
    </row>
    <row r="87" ht="15.75" customHeight="1">
      <c r="I87" s="14"/>
      <c r="J87" s="14"/>
    </row>
    <row r="88" ht="15.75" customHeight="1">
      <c r="I88" s="14"/>
      <c r="J88" s="14"/>
    </row>
    <row r="89" ht="15.75" customHeight="1">
      <c r="I89" s="14"/>
      <c r="J89" s="14"/>
    </row>
    <row r="90" ht="15.75" customHeight="1">
      <c r="I90" s="14"/>
      <c r="J90" s="14"/>
    </row>
    <row r="91" ht="15.75" customHeight="1">
      <c r="I91" s="14"/>
      <c r="J91" s="14"/>
    </row>
    <row r="92" ht="15.75" customHeight="1">
      <c r="I92" s="14"/>
      <c r="J92" s="14"/>
    </row>
    <row r="93" ht="15.75" customHeight="1">
      <c r="I93" s="14"/>
      <c r="J93" s="14"/>
    </row>
    <row r="94" ht="15.75" customHeight="1">
      <c r="I94" s="14"/>
      <c r="J94" s="14"/>
    </row>
    <row r="95" ht="15.75" customHeight="1">
      <c r="I95" s="14"/>
      <c r="J95" s="14"/>
    </row>
    <row r="96" ht="15.75" customHeight="1">
      <c r="I96" s="14"/>
      <c r="J96" s="14"/>
    </row>
    <row r="97" ht="15.75" customHeight="1">
      <c r="I97" s="14"/>
      <c r="J97" s="14"/>
    </row>
    <row r="98" ht="15.75" customHeight="1">
      <c r="I98" s="14"/>
      <c r="J98" s="14"/>
    </row>
    <row r="99" ht="15.75" customHeight="1">
      <c r="I99" s="14"/>
      <c r="J99" s="14"/>
    </row>
    <row r="100" ht="15.75" customHeight="1">
      <c r="I100" s="14"/>
      <c r="J100" s="14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Problem 15</vt:lpstr>
      <vt:lpstr>Problem 17</vt:lpstr>
      <vt:lpstr>Problem 26</vt:lpstr>
      <vt:lpstr>Problem 27</vt:lpstr>
      <vt:lpstr>Problem 28</vt:lpstr>
      <vt:lpstr>Problem 29</vt:lpstr>
      <vt:lpstr>Problem 30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2020-09-16T06:53:37Z</dcterms:created>
  <dc:creator>admin</dc:creator>
  <cp:lastModifiedBy>admin</cp:lastModifiedBy>
  <dcterms:modified xsi:type="dcterms:W3CDTF">2020-09-16T06:56:39Z</dcterms:modified>
</cp:coreProperties>
</file>