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e/home/_work/_workingpaper/GitHub/CoVid-19/data/"/>
    </mc:Choice>
  </mc:AlternateContent>
  <xr:revisionPtr revIDLastSave="0" documentId="13_ncr:1_{F23F8A55-C669-0540-9832-4278C0375D1C}" xr6:coauthVersionLast="47" xr6:coauthVersionMax="47" xr10:uidLastSave="{00000000-0000-0000-0000-000000000000}"/>
  <bookViews>
    <workbookView xWindow="17280" yWindow="760" windowWidth="17280" windowHeight="21580" xr2:uid="{82298470-7951-F644-8280-A9DDA1B95F75}"/>
  </bookViews>
  <sheets>
    <sheet name="6月13日〜6月19日" sheetId="1" r:id="rId1"/>
    <sheet name="6月6日〜6月12日" sheetId="3" r:id="rId2"/>
    <sheet name="5月30日〜6月5日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D17" i="1" s="1"/>
  <c r="I14" i="1"/>
  <c r="F17" i="1" s="1"/>
  <c r="H14" i="1"/>
  <c r="J14" i="1" s="1"/>
  <c r="F14" i="1"/>
  <c r="E14" i="1"/>
  <c r="G14" i="1" s="1"/>
  <c r="C14" i="1"/>
  <c r="B14" i="1"/>
  <c r="D14" i="1" s="1"/>
  <c r="C17" i="2"/>
  <c r="B17" i="2"/>
  <c r="C17" i="3"/>
  <c r="B17" i="3"/>
  <c r="E17" i="3"/>
  <c r="I14" i="3"/>
  <c r="J14" i="3" s="1"/>
  <c r="H14" i="3"/>
  <c r="F14" i="3"/>
  <c r="F17" i="3" s="1"/>
  <c r="E14" i="3"/>
  <c r="G14" i="3" s="1"/>
  <c r="C14" i="3"/>
  <c r="B14" i="3"/>
  <c r="D14" i="3" s="1"/>
  <c r="I14" i="2"/>
  <c r="H14" i="2"/>
  <c r="F14" i="2"/>
  <c r="E14" i="2"/>
  <c r="C14" i="2"/>
  <c r="B14" i="2"/>
  <c r="E17" i="1" l="1"/>
  <c r="G17" i="1" s="1"/>
  <c r="H17" i="1" s="1"/>
  <c r="I17" i="1" s="1"/>
  <c r="G14" i="2"/>
  <c r="D17" i="2"/>
  <c r="F17" i="2"/>
  <c r="D14" i="2"/>
  <c r="J14" i="2"/>
  <c r="E17" i="2"/>
  <c r="G17" i="3"/>
  <c r="D17" i="3"/>
  <c r="G17" i="2" l="1"/>
  <c r="H17" i="2" s="1"/>
  <c r="I17" i="2" s="1"/>
  <c r="H17" i="3"/>
  <c r="I17" i="3" s="1"/>
</calcChain>
</file>

<file path=xl/sharedStrings.xml><?xml version="1.0" encoding="utf-8"?>
<sst xmlns="http://schemas.openxmlformats.org/spreadsheetml/2006/main" count="73" uniqueCount="24">
  <si>
    <t>0-11歳</t>
  </si>
  <si>
    <t>12-19歳</t>
  </si>
  <si>
    <t>20-29歳</t>
  </si>
  <si>
    <t>30-39歳</t>
  </si>
  <si>
    <t>40-49歳</t>
  </si>
  <si>
    <t>50-59歳</t>
  </si>
  <si>
    <t>60-64歳</t>
  </si>
  <si>
    <t>65-69歳</t>
  </si>
  <si>
    <t>70-79歳</t>
  </si>
  <si>
    <t>80-89歳</t>
  </si>
  <si>
    <t>90歳以上</t>
  </si>
  <si>
    <t>－</t>
  </si>
  <si>
    <t>陽性数</t>
    <phoneticPr fontId="1"/>
  </si>
  <si>
    <t>未接種数</t>
    <phoneticPr fontId="1"/>
  </si>
  <si>
    <t>10万人あたり</t>
    <phoneticPr fontId="1"/>
  </si>
  <si>
    <t>2回接種</t>
    <phoneticPr fontId="1"/>
  </si>
  <si>
    <t>3回接種</t>
    <phoneticPr fontId="1"/>
  </si>
  <si>
    <t>不明</t>
    <phoneticPr fontId="1"/>
  </si>
  <si>
    <t>未接種</t>
    <phoneticPr fontId="1"/>
  </si>
  <si>
    <t>IRR</t>
    <phoneticPr fontId="1"/>
  </si>
  <si>
    <t>VE</t>
    <phoneticPr fontId="1"/>
  </si>
  <si>
    <t>3回</t>
    <phoneticPr fontId="1"/>
  </si>
  <si>
    <t>12歳以上</t>
    <phoneticPr fontId="1"/>
  </si>
  <si>
    <t>2回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</si>
</sst>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3" formatCode="0.00_);[Red]\(0.00\)"/>
    <numFmt numFmtId="184" formatCode="#,##0.0_ "/>
    <numFmt numFmtId="185" formatCode="0.0_ "/>
    <numFmt numFmtId="187" formatCode="0.0_);[Red]\(0.0\)"/>
    <numFmt numFmtId="188" formatCode="#,##0.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7" fontId="0" fillId="0" borderId="0" xfId="0" applyNumberFormat="1">
      <alignment vertical="center"/>
    </xf>
    <xf numFmtId="4" fontId="0" fillId="0" borderId="0" xfId="0" applyNumberFormat="1">
      <alignment vertical="center"/>
    </xf>
    <xf numFmtId="18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9764-596A-B04D-8640-EA9B8577167F}">
  <dimension ref="A1:K35"/>
  <sheetViews>
    <sheetView tabSelected="1" workbookViewId="0">
      <selection activeCell="E30" sqref="E30"/>
    </sheetView>
  </sheetViews>
  <sheetFormatPr baseColWidth="10" defaultColWidth="2.7109375" defaultRowHeight="20"/>
  <cols>
    <col min="1" max="1" width="6.140625" customWidth="1"/>
    <col min="2" max="11" width="10.7109375" customWidth="1"/>
  </cols>
  <sheetData>
    <row r="1" spans="1:11">
      <c r="B1" t="s">
        <v>12</v>
      </c>
      <c r="C1" t="s">
        <v>13</v>
      </c>
      <c r="D1" t="s">
        <v>14</v>
      </c>
      <c r="E1" t="s">
        <v>12</v>
      </c>
      <c r="F1" t="s">
        <v>15</v>
      </c>
      <c r="G1" t="s">
        <v>14</v>
      </c>
      <c r="H1" t="s">
        <v>12</v>
      </c>
      <c r="I1" t="s">
        <v>16</v>
      </c>
      <c r="J1" t="s">
        <v>14</v>
      </c>
      <c r="K1" t="s">
        <v>17</v>
      </c>
    </row>
    <row r="2" spans="1:11">
      <c r="A2" t="s">
        <v>0</v>
      </c>
      <c r="B2" s="1">
        <v>15744</v>
      </c>
      <c r="C2" s="1">
        <v>10752745</v>
      </c>
      <c r="D2">
        <v>146.4</v>
      </c>
    </row>
    <row r="3" spans="1:11">
      <c r="A3" t="s">
        <v>1</v>
      </c>
      <c r="B3" s="1">
        <v>2433</v>
      </c>
      <c r="C3" s="1">
        <v>2138902</v>
      </c>
      <c r="D3">
        <v>113.7</v>
      </c>
      <c r="E3" s="1">
        <v>3703</v>
      </c>
      <c r="F3" s="1">
        <v>4171003</v>
      </c>
      <c r="G3">
        <v>88.8</v>
      </c>
      <c r="H3">
        <v>821</v>
      </c>
      <c r="I3" s="1">
        <v>2625877</v>
      </c>
      <c r="J3">
        <v>31.3</v>
      </c>
      <c r="K3" s="1">
        <v>3404</v>
      </c>
    </row>
    <row r="4" spans="1:11">
      <c r="A4" t="s">
        <v>2</v>
      </c>
      <c r="B4" s="1">
        <v>2218</v>
      </c>
      <c r="C4" s="1">
        <v>2412142</v>
      </c>
      <c r="D4">
        <v>92</v>
      </c>
      <c r="E4" s="1">
        <v>3516</v>
      </c>
      <c r="F4" s="1">
        <v>4619883</v>
      </c>
      <c r="G4">
        <v>76.099999999999994</v>
      </c>
      <c r="H4" s="1">
        <v>2743</v>
      </c>
      <c r="I4" s="1">
        <v>5687275</v>
      </c>
      <c r="J4">
        <v>48.2</v>
      </c>
      <c r="K4" s="1">
        <v>3741</v>
      </c>
    </row>
    <row r="5" spans="1:11">
      <c r="A5" t="s">
        <v>3</v>
      </c>
      <c r="B5" s="1">
        <v>2162</v>
      </c>
      <c r="C5" s="1">
        <v>2797185</v>
      </c>
      <c r="D5">
        <v>77.3</v>
      </c>
      <c r="E5" s="1">
        <v>3837</v>
      </c>
      <c r="F5" s="1">
        <v>4571094</v>
      </c>
      <c r="G5">
        <v>83.9</v>
      </c>
      <c r="H5" s="1">
        <v>3753</v>
      </c>
      <c r="I5" s="1">
        <v>6924215</v>
      </c>
      <c r="J5">
        <v>54.2</v>
      </c>
      <c r="K5" s="1">
        <v>4940</v>
      </c>
    </row>
    <row r="6" spans="1:11">
      <c r="A6" t="s">
        <v>4</v>
      </c>
      <c r="B6" s="1">
        <v>1561</v>
      </c>
      <c r="C6" s="1">
        <v>3112092</v>
      </c>
      <c r="D6">
        <v>50.2</v>
      </c>
      <c r="E6" s="1">
        <v>3124</v>
      </c>
      <c r="F6" s="1">
        <v>4648229</v>
      </c>
      <c r="G6">
        <v>67.2</v>
      </c>
      <c r="H6" s="1">
        <v>4321</v>
      </c>
      <c r="I6" s="1">
        <v>10593867</v>
      </c>
      <c r="J6">
        <v>40.799999999999997</v>
      </c>
      <c r="K6" s="1">
        <v>4321</v>
      </c>
    </row>
    <row r="7" spans="1:11">
      <c r="A7" t="s">
        <v>5</v>
      </c>
      <c r="B7">
        <v>831</v>
      </c>
      <c r="C7" s="1">
        <v>1295142</v>
      </c>
      <c r="D7">
        <v>64.2</v>
      </c>
      <c r="E7" s="1">
        <v>1319</v>
      </c>
      <c r="F7" s="1">
        <v>2850271</v>
      </c>
      <c r="G7">
        <v>46.3</v>
      </c>
      <c r="H7" s="1">
        <v>3032</v>
      </c>
      <c r="I7" s="1">
        <v>12618762</v>
      </c>
      <c r="J7">
        <v>24</v>
      </c>
      <c r="K7" s="1">
        <v>2232</v>
      </c>
    </row>
    <row r="8" spans="1:11">
      <c r="A8" t="s">
        <v>6</v>
      </c>
      <c r="B8">
        <v>201</v>
      </c>
      <c r="C8" s="1">
        <v>622278</v>
      </c>
      <c r="D8">
        <v>32.299999999999997</v>
      </c>
      <c r="E8">
        <v>287</v>
      </c>
      <c r="F8" s="1">
        <v>671636</v>
      </c>
      <c r="G8">
        <v>42.7</v>
      </c>
      <c r="H8" s="1">
        <v>1235</v>
      </c>
      <c r="I8" s="1">
        <v>6103931</v>
      </c>
      <c r="J8">
        <v>20.2</v>
      </c>
      <c r="K8">
        <v>749</v>
      </c>
    </row>
    <row r="9" spans="1:11">
      <c r="A9" t="s">
        <v>7</v>
      </c>
      <c r="B9">
        <v>121</v>
      </c>
      <c r="C9" s="1">
        <v>1012727</v>
      </c>
      <c r="D9">
        <v>11.9</v>
      </c>
      <c r="E9">
        <v>151</v>
      </c>
      <c r="F9" s="1">
        <v>394791</v>
      </c>
      <c r="G9">
        <v>38.200000000000003</v>
      </c>
      <c r="H9" s="1">
        <v>1137</v>
      </c>
      <c r="I9" s="1">
        <v>6676665</v>
      </c>
      <c r="J9">
        <v>17</v>
      </c>
      <c r="K9">
        <v>651</v>
      </c>
    </row>
    <row r="10" spans="1:11">
      <c r="A10" t="s">
        <v>8</v>
      </c>
      <c r="B10">
        <v>187</v>
      </c>
      <c r="C10" s="1">
        <v>876554</v>
      </c>
      <c r="D10">
        <v>21.3</v>
      </c>
      <c r="E10">
        <v>249</v>
      </c>
      <c r="F10" s="1">
        <v>650032</v>
      </c>
      <c r="G10">
        <v>38.299999999999997</v>
      </c>
      <c r="H10" s="1">
        <v>1766</v>
      </c>
      <c r="I10" s="1">
        <v>14667403</v>
      </c>
      <c r="J10">
        <v>12</v>
      </c>
      <c r="K10" s="1">
        <v>1088</v>
      </c>
    </row>
    <row r="11" spans="1:11">
      <c r="A11" t="s">
        <v>9</v>
      </c>
      <c r="B11">
        <v>141</v>
      </c>
      <c r="C11" s="1">
        <v>76282</v>
      </c>
      <c r="D11">
        <v>184.8</v>
      </c>
      <c r="E11">
        <v>167</v>
      </c>
      <c r="F11" s="1">
        <v>456498</v>
      </c>
      <c r="G11">
        <v>36.6</v>
      </c>
      <c r="H11" s="1">
        <v>1014</v>
      </c>
      <c r="I11" s="1">
        <v>8494105</v>
      </c>
      <c r="J11">
        <v>11.9</v>
      </c>
      <c r="K11">
        <v>697</v>
      </c>
    </row>
    <row r="12" spans="1:11">
      <c r="A12" t="s">
        <v>10</v>
      </c>
      <c r="B12">
        <v>65</v>
      </c>
      <c r="C12">
        <v>0</v>
      </c>
      <c r="D12">
        <v>0</v>
      </c>
      <c r="E12">
        <v>73</v>
      </c>
      <c r="F12" s="1">
        <v>159714</v>
      </c>
      <c r="G12">
        <v>45.7</v>
      </c>
      <c r="H12">
        <v>462</v>
      </c>
      <c r="I12" s="1">
        <v>2221467</v>
      </c>
      <c r="J12">
        <v>20.8</v>
      </c>
      <c r="K12">
        <v>330</v>
      </c>
    </row>
    <row r="14" spans="1:11">
      <c r="A14" t="s">
        <v>22</v>
      </c>
      <c r="B14" s="1">
        <f>SUM(B3:B12)</f>
        <v>9920</v>
      </c>
      <c r="C14" s="1">
        <f>SUM(C3:C12)</f>
        <v>14343304</v>
      </c>
      <c r="D14" s="4">
        <f>B14/C14*100000</f>
        <v>69.161191870436554</v>
      </c>
      <c r="E14" s="1">
        <f>SUM(E3:E12)</f>
        <v>16426</v>
      </c>
      <c r="F14" s="1">
        <f>SUM(F3:F12)</f>
        <v>23193151</v>
      </c>
      <c r="G14" s="4">
        <f>E14/F14*100000</f>
        <v>70.822632077892308</v>
      </c>
      <c r="H14" s="1">
        <f>SUM(H3:H12)</f>
        <v>20284</v>
      </c>
      <c r="I14" s="1">
        <f>SUM(I3:I12)</f>
        <v>76613567</v>
      </c>
      <c r="J14" s="4">
        <f>H14/I14*100000</f>
        <v>26.475728509025043</v>
      </c>
    </row>
    <row r="16" spans="1:11">
      <c r="H16" t="s">
        <v>19</v>
      </c>
      <c r="I16" t="s">
        <v>20</v>
      </c>
    </row>
    <row r="17" spans="1:11">
      <c r="A17" t="s">
        <v>22</v>
      </c>
      <c r="B17" s="1">
        <f>B14</f>
        <v>9920</v>
      </c>
      <c r="C17" s="1">
        <f>C14</f>
        <v>14343304</v>
      </c>
      <c r="D17" s="4">
        <f>B17/C17*100000</f>
        <v>69.161191870436554</v>
      </c>
      <c r="E17" s="1">
        <f>E14+H14</f>
        <v>36710</v>
      </c>
      <c r="F17" s="1">
        <f>F14+I14</f>
        <v>99806718</v>
      </c>
      <c r="G17" s="4">
        <f>E17/F17*100000</f>
        <v>36.78109122874875</v>
      </c>
      <c r="H17" s="6">
        <f>G17/D17</f>
        <v>0.53181690821136773</v>
      </c>
      <c r="I17" s="7">
        <f>1-H17</f>
        <v>0.46818309178863227</v>
      </c>
      <c r="J17" s="4"/>
    </row>
    <row r="18" spans="1:11">
      <c r="B18" s="1"/>
      <c r="C18" s="1"/>
      <c r="D18" s="2"/>
      <c r="E18" s="1"/>
      <c r="F18" s="1"/>
      <c r="G18" s="1"/>
      <c r="H18" s="1"/>
      <c r="I18" s="1"/>
      <c r="J18" s="1"/>
      <c r="K18" s="1"/>
    </row>
    <row r="19" spans="1:11">
      <c r="B19" s="1"/>
      <c r="C19" s="1"/>
      <c r="D19" s="2"/>
      <c r="E19" s="1"/>
      <c r="F19" s="1"/>
      <c r="G19" s="1"/>
      <c r="H19" s="1"/>
      <c r="I19" s="1"/>
      <c r="J19" s="1"/>
      <c r="K19" s="1"/>
    </row>
    <row r="20" spans="1:11">
      <c r="B20" s="1"/>
      <c r="C20" s="1"/>
      <c r="D20" s="2"/>
      <c r="E20" s="1"/>
      <c r="F20" s="1"/>
      <c r="G20" s="1"/>
      <c r="H20" s="1"/>
      <c r="I20" s="1"/>
      <c r="J20" s="1"/>
      <c r="K20" s="1"/>
    </row>
    <row r="21" spans="1:11">
      <c r="D21" s="2"/>
    </row>
    <row r="22" spans="1:11">
      <c r="D22" s="2"/>
    </row>
    <row r="23" spans="1:11">
      <c r="B23" s="1"/>
      <c r="C23" s="1"/>
      <c r="D23" s="5"/>
      <c r="E23" s="1"/>
      <c r="F23" s="1"/>
      <c r="G23" s="3"/>
    </row>
    <row r="24" spans="1:11">
      <c r="B24" s="1"/>
      <c r="C24" s="1"/>
      <c r="D24" s="5"/>
      <c r="E24" s="1"/>
      <c r="F24" s="1"/>
      <c r="G24" s="3"/>
    </row>
    <row r="25" spans="1:11">
      <c r="B25" s="1"/>
      <c r="C25" s="1"/>
      <c r="D25" s="5"/>
      <c r="E25" s="1"/>
      <c r="F25" s="1"/>
      <c r="G25" s="3"/>
    </row>
    <row r="26" spans="1:11">
      <c r="B26" s="1"/>
      <c r="C26" s="1"/>
      <c r="D26" s="5"/>
      <c r="E26" s="1"/>
      <c r="F26" s="1"/>
      <c r="G26" s="3"/>
    </row>
    <row r="27" spans="1:11">
      <c r="B27" s="1"/>
      <c r="C27" s="1"/>
      <c r="D27" s="5"/>
      <c r="E27" s="1"/>
      <c r="F27" s="1"/>
      <c r="G27" s="3"/>
    </row>
    <row r="28" spans="1:11">
      <c r="B28" s="1"/>
      <c r="C28" s="1"/>
      <c r="D28" s="5"/>
      <c r="E28" s="1"/>
      <c r="F28" s="1"/>
      <c r="G28" s="3"/>
    </row>
    <row r="31" spans="1:11">
      <c r="B31" s="1"/>
      <c r="C31" s="1"/>
      <c r="D31" s="4"/>
      <c r="E31" s="1"/>
      <c r="F31" s="1"/>
      <c r="G31" s="4"/>
    </row>
    <row r="32" spans="1:11">
      <c r="B32" s="1"/>
      <c r="C32" s="1"/>
      <c r="D32" s="4"/>
      <c r="E32" s="1"/>
      <c r="F32" s="1"/>
      <c r="G32" s="4"/>
    </row>
    <row r="33" spans="2:7">
      <c r="B33" s="1"/>
      <c r="C33" s="1"/>
      <c r="D33" s="4"/>
      <c r="E33" s="1"/>
      <c r="F33" s="1"/>
      <c r="G33" s="4"/>
    </row>
    <row r="34" spans="2:7">
      <c r="B34" s="1"/>
      <c r="C34" s="1"/>
      <c r="D34" s="4"/>
      <c r="E34" s="1"/>
      <c r="F34" s="1"/>
      <c r="G34" s="4"/>
    </row>
    <row r="35" spans="2:7">
      <c r="B35" s="1"/>
      <c r="C35" s="1"/>
      <c r="D35" s="4"/>
      <c r="E35" s="1"/>
      <c r="F35" s="1"/>
      <c r="G35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FB26-5429-154F-8F37-227FC0E69C75}">
  <dimension ref="A1:K17"/>
  <sheetViews>
    <sheetView workbookViewId="0">
      <selection activeCell="A14" sqref="A14:XFD17"/>
    </sheetView>
  </sheetViews>
  <sheetFormatPr baseColWidth="10" defaultRowHeight="20"/>
  <sheetData>
    <row r="1" spans="1:11">
      <c r="B1" t="s">
        <v>12</v>
      </c>
      <c r="C1" t="s">
        <v>18</v>
      </c>
      <c r="E1" t="s">
        <v>12</v>
      </c>
      <c r="F1" t="s">
        <v>23</v>
      </c>
      <c r="H1" t="s">
        <v>12</v>
      </c>
      <c r="I1" t="s">
        <v>21</v>
      </c>
      <c r="K1" t="s">
        <v>17</v>
      </c>
    </row>
    <row r="2" spans="1:11">
      <c r="A2" t="s">
        <v>0</v>
      </c>
      <c r="B2" s="1">
        <v>16548</v>
      </c>
      <c r="C2" s="1">
        <v>10770888</v>
      </c>
      <c r="D2">
        <v>153.6</v>
      </c>
    </row>
    <row r="3" spans="1:11">
      <c r="A3" t="s">
        <v>1</v>
      </c>
      <c r="B3" s="1">
        <v>2869</v>
      </c>
      <c r="C3" s="1">
        <v>2130988</v>
      </c>
      <c r="D3">
        <v>134.6</v>
      </c>
      <c r="E3" s="1">
        <v>4102</v>
      </c>
      <c r="F3" s="1">
        <v>4288788</v>
      </c>
      <c r="G3">
        <v>95.6</v>
      </c>
      <c r="H3">
        <v>845</v>
      </c>
      <c r="I3" s="1">
        <v>2513728</v>
      </c>
      <c r="J3">
        <v>33.6</v>
      </c>
      <c r="K3" s="1">
        <v>3622</v>
      </c>
    </row>
    <row r="4" spans="1:11">
      <c r="A4" t="s">
        <v>2</v>
      </c>
      <c r="B4" s="1">
        <v>2344</v>
      </c>
      <c r="C4" s="1">
        <v>2415367</v>
      </c>
      <c r="D4">
        <v>97</v>
      </c>
      <c r="E4" s="1">
        <v>3847</v>
      </c>
      <c r="F4" s="1">
        <v>4739423</v>
      </c>
      <c r="G4">
        <v>81.2</v>
      </c>
      <c r="H4" s="1">
        <v>2603</v>
      </c>
      <c r="I4" s="1">
        <v>5563519</v>
      </c>
      <c r="J4">
        <v>46.8</v>
      </c>
      <c r="K4" s="1">
        <v>4146</v>
      </c>
    </row>
    <row r="5" spans="1:11">
      <c r="A5" t="s">
        <v>3</v>
      </c>
      <c r="B5" s="1">
        <v>2541</v>
      </c>
      <c r="C5" s="1">
        <v>2795091</v>
      </c>
      <c r="D5">
        <v>90.9</v>
      </c>
      <c r="E5" s="1">
        <v>4249</v>
      </c>
      <c r="F5" s="1">
        <v>4705037</v>
      </c>
      <c r="G5">
        <v>90.3</v>
      </c>
      <c r="H5" s="1">
        <v>3849</v>
      </c>
      <c r="I5" s="1">
        <v>6791650</v>
      </c>
      <c r="J5">
        <v>56.7</v>
      </c>
      <c r="K5" s="1">
        <v>5390</v>
      </c>
    </row>
    <row r="6" spans="1:11">
      <c r="A6" t="s">
        <v>4</v>
      </c>
      <c r="B6" s="1">
        <v>1686</v>
      </c>
      <c r="C6" s="1">
        <v>3106390</v>
      </c>
      <c r="D6">
        <v>54.3</v>
      </c>
      <c r="E6" s="1">
        <v>3538</v>
      </c>
      <c r="F6" s="1">
        <v>4794784</v>
      </c>
      <c r="G6">
        <v>73.8</v>
      </c>
      <c r="H6" s="1">
        <v>4211</v>
      </c>
      <c r="I6" s="1">
        <v>10452637</v>
      </c>
      <c r="J6">
        <v>40.299999999999997</v>
      </c>
      <c r="K6" s="1">
        <v>4592</v>
      </c>
    </row>
    <row r="7" spans="1:11">
      <c r="A7" t="s">
        <v>5</v>
      </c>
      <c r="B7">
        <v>854</v>
      </c>
      <c r="C7" s="1">
        <v>1306147</v>
      </c>
      <c r="D7">
        <v>65.400000000000006</v>
      </c>
      <c r="E7" s="1">
        <v>1461</v>
      </c>
      <c r="F7" s="1">
        <v>2952557</v>
      </c>
      <c r="G7">
        <v>49.5</v>
      </c>
      <c r="H7" s="1">
        <v>3056</v>
      </c>
      <c r="I7" s="1">
        <v>12505433</v>
      </c>
      <c r="J7">
        <v>24.4</v>
      </c>
      <c r="K7" s="1">
        <v>2376</v>
      </c>
    </row>
    <row r="8" spans="1:11">
      <c r="A8" t="s">
        <v>6</v>
      </c>
      <c r="B8">
        <v>200</v>
      </c>
      <c r="C8" s="1">
        <v>622604</v>
      </c>
      <c r="D8">
        <v>32.1</v>
      </c>
      <c r="E8">
        <v>281</v>
      </c>
      <c r="F8" s="1">
        <v>697948</v>
      </c>
      <c r="G8">
        <v>40.299999999999997</v>
      </c>
      <c r="H8" s="1">
        <v>1285</v>
      </c>
      <c r="I8" s="1">
        <v>6077200</v>
      </c>
      <c r="J8">
        <v>21.1</v>
      </c>
      <c r="K8">
        <v>825</v>
      </c>
    </row>
    <row r="9" spans="1:11">
      <c r="A9" t="s">
        <v>7</v>
      </c>
      <c r="B9">
        <v>153</v>
      </c>
      <c r="C9" s="1">
        <v>1008846</v>
      </c>
      <c r="D9">
        <v>15.2</v>
      </c>
      <c r="E9">
        <v>182</v>
      </c>
      <c r="F9" s="1">
        <v>406109</v>
      </c>
      <c r="G9">
        <v>44.8</v>
      </c>
      <c r="H9" s="1">
        <v>1138</v>
      </c>
      <c r="I9" s="1">
        <v>6669161</v>
      </c>
      <c r="J9">
        <v>17.100000000000001</v>
      </c>
      <c r="K9">
        <v>737</v>
      </c>
    </row>
    <row r="10" spans="1:11">
      <c r="A10" t="s">
        <v>8</v>
      </c>
      <c r="B10">
        <v>192</v>
      </c>
      <c r="C10" s="1">
        <v>878861</v>
      </c>
      <c r="D10">
        <v>21.8</v>
      </c>
      <c r="E10">
        <v>254</v>
      </c>
      <c r="F10" s="1">
        <v>668760</v>
      </c>
      <c r="G10">
        <v>38</v>
      </c>
      <c r="H10" s="1">
        <v>1773</v>
      </c>
      <c r="I10" s="1">
        <v>14646121</v>
      </c>
      <c r="J10">
        <v>12.1</v>
      </c>
      <c r="K10" s="1">
        <v>1069</v>
      </c>
    </row>
    <row r="11" spans="1:11">
      <c r="A11" t="s">
        <v>9</v>
      </c>
      <c r="B11">
        <v>122</v>
      </c>
      <c r="C11" s="1">
        <v>81035</v>
      </c>
      <c r="D11">
        <v>150.6</v>
      </c>
      <c r="E11">
        <v>159</v>
      </c>
      <c r="F11" s="1">
        <v>470013</v>
      </c>
      <c r="G11">
        <v>33.799999999999997</v>
      </c>
      <c r="H11" s="1">
        <v>1101</v>
      </c>
      <c r="I11" s="1">
        <v>8475610</v>
      </c>
      <c r="J11">
        <v>13</v>
      </c>
      <c r="K11">
        <v>744</v>
      </c>
    </row>
    <row r="12" spans="1:11">
      <c r="A12" t="s">
        <v>10</v>
      </c>
      <c r="B12">
        <v>62</v>
      </c>
      <c r="C12" t="s">
        <v>11</v>
      </c>
      <c r="D12" t="s">
        <v>11</v>
      </c>
      <c r="E12">
        <v>75</v>
      </c>
      <c r="F12" s="1">
        <v>165204</v>
      </c>
      <c r="G12">
        <v>45.4</v>
      </c>
      <c r="H12">
        <v>549</v>
      </c>
      <c r="I12" s="1">
        <v>2213610</v>
      </c>
      <c r="J12">
        <v>24.8</v>
      </c>
      <c r="K12">
        <v>412</v>
      </c>
    </row>
    <row r="14" spans="1:11">
      <c r="A14" t="s">
        <v>22</v>
      </c>
      <c r="B14" s="1">
        <f>SUM(B3:B12)</f>
        <v>11023</v>
      </c>
      <c r="C14" s="1">
        <f>SUM(C3:C12)</f>
        <v>14345329</v>
      </c>
      <c r="D14" s="4">
        <f>B14/C14*100000</f>
        <v>76.840342943685712</v>
      </c>
      <c r="E14" s="1">
        <f>SUM(E3:E12)</f>
        <v>18148</v>
      </c>
      <c r="F14" s="1">
        <f>SUM(F3:F12)</f>
        <v>23888623</v>
      </c>
      <c r="G14" s="4">
        <f>E14/F14*100000</f>
        <v>75.969217648082932</v>
      </c>
      <c r="H14" s="1">
        <f>SUM(H3:H12)</f>
        <v>20410</v>
      </c>
      <c r="I14" s="1">
        <f>SUM(I3:I12)</f>
        <v>75908669</v>
      </c>
      <c r="J14" s="4">
        <f>H14/I14*100000</f>
        <v>26.887574593094236</v>
      </c>
    </row>
    <row r="16" spans="1:11">
      <c r="H16" t="s">
        <v>19</v>
      </c>
      <c r="I16" t="s">
        <v>20</v>
      </c>
    </row>
    <row r="17" spans="1:10">
      <c r="A17" t="s">
        <v>22</v>
      </c>
      <c r="B17" s="1">
        <f>B14</f>
        <v>11023</v>
      </c>
      <c r="C17" s="1">
        <f>C14</f>
        <v>14345329</v>
      </c>
      <c r="D17" s="4">
        <f>B17/C17*100000</f>
        <v>76.840342943685712</v>
      </c>
      <c r="E17" s="1">
        <f>E14+H14</f>
        <v>38558</v>
      </c>
      <c r="F17" s="1">
        <f>F14+I14</f>
        <v>99797292</v>
      </c>
      <c r="G17" s="4">
        <f>E17/F17*100000</f>
        <v>38.636318909334733</v>
      </c>
      <c r="H17" s="6">
        <f>G17/D17</f>
        <v>0.50281294212403871</v>
      </c>
      <c r="I17" s="7">
        <f>1-H17</f>
        <v>0.49718705787596129</v>
      </c>
      <c r="J17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4148-9F31-7A42-8E4A-6FB3022054F1}">
  <dimension ref="A1:K17"/>
  <sheetViews>
    <sheetView workbookViewId="0">
      <selection activeCell="F17" sqref="F17"/>
    </sheetView>
  </sheetViews>
  <sheetFormatPr baseColWidth="10" defaultRowHeight="20"/>
  <sheetData>
    <row r="1" spans="1:11">
      <c r="B1" t="s">
        <v>12</v>
      </c>
      <c r="C1" t="s">
        <v>18</v>
      </c>
      <c r="E1" t="s">
        <v>12</v>
      </c>
      <c r="F1" t="s">
        <v>23</v>
      </c>
      <c r="H1" t="s">
        <v>12</v>
      </c>
      <c r="I1" t="s">
        <v>21</v>
      </c>
      <c r="K1" t="s">
        <v>17</v>
      </c>
    </row>
    <row r="2" spans="1:11">
      <c r="A2" t="s">
        <v>0</v>
      </c>
      <c r="B2" s="1">
        <v>20153</v>
      </c>
      <c r="C2" s="1">
        <v>10789693</v>
      </c>
      <c r="D2">
        <v>186.8</v>
      </c>
    </row>
    <row r="3" spans="1:11">
      <c r="A3" t="s">
        <v>1</v>
      </c>
      <c r="B3" s="1">
        <v>3304</v>
      </c>
      <c r="C3" s="1">
        <v>2134109</v>
      </c>
      <c r="D3">
        <v>154.80000000000001</v>
      </c>
      <c r="E3" s="1">
        <v>4801</v>
      </c>
      <c r="F3" s="1">
        <v>4371477</v>
      </c>
      <c r="G3">
        <v>109.8</v>
      </c>
      <c r="H3">
        <v>985</v>
      </c>
      <c r="I3" s="1">
        <v>2426374</v>
      </c>
      <c r="J3">
        <v>40.6</v>
      </c>
      <c r="K3" s="1">
        <v>4557</v>
      </c>
    </row>
    <row r="4" spans="1:11">
      <c r="A4" t="s">
        <v>2</v>
      </c>
      <c r="B4" s="1">
        <v>3166</v>
      </c>
      <c r="C4" s="1">
        <v>2417893</v>
      </c>
      <c r="D4">
        <v>130.9</v>
      </c>
      <c r="E4" s="1">
        <v>5036</v>
      </c>
      <c r="F4" s="1">
        <v>4823259</v>
      </c>
      <c r="G4">
        <v>104.4</v>
      </c>
      <c r="H4" s="1">
        <v>3281</v>
      </c>
      <c r="I4" s="1">
        <v>5476899</v>
      </c>
      <c r="J4">
        <v>59.9</v>
      </c>
      <c r="K4" s="1">
        <v>5228</v>
      </c>
    </row>
    <row r="5" spans="1:11">
      <c r="A5" t="s">
        <v>3</v>
      </c>
      <c r="B5" s="1">
        <v>3114</v>
      </c>
      <c r="C5" s="1">
        <v>2796908</v>
      </c>
      <c r="D5">
        <v>111.3</v>
      </c>
      <c r="E5" s="1">
        <v>5605</v>
      </c>
      <c r="F5" s="1">
        <v>4803018</v>
      </c>
      <c r="G5">
        <v>116.7</v>
      </c>
      <c r="H5" s="1">
        <v>4628</v>
      </c>
      <c r="I5" s="1">
        <v>6691491</v>
      </c>
      <c r="J5">
        <v>69.2</v>
      </c>
      <c r="K5" s="1">
        <v>6615</v>
      </c>
    </row>
    <row r="6" spans="1:11">
      <c r="A6" t="s">
        <v>4</v>
      </c>
      <c r="B6" s="1">
        <v>2268</v>
      </c>
      <c r="C6" s="1">
        <v>3107718</v>
      </c>
      <c r="D6">
        <v>73</v>
      </c>
      <c r="E6" s="1">
        <v>4471</v>
      </c>
      <c r="F6" s="1">
        <v>4902355</v>
      </c>
      <c r="G6">
        <v>91.2</v>
      </c>
      <c r="H6" s="1">
        <v>5197</v>
      </c>
      <c r="I6" s="1">
        <v>10343639</v>
      </c>
      <c r="J6">
        <v>50.2</v>
      </c>
      <c r="K6" s="1">
        <v>5931</v>
      </c>
    </row>
    <row r="7" spans="1:11">
      <c r="A7" t="s">
        <v>5</v>
      </c>
      <c r="B7" s="1">
        <v>1099</v>
      </c>
      <c r="C7" s="1">
        <v>1307073</v>
      </c>
      <c r="D7">
        <v>84.1</v>
      </c>
      <c r="E7" s="1">
        <v>1860</v>
      </c>
      <c r="F7" s="1">
        <v>3028872</v>
      </c>
      <c r="G7">
        <v>61.4</v>
      </c>
      <c r="H7" s="1">
        <v>3633</v>
      </c>
      <c r="I7" s="1">
        <v>12428106</v>
      </c>
      <c r="J7">
        <v>29.2</v>
      </c>
      <c r="K7" s="1">
        <v>2928</v>
      </c>
    </row>
    <row r="8" spans="1:11">
      <c r="A8" t="s">
        <v>6</v>
      </c>
      <c r="B8">
        <v>271</v>
      </c>
      <c r="C8" s="1">
        <v>622891</v>
      </c>
      <c r="D8">
        <v>43.5</v>
      </c>
      <c r="E8">
        <v>389</v>
      </c>
      <c r="F8" s="1">
        <v>716271</v>
      </c>
      <c r="G8">
        <v>54.3</v>
      </c>
      <c r="H8" s="1">
        <v>1611</v>
      </c>
      <c r="I8" s="1">
        <v>6058574</v>
      </c>
      <c r="J8">
        <v>26.6</v>
      </c>
      <c r="K8" s="1">
        <v>1023</v>
      </c>
    </row>
    <row r="9" spans="1:11">
      <c r="A9" t="s">
        <v>7</v>
      </c>
      <c r="B9">
        <v>184</v>
      </c>
      <c r="C9" s="1">
        <v>1009056</v>
      </c>
      <c r="D9">
        <v>18.2</v>
      </c>
      <c r="E9">
        <v>223</v>
      </c>
      <c r="F9" s="1">
        <v>413319</v>
      </c>
      <c r="G9">
        <v>54</v>
      </c>
      <c r="H9" s="1">
        <v>1381</v>
      </c>
      <c r="I9" s="1">
        <v>6661722</v>
      </c>
      <c r="J9">
        <v>20.7</v>
      </c>
      <c r="K9">
        <v>866</v>
      </c>
    </row>
    <row r="10" spans="1:11">
      <c r="A10" t="s">
        <v>8</v>
      </c>
      <c r="B10">
        <v>244</v>
      </c>
      <c r="C10" s="1">
        <v>879186</v>
      </c>
      <c r="D10">
        <v>27.8</v>
      </c>
      <c r="E10">
        <v>311</v>
      </c>
      <c r="F10" s="1">
        <v>679339</v>
      </c>
      <c r="G10">
        <v>45.8</v>
      </c>
      <c r="H10" s="1">
        <v>2377</v>
      </c>
      <c r="I10" s="1">
        <v>14635118</v>
      </c>
      <c r="J10">
        <v>16.2</v>
      </c>
      <c r="K10" s="1">
        <v>1359</v>
      </c>
    </row>
    <row r="11" spans="1:11">
      <c r="A11" t="s">
        <v>9</v>
      </c>
      <c r="B11">
        <v>167</v>
      </c>
      <c r="C11" s="1">
        <v>81312</v>
      </c>
      <c r="D11">
        <v>205.4</v>
      </c>
      <c r="E11">
        <v>179</v>
      </c>
      <c r="F11" s="1">
        <v>475671</v>
      </c>
      <c r="G11">
        <v>37.6</v>
      </c>
      <c r="H11" s="1">
        <v>1416</v>
      </c>
      <c r="I11" s="1">
        <v>8469610</v>
      </c>
      <c r="J11">
        <v>16.7</v>
      </c>
      <c r="K11">
        <v>976</v>
      </c>
    </row>
    <row r="12" spans="1:11">
      <c r="A12" t="s">
        <v>10</v>
      </c>
      <c r="B12">
        <v>90</v>
      </c>
      <c r="C12" t="s">
        <v>11</v>
      </c>
      <c r="D12" t="s">
        <v>11</v>
      </c>
      <c r="E12">
        <v>111</v>
      </c>
      <c r="F12" s="1">
        <v>166659</v>
      </c>
      <c r="G12">
        <v>66.599999999999994</v>
      </c>
      <c r="H12">
        <v>621</v>
      </c>
      <c r="I12" s="1">
        <v>2212030</v>
      </c>
      <c r="J12">
        <v>28.1</v>
      </c>
      <c r="K12">
        <v>442</v>
      </c>
    </row>
    <row r="14" spans="1:11">
      <c r="A14" t="s">
        <v>22</v>
      </c>
      <c r="B14" s="1">
        <f>SUM(B3:B12)</f>
        <v>13907</v>
      </c>
      <c r="C14" s="1">
        <f>SUM(C3:C12)</f>
        <v>14356146</v>
      </c>
      <c r="D14" s="4">
        <f>B14/C14*100000</f>
        <v>96.871402673112968</v>
      </c>
      <c r="E14" s="1">
        <f>SUM(E3:E12)</f>
        <v>22986</v>
      </c>
      <c r="F14" s="1">
        <f>SUM(F3:F12)</f>
        <v>24380240</v>
      </c>
      <c r="G14" s="4">
        <f>E14/F14*100000</f>
        <v>94.281270405869662</v>
      </c>
      <c r="H14" s="1">
        <f>SUM(H3:H12)</f>
        <v>25130</v>
      </c>
      <c r="I14" s="1">
        <f>SUM(I3:I12)</f>
        <v>75403563</v>
      </c>
      <c r="J14" s="4">
        <f>H14/I14*100000</f>
        <v>33.327337595439623</v>
      </c>
    </row>
    <row r="16" spans="1:11">
      <c r="H16" t="s">
        <v>19</v>
      </c>
      <c r="I16" t="s">
        <v>20</v>
      </c>
    </row>
    <row r="17" spans="1:10">
      <c r="A17" t="s">
        <v>22</v>
      </c>
      <c r="B17" s="1">
        <f>B14</f>
        <v>13907</v>
      </c>
      <c r="C17" s="1">
        <f>C14</f>
        <v>14356146</v>
      </c>
      <c r="D17" s="4">
        <f>B17/C17*100000</f>
        <v>96.871402673112968</v>
      </c>
      <c r="E17" s="1">
        <f>E14+H14</f>
        <v>48116</v>
      </c>
      <c r="F17" s="1">
        <f>F14+I14</f>
        <v>99783803</v>
      </c>
      <c r="G17" s="4">
        <f>E17/F17*100000</f>
        <v>48.220250735482587</v>
      </c>
      <c r="H17" s="6">
        <f>G17/D17</f>
        <v>0.4977759112067271</v>
      </c>
      <c r="I17" s="7">
        <f>1-H17</f>
        <v>0.50222408879327296</v>
      </c>
      <c r="J17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6月13日〜6月19日</vt:lpstr>
      <vt:lpstr>6月6日〜6月12日</vt:lpstr>
      <vt:lpstr>5月30日〜6月5日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長江　剛志</dc:creator>
  <cp:lastModifiedBy>長江　剛志</cp:lastModifiedBy>
  <dcterms:created xsi:type="dcterms:W3CDTF">2022-07-03T01:07:00Z</dcterms:created>
  <dcterms:modified xsi:type="dcterms:W3CDTF">2022-07-03T02:15:26Z</dcterms:modified>
</cp:coreProperties>
</file>