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8BC94749-A0CC-6346-A0DE-19E6B6951251}" xr6:coauthVersionLast="47" xr6:coauthVersionMax="47" xr10:uidLastSave="{00000000-0000-0000-0000-000000000000}"/>
  <bookViews>
    <workbookView xWindow="30080" yWindow="1740" windowWidth="30080" windowHeight="22300" xr2:uid="{67AC3EEA-7C1F-3548-AD8A-730D69870014}"/>
  </bookViews>
  <sheets>
    <sheet name="一次集計" sheetId="3" r:id="rId1"/>
    <sheet name="PDFデー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3" l="1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E3" i="3"/>
  <c r="D3" i="3"/>
  <c r="C3" i="3"/>
  <c r="B3" i="3"/>
  <c r="E2" i="3"/>
  <c r="D2" i="3"/>
  <c r="C2" i="3"/>
  <c r="B2" i="3"/>
  <c r="C3" i="2" a="1"/>
  <c r="C3" i="2" s="1"/>
  <c r="B20" i="2"/>
  <c r="B19" i="2"/>
  <c r="B18" i="2"/>
  <c r="B17" i="2"/>
  <c r="B16" i="2"/>
  <c r="B15" i="2"/>
  <c r="B14" i="2"/>
  <c r="B13" i="2"/>
  <c r="B12" i="2"/>
  <c r="B10" i="2"/>
  <c r="B9" i="2"/>
  <c r="B8" i="2"/>
  <c r="B7" i="2"/>
  <c r="B6" i="2"/>
  <c r="B5" i="2"/>
  <c r="B4" i="2"/>
  <c r="B3" i="2"/>
  <c r="B11" i="2"/>
  <c r="K3" i="2" a="1"/>
  <c r="N3" i="2" s="1"/>
  <c r="D4" i="2" l="1"/>
  <c r="C4" i="2"/>
  <c r="E4" i="2"/>
  <c r="F3" i="2"/>
  <c r="E3" i="2"/>
  <c r="D3" i="2"/>
  <c r="F4" i="2"/>
  <c r="M4" i="2"/>
  <c r="L4" i="2"/>
  <c r="M3" i="2"/>
  <c r="L3" i="2"/>
  <c r="K4" i="2"/>
  <c r="K3" i="2"/>
  <c r="R4" i="2"/>
  <c r="R3" i="2"/>
  <c r="Q4" i="2"/>
  <c r="Q3" i="2"/>
  <c r="P3" i="2"/>
  <c r="P4" i="2"/>
  <c r="O4" i="2"/>
  <c r="O3" i="2"/>
  <c r="N4" i="2"/>
</calcChain>
</file>

<file path=xl/sharedStrings.xml><?xml version="1.0" encoding="utf-8"?>
<sst xmlns="http://schemas.openxmlformats.org/spreadsheetml/2006/main" count="55" uniqueCount="45">
  <si>
    <t>10代</t>
    <phoneticPr fontId="1"/>
  </si>
  <si>
    <t>20代</t>
    <phoneticPr fontId="1"/>
  </si>
  <si>
    <t>30代</t>
    <phoneticPr fontId="1"/>
  </si>
  <si>
    <t>40代</t>
    <phoneticPr fontId="1"/>
  </si>
  <si>
    <t>50代</t>
    <phoneticPr fontId="1"/>
  </si>
  <si>
    <t>60代</t>
    <phoneticPr fontId="1"/>
  </si>
  <si>
    <t>70代</t>
    <phoneticPr fontId="1"/>
  </si>
  <si>
    <t>不明</t>
    <phoneticPr fontId="1"/>
  </si>
  <si>
    <t xml:space="preserve">年齢 </t>
  </si>
  <si>
    <t xml:space="preserve">コミナティ筋注 </t>
  </si>
  <si>
    <t xml:space="preserve">コミナティ筋注5~11歳用 </t>
  </si>
  <si>
    <t xml:space="preserve">スパイクバックス筋注 </t>
  </si>
  <si>
    <t xml:space="preserve">バキスゼブリア筋注 </t>
  </si>
  <si>
    <t xml:space="preserve">推定接種者数 (回分) </t>
  </si>
  <si>
    <t xml:space="preserve">副反応疑い報告数 </t>
  </si>
  <si>
    <t xml:space="preserve">重篤報告数(内数) </t>
  </si>
  <si>
    <t xml:space="preserve">死亡報告数(内数) </t>
  </si>
  <si>
    <t xml:space="preserve">15~19歳 </t>
  </si>
  <si>
    <t xml:space="preserve">20~24歳 </t>
  </si>
  <si>
    <t xml:space="preserve">25~29歳 </t>
  </si>
  <si>
    <t xml:space="preserve">30~34歳 </t>
  </si>
  <si>
    <t xml:space="preserve">35~39歳 </t>
  </si>
  <si>
    <t xml:space="preserve">40~44歳 </t>
  </si>
  <si>
    <t xml:space="preserve">45~49歳 </t>
  </si>
  <si>
    <t xml:space="preserve">50~54歳 </t>
  </si>
  <si>
    <t xml:space="preserve">55~59歳 </t>
  </si>
  <si>
    <t xml:space="preserve">60~64歳 </t>
  </si>
  <si>
    <t xml:space="preserve">65~69歳 </t>
  </si>
  <si>
    <t xml:space="preserve">70~74歳 </t>
  </si>
  <si>
    <t xml:space="preserve">75~79歳 </t>
  </si>
  <si>
    <t xml:space="preserve">80歳以上 </t>
  </si>
  <si>
    <t xml:space="preserve">不明 </t>
  </si>
  <si>
    <t>年代</t>
    <phoneticPr fontId="1"/>
  </si>
  <si>
    <t>接種回数</t>
    <phoneticPr fontId="1"/>
  </si>
  <si>
    <t>重篤</t>
    <phoneticPr fontId="1"/>
  </si>
  <si>
    <t>死亡</t>
    <phoneticPr fontId="1"/>
  </si>
  <si>
    <t>副反応疑い報告数</t>
  </si>
  <si>
    <t>重篤報告数(内数)</t>
  </si>
  <si>
    <t>死亡報告数(内数)</t>
  </si>
  <si>
    <t>疑い報告</t>
    <phoneticPr fontId="1"/>
  </si>
  <si>
    <t>10歳未満</t>
    <phoneticPr fontId="1"/>
  </si>
  <si>
    <t xml:space="preserve">0~4歳 </t>
    <phoneticPr fontId="1"/>
  </si>
  <si>
    <t xml:space="preserve">5~9歳 </t>
    <phoneticPr fontId="1"/>
  </si>
  <si>
    <t xml:space="preserve">10~14歳 </t>
    <phoneticPr fontId="1"/>
  </si>
  <si>
    <t>80歳以上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</si>
</sst>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BE44-25EE-994F-97C2-8FB61AF1903E}">
  <dimension ref="A1:E11"/>
  <sheetViews>
    <sheetView tabSelected="1" workbookViewId="0">
      <selection activeCell="E2" sqref="E2:E11"/>
    </sheetView>
  </sheetViews>
  <sheetFormatPr baseColWidth="10" defaultRowHeight="20"/>
  <sheetData>
    <row r="1" spans="1:5">
      <c r="A1" t="s">
        <v>32</v>
      </c>
      <c r="B1" t="s">
        <v>33</v>
      </c>
      <c r="C1" t="s">
        <v>39</v>
      </c>
      <c r="D1" t="s">
        <v>34</v>
      </c>
      <c r="E1" t="s">
        <v>35</v>
      </c>
    </row>
    <row r="2" spans="1:5">
      <c r="A2" t="s">
        <v>40</v>
      </c>
      <c r="B2" s="1">
        <f>SUMIF(PDFデータ!$B:$B,$A2,PDFデータ!C:C)+SUMIF(PDFデータ!$B:$B,$A2,PDFデータ!G:G)+SUMIF(PDFデータ!$B:$B,$A2,PDFデータ!K:K)+SUMIF(PDFデータ!$B:$B,$A2,PDFデータ!O:O)</f>
        <v>0</v>
      </c>
      <c r="C2" s="1">
        <f>SUMIF(PDFデータ!$B:$B,$A2,PDFデータ!D:D)+SUMIF(PDFデータ!$B:$B,$A2,PDFデータ!H:H)+SUMIF(PDFデータ!$B:$B,$A2,PDFデータ!L:L)+SUMIF(PDFデータ!$B:$B,$A2,PDFデータ!P:P)</f>
        <v>0</v>
      </c>
      <c r="D2" s="1">
        <f>SUMIF(PDFデータ!$B:$B,$A2,PDFデータ!E:E)+SUMIF(PDFデータ!$B:$B,$A2,PDFデータ!I:I)+SUMIF(PDFデータ!$B:$B,$A2,PDFデータ!M:M)+SUMIF(PDFデータ!$B:$B,$A2,PDFデータ!Q:Q)</f>
        <v>0</v>
      </c>
      <c r="E2" s="1">
        <f>SUMIF(PDFデータ!$B:$B,$A2,PDFデータ!F:F)+SUMIF(PDFデータ!$B:$B,$A2,PDFデータ!J:J)+SUMIF(PDFデータ!$B:$B,$A2,PDFデータ!N:N)+SUMIF(PDFデータ!$B:$B,$A2,PDFデータ!R:R)</f>
        <v>0</v>
      </c>
    </row>
    <row r="3" spans="1:5">
      <c r="A3" t="s">
        <v>0</v>
      </c>
      <c r="B3" s="1">
        <f>SUMIF(PDFデータ!$B:$B,$A3,PDFデータ!C:C)+SUMIF(PDFデータ!$B:$B,$A3,PDFデータ!G:G)+SUMIF(PDFデータ!$B:$B,$A3,PDFデータ!K:K)+SUMIF(PDFデータ!$B:$B,$A3,PDFデータ!O:O)</f>
        <v>13282455</v>
      </c>
      <c r="C3" s="1">
        <f>SUMIF(PDFデータ!$B:$B,$A3,PDFデータ!D:D)+SUMIF(PDFデータ!$B:$B,$A3,PDFデータ!H:H)+SUMIF(PDFデータ!$B:$B,$A3,PDFデータ!L:L)+SUMIF(PDFデータ!$B:$B,$A3,PDFデータ!P:P)</f>
        <v>1525</v>
      </c>
      <c r="D3" s="1">
        <f>SUMIF(PDFデータ!$B:$B,$A3,PDFデータ!E:E)+SUMIF(PDFデータ!$B:$B,$A3,PDFデータ!I:I)+SUMIF(PDFデータ!$B:$B,$A3,PDFデータ!M:M)+SUMIF(PDFデータ!$B:$B,$A3,PDFデータ!Q:Q)</f>
        <v>341</v>
      </c>
      <c r="E3" s="1">
        <f>SUMIF(PDFデータ!$B:$B,$A3,PDFデータ!F:F)+SUMIF(PDFデータ!$B:$B,$A3,PDFデータ!J:J)+SUMIF(PDFデータ!$B:$B,$A3,PDFデータ!N:N)+SUMIF(PDFデータ!$B:$B,$A3,PDFデータ!R:R)</f>
        <v>5</v>
      </c>
    </row>
    <row r="4" spans="1:5">
      <c r="A4" t="s">
        <v>1</v>
      </c>
      <c r="B4" s="1">
        <f>SUMIF(PDFデータ!$B:$B,$A4,PDFデータ!C:C)+SUMIF(PDFデータ!$B:$B,$A4,PDFデータ!G:G)+SUMIF(PDFデータ!$B:$B,$A4,PDFデータ!K:K)+SUMIF(PDFデータ!$B:$B,$A4,PDFデータ!O:O)</f>
        <v>19597309</v>
      </c>
      <c r="C4" s="1">
        <f>SUMIF(PDFデータ!$B:$B,$A4,PDFデータ!D:D)+SUMIF(PDFデータ!$B:$B,$A4,PDFデータ!H:H)+SUMIF(PDFデータ!$B:$B,$A4,PDFデータ!L:L)+SUMIF(PDFデータ!$B:$B,$A4,PDFデータ!P:P)</f>
        <v>5313</v>
      </c>
      <c r="D4" s="1">
        <f>SUMIF(PDFデータ!$B:$B,$A4,PDFデータ!E:E)+SUMIF(PDFデータ!$B:$B,$A4,PDFデータ!I:I)+SUMIF(PDFデータ!$B:$B,$A4,PDFデータ!M:M)+SUMIF(PDFデータ!$B:$B,$A4,PDFデータ!Q:Q)</f>
        <v>693</v>
      </c>
      <c r="E4" s="1">
        <f>SUMIF(PDFデータ!$B:$B,$A4,PDFデータ!F:F)+SUMIF(PDFデータ!$B:$B,$A4,PDFデータ!J:J)+SUMIF(PDFデータ!$B:$B,$A4,PDFデータ!N:N)+SUMIF(PDFデータ!$B:$B,$A4,PDFデータ!R:R)</f>
        <v>25</v>
      </c>
    </row>
    <row r="5" spans="1:5">
      <c r="A5" t="s">
        <v>2</v>
      </c>
      <c r="B5" s="1">
        <f>SUMIF(PDFデータ!$B:$B,$A5,PDFデータ!C:C)+SUMIF(PDFデータ!$B:$B,$A5,PDFデータ!G:G)+SUMIF(PDFデータ!$B:$B,$A5,PDFデータ!K:K)+SUMIF(PDFデータ!$B:$B,$A5,PDFデータ!O:O)</f>
        <v>22483831</v>
      </c>
      <c r="C5" s="1">
        <f>SUMIF(PDFデータ!$B:$B,$A5,PDFデータ!D:D)+SUMIF(PDFデータ!$B:$B,$A5,PDFデータ!H:H)+SUMIF(PDFデータ!$B:$B,$A5,PDFデータ!L:L)+SUMIF(PDFデータ!$B:$B,$A5,PDFデータ!P:P)</f>
        <v>5292</v>
      </c>
      <c r="D5" s="1">
        <f>SUMIF(PDFデータ!$B:$B,$A5,PDFデータ!E:E)+SUMIF(PDFデータ!$B:$B,$A5,PDFデータ!I:I)+SUMIF(PDFデータ!$B:$B,$A5,PDFデータ!M:M)+SUMIF(PDFデータ!$B:$B,$A5,PDFデータ!Q:Q)</f>
        <v>725</v>
      </c>
      <c r="E5" s="1">
        <f>SUMIF(PDFデータ!$B:$B,$A5,PDFデータ!F:F)+SUMIF(PDFデータ!$B:$B,$A5,PDFデータ!J:J)+SUMIF(PDFデータ!$B:$B,$A5,PDFデータ!N:N)+SUMIF(PDFデータ!$B:$B,$A5,PDFデータ!R:R)</f>
        <v>25</v>
      </c>
    </row>
    <row r="6" spans="1:5">
      <c r="A6" t="s">
        <v>3</v>
      </c>
      <c r="B6" s="1">
        <f>SUMIF(PDFデータ!$B:$B,$A6,PDFデータ!C:C)+SUMIF(PDFデータ!$B:$B,$A6,PDFデータ!G:G)+SUMIF(PDFデータ!$B:$B,$A6,PDFデータ!K:K)+SUMIF(PDFデータ!$B:$B,$A6,PDFデータ!O:O)</f>
        <v>30712703</v>
      </c>
      <c r="C6" s="1">
        <f>SUMIF(PDFデータ!$B:$B,$A6,PDFデータ!D:D)+SUMIF(PDFデータ!$B:$B,$A6,PDFデータ!H:H)+SUMIF(PDFデータ!$B:$B,$A6,PDFデータ!L:L)+SUMIF(PDFデータ!$B:$B,$A6,PDFデータ!P:P)</f>
        <v>6465</v>
      </c>
      <c r="D6" s="1">
        <f>SUMIF(PDFデータ!$B:$B,$A6,PDFデータ!E:E)+SUMIF(PDFデータ!$B:$B,$A6,PDFデータ!I:I)+SUMIF(PDFデータ!$B:$B,$A6,PDFデータ!M:M)+SUMIF(PDFデータ!$B:$B,$A6,PDFデータ!Q:Q)</f>
        <v>884</v>
      </c>
      <c r="E6" s="1">
        <f>SUMIF(PDFデータ!$B:$B,$A6,PDFデータ!F:F)+SUMIF(PDFデータ!$B:$B,$A6,PDFデータ!J:J)+SUMIF(PDFデータ!$B:$B,$A6,PDFデータ!N:N)+SUMIF(PDFデータ!$B:$B,$A6,PDFデータ!R:R)</f>
        <v>45</v>
      </c>
    </row>
    <row r="7" spans="1:5">
      <c r="A7" t="s">
        <v>4</v>
      </c>
      <c r="B7" s="1">
        <f>SUMIF(PDFデータ!$B:$B,$A7,PDFデータ!C:C)+SUMIF(PDFデータ!$B:$B,$A7,PDFデータ!G:G)+SUMIF(PDFデータ!$B:$B,$A7,PDFデータ!K:K)+SUMIF(PDFデータ!$B:$B,$A7,PDFデータ!O:O)</f>
        <v>30455419</v>
      </c>
      <c r="C7" s="1">
        <f>SUMIF(PDFデータ!$B:$B,$A7,PDFデータ!D:D)+SUMIF(PDFデータ!$B:$B,$A7,PDFデータ!H:H)+SUMIF(PDFデータ!$B:$B,$A7,PDFデータ!L:L)+SUMIF(PDFデータ!$B:$B,$A7,PDFデータ!P:P)</f>
        <v>4476</v>
      </c>
      <c r="D7" s="1">
        <f>SUMIF(PDFデータ!$B:$B,$A7,PDFデータ!E:E)+SUMIF(PDFデータ!$B:$B,$A7,PDFデータ!I:I)+SUMIF(PDFデータ!$B:$B,$A7,PDFデータ!M:M)+SUMIF(PDFデータ!$B:$B,$A7,PDFデータ!Q:Q)</f>
        <v>698</v>
      </c>
      <c r="E7" s="1">
        <f>SUMIF(PDFデータ!$B:$B,$A7,PDFデータ!F:F)+SUMIF(PDFデータ!$B:$B,$A7,PDFデータ!J:J)+SUMIF(PDFデータ!$B:$B,$A7,PDFデータ!N:N)+SUMIF(PDFデータ!$B:$B,$A7,PDFデータ!R:R)</f>
        <v>69</v>
      </c>
    </row>
    <row r="8" spans="1:5">
      <c r="A8" t="s">
        <v>5</v>
      </c>
      <c r="B8" s="1">
        <f>SUMIF(PDFデータ!$B:$B,$A8,PDFデータ!C:C)+SUMIF(PDFデータ!$B:$B,$A8,PDFデータ!G:G)+SUMIF(PDFデータ!$B:$B,$A8,PDFデータ!K:K)+SUMIF(PDFデータ!$B:$B,$A8,PDFデータ!O:O)</f>
        <v>27947220</v>
      </c>
      <c r="C8" s="1">
        <f>SUMIF(PDFデータ!$B:$B,$A8,PDFデータ!D:D)+SUMIF(PDFデータ!$B:$B,$A8,PDFデータ!H:H)+SUMIF(PDFデータ!$B:$B,$A8,PDFデータ!L:L)+SUMIF(PDFデータ!$B:$B,$A8,PDFデータ!P:P)</f>
        <v>2591</v>
      </c>
      <c r="D8" s="1">
        <f>SUMIF(PDFデータ!$B:$B,$A8,PDFデータ!E:E)+SUMIF(PDFデータ!$B:$B,$A8,PDFデータ!I:I)+SUMIF(PDFデータ!$B:$B,$A8,PDFデータ!M:M)+SUMIF(PDFデータ!$B:$B,$A8,PDFデータ!Q:Q)</f>
        <v>607</v>
      </c>
      <c r="E8" s="1">
        <f>SUMIF(PDFデータ!$B:$B,$A8,PDFデータ!F:F)+SUMIF(PDFデータ!$B:$B,$A8,PDFデータ!J:J)+SUMIF(PDFデータ!$B:$B,$A8,PDFデータ!N:N)+SUMIF(PDFデータ!$B:$B,$A8,PDFデータ!R:R)</f>
        <v>85</v>
      </c>
    </row>
    <row r="9" spans="1:5">
      <c r="A9" t="s">
        <v>6</v>
      </c>
      <c r="B9" s="1">
        <f>SUMIF(PDFデータ!$B:$B,$A9,PDFデータ!C:C)+SUMIF(PDFデータ!$B:$B,$A9,PDFデータ!G:G)+SUMIF(PDFデータ!$B:$B,$A9,PDFデータ!K:K)+SUMIF(PDFデータ!$B:$B,$A9,PDFデータ!O:O)</f>
        <v>30480768</v>
      </c>
      <c r="C9" s="1">
        <f>SUMIF(PDFデータ!$B:$B,$A9,PDFデータ!D:D)+SUMIF(PDFデータ!$B:$B,$A9,PDFデータ!H:H)+SUMIF(PDFデータ!$B:$B,$A9,PDFデータ!L:L)+SUMIF(PDFデータ!$B:$B,$A9,PDFデータ!P:P)</f>
        <v>2195</v>
      </c>
      <c r="D9" s="1">
        <f>SUMIF(PDFデータ!$B:$B,$A9,PDFデータ!E:E)+SUMIF(PDFデータ!$B:$B,$A9,PDFデータ!I:I)+SUMIF(PDFデータ!$B:$B,$A9,PDFデータ!M:M)+SUMIF(PDFデータ!$B:$B,$A9,PDFデータ!Q:Q)</f>
        <v>872</v>
      </c>
      <c r="E9" s="1">
        <f>SUMIF(PDFデータ!$B:$B,$A9,PDFデータ!F:F)+SUMIF(PDFデータ!$B:$B,$A9,PDFデータ!J:J)+SUMIF(PDFデータ!$B:$B,$A9,PDFデータ!N:N)+SUMIF(PDFデータ!$B:$B,$A9,PDFデータ!R:R)</f>
        <v>246</v>
      </c>
    </row>
    <row r="10" spans="1:5">
      <c r="A10" t="s">
        <v>44</v>
      </c>
      <c r="B10" s="1">
        <f>SUMIF(PDFデータ!$B:$B,$A10,PDFデータ!C:C)+SUMIF(PDFデータ!$B:$B,$A10,PDFデータ!G:G)+SUMIF(PDFデータ!$B:$B,$A10,PDFデータ!K:K)+SUMIF(PDFデータ!$B:$B,$A10,PDFデータ!O:O)</f>
        <v>21916344</v>
      </c>
      <c r="C10" s="1">
        <f>SUMIF(PDFデータ!$B:$B,$A10,PDFデータ!D:D)+SUMIF(PDFデータ!$B:$B,$A10,PDFデータ!H:H)+SUMIF(PDFデータ!$B:$B,$A10,PDFデータ!L:L)+SUMIF(PDFデータ!$B:$B,$A10,PDFデータ!P:P)</f>
        <v>2331</v>
      </c>
      <c r="D10" s="1">
        <f>SUMIF(PDFデータ!$B:$B,$A10,PDFデータ!E:E)+SUMIF(PDFデータ!$B:$B,$A10,PDFデータ!I:I)+SUMIF(PDFデータ!$B:$B,$A10,PDFデータ!M:M)+SUMIF(PDFデータ!$B:$B,$A10,PDFデータ!Q:Q)</f>
        <v>1339</v>
      </c>
      <c r="E10" s="1">
        <f>SUMIF(PDFデータ!$B:$B,$A10,PDFデータ!F:F)+SUMIF(PDFデータ!$B:$B,$A10,PDFデータ!J:J)+SUMIF(PDFデータ!$B:$B,$A10,PDFデータ!N:N)+SUMIF(PDFデータ!$B:$B,$A10,PDFデータ!R:R)</f>
        <v>583</v>
      </c>
    </row>
    <row r="11" spans="1:5">
      <c r="A11" t="s">
        <v>7</v>
      </c>
      <c r="B11" s="1">
        <f>SUMIF(PDFデータ!$B:$B,$A11,PDFデータ!C:C)+SUMIF(PDFデータ!$B:$B,$A11,PDFデータ!G:G)+SUMIF(PDFデータ!$B:$B,$A11,PDFデータ!K:K)+SUMIF(PDFデータ!$B:$B,$A11,PDFデータ!O:O)</f>
        <v>940433</v>
      </c>
      <c r="C11" s="1">
        <f>SUMIF(PDFデータ!$B:$B,$A11,PDFデータ!D:D)+SUMIF(PDFデータ!$B:$B,$A11,PDFデータ!H:H)+SUMIF(PDFデータ!$B:$B,$A11,PDFデータ!L:L)+SUMIF(PDFデータ!$B:$B,$A11,PDFデータ!P:P)</f>
        <v>18</v>
      </c>
      <c r="D11" s="1">
        <f>SUMIF(PDFデータ!$B:$B,$A11,PDFデータ!E:E)+SUMIF(PDFデータ!$B:$B,$A11,PDFデータ!I:I)+SUMIF(PDFデータ!$B:$B,$A11,PDFデータ!M:M)+SUMIF(PDFデータ!$B:$B,$A11,PDFデータ!Q:Q)</f>
        <v>6</v>
      </c>
      <c r="E11" s="1">
        <f>SUMIF(PDFデータ!$B:$B,$A11,PDFデータ!F:F)+SUMIF(PDFデータ!$B:$B,$A11,PDFデータ!J:J)+SUMIF(PDFデータ!$B:$B,$A11,PDFデータ!N:N)+SUMIF(PDFデータ!$B:$B,$A11,PDFデータ!R:R)</f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B49E-6143-6A46-8F99-C68B8548C5AD}">
  <sheetPr>
    <pageSetUpPr fitToPage="1"/>
  </sheetPr>
  <dimension ref="A1:S20"/>
  <sheetViews>
    <sheetView workbookViewId="0">
      <selection activeCell="G5" sqref="G5:J20"/>
    </sheetView>
  </sheetViews>
  <sheetFormatPr baseColWidth="10" defaultRowHeight="20"/>
  <sheetData>
    <row r="1" spans="1:19">
      <c r="A1" s="3" t="s">
        <v>8</v>
      </c>
      <c r="B1" s="3" t="s">
        <v>32</v>
      </c>
      <c r="C1" s="3" t="s">
        <v>9</v>
      </c>
      <c r="G1" s="3" t="s">
        <v>10</v>
      </c>
      <c r="K1" s="3" t="s">
        <v>11</v>
      </c>
      <c r="M1" s="2"/>
      <c r="N1" s="2"/>
      <c r="O1" s="3" t="s">
        <v>12</v>
      </c>
      <c r="P1" s="2"/>
      <c r="Q1" s="2"/>
      <c r="R1" s="2"/>
      <c r="S1" s="2"/>
    </row>
    <row r="2" spans="1:19">
      <c r="C2" s="3" t="s">
        <v>13</v>
      </c>
      <c r="D2" s="3" t="s">
        <v>14</v>
      </c>
      <c r="E2" s="3" t="s">
        <v>15</v>
      </c>
      <c r="F2" s="3" t="s">
        <v>16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13</v>
      </c>
      <c r="L2" s="3" t="s">
        <v>36</v>
      </c>
      <c r="M2" s="3" t="s">
        <v>37</v>
      </c>
      <c r="N2" s="3" t="s">
        <v>38</v>
      </c>
      <c r="O2" s="3" t="s">
        <v>13</v>
      </c>
      <c r="P2" s="3" t="s">
        <v>36</v>
      </c>
      <c r="Q2" s="3" t="s">
        <v>37</v>
      </c>
      <c r="R2" s="3" t="s">
        <v>38</v>
      </c>
      <c r="S2" s="3"/>
    </row>
    <row r="3" spans="1:19">
      <c r="A3" s="3" t="s">
        <v>41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3">
        <f t="array" ref="C3:F4">0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f t="array" ref="K3:R4">0</f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/>
    </row>
    <row r="4" spans="1:19">
      <c r="A4" s="3" t="s">
        <v>42</v>
      </c>
      <c r="B4" s="3" t="str">
        <f t="shared" si="0"/>
        <v>10歳未満</v>
      </c>
      <c r="C4" s="3">
        <v>0</v>
      </c>
      <c r="D4" s="3">
        <v>0</v>
      </c>
      <c r="E4" s="3">
        <v>0</v>
      </c>
      <c r="F4" s="3">
        <v>0</v>
      </c>
      <c r="G4" s="4">
        <v>0</v>
      </c>
      <c r="H4" s="4">
        <v>0</v>
      </c>
      <c r="I4" s="4">
        <v>0</v>
      </c>
      <c r="J4" s="4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</row>
    <row r="5" spans="1:19">
      <c r="A5" s="3" t="s">
        <v>43</v>
      </c>
      <c r="B5" s="3" t="str">
        <f t="shared" si="0"/>
        <v>10代</v>
      </c>
      <c r="C5" s="1">
        <v>4049551</v>
      </c>
      <c r="D5">
        <v>279</v>
      </c>
      <c r="E5">
        <v>95</v>
      </c>
      <c r="F5">
        <v>1</v>
      </c>
      <c r="G5" s="4">
        <v>0</v>
      </c>
      <c r="H5" s="4">
        <v>0</v>
      </c>
      <c r="I5" s="4">
        <v>0</v>
      </c>
      <c r="J5" s="4">
        <v>0</v>
      </c>
      <c r="K5" s="1">
        <v>238996</v>
      </c>
      <c r="L5">
        <v>27</v>
      </c>
      <c r="M5">
        <v>9</v>
      </c>
      <c r="N5">
        <v>0</v>
      </c>
      <c r="O5">
        <v>9</v>
      </c>
      <c r="P5">
        <v>0</v>
      </c>
      <c r="Q5">
        <v>0</v>
      </c>
      <c r="R5">
        <v>0</v>
      </c>
      <c r="S5" s="3"/>
    </row>
    <row r="6" spans="1:19">
      <c r="A6" s="3" t="s">
        <v>17</v>
      </c>
      <c r="B6" s="3" t="str">
        <f t="shared" si="0"/>
        <v>10代</v>
      </c>
      <c r="C6" s="1">
        <v>7359609</v>
      </c>
      <c r="D6">
        <v>747</v>
      </c>
      <c r="E6">
        <v>170</v>
      </c>
      <c r="F6">
        <v>3</v>
      </c>
      <c r="G6" s="4">
        <v>0</v>
      </c>
      <c r="H6" s="4">
        <v>0</v>
      </c>
      <c r="I6" s="4">
        <v>0</v>
      </c>
      <c r="J6" s="4">
        <v>0</v>
      </c>
      <c r="K6" s="1">
        <v>1634212</v>
      </c>
      <c r="L6">
        <v>472</v>
      </c>
      <c r="M6">
        <v>67</v>
      </c>
      <c r="N6">
        <v>1</v>
      </c>
      <c r="O6">
        <v>78</v>
      </c>
      <c r="P6">
        <v>0</v>
      </c>
      <c r="Q6">
        <v>0</v>
      </c>
      <c r="R6">
        <v>0</v>
      </c>
      <c r="S6" s="3"/>
    </row>
    <row r="7" spans="1:19">
      <c r="A7" s="3" t="s">
        <v>18</v>
      </c>
      <c r="B7" s="3" t="str">
        <f t="shared" si="0"/>
        <v>20代</v>
      </c>
      <c r="C7" s="1">
        <v>5887193</v>
      </c>
      <c r="D7" s="1">
        <v>1705</v>
      </c>
      <c r="E7">
        <v>219</v>
      </c>
      <c r="F7">
        <v>3</v>
      </c>
      <c r="G7" s="4">
        <v>0</v>
      </c>
      <c r="H7" s="4">
        <v>0</v>
      </c>
      <c r="I7" s="4">
        <v>0</v>
      </c>
      <c r="J7" s="4">
        <v>0</v>
      </c>
      <c r="K7" s="1">
        <v>3888078</v>
      </c>
      <c r="L7">
        <v>877</v>
      </c>
      <c r="M7">
        <v>110</v>
      </c>
      <c r="N7">
        <v>5</v>
      </c>
      <c r="O7">
        <v>279</v>
      </c>
      <c r="P7">
        <v>0</v>
      </c>
      <c r="Q7">
        <v>0</v>
      </c>
      <c r="R7">
        <v>0</v>
      </c>
      <c r="S7" s="3"/>
    </row>
    <row r="8" spans="1:19">
      <c r="A8" s="3" t="s">
        <v>19</v>
      </c>
      <c r="B8" s="3" t="str">
        <f t="shared" si="0"/>
        <v>20代</v>
      </c>
      <c r="C8" s="1">
        <v>6533693</v>
      </c>
      <c r="D8" s="1">
        <v>2215</v>
      </c>
      <c r="E8">
        <v>298</v>
      </c>
      <c r="F8">
        <v>14</v>
      </c>
      <c r="G8" s="4">
        <v>0</v>
      </c>
      <c r="H8" s="4">
        <v>0</v>
      </c>
      <c r="I8" s="4">
        <v>0</v>
      </c>
      <c r="J8" s="4">
        <v>0</v>
      </c>
      <c r="K8" s="1">
        <v>3287691</v>
      </c>
      <c r="L8">
        <v>516</v>
      </c>
      <c r="M8">
        <v>66</v>
      </c>
      <c r="N8">
        <v>3</v>
      </c>
      <c r="O8">
        <v>375</v>
      </c>
      <c r="P8">
        <v>0</v>
      </c>
      <c r="Q8">
        <v>0</v>
      </c>
      <c r="R8">
        <v>0</v>
      </c>
      <c r="S8" s="3"/>
    </row>
    <row r="9" spans="1:19">
      <c r="A9" s="3" t="s">
        <v>20</v>
      </c>
      <c r="B9" s="3" t="str">
        <f t="shared" si="0"/>
        <v>30代</v>
      </c>
      <c r="C9" s="1">
        <v>7316496</v>
      </c>
      <c r="D9" s="1">
        <v>2035</v>
      </c>
      <c r="E9">
        <v>256</v>
      </c>
      <c r="F9">
        <v>6</v>
      </c>
      <c r="G9" s="4">
        <v>0</v>
      </c>
      <c r="H9" s="4">
        <v>0</v>
      </c>
      <c r="I9" s="4">
        <v>0</v>
      </c>
      <c r="J9" s="4">
        <v>0</v>
      </c>
      <c r="K9" s="1">
        <v>3102502</v>
      </c>
      <c r="L9">
        <v>404</v>
      </c>
      <c r="M9">
        <v>75</v>
      </c>
      <c r="N9">
        <v>6</v>
      </c>
      <c r="O9">
        <v>434</v>
      </c>
      <c r="P9">
        <v>0</v>
      </c>
      <c r="Q9">
        <v>0</v>
      </c>
      <c r="R9">
        <v>0</v>
      </c>
      <c r="S9" s="3"/>
    </row>
    <row r="10" spans="1:19">
      <c r="A10" s="3" t="s">
        <v>21</v>
      </c>
      <c r="B10" s="3" t="str">
        <f t="shared" si="0"/>
        <v>30代</v>
      </c>
      <c r="C10" s="1">
        <v>8786884</v>
      </c>
      <c r="D10" s="1">
        <v>2509</v>
      </c>
      <c r="E10">
        <v>333</v>
      </c>
      <c r="F10">
        <v>12</v>
      </c>
      <c r="G10" s="4">
        <v>0</v>
      </c>
      <c r="H10" s="4">
        <v>0</v>
      </c>
      <c r="I10" s="4">
        <v>0</v>
      </c>
      <c r="J10" s="4">
        <v>0</v>
      </c>
      <c r="K10" s="1">
        <v>3276960</v>
      </c>
      <c r="L10">
        <v>344</v>
      </c>
      <c r="M10">
        <v>61</v>
      </c>
      <c r="N10">
        <v>1</v>
      </c>
      <c r="O10">
        <v>555</v>
      </c>
      <c r="P10">
        <v>0</v>
      </c>
      <c r="Q10">
        <v>0</v>
      </c>
      <c r="R10">
        <v>0</v>
      </c>
      <c r="S10" s="3"/>
    </row>
    <row r="11" spans="1:19">
      <c r="A11" s="3" t="s">
        <v>22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6">
        <v>10498355</v>
      </c>
      <c r="D11" s="6">
        <v>2897</v>
      </c>
      <c r="E11" s="5">
        <v>364</v>
      </c>
      <c r="F11" s="5">
        <v>9</v>
      </c>
      <c r="G11" s="4">
        <v>0</v>
      </c>
      <c r="H11" s="4">
        <v>0</v>
      </c>
      <c r="I11" s="4">
        <v>0</v>
      </c>
      <c r="J11" s="4">
        <v>0</v>
      </c>
      <c r="K11" s="6">
        <v>3348754</v>
      </c>
      <c r="L11" s="5">
        <v>338</v>
      </c>
      <c r="M11" s="5">
        <v>46</v>
      </c>
      <c r="N11" s="5">
        <v>8</v>
      </c>
      <c r="O11" s="6">
        <v>23575</v>
      </c>
      <c r="P11" s="5">
        <v>1</v>
      </c>
      <c r="Q11" s="5">
        <v>0</v>
      </c>
      <c r="R11" s="5">
        <v>0</v>
      </c>
      <c r="S11" s="3"/>
    </row>
    <row r="12" spans="1:19">
      <c r="A12" s="3" t="s">
        <v>23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6">
        <v>12970835</v>
      </c>
      <c r="D12" s="6">
        <v>2888</v>
      </c>
      <c r="E12" s="5">
        <v>407</v>
      </c>
      <c r="F12" s="5">
        <v>24</v>
      </c>
      <c r="G12" s="4">
        <v>0</v>
      </c>
      <c r="H12" s="4">
        <v>0</v>
      </c>
      <c r="I12" s="4">
        <v>0</v>
      </c>
      <c r="J12" s="4">
        <v>0</v>
      </c>
      <c r="K12" s="6">
        <v>3840669</v>
      </c>
      <c r="L12" s="5">
        <v>334</v>
      </c>
      <c r="M12" s="5">
        <v>63</v>
      </c>
      <c r="N12" s="5">
        <v>4</v>
      </c>
      <c r="O12" s="6">
        <v>30515</v>
      </c>
      <c r="P12" s="5">
        <v>7</v>
      </c>
      <c r="Q12" s="5">
        <v>4</v>
      </c>
      <c r="R12" s="5">
        <v>0</v>
      </c>
      <c r="S12" s="3"/>
    </row>
    <row r="13" spans="1:19">
      <c r="A13" s="3" t="s">
        <v>24</v>
      </c>
      <c r="B13" s="3" t="str">
        <f t="shared" si="1"/>
        <v>50代</v>
      </c>
      <c r="C13" s="6">
        <v>13046441</v>
      </c>
      <c r="D13" s="6">
        <v>2287</v>
      </c>
      <c r="E13" s="5">
        <v>332</v>
      </c>
      <c r="F13" s="5">
        <v>31</v>
      </c>
      <c r="G13" s="4">
        <v>0</v>
      </c>
      <c r="H13" s="4">
        <v>0</v>
      </c>
      <c r="I13" s="4">
        <v>0</v>
      </c>
      <c r="J13" s="4">
        <v>0</v>
      </c>
      <c r="K13" s="6">
        <v>3400266</v>
      </c>
      <c r="L13" s="5">
        <v>251</v>
      </c>
      <c r="M13" s="5">
        <v>59</v>
      </c>
      <c r="N13" s="5">
        <v>7</v>
      </c>
      <c r="O13" s="6">
        <v>24825</v>
      </c>
      <c r="P13" s="5">
        <v>2</v>
      </c>
      <c r="Q13" s="5">
        <v>2</v>
      </c>
      <c r="R13" s="5">
        <v>0</v>
      </c>
      <c r="S13" s="3"/>
    </row>
    <row r="14" spans="1:19">
      <c r="A14" s="3" t="s">
        <v>25</v>
      </c>
      <c r="B14" s="3" t="str">
        <f t="shared" si="1"/>
        <v>50代</v>
      </c>
      <c r="C14" s="6">
        <v>11443798</v>
      </c>
      <c r="D14" s="6">
        <v>1753</v>
      </c>
      <c r="E14" s="5">
        <v>262</v>
      </c>
      <c r="F14" s="5">
        <v>25</v>
      </c>
      <c r="G14" s="4">
        <v>0</v>
      </c>
      <c r="H14" s="4">
        <v>0</v>
      </c>
      <c r="I14" s="4">
        <v>0</v>
      </c>
      <c r="J14" s="4">
        <v>0</v>
      </c>
      <c r="K14" s="6">
        <v>2523825</v>
      </c>
      <c r="L14" s="5">
        <v>180</v>
      </c>
      <c r="M14" s="5">
        <v>41</v>
      </c>
      <c r="N14" s="5">
        <v>6</v>
      </c>
      <c r="O14" s="6">
        <v>16264</v>
      </c>
      <c r="P14" s="5">
        <v>3</v>
      </c>
      <c r="Q14" s="5">
        <v>2</v>
      </c>
      <c r="R14" s="5">
        <v>0</v>
      </c>
      <c r="S14" s="3"/>
    </row>
    <row r="15" spans="1:19">
      <c r="A15" s="3" t="s">
        <v>26</v>
      </c>
      <c r="B15" s="3" t="str">
        <f t="shared" si="1"/>
        <v>60代</v>
      </c>
      <c r="C15" s="6">
        <v>11974509</v>
      </c>
      <c r="D15" s="6">
        <v>1197</v>
      </c>
      <c r="E15" s="5">
        <v>227</v>
      </c>
      <c r="F15" s="5">
        <v>26</v>
      </c>
      <c r="G15" s="4">
        <v>0</v>
      </c>
      <c r="H15" s="4">
        <v>0</v>
      </c>
      <c r="I15" s="4">
        <v>0</v>
      </c>
      <c r="J15" s="4">
        <v>0</v>
      </c>
      <c r="K15" s="6">
        <v>1487368</v>
      </c>
      <c r="L15" s="5">
        <v>107</v>
      </c>
      <c r="M15" s="5">
        <v>17</v>
      </c>
      <c r="N15" s="5">
        <v>3</v>
      </c>
      <c r="O15" s="6">
        <v>9158</v>
      </c>
      <c r="P15" s="5">
        <v>1</v>
      </c>
      <c r="Q15" s="5">
        <v>1</v>
      </c>
      <c r="R15" s="5">
        <v>0</v>
      </c>
      <c r="S15" s="3"/>
    </row>
    <row r="16" spans="1:19">
      <c r="A16" s="3" t="s">
        <v>27</v>
      </c>
      <c r="B16" s="3" t="str">
        <f t="shared" si="1"/>
        <v>60代</v>
      </c>
      <c r="C16" s="6">
        <v>13656013</v>
      </c>
      <c r="D16" s="6">
        <v>1195</v>
      </c>
      <c r="E16" s="5">
        <v>341</v>
      </c>
      <c r="F16" s="5">
        <v>55</v>
      </c>
      <c r="G16" s="4">
        <v>0</v>
      </c>
      <c r="H16" s="4">
        <v>0</v>
      </c>
      <c r="I16" s="4">
        <v>0</v>
      </c>
      <c r="J16" s="4">
        <v>0</v>
      </c>
      <c r="K16" s="6">
        <v>817790</v>
      </c>
      <c r="L16" s="5">
        <v>91</v>
      </c>
      <c r="M16" s="5">
        <v>21</v>
      </c>
      <c r="N16" s="5">
        <v>1</v>
      </c>
      <c r="O16" s="6">
        <v>2382</v>
      </c>
      <c r="P16" s="5">
        <v>0</v>
      </c>
      <c r="Q16" s="5">
        <v>0</v>
      </c>
      <c r="R16" s="5">
        <v>0</v>
      </c>
      <c r="S16" s="3"/>
    </row>
    <row r="17" spans="1:19">
      <c r="A17" s="3" t="s">
        <v>28</v>
      </c>
      <c r="B17" s="3" t="str">
        <f t="shared" si="1"/>
        <v>70代</v>
      </c>
      <c r="C17" s="6">
        <v>17283623</v>
      </c>
      <c r="D17" s="6">
        <v>1176</v>
      </c>
      <c r="E17" s="5">
        <v>438</v>
      </c>
      <c r="F17" s="5">
        <v>118</v>
      </c>
      <c r="G17" s="4">
        <v>0</v>
      </c>
      <c r="H17" s="4">
        <v>0</v>
      </c>
      <c r="I17" s="4">
        <v>0</v>
      </c>
      <c r="J17" s="4">
        <v>0</v>
      </c>
      <c r="K17" s="6">
        <v>656956</v>
      </c>
      <c r="L17" s="5">
        <v>58</v>
      </c>
      <c r="M17" s="5">
        <v>12</v>
      </c>
      <c r="N17" s="5">
        <v>1</v>
      </c>
      <c r="O17" s="6">
        <v>1921</v>
      </c>
      <c r="P17" s="5">
        <v>0</v>
      </c>
      <c r="Q17" s="5">
        <v>0</v>
      </c>
      <c r="R17" s="5">
        <v>0</v>
      </c>
      <c r="S17" s="3"/>
    </row>
    <row r="18" spans="1:19">
      <c r="A18" s="3" t="s">
        <v>29</v>
      </c>
      <c r="B18" s="3" t="str">
        <f t="shared" si="1"/>
        <v>70代</v>
      </c>
      <c r="C18" s="6">
        <v>12306864</v>
      </c>
      <c r="D18" s="5">
        <v>945</v>
      </c>
      <c r="E18" s="5">
        <v>419</v>
      </c>
      <c r="F18" s="5">
        <v>126</v>
      </c>
      <c r="G18" s="4">
        <v>0</v>
      </c>
      <c r="H18" s="4">
        <v>0</v>
      </c>
      <c r="I18" s="4">
        <v>0</v>
      </c>
      <c r="J18" s="4">
        <v>0</v>
      </c>
      <c r="K18" s="6">
        <v>230515</v>
      </c>
      <c r="L18" s="5">
        <v>16</v>
      </c>
      <c r="M18" s="5">
        <v>3</v>
      </c>
      <c r="N18" s="5">
        <v>1</v>
      </c>
      <c r="O18" s="5">
        <v>889</v>
      </c>
      <c r="P18" s="5">
        <v>0</v>
      </c>
      <c r="Q18" s="5">
        <v>0</v>
      </c>
      <c r="R18" s="5">
        <v>0</v>
      </c>
      <c r="S18" s="3"/>
    </row>
    <row r="19" spans="1:19">
      <c r="A19" s="3" t="s">
        <v>30</v>
      </c>
      <c r="B19" s="3" t="str">
        <f t="shared" si="1"/>
        <v>80歳以上</v>
      </c>
      <c r="C19" s="6">
        <v>21732548</v>
      </c>
      <c r="D19" s="6">
        <v>2318</v>
      </c>
      <c r="E19" s="6">
        <v>1329</v>
      </c>
      <c r="F19" s="5">
        <v>580</v>
      </c>
      <c r="G19" s="4">
        <v>0</v>
      </c>
      <c r="H19" s="4">
        <v>0</v>
      </c>
      <c r="I19" s="4">
        <v>0</v>
      </c>
      <c r="J19" s="4">
        <v>0</v>
      </c>
      <c r="K19" s="6">
        <v>182923</v>
      </c>
      <c r="L19" s="5">
        <v>13</v>
      </c>
      <c r="M19" s="5">
        <v>10</v>
      </c>
      <c r="N19" s="5">
        <v>3</v>
      </c>
      <c r="O19" s="5">
        <v>873</v>
      </c>
      <c r="P19" s="5">
        <v>0</v>
      </c>
      <c r="Q19" s="5">
        <v>0</v>
      </c>
      <c r="R19" s="5">
        <v>0</v>
      </c>
      <c r="S19" s="3"/>
    </row>
    <row r="20" spans="1:19">
      <c r="A20" s="3" t="s">
        <v>31</v>
      </c>
      <c r="B20" s="3" t="str">
        <f t="shared" si="1"/>
        <v>不明</v>
      </c>
      <c r="C20" s="6">
        <v>836354</v>
      </c>
      <c r="D20" s="5">
        <v>14</v>
      </c>
      <c r="E20" s="5">
        <v>6</v>
      </c>
      <c r="F20" s="5">
        <v>1</v>
      </c>
      <c r="G20" s="4">
        <v>0</v>
      </c>
      <c r="H20" s="4">
        <v>0</v>
      </c>
      <c r="I20" s="4">
        <v>0</v>
      </c>
      <c r="J20" s="4">
        <v>0</v>
      </c>
      <c r="K20" s="6">
        <v>103911</v>
      </c>
      <c r="L20" s="5">
        <v>4</v>
      </c>
      <c r="M20" s="5">
        <v>0</v>
      </c>
      <c r="N20" s="5">
        <v>0</v>
      </c>
      <c r="O20" s="5">
        <v>168</v>
      </c>
      <c r="P20" s="5">
        <v>0</v>
      </c>
      <c r="Q20" s="5">
        <v>0</v>
      </c>
      <c r="R20" s="5">
        <v>0</v>
      </c>
      <c r="S20" s="3"/>
    </row>
  </sheetData>
  <phoneticPr fontId="1"/>
  <pageMargins left="0.7" right="0.7" top="0.75" bottom="0.75" header="0.3" footer="0.3"/>
  <pageSetup paperSize="9" scale="5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一次集計</vt:lpstr>
      <vt:lpstr>PDFデータ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2022-05-23T04:00:05Z</cp:lastPrinted>
  <dcterms:created xsi:type="dcterms:W3CDTF">2022-05-23T01:58:03Z</dcterms:created>
  <dcterms:modified xsi:type="dcterms:W3CDTF">2022-05-23T05:04:31Z</dcterms:modified>
</cp:coreProperties>
</file>