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B624EF1B-91EC-3B41-B3F4-9A9CCAC72F08}" xr6:coauthVersionLast="47" xr6:coauthVersionMax="47" xr10:uidLastSave="{00000000-0000-0000-0000-000000000000}"/>
  <bookViews>
    <workbookView xWindow="30080" yWindow="4900" windowWidth="30080" windowHeight="22300" xr2:uid="{67AC3EEA-7C1F-3548-AD8A-730D69870014}"/>
  </bookViews>
  <sheets>
    <sheet name="一次集計" sheetId="3" r:id="rId1"/>
    <sheet name="PDF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C5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B5" i="3"/>
  <c r="E4" i="3"/>
  <c r="D4" i="3"/>
  <c r="C4" i="3"/>
  <c r="B4" i="3"/>
  <c r="E3" i="3"/>
  <c r="D3" i="3"/>
  <c r="C3" i="3"/>
  <c r="B3" i="3"/>
  <c r="E2" i="3"/>
  <c r="D2" i="3"/>
  <c r="C2" i="3"/>
  <c r="B20" i="2" l="1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11" i="2"/>
</calcChain>
</file>

<file path=xl/sharedStrings.xml><?xml version="1.0" encoding="utf-8"?>
<sst xmlns="http://schemas.openxmlformats.org/spreadsheetml/2006/main" count="55" uniqueCount="45">
  <si>
    <t>10代</t>
    <phoneticPr fontId="1"/>
  </si>
  <si>
    <t>20代</t>
    <phoneticPr fontId="1"/>
  </si>
  <si>
    <t>30代</t>
    <phoneticPr fontId="1"/>
  </si>
  <si>
    <t>40代</t>
    <phoneticPr fontId="1"/>
  </si>
  <si>
    <t>50代</t>
    <phoneticPr fontId="1"/>
  </si>
  <si>
    <t>60代</t>
    <phoneticPr fontId="1"/>
  </si>
  <si>
    <t>70代</t>
    <phoneticPr fontId="1"/>
  </si>
  <si>
    <t>不明</t>
    <phoneticPr fontId="1"/>
  </si>
  <si>
    <t xml:space="preserve">年齢 </t>
  </si>
  <si>
    <t xml:space="preserve">コミナティ筋注 </t>
  </si>
  <si>
    <t xml:space="preserve">コミナティ筋注5~11歳用 </t>
  </si>
  <si>
    <t xml:space="preserve">スパイクバックス筋注 </t>
  </si>
  <si>
    <t xml:space="preserve">バキスゼブリア筋注 </t>
  </si>
  <si>
    <t xml:space="preserve">推定接種者数 (回分) </t>
  </si>
  <si>
    <t xml:space="preserve">副反応疑い報告数 </t>
  </si>
  <si>
    <t xml:space="preserve">重篤報告数(内数) </t>
  </si>
  <si>
    <t xml:space="preserve">死亡報告数(内数) </t>
  </si>
  <si>
    <t xml:space="preserve">15~19歳 </t>
  </si>
  <si>
    <t xml:space="preserve">20~24歳 </t>
  </si>
  <si>
    <t xml:space="preserve">25~29歳 </t>
  </si>
  <si>
    <t xml:space="preserve">30~34歳 </t>
  </si>
  <si>
    <t xml:space="preserve">35~39歳 </t>
  </si>
  <si>
    <t xml:space="preserve">40~44歳 </t>
  </si>
  <si>
    <t xml:space="preserve">45~49歳 </t>
  </si>
  <si>
    <t xml:space="preserve">50~54歳 </t>
  </si>
  <si>
    <t xml:space="preserve">55~59歳 </t>
  </si>
  <si>
    <t xml:space="preserve">60~64歳 </t>
  </si>
  <si>
    <t xml:space="preserve">65~69歳 </t>
  </si>
  <si>
    <t xml:space="preserve">70~74歳 </t>
  </si>
  <si>
    <t xml:space="preserve">75~79歳 </t>
  </si>
  <si>
    <t xml:space="preserve">80歳以上 </t>
  </si>
  <si>
    <t xml:space="preserve">不明 </t>
  </si>
  <si>
    <t>年代</t>
    <phoneticPr fontId="1"/>
  </si>
  <si>
    <t>接種回数</t>
    <phoneticPr fontId="1"/>
  </si>
  <si>
    <t>重篤</t>
    <phoneticPr fontId="1"/>
  </si>
  <si>
    <t>死亡</t>
    <phoneticPr fontId="1"/>
  </si>
  <si>
    <t>副反応疑い報告数</t>
  </si>
  <si>
    <t>重篤報告数(内数)</t>
  </si>
  <si>
    <t>死亡報告数(内数)</t>
  </si>
  <si>
    <t>疑い報告</t>
    <phoneticPr fontId="1"/>
  </si>
  <si>
    <t>10歳未満</t>
    <phoneticPr fontId="1"/>
  </si>
  <si>
    <t xml:space="preserve">0~4歳 </t>
    <phoneticPr fontId="1"/>
  </si>
  <si>
    <t xml:space="preserve">5~9歳 </t>
    <phoneticPr fontId="1"/>
  </si>
  <si>
    <t xml:space="preserve">10~14歳 </t>
    <phoneticPr fontId="1"/>
  </si>
  <si>
    <t>80歳以上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</si>
</sst>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3" fontId="0" fillId="2" borderId="0" xfId="0" applyNumberFormat="1" applyFill="1">
      <alignment vertical="center"/>
    </xf>
    <xf numFmtId="0" fontId="0" fillId="2" borderId="0" xfId="0" applyFill="1">
      <alignment vertical="center"/>
    </xf>
    <xf numFmtId="3" fontId="2" fillId="2" borderId="0" xfId="0" applyNumberFormat="1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BE44-25EE-994F-97C2-8FB61AF1903E}">
  <dimension ref="A1:E11"/>
  <sheetViews>
    <sheetView tabSelected="1" workbookViewId="0">
      <selection activeCell="B3" sqref="B3"/>
    </sheetView>
  </sheetViews>
  <sheetFormatPr baseColWidth="10" defaultRowHeight="20"/>
  <sheetData>
    <row r="1" spans="1:5">
      <c r="A1" t="s">
        <v>32</v>
      </c>
      <c r="B1" t="s">
        <v>33</v>
      </c>
      <c r="C1" t="s">
        <v>39</v>
      </c>
      <c r="D1" t="s">
        <v>34</v>
      </c>
      <c r="E1" t="s">
        <v>35</v>
      </c>
    </row>
    <row r="2" spans="1:5">
      <c r="A2" t="s">
        <v>40</v>
      </c>
      <c r="B2" s="1">
        <f>SUMIF(PDFデータ!$B:$B,$A2,PDFデータ!C:C)+SUMIF(PDFデータ!$B:$B,$A2,PDFデータ!G:G)+SUMIF(PDFデータ!$B:$B,$A2,PDFデータ!K:K)+SUMIF(PDFデータ!$B:$B,$A2,PDFデータ!O:O)</f>
        <v>0</v>
      </c>
      <c r="C2" s="1">
        <f>SUMIF(PDFデータ!$B:$B,$A2,PDFデータ!D:D)+SUMIF(PDFデータ!$B:$B,$A2,PDFデータ!H:H)+SUMIF(PDFデータ!$B:$B,$A2,PDFデータ!L:L)+SUMIF(PDFデータ!$B:$B,$A2,PDFデータ!P:P)</f>
        <v>0</v>
      </c>
      <c r="D2" s="1">
        <f>SUMIF(PDFデータ!$B:$B,$A2,PDFデータ!E:E)+SUMIF(PDFデータ!$B:$B,$A2,PDFデータ!I:I)+SUMIF(PDFデータ!$B:$B,$A2,PDFデータ!M:M)+SUMIF(PDFデータ!$B:$B,$A2,PDFデータ!Q:Q)</f>
        <v>0</v>
      </c>
      <c r="E2" s="1">
        <f>SUMIF(PDFデータ!$B:$B,$A2,PDFデータ!F:F)+SUMIF(PDFデータ!$B:$B,$A2,PDFデータ!J:J)+SUMIF(PDFデータ!$B:$B,$A2,PDFデータ!N:N)+SUMIF(PDFデータ!$B:$B,$A2,PDFデータ!R:R)</f>
        <v>0</v>
      </c>
    </row>
    <row r="3" spans="1:5">
      <c r="A3" t="s">
        <v>0</v>
      </c>
      <c r="B3" s="1">
        <f>SUMIF(PDFデータ!$B:$B,$A3,PDFデータ!C:C)+SUMIF(PDFデータ!$B:$B,$A3,PDFデータ!G:G)+SUMIF(PDFデータ!$B:$B,$A3,PDFデータ!K:K)+SUMIF(PDFデータ!$B:$B,$A3,PDFデータ!O:O)</f>
        <v>13595060</v>
      </c>
      <c r="C3" s="1">
        <f>SUMIF(PDFデータ!$B:$B,$A3,PDFデータ!D:D)+SUMIF(PDFデータ!$B:$B,$A3,PDFデータ!H:H)+SUMIF(PDFデータ!$B:$B,$A3,PDFデータ!L:L)+SUMIF(PDFデータ!$B:$B,$A3,PDFデータ!P:P)</f>
        <v>1629</v>
      </c>
      <c r="D3" s="1">
        <f>SUMIF(PDFデータ!$B:$B,$A3,PDFデータ!E:E)+SUMIF(PDFデータ!$B:$B,$A3,PDFデータ!I:I)+SUMIF(PDFデータ!$B:$B,$A3,PDFデータ!M:M)+SUMIF(PDFデータ!$B:$B,$A3,PDFデータ!Q:Q)</f>
        <v>398</v>
      </c>
      <c r="E3" s="1">
        <f>SUMIF(PDFデータ!$B:$B,$A3,PDFデータ!F:F)+SUMIF(PDFデータ!$B:$B,$A3,PDFデータ!J:J)+SUMIF(PDFデータ!$B:$B,$A3,PDFデータ!N:N)+SUMIF(PDFデータ!$B:$B,$A3,PDFデータ!R:R)</f>
        <v>5</v>
      </c>
    </row>
    <row r="4" spans="1:5">
      <c r="A4" t="s">
        <v>1</v>
      </c>
      <c r="B4" s="1">
        <f>SUMIF(PDFデータ!$B:$B,$A4,PDFデータ!C:C)+SUMIF(PDFデータ!$B:$B,$A4,PDFデータ!G:G)+SUMIF(PDFデータ!$B:$B,$A4,PDFデータ!K:K)+SUMIF(PDFデータ!$B:$B,$A4,PDFデータ!O:O)</f>
        <v>20808234</v>
      </c>
      <c r="C4" s="1">
        <f>SUMIF(PDFデータ!$B:$B,$A4,PDFデータ!D:D)+SUMIF(PDFデータ!$B:$B,$A4,PDFデータ!H:H)+SUMIF(PDFデータ!$B:$B,$A4,PDFデータ!L:L)+SUMIF(PDFデータ!$B:$B,$A4,PDFデータ!P:P)</f>
        <v>5481</v>
      </c>
      <c r="D4" s="1">
        <f>SUMIF(PDFデータ!$B:$B,$A4,PDFデータ!E:E)+SUMIF(PDFデータ!$B:$B,$A4,PDFデータ!I:I)+SUMIF(PDFデータ!$B:$B,$A4,PDFデータ!M:M)+SUMIF(PDFデータ!$B:$B,$A4,PDFデータ!Q:Q)</f>
        <v>721</v>
      </c>
      <c r="E4" s="1">
        <f>SUMIF(PDFデータ!$B:$B,$A4,PDFデータ!F:F)+SUMIF(PDFデータ!$B:$B,$A4,PDFデータ!J:J)+SUMIF(PDFデータ!$B:$B,$A4,PDFデータ!N:N)+SUMIF(PDFデータ!$B:$B,$A4,PDFデータ!R:R)</f>
        <v>26</v>
      </c>
    </row>
    <row r="5" spans="1:5">
      <c r="A5" t="s">
        <v>2</v>
      </c>
      <c r="B5" s="1">
        <f>SUMIF(PDFデータ!$B:$B,$A5,PDFデータ!C:C)+SUMIF(PDFデータ!$B:$B,$A5,PDFデータ!G:G)+SUMIF(PDFデータ!$B:$B,$A5,PDFデータ!K:K)+SUMIF(PDFデータ!$B:$B,$A5,PDFデータ!O:O)</f>
        <v>23482864</v>
      </c>
      <c r="C5" s="1">
        <f>SUMIF(PDFデータ!$B:$B,$A5,PDFデータ!D:D)+SUMIF(PDFデータ!$B:$B,$A5,PDFデータ!H:H)+SUMIF(PDFデータ!$B:$B,$A5,PDFデータ!L:L)+SUMIF(PDFデータ!$B:$B,$A5,PDFデータ!P:P)</f>
        <v>5470</v>
      </c>
      <c r="D5" s="1">
        <f>SUMIF(PDFデータ!$B:$B,$A5,PDFデータ!E:E)+SUMIF(PDFデータ!$B:$B,$A5,PDFデータ!I:I)+SUMIF(PDFデータ!$B:$B,$A5,PDFデータ!M:M)+SUMIF(PDFデータ!$B:$B,$A5,PDFデータ!Q:Q)</f>
        <v>758</v>
      </c>
      <c r="E5" s="1">
        <f>SUMIF(PDFデータ!$B:$B,$A5,PDFデータ!F:F)+SUMIF(PDFデータ!$B:$B,$A5,PDFデータ!J:J)+SUMIF(PDFデータ!$B:$B,$A5,PDFデータ!N:N)+SUMIF(PDFデータ!$B:$B,$A5,PDFデータ!R:R)</f>
        <v>28</v>
      </c>
    </row>
    <row r="6" spans="1:5">
      <c r="A6" t="s">
        <v>3</v>
      </c>
      <c r="B6" s="1">
        <f>SUMIF(PDFデータ!$B:$B,$A6,PDFデータ!C:C)+SUMIF(PDFデータ!$B:$B,$A6,PDFデータ!G:G)+SUMIF(PDFデータ!$B:$B,$A6,PDFデータ!K:K)+SUMIF(PDFデータ!$B:$B,$A6,PDFデータ!O:O)</f>
        <v>31507602</v>
      </c>
      <c r="C6" s="1">
        <f>SUMIF(PDFデータ!$B:$B,$A6,PDFデータ!D:D)+SUMIF(PDFデータ!$B:$B,$A6,PDFデータ!H:H)+SUMIF(PDFデータ!$B:$B,$A6,PDFデータ!L:L)+SUMIF(PDFデータ!$B:$B,$A6,PDFデータ!P:P)</f>
        <v>6681</v>
      </c>
      <c r="D6" s="1">
        <f>SUMIF(PDFデータ!$B:$B,$A6,PDFデータ!E:E)+SUMIF(PDFデータ!$B:$B,$A6,PDFデータ!I:I)+SUMIF(PDFデータ!$B:$B,$A6,PDFデータ!M:M)+SUMIF(PDFデータ!$B:$B,$A6,PDFデータ!Q:Q)</f>
        <v>929</v>
      </c>
      <c r="E6" s="1">
        <f>SUMIF(PDFデータ!$B:$B,$A6,PDFデータ!F:F)+SUMIF(PDFデータ!$B:$B,$A6,PDFデータ!J:J)+SUMIF(PDFデータ!$B:$B,$A6,PDFデータ!N:N)+SUMIF(PDFデータ!$B:$B,$A6,PDFデータ!R:R)</f>
        <v>47</v>
      </c>
    </row>
    <row r="7" spans="1:5">
      <c r="A7" t="s">
        <v>4</v>
      </c>
      <c r="B7" s="1">
        <f>SUMIF(PDFデータ!$B:$B,$A7,PDFデータ!C:C)+SUMIF(PDFデータ!$B:$B,$A7,PDFデータ!G:G)+SUMIF(PDFデータ!$B:$B,$A7,PDFデータ!K:K)+SUMIF(PDFデータ!$B:$B,$A7,PDFデータ!O:O)</f>
        <v>31261632</v>
      </c>
      <c r="C7" s="1">
        <f>SUMIF(PDFデータ!$B:$B,$A7,PDFデータ!D:D)+SUMIF(PDFデータ!$B:$B,$A7,PDFデータ!H:H)+SUMIF(PDFデータ!$B:$B,$A7,PDFデータ!L:L)+SUMIF(PDFデータ!$B:$B,$A7,PDFデータ!P:P)</f>
        <v>4672</v>
      </c>
      <c r="D7" s="1">
        <f>SUMIF(PDFデータ!$B:$B,$A7,PDFデータ!E:E)+SUMIF(PDFデータ!$B:$B,$A7,PDFデータ!I:I)+SUMIF(PDFデータ!$B:$B,$A7,PDFデータ!M:M)+SUMIF(PDFデータ!$B:$B,$A7,PDFデータ!Q:Q)</f>
        <v>739</v>
      </c>
      <c r="E7" s="1">
        <f>SUMIF(PDFデータ!$B:$B,$A7,PDFデータ!F:F)+SUMIF(PDFデータ!$B:$B,$A7,PDFデータ!J:J)+SUMIF(PDFデータ!$B:$B,$A7,PDFデータ!N:N)+SUMIF(PDFデータ!$B:$B,$A7,PDFデータ!R:R)</f>
        <v>74</v>
      </c>
    </row>
    <row r="8" spans="1:5">
      <c r="A8" t="s">
        <v>5</v>
      </c>
      <c r="B8" s="1">
        <f>SUMIF(PDFデータ!$B:$B,$A8,PDFデータ!C:C)+SUMIF(PDFデータ!$B:$B,$A8,PDFデータ!G:G)+SUMIF(PDFデータ!$B:$B,$A8,PDFデータ!K:K)+SUMIF(PDFデータ!$B:$B,$A8,PDFデータ!O:O)</f>
        <v>28329783</v>
      </c>
      <c r="C8" s="1">
        <f>SUMIF(PDFデータ!$B:$B,$A8,PDFデータ!D:D)+SUMIF(PDFデータ!$B:$B,$A8,PDFデータ!H:H)+SUMIF(PDFデータ!$B:$B,$A8,PDFデータ!L:L)+SUMIF(PDFデータ!$B:$B,$A8,PDFデータ!P:P)</f>
        <v>2662</v>
      </c>
      <c r="D8" s="1">
        <f>SUMIF(PDFデータ!$B:$B,$A8,PDFデータ!E:E)+SUMIF(PDFデータ!$B:$B,$A8,PDFデータ!I:I)+SUMIF(PDFデータ!$B:$B,$A8,PDFデータ!M:M)+SUMIF(PDFデータ!$B:$B,$A8,PDFデータ!Q:Q)</f>
        <v>629</v>
      </c>
      <c r="E8" s="1">
        <f>SUMIF(PDFデータ!$B:$B,$A8,PDFデータ!F:F)+SUMIF(PDFデータ!$B:$B,$A8,PDFデータ!J:J)+SUMIF(PDFデータ!$B:$B,$A8,PDFデータ!N:N)+SUMIF(PDFデータ!$B:$B,$A8,PDFデータ!R:R)</f>
        <v>90</v>
      </c>
    </row>
    <row r="9" spans="1:5">
      <c r="A9" t="s">
        <v>6</v>
      </c>
      <c r="B9" s="1">
        <f>SUMIF(PDFデータ!$B:$B,$A9,PDFデータ!C:C)+SUMIF(PDFデータ!$B:$B,$A9,PDFデータ!G:G)+SUMIF(PDFデータ!$B:$B,$A9,PDFデータ!K:K)+SUMIF(PDFデータ!$B:$B,$A9,PDFデータ!O:O)</f>
        <v>30840135</v>
      </c>
      <c r="C9" s="1">
        <f>SUMIF(PDFデータ!$B:$B,$A9,PDFデータ!D:D)+SUMIF(PDFデータ!$B:$B,$A9,PDFデータ!H:H)+SUMIF(PDFデータ!$B:$B,$A9,PDFデータ!L:L)+SUMIF(PDFデータ!$B:$B,$A9,PDFデータ!P:P)</f>
        <v>2240</v>
      </c>
      <c r="D9" s="1">
        <f>SUMIF(PDFデータ!$B:$B,$A9,PDFデータ!E:E)+SUMIF(PDFデータ!$B:$B,$A9,PDFデータ!I:I)+SUMIF(PDFデータ!$B:$B,$A9,PDFデータ!M:M)+SUMIF(PDFデータ!$B:$B,$A9,PDFデータ!Q:Q)</f>
        <v>904</v>
      </c>
      <c r="E9" s="1">
        <f>SUMIF(PDFデータ!$B:$B,$A9,PDFデータ!F:F)+SUMIF(PDFデータ!$B:$B,$A9,PDFデータ!J:J)+SUMIF(PDFデータ!$B:$B,$A9,PDFデータ!N:N)+SUMIF(PDFデータ!$B:$B,$A9,PDFデータ!R:R)</f>
        <v>255</v>
      </c>
    </row>
    <row r="10" spans="1:5">
      <c r="A10" t="s">
        <v>44</v>
      </c>
      <c r="B10" s="1">
        <f>SUMIF(PDFデータ!$B:$B,$A10,PDFデータ!C:C)+SUMIF(PDFデータ!$B:$B,$A10,PDFデータ!G:G)+SUMIF(PDFデータ!$B:$B,$A10,PDFデータ!K:K)+SUMIF(PDFデータ!$B:$B,$A10,PDFデータ!O:O)</f>
        <v>22499781</v>
      </c>
      <c r="C10" s="1">
        <f>SUMIF(PDFデータ!$B:$B,$A10,PDFデータ!D:D)+SUMIF(PDFデータ!$B:$B,$A10,PDFデータ!H:H)+SUMIF(PDFデータ!$B:$B,$A10,PDFデータ!L:L)+SUMIF(PDFデータ!$B:$B,$A10,PDFデータ!P:P)</f>
        <v>2367</v>
      </c>
      <c r="D10" s="1">
        <f>SUMIF(PDFデータ!$B:$B,$A10,PDFデータ!E:E)+SUMIF(PDFデータ!$B:$B,$A10,PDFデータ!I:I)+SUMIF(PDFデータ!$B:$B,$A10,PDFデータ!M:M)+SUMIF(PDFデータ!$B:$B,$A10,PDFデータ!Q:Q)</f>
        <v>1370</v>
      </c>
      <c r="E10" s="1">
        <f>SUMIF(PDFデータ!$B:$B,$A10,PDFデータ!F:F)+SUMIF(PDFデータ!$B:$B,$A10,PDFデータ!J:J)+SUMIF(PDFデータ!$B:$B,$A10,PDFデータ!N:N)+SUMIF(PDFデータ!$B:$B,$A10,PDFデータ!R:R)</f>
        <v>593</v>
      </c>
    </row>
    <row r="11" spans="1:5">
      <c r="A11" t="s">
        <v>7</v>
      </c>
      <c r="B11" s="1">
        <f>SUMIF(PDFデータ!$B:$B,$A11,PDFデータ!C:C)+SUMIF(PDFデータ!$B:$B,$A11,PDFデータ!G:G)+SUMIF(PDFデータ!$B:$B,$A11,PDFデータ!K:K)+SUMIF(PDFデータ!$B:$B,$A11,PDFデータ!O:O)</f>
        <v>1325097</v>
      </c>
      <c r="C11" s="1">
        <f>SUMIF(PDFデータ!$B:$B,$A11,PDFデータ!D:D)+SUMIF(PDFデータ!$B:$B,$A11,PDFデータ!H:H)+SUMIF(PDFデータ!$B:$B,$A11,PDFデータ!L:L)+SUMIF(PDFデータ!$B:$B,$A11,PDFデータ!P:P)</f>
        <v>19</v>
      </c>
      <c r="D11" s="1">
        <f>SUMIF(PDFデータ!$B:$B,$A11,PDFデータ!E:E)+SUMIF(PDFデータ!$B:$B,$A11,PDFデータ!I:I)+SUMIF(PDFデータ!$B:$B,$A11,PDFデータ!M:M)+SUMIF(PDFデータ!$B:$B,$A11,PDFデータ!Q:Q)</f>
        <v>6</v>
      </c>
      <c r="E11" s="1">
        <f>SUMIF(PDFデータ!$B:$B,$A11,PDFデータ!F:F)+SUMIF(PDFデータ!$B:$B,$A11,PDFデータ!J:J)+SUMIF(PDFデータ!$B:$B,$A11,PDFデータ!N:N)+SUMIF(PDFデータ!$B:$B,$A11,PDFデータ!R:R)</f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B49E-6143-6A46-8F99-C68B8548C5AD}">
  <sheetPr>
    <pageSetUpPr fitToPage="1"/>
  </sheetPr>
  <dimension ref="A1:S20"/>
  <sheetViews>
    <sheetView workbookViewId="0">
      <selection activeCell="A8" sqref="A8:R9"/>
    </sheetView>
  </sheetViews>
  <sheetFormatPr baseColWidth="10" defaultRowHeight="20"/>
  <sheetData>
    <row r="1" spans="1:19">
      <c r="A1" s="3" t="s">
        <v>8</v>
      </c>
      <c r="B1" s="3" t="s">
        <v>32</v>
      </c>
      <c r="C1" s="3" t="s">
        <v>9</v>
      </c>
      <c r="G1" s="3" t="s">
        <v>10</v>
      </c>
      <c r="K1" s="3" t="s">
        <v>11</v>
      </c>
      <c r="M1" s="2"/>
      <c r="N1" s="2"/>
      <c r="O1" s="3" t="s">
        <v>12</v>
      </c>
      <c r="P1" s="2"/>
      <c r="Q1" s="2"/>
      <c r="R1" s="2"/>
      <c r="S1" s="2"/>
    </row>
    <row r="2" spans="1:19">
      <c r="C2" s="3" t="s">
        <v>13</v>
      </c>
      <c r="D2" s="3" t="s">
        <v>14</v>
      </c>
      <c r="E2" s="3" t="s">
        <v>15</v>
      </c>
      <c r="F2" s="3" t="s">
        <v>16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13</v>
      </c>
      <c r="L2" s="3" t="s">
        <v>36</v>
      </c>
      <c r="M2" s="3" t="s">
        <v>37</v>
      </c>
      <c r="N2" s="3" t="s">
        <v>38</v>
      </c>
      <c r="O2" s="3" t="s">
        <v>13</v>
      </c>
      <c r="P2" s="3" t="s">
        <v>36</v>
      </c>
      <c r="Q2" s="3" t="s">
        <v>37</v>
      </c>
      <c r="R2" s="3" t="s">
        <v>38</v>
      </c>
      <c r="S2" s="3"/>
    </row>
    <row r="3" spans="1:19">
      <c r="A3" s="3" t="s">
        <v>41</v>
      </c>
      <c r="B3" s="3" t="str">
        <f t="shared" ref="B3:B10" si="0">IF(OR(A3="0~4歳 ",A3="5~9歳 "),"10歳未満",IF(OR(A3="10~14歳 ",A3="15~19歳 "),"10代",IF(OR(A3="20~24歳 ",A3="25~29歳 "),"20代",IF(OR(A3="30~34歳 ",A3="35~39歳 "),"30代",IF(OR(A3="40~44歳 ",A3="45~49歳 "),"40代",IF(OR(A3="50~54歳 ",A3="55~59歳 "),"50代",IF(OR(A3="60~64歳 ",A3="65~69歳 "),"60代",IF(OR(A3="70~74歳 ",A3="75~79歳 "),"70代",IF(A3="80歳以上 ","80歳以上","不明")))))))))</f>
        <v>10歳未満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3"/>
    </row>
    <row r="4" spans="1:19">
      <c r="A4" s="3" t="s">
        <v>42</v>
      </c>
      <c r="B4" s="3" t="str">
        <f t="shared" si="0"/>
        <v>10歳未満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3"/>
    </row>
    <row r="5" spans="1:19">
      <c r="A5" s="3" t="s">
        <v>43</v>
      </c>
      <c r="B5" s="3" t="str">
        <f t="shared" si="0"/>
        <v>10代</v>
      </c>
      <c r="C5" s="1">
        <v>4128852</v>
      </c>
      <c r="D5">
        <v>324</v>
      </c>
      <c r="E5">
        <v>118</v>
      </c>
      <c r="F5">
        <v>1</v>
      </c>
      <c r="G5" s="4">
        <v>0</v>
      </c>
      <c r="H5" s="4">
        <v>0</v>
      </c>
      <c r="I5" s="4">
        <v>0</v>
      </c>
      <c r="J5" s="4">
        <v>0</v>
      </c>
      <c r="K5" s="1">
        <v>225618</v>
      </c>
      <c r="L5">
        <v>31</v>
      </c>
      <c r="M5">
        <v>11</v>
      </c>
      <c r="N5">
        <v>0</v>
      </c>
      <c r="O5">
        <v>2</v>
      </c>
      <c r="P5">
        <v>0</v>
      </c>
      <c r="Q5">
        <v>0</v>
      </c>
      <c r="R5">
        <v>0</v>
      </c>
      <c r="S5" s="3"/>
    </row>
    <row r="6" spans="1:19">
      <c r="A6" s="3" t="s">
        <v>17</v>
      </c>
      <c r="B6" s="3" t="str">
        <f t="shared" si="0"/>
        <v>10代</v>
      </c>
      <c r="C6" s="1">
        <v>7691162</v>
      </c>
      <c r="D6">
        <v>789</v>
      </c>
      <c r="E6">
        <v>194</v>
      </c>
      <c r="F6">
        <v>3</v>
      </c>
      <c r="G6" s="4">
        <v>0</v>
      </c>
      <c r="H6" s="4">
        <v>0</v>
      </c>
      <c r="I6" s="4">
        <v>0</v>
      </c>
      <c r="J6" s="4">
        <v>0</v>
      </c>
      <c r="K6" s="1">
        <v>1549359</v>
      </c>
      <c r="L6">
        <v>485</v>
      </c>
      <c r="M6">
        <v>75</v>
      </c>
      <c r="N6">
        <v>1</v>
      </c>
      <c r="O6">
        <v>67</v>
      </c>
      <c r="P6">
        <v>0</v>
      </c>
      <c r="Q6">
        <v>0</v>
      </c>
      <c r="R6">
        <v>0</v>
      </c>
      <c r="S6" s="3"/>
    </row>
    <row r="7" spans="1:19">
      <c r="A7" s="3" t="s">
        <v>18</v>
      </c>
      <c r="B7" s="3" t="str">
        <f t="shared" si="0"/>
        <v>20代</v>
      </c>
      <c r="C7" s="1">
        <v>6263794</v>
      </c>
      <c r="D7" s="1">
        <v>1769</v>
      </c>
      <c r="E7">
        <v>230</v>
      </c>
      <c r="F7">
        <v>3</v>
      </c>
      <c r="G7" s="4">
        <v>0</v>
      </c>
      <c r="H7" s="4">
        <v>0</v>
      </c>
      <c r="I7" s="4">
        <v>0</v>
      </c>
      <c r="J7" s="4">
        <v>0</v>
      </c>
      <c r="K7" s="1">
        <v>4005707</v>
      </c>
      <c r="L7">
        <v>894</v>
      </c>
      <c r="M7">
        <v>114</v>
      </c>
      <c r="N7">
        <v>5</v>
      </c>
      <c r="O7">
        <v>309</v>
      </c>
      <c r="P7">
        <v>0</v>
      </c>
      <c r="Q7">
        <v>0</v>
      </c>
      <c r="R7">
        <v>0</v>
      </c>
      <c r="S7" s="3"/>
    </row>
    <row r="8" spans="1:19">
      <c r="A8" s="5" t="s">
        <v>19</v>
      </c>
      <c r="B8" s="5" t="str">
        <f t="shared" si="0"/>
        <v>20代</v>
      </c>
      <c r="C8" s="6">
        <v>7093881</v>
      </c>
      <c r="D8" s="6">
        <v>2292</v>
      </c>
      <c r="E8" s="7">
        <v>305</v>
      </c>
      <c r="F8" s="7">
        <v>15</v>
      </c>
      <c r="G8" s="8">
        <v>0</v>
      </c>
      <c r="H8" s="8">
        <v>0</v>
      </c>
      <c r="I8" s="8">
        <v>0</v>
      </c>
      <c r="J8" s="8">
        <v>0</v>
      </c>
      <c r="K8" s="6">
        <v>3444107</v>
      </c>
      <c r="L8" s="7">
        <v>525</v>
      </c>
      <c r="M8" s="7">
        <v>71</v>
      </c>
      <c r="N8" s="7">
        <v>3</v>
      </c>
      <c r="O8" s="7">
        <v>436</v>
      </c>
      <c r="P8" s="7">
        <v>1</v>
      </c>
      <c r="Q8" s="7">
        <v>1</v>
      </c>
      <c r="R8" s="7">
        <v>0</v>
      </c>
      <c r="S8" s="3"/>
    </row>
    <row r="9" spans="1:19">
      <c r="A9" s="5" t="s">
        <v>20</v>
      </c>
      <c r="B9" s="5" t="str">
        <f t="shared" si="0"/>
        <v>30代</v>
      </c>
      <c r="C9" s="6">
        <v>7766702</v>
      </c>
      <c r="D9" s="6">
        <v>2105</v>
      </c>
      <c r="E9" s="7">
        <v>266</v>
      </c>
      <c r="F9" s="7">
        <v>6</v>
      </c>
      <c r="G9" s="8">
        <v>0</v>
      </c>
      <c r="H9" s="8">
        <v>0</v>
      </c>
      <c r="I9" s="8">
        <v>0</v>
      </c>
      <c r="J9" s="8">
        <v>0</v>
      </c>
      <c r="K9" s="6">
        <v>3195941</v>
      </c>
      <c r="L9" s="7">
        <v>412</v>
      </c>
      <c r="M9" s="7">
        <v>80</v>
      </c>
      <c r="N9" s="7">
        <v>6</v>
      </c>
      <c r="O9" s="7">
        <v>506</v>
      </c>
      <c r="P9" s="7">
        <v>0</v>
      </c>
      <c r="Q9" s="7">
        <v>0</v>
      </c>
      <c r="R9" s="7">
        <v>0</v>
      </c>
      <c r="S9" s="3"/>
    </row>
    <row r="10" spans="1:19">
      <c r="A10" s="3" t="s">
        <v>21</v>
      </c>
      <c r="B10" s="3" t="str">
        <f t="shared" si="0"/>
        <v>30代</v>
      </c>
      <c r="C10" s="1">
        <v>9189384</v>
      </c>
      <c r="D10" s="1">
        <v>2601</v>
      </c>
      <c r="E10">
        <v>346</v>
      </c>
      <c r="F10">
        <v>13</v>
      </c>
      <c r="G10" s="4">
        <v>0</v>
      </c>
      <c r="H10" s="4">
        <v>0</v>
      </c>
      <c r="I10" s="4">
        <v>0</v>
      </c>
      <c r="J10" s="4">
        <v>0</v>
      </c>
      <c r="K10" s="1">
        <v>3329712</v>
      </c>
      <c r="L10">
        <v>352</v>
      </c>
      <c r="M10">
        <v>66</v>
      </c>
      <c r="N10">
        <v>3</v>
      </c>
      <c r="O10">
        <v>619</v>
      </c>
      <c r="P10">
        <v>0</v>
      </c>
      <c r="Q10">
        <v>0</v>
      </c>
      <c r="R10">
        <v>0</v>
      </c>
      <c r="S10" s="3"/>
    </row>
    <row r="11" spans="1:19">
      <c r="A11" s="3" t="s">
        <v>22</v>
      </c>
      <c r="B11" s="3" t="str">
        <f>IF(OR(A11="0~4歳 ",A11="5~9歳 "),"10歳未満",IF(OR(A11="10~14歳 ",A11="15~19歳 "),"10代",IF(OR(A11="20~24歳 ",A11="25~29歳 "),"20代",IF(OR(A11="30~34歳 ",A11="35~39歳 "),"30代",IF(OR(A11="40~44歳 ",A11="45~49歳 "),"40代",IF(OR(A11="50~54歳 ",A11="55~59歳 "),"50代",IF(OR(A11="60~64歳 ",A11="65~69歳 "),"60代",IF(OR(A11="70~74歳 ",A11="75~79歳 "),"70代",IF(A11="80歳以上 ","80歳以上","不明")))))))))</f>
        <v>40代</v>
      </c>
      <c r="C11" s="1">
        <v>10869337</v>
      </c>
      <c r="D11" s="1">
        <v>2989</v>
      </c>
      <c r="E11">
        <v>378</v>
      </c>
      <c r="F11">
        <v>11</v>
      </c>
      <c r="G11" s="4">
        <v>0</v>
      </c>
      <c r="H11" s="4">
        <v>0</v>
      </c>
      <c r="I11" s="4">
        <v>0</v>
      </c>
      <c r="J11" s="4">
        <v>0</v>
      </c>
      <c r="K11" s="1">
        <v>3370033</v>
      </c>
      <c r="L11">
        <v>342</v>
      </c>
      <c r="M11">
        <v>49</v>
      </c>
      <c r="N11">
        <v>8</v>
      </c>
      <c r="O11" s="1">
        <v>23737</v>
      </c>
      <c r="P11">
        <v>1</v>
      </c>
      <c r="Q11">
        <v>0</v>
      </c>
      <c r="R11">
        <v>0</v>
      </c>
      <c r="S11" s="3"/>
    </row>
    <row r="12" spans="1:19">
      <c r="A12" s="3" t="s">
        <v>23</v>
      </c>
      <c r="B12" s="3" t="str">
        <f t="shared" ref="B12:B20" si="1">IF(OR(A12="0~4歳 ",A12="5~9歳 "),"10歳未満",IF(OR(A12="10~14歳 ",A12="15~19歳 "),"10代",IF(OR(A12="20~24歳 ",A12="25~29歳 "),"20代",IF(OR(A12="30~34歳 ",A12="35~39歳 "),"30代",IF(OR(A12="40~44歳 ",A12="45~49歳 "),"40代",IF(OR(A12="50~54歳 ",A12="55~59歳 "),"50代",IF(OR(A12="60~64歳 ",A12="65~69歳 "),"60代",IF(OR(A12="70~74歳 ",A12="75~79歳 "),"70代",IF(A12="80歳以上 ","80歳以上","不明")))))))))</f>
        <v>40代</v>
      </c>
      <c r="C12" s="1">
        <v>13362822</v>
      </c>
      <c r="D12" s="1">
        <v>3001</v>
      </c>
      <c r="E12">
        <v>432</v>
      </c>
      <c r="F12">
        <v>24</v>
      </c>
      <c r="G12" s="4">
        <v>0</v>
      </c>
      <c r="H12" s="4">
        <v>0</v>
      </c>
      <c r="I12" s="4">
        <v>0</v>
      </c>
      <c r="J12" s="4">
        <v>0</v>
      </c>
      <c r="K12" s="1">
        <v>3850473</v>
      </c>
      <c r="L12">
        <v>341</v>
      </c>
      <c r="M12">
        <v>66</v>
      </c>
      <c r="N12">
        <v>4</v>
      </c>
      <c r="O12" s="1">
        <v>31200</v>
      </c>
      <c r="P12">
        <v>7</v>
      </c>
      <c r="Q12">
        <v>4</v>
      </c>
      <c r="R12">
        <v>0</v>
      </c>
      <c r="S12" s="3"/>
    </row>
    <row r="13" spans="1:19">
      <c r="A13" s="3" t="s">
        <v>24</v>
      </c>
      <c r="B13" s="3" t="str">
        <f t="shared" si="1"/>
        <v>50代</v>
      </c>
      <c r="C13" s="1">
        <v>13456629</v>
      </c>
      <c r="D13" s="1">
        <v>2382</v>
      </c>
      <c r="E13">
        <v>351</v>
      </c>
      <c r="F13">
        <v>31</v>
      </c>
      <c r="G13" s="4">
        <v>0</v>
      </c>
      <c r="H13" s="4">
        <v>0</v>
      </c>
      <c r="I13" s="4">
        <v>0</v>
      </c>
      <c r="J13" s="4">
        <v>0</v>
      </c>
      <c r="K13" s="1">
        <v>3426807</v>
      </c>
      <c r="L13">
        <v>259</v>
      </c>
      <c r="M13">
        <v>62</v>
      </c>
      <c r="N13">
        <v>7</v>
      </c>
      <c r="O13" s="1">
        <v>25725</v>
      </c>
      <c r="P13">
        <v>2</v>
      </c>
      <c r="Q13">
        <v>2</v>
      </c>
      <c r="R13">
        <v>0</v>
      </c>
      <c r="S13" s="3"/>
    </row>
    <row r="14" spans="1:19">
      <c r="A14" s="3" t="s">
        <v>25</v>
      </c>
      <c r="B14" s="3" t="str">
        <f t="shared" si="1"/>
        <v>50代</v>
      </c>
      <c r="C14" s="1">
        <v>11774479</v>
      </c>
      <c r="D14" s="1">
        <v>1843</v>
      </c>
      <c r="E14">
        <v>278</v>
      </c>
      <c r="F14">
        <v>28</v>
      </c>
      <c r="G14" s="4">
        <v>0</v>
      </c>
      <c r="H14" s="4">
        <v>0</v>
      </c>
      <c r="I14" s="4">
        <v>0</v>
      </c>
      <c r="J14" s="4">
        <v>0</v>
      </c>
      <c r="K14" s="1">
        <v>2561069</v>
      </c>
      <c r="L14">
        <v>183</v>
      </c>
      <c r="M14">
        <v>44</v>
      </c>
      <c r="N14">
        <v>8</v>
      </c>
      <c r="O14" s="1">
        <v>16923</v>
      </c>
      <c r="P14">
        <v>3</v>
      </c>
      <c r="Q14">
        <v>2</v>
      </c>
      <c r="R14">
        <v>0</v>
      </c>
      <c r="S14" s="3"/>
    </row>
    <row r="15" spans="1:19">
      <c r="A15" s="3" t="s">
        <v>26</v>
      </c>
      <c r="B15" s="3" t="str">
        <f t="shared" si="1"/>
        <v>60代</v>
      </c>
      <c r="C15" s="1">
        <v>12201008</v>
      </c>
      <c r="D15" s="1">
        <v>1242</v>
      </c>
      <c r="E15">
        <v>239</v>
      </c>
      <c r="F15">
        <v>27</v>
      </c>
      <c r="G15" s="4">
        <v>0</v>
      </c>
      <c r="H15" s="4">
        <v>0</v>
      </c>
      <c r="I15" s="4">
        <v>0</v>
      </c>
      <c r="J15" s="4">
        <v>0</v>
      </c>
      <c r="K15" s="1">
        <v>1523279</v>
      </c>
      <c r="L15">
        <v>108</v>
      </c>
      <c r="M15">
        <v>18</v>
      </c>
      <c r="N15">
        <v>3</v>
      </c>
      <c r="O15" s="1">
        <v>9709</v>
      </c>
      <c r="P15">
        <v>1</v>
      </c>
      <c r="Q15">
        <v>1</v>
      </c>
      <c r="R15">
        <v>0</v>
      </c>
      <c r="S15" s="3"/>
    </row>
    <row r="16" spans="1:19">
      <c r="A16" s="3" t="s">
        <v>27</v>
      </c>
      <c r="B16" s="3" t="str">
        <f t="shared" si="1"/>
        <v>60代</v>
      </c>
      <c r="C16" s="1">
        <v>13763572</v>
      </c>
      <c r="D16" s="1">
        <v>1217</v>
      </c>
      <c r="E16">
        <v>348</v>
      </c>
      <c r="F16">
        <v>59</v>
      </c>
      <c r="G16" s="4">
        <v>0</v>
      </c>
      <c r="H16" s="4">
        <v>0</v>
      </c>
      <c r="I16" s="4">
        <v>0</v>
      </c>
      <c r="J16" s="4">
        <v>0</v>
      </c>
      <c r="K16" s="1">
        <v>829691</v>
      </c>
      <c r="L16">
        <v>94</v>
      </c>
      <c r="M16">
        <v>23</v>
      </c>
      <c r="N16">
        <v>1</v>
      </c>
      <c r="O16" s="1">
        <v>2524</v>
      </c>
      <c r="P16">
        <v>0</v>
      </c>
      <c r="Q16">
        <v>0</v>
      </c>
      <c r="R16">
        <v>0</v>
      </c>
      <c r="S16" s="3"/>
    </row>
    <row r="17" spans="1:19">
      <c r="A17" s="3" t="s">
        <v>28</v>
      </c>
      <c r="B17" s="3" t="str">
        <f t="shared" si="1"/>
        <v>70代</v>
      </c>
      <c r="C17" s="1">
        <v>17429085</v>
      </c>
      <c r="D17" s="1">
        <v>1200</v>
      </c>
      <c r="E17">
        <v>454</v>
      </c>
      <c r="F17">
        <v>123</v>
      </c>
      <c r="G17" s="4">
        <v>0</v>
      </c>
      <c r="H17" s="4">
        <v>0</v>
      </c>
      <c r="I17" s="4">
        <v>0</v>
      </c>
      <c r="J17" s="4">
        <v>0</v>
      </c>
      <c r="K17" s="1">
        <v>673960</v>
      </c>
      <c r="L17">
        <v>61</v>
      </c>
      <c r="M17">
        <v>15</v>
      </c>
      <c r="N17">
        <v>2</v>
      </c>
      <c r="O17" s="1">
        <v>2006</v>
      </c>
      <c r="P17">
        <v>1</v>
      </c>
      <c r="Q17">
        <v>1</v>
      </c>
      <c r="R17">
        <v>0</v>
      </c>
      <c r="S17" s="3"/>
    </row>
    <row r="18" spans="1:19">
      <c r="A18" s="3" t="s">
        <v>29</v>
      </c>
      <c r="B18" s="3" t="str">
        <f t="shared" si="1"/>
        <v>70代</v>
      </c>
      <c r="C18" s="1">
        <v>12490356</v>
      </c>
      <c r="D18">
        <v>962</v>
      </c>
      <c r="E18">
        <v>431</v>
      </c>
      <c r="F18">
        <v>129</v>
      </c>
      <c r="G18" s="4">
        <v>0</v>
      </c>
      <c r="H18" s="4">
        <v>0</v>
      </c>
      <c r="I18" s="4">
        <v>0</v>
      </c>
      <c r="J18" s="4">
        <v>0</v>
      </c>
      <c r="K18" s="1">
        <v>243767</v>
      </c>
      <c r="L18">
        <v>16</v>
      </c>
      <c r="M18">
        <v>3</v>
      </c>
      <c r="N18">
        <v>1</v>
      </c>
      <c r="O18">
        <v>961</v>
      </c>
      <c r="P18">
        <v>0</v>
      </c>
      <c r="Q18">
        <v>0</v>
      </c>
      <c r="R18">
        <v>0</v>
      </c>
      <c r="S18" s="3"/>
    </row>
    <row r="19" spans="1:19">
      <c r="A19" s="3" t="s">
        <v>30</v>
      </c>
      <c r="B19" s="3" t="str">
        <f t="shared" si="1"/>
        <v>80歳以上</v>
      </c>
      <c r="C19" s="1">
        <v>22294253</v>
      </c>
      <c r="D19" s="1">
        <v>2354</v>
      </c>
      <c r="E19" s="1">
        <v>1360</v>
      </c>
      <c r="F19">
        <v>590</v>
      </c>
      <c r="G19" s="4">
        <v>0</v>
      </c>
      <c r="H19" s="4">
        <v>0</v>
      </c>
      <c r="I19" s="4">
        <v>0</v>
      </c>
      <c r="J19" s="4">
        <v>0</v>
      </c>
      <c r="K19" s="1">
        <v>204593</v>
      </c>
      <c r="L19">
        <v>13</v>
      </c>
      <c r="M19">
        <v>10</v>
      </c>
      <c r="N19">
        <v>3</v>
      </c>
      <c r="O19">
        <v>935</v>
      </c>
      <c r="P19">
        <v>0</v>
      </c>
      <c r="Q19">
        <v>0</v>
      </c>
      <c r="R19">
        <v>0</v>
      </c>
      <c r="S19" s="3"/>
    </row>
    <row r="20" spans="1:19">
      <c r="A20" s="3" t="s">
        <v>31</v>
      </c>
      <c r="B20" s="3" t="str">
        <f t="shared" si="1"/>
        <v>不明</v>
      </c>
      <c r="C20" s="1">
        <v>1201994</v>
      </c>
      <c r="D20">
        <v>15</v>
      </c>
      <c r="E20">
        <v>6</v>
      </c>
      <c r="F20">
        <v>1</v>
      </c>
      <c r="G20" s="4">
        <v>0</v>
      </c>
      <c r="H20" s="4">
        <v>0</v>
      </c>
      <c r="I20" s="4">
        <v>0</v>
      </c>
      <c r="J20" s="4">
        <v>0</v>
      </c>
      <c r="K20" s="1">
        <v>122888</v>
      </c>
      <c r="L20">
        <v>4</v>
      </c>
      <c r="M20">
        <v>0</v>
      </c>
      <c r="N20">
        <v>0</v>
      </c>
      <c r="O20">
        <v>215</v>
      </c>
      <c r="P20">
        <v>0</v>
      </c>
      <c r="Q20">
        <v>0</v>
      </c>
      <c r="R20">
        <v>0</v>
      </c>
      <c r="S20" s="3"/>
    </row>
  </sheetData>
  <phoneticPr fontId="1"/>
  <pageMargins left="0.7" right="0.7" top="0.75" bottom="0.75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一次集計</vt:lpstr>
      <vt:lpstr>PDFデータ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cp:lastPrinted>2022-05-23T04:00:05Z</cp:lastPrinted>
  <dcterms:created xsi:type="dcterms:W3CDTF">2022-05-23T01:58:03Z</dcterms:created>
  <dcterms:modified xsi:type="dcterms:W3CDTF">2022-05-23T05:23:51Z</dcterms:modified>
</cp:coreProperties>
</file>