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29681C78-A783-6B4E-B2FF-A2C62B59D7FF}" xr6:coauthVersionLast="47" xr6:coauthVersionMax="47" xr10:uidLastSave="{00000000-0000-0000-0000-000000000000}"/>
  <bookViews>
    <workbookView xWindow="30080" yWindow="500" windowWidth="30080" windowHeight="33340" xr2:uid="{82298470-7951-F644-8280-A9DDA1B95F75}"/>
  </bookViews>
  <sheets>
    <sheet name="有効率" sheetId="7" r:id="rId1"/>
    <sheet name="7月11日〜7月17日" sheetId="8" r:id="rId2"/>
    <sheet name="7月1日〜7月3日" sheetId="4" r:id="rId3"/>
    <sheet name="6月27日〜6月29日" sheetId="5" r:id="rId4"/>
    <sheet name="6月20日〜6月26日" sheetId="6" r:id="rId5"/>
    <sheet name="6月13日〜6月19日" sheetId="1" r:id="rId6"/>
    <sheet name="6月6日〜6月12日" sheetId="3" r:id="rId7"/>
    <sheet name="5月30日〜6月5日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8" l="1"/>
  <c r="H15" i="8"/>
  <c r="J15" i="8" s="1"/>
  <c r="F15" i="8"/>
  <c r="F18" i="8" s="1"/>
  <c r="E15" i="8"/>
  <c r="G15" i="8" s="1"/>
  <c r="C15" i="8"/>
  <c r="C18" i="8" s="1"/>
  <c r="B15" i="8"/>
  <c r="D15" i="8" s="1"/>
  <c r="B15" i="4"/>
  <c r="C15" i="4"/>
  <c r="D15" i="4"/>
  <c r="E15" i="4"/>
  <c r="F15" i="4"/>
  <c r="F18" i="4" s="1"/>
  <c r="G15" i="4"/>
  <c r="H15" i="4"/>
  <c r="J15" i="4" s="1"/>
  <c r="I15" i="4"/>
  <c r="B18" i="4"/>
  <c r="C18" i="4"/>
  <c r="B18" i="6"/>
  <c r="I15" i="6"/>
  <c r="H15" i="6"/>
  <c r="J15" i="6" s="1"/>
  <c r="F15" i="6"/>
  <c r="F18" i="6" s="1"/>
  <c r="E15" i="6"/>
  <c r="G15" i="6" s="1"/>
  <c r="C15" i="6"/>
  <c r="C18" i="6" s="1"/>
  <c r="B15" i="6"/>
  <c r="I15" i="5"/>
  <c r="H15" i="5"/>
  <c r="J15" i="5" s="1"/>
  <c r="F15" i="5"/>
  <c r="F18" i="5" s="1"/>
  <c r="E15" i="5"/>
  <c r="G15" i="5" s="1"/>
  <c r="C15" i="5"/>
  <c r="C18" i="5" s="1"/>
  <c r="B15" i="5"/>
  <c r="D15" i="5" s="1"/>
  <c r="I15" i="1"/>
  <c r="H15" i="1"/>
  <c r="J15" i="1" s="1"/>
  <c r="F15" i="1"/>
  <c r="E15" i="1"/>
  <c r="G15" i="1" s="1"/>
  <c r="C15" i="1"/>
  <c r="C18" i="1" s="1"/>
  <c r="B15" i="1"/>
  <c r="I15" i="3"/>
  <c r="H15" i="3"/>
  <c r="F15" i="3"/>
  <c r="E15" i="3"/>
  <c r="G15" i="3" s="1"/>
  <c r="C15" i="3"/>
  <c r="C18" i="3" s="1"/>
  <c r="B15" i="3"/>
  <c r="D15" i="3" s="1"/>
  <c r="I15" i="2"/>
  <c r="H15" i="2"/>
  <c r="F15" i="2"/>
  <c r="E15" i="2"/>
  <c r="C15" i="2"/>
  <c r="C18" i="2" s="1"/>
  <c r="B15" i="2"/>
  <c r="B18" i="2" s="1"/>
  <c r="B18" i="8" l="1"/>
  <c r="D18" i="8" s="1"/>
  <c r="E18" i="8"/>
  <c r="G18" i="8" s="1"/>
  <c r="H18" i="8" s="1"/>
  <c r="I18" i="8" s="1"/>
  <c r="E18" i="4"/>
  <c r="G18" i="4" s="1"/>
  <c r="D18" i="4"/>
  <c r="H18" i="4" s="1"/>
  <c r="I18" i="4" s="1"/>
  <c r="D18" i="6"/>
  <c r="D15" i="6"/>
  <c r="E18" i="6"/>
  <c r="G18" i="6" s="1"/>
  <c r="H18" i="6" s="1"/>
  <c r="I18" i="6" s="1"/>
  <c r="B18" i="5"/>
  <c r="D18" i="5" s="1"/>
  <c r="E18" i="5"/>
  <c r="G18" i="5" s="1"/>
  <c r="H18" i="5" s="1"/>
  <c r="I18" i="5" s="1"/>
  <c r="F18" i="3"/>
  <c r="D15" i="1"/>
  <c r="F18" i="1"/>
  <c r="B18" i="3"/>
  <c r="B18" i="1"/>
  <c r="D18" i="1" s="1"/>
  <c r="J15" i="3"/>
  <c r="E18" i="3"/>
  <c r="G18" i="3" s="1"/>
  <c r="E18" i="1"/>
  <c r="G18" i="1" s="1"/>
  <c r="H18" i="1" s="1"/>
  <c r="I18" i="1" s="1"/>
  <c r="G15" i="2"/>
  <c r="D18" i="2"/>
  <c r="F18" i="2"/>
  <c r="D15" i="2"/>
  <c r="J15" i="2"/>
  <c r="E18" i="2"/>
  <c r="D18" i="3"/>
  <c r="G18" i="2" l="1"/>
  <c r="H18" i="2" s="1"/>
  <c r="I18" i="2" s="1"/>
  <c r="H18" i="3"/>
  <c r="I18" i="3" s="1"/>
</calcChain>
</file>

<file path=xl/sharedStrings.xml><?xml version="1.0" encoding="utf-8"?>
<sst xmlns="http://schemas.openxmlformats.org/spreadsheetml/2006/main" count="321" uniqueCount="46">
  <si>
    <t>0-11歳</t>
  </si>
  <si>
    <t>12-19歳</t>
  </si>
  <si>
    <t>20-29歳</t>
  </si>
  <si>
    <t>30-39歳</t>
  </si>
  <si>
    <t>40-49歳</t>
  </si>
  <si>
    <t>50-59歳</t>
  </si>
  <si>
    <t>60-64歳</t>
  </si>
  <si>
    <t>65-69歳</t>
  </si>
  <si>
    <t>70-79歳</t>
  </si>
  <si>
    <t>80-89歳</t>
  </si>
  <si>
    <t>90歳以上</t>
  </si>
  <si>
    <t>－</t>
  </si>
  <si>
    <t>陽性数</t>
    <phoneticPr fontId="1"/>
  </si>
  <si>
    <t>未接種数</t>
    <phoneticPr fontId="1"/>
  </si>
  <si>
    <t>10万人あたり</t>
    <phoneticPr fontId="1"/>
  </si>
  <si>
    <t>2回接種</t>
    <phoneticPr fontId="1"/>
  </si>
  <si>
    <t>3回接種</t>
    <phoneticPr fontId="1"/>
  </si>
  <si>
    <t>不明</t>
    <phoneticPr fontId="1"/>
  </si>
  <si>
    <t>未接種</t>
    <phoneticPr fontId="1"/>
  </si>
  <si>
    <t>IRR</t>
    <phoneticPr fontId="1"/>
  </si>
  <si>
    <t>VE</t>
    <phoneticPr fontId="1"/>
  </si>
  <si>
    <t>3回</t>
    <phoneticPr fontId="1"/>
  </si>
  <si>
    <t>12歳以上</t>
    <phoneticPr fontId="1"/>
  </si>
  <si>
    <t>2回</t>
    <phoneticPr fontId="1"/>
  </si>
  <si>
    <t>https://www.mhlw.go.jp/content/10900000/000955788.pdf</t>
  </si>
  <si>
    <t>https://www.mhlw.go.jp/content/10900000/000959353.pdf</t>
  </si>
  <si>
    <t>https://www.mhlw.go.jp/content/10900000/000964387.pdf</t>
  </si>
  <si>
    <t>2〜3回接種</t>
    <phoneticPr fontId="1"/>
  </si>
  <si>
    <t>https://www.mhlw.go.jp/content/10900000/000955788.pdf</t>
    <phoneticPr fontId="1"/>
  </si>
  <si>
    <t>https://www.mhlw.go.jp/content/10900000/000959353.pdf</t>
    <phoneticPr fontId="1"/>
  </si>
  <si>
    <t>https://www.mhlw.go.jp/content/10900000/000964387.pdf</t>
    <phoneticPr fontId="1"/>
  </si>
  <si>
    <t>陽性数</t>
  </si>
  <si>
    <t>未接種人数</t>
    <phoneticPr fontId="1"/>
  </si>
  <si>
    <t>2〜3回接種人数</t>
    <phoneticPr fontId="1"/>
  </si>
  <si>
    <t>10万人あたり</t>
  </si>
  <si>
    <t>IRR</t>
  </si>
  <si>
    <t>5月30日〜6月05日</t>
    <phoneticPr fontId="1"/>
  </si>
  <si>
    <t>6月06日〜6月12日</t>
    <phoneticPr fontId="1"/>
  </si>
  <si>
    <t>6月13日〜6月19日</t>
    <phoneticPr fontId="1"/>
  </si>
  <si>
    <t>6月20日〜6月26日</t>
    <phoneticPr fontId="1"/>
  </si>
  <si>
    <t>6月27日〜6月29日</t>
    <phoneticPr fontId="1"/>
  </si>
  <si>
    <t>7月01日〜7月03日</t>
    <phoneticPr fontId="1"/>
  </si>
  <si>
    <t>情報源</t>
    <phoneticPr fontId="1"/>
  </si>
  <si>
    <t>有効率</t>
    <phoneticPr fontId="1"/>
  </si>
  <si>
    <t>https://www.mhlw.go.jp/content/10900000/000970022.pdf</t>
  </si>
  <si>
    <t>7月11日〜7月17日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</si>
</sst>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#,##0.0_ "/>
    <numFmt numFmtId="178" formatCode="0.0_ "/>
    <numFmt numFmtId="179" formatCode="0.0_);[Red]\(0.0\)"/>
    <numFmt numFmtId="180" formatCode="#,##0.00_ "/>
    <numFmt numFmtId="181" formatCode="#,##0_ "/>
    <numFmt numFmtId="182" formatCode="0.00_ 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0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81" fontId="0" fillId="0" borderId="7" xfId="0" applyNumberFormat="1" applyBorder="1">
      <alignment vertical="center"/>
    </xf>
    <xf numFmtId="181" fontId="0" fillId="0" borderId="8" xfId="0" applyNumberFormat="1" applyBorder="1">
      <alignment vertical="center"/>
    </xf>
    <xf numFmtId="178" fontId="0" fillId="0" borderId="9" xfId="0" applyNumberFormat="1" applyBorder="1">
      <alignment vertical="center"/>
    </xf>
    <xf numFmtId="182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81" fontId="0" fillId="0" borderId="12" xfId="0" applyNumberFormat="1" applyBorder="1">
      <alignment vertical="center"/>
    </xf>
    <xf numFmtId="181" fontId="0" fillId="0" borderId="13" xfId="0" applyNumberFormat="1" applyBorder="1">
      <alignment vertical="center"/>
    </xf>
    <xf numFmtId="178" fontId="0" fillId="0" borderId="14" xfId="0" applyNumberFormat="1" applyBorder="1">
      <alignment vertical="center"/>
    </xf>
    <xf numFmtId="182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3" fillId="0" borderId="0" xfId="0" applyFont="1">
      <alignment vertical="center"/>
    </xf>
    <xf numFmtId="182" fontId="0" fillId="2" borderId="8" xfId="0" applyNumberFormat="1" applyFill="1" applyBorder="1">
      <alignment vertical="center"/>
    </xf>
    <xf numFmtId="182" fontId="0" fillId="2" borderId="13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64387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64387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64387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59353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5578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hlw.go.jp/content/10900000/0009557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2951-50C2-AB4A-B2F0-1D3D236CFA45}">
  <dimension ref="A1:I16"/>
  <sheetViews>
    <sheetView tabSelected="1" view="pageBreakPreview" zoomScale="160" zoomScaleNormal="100" workbookViewId="0">
      <selection activeCell="H21" sqref="H21"/>
    </sheetView>
  </sheetViews>
  <sheetFormatPr baseColWidth="10" defaultRowHeight="20"/>
  <cols>
    <col min="1" max="1" width="15.7109375" customWidth="1"/>
    <col min="2" max="2" width="10.85546875" bestFit="1" customWidth="1"/>
    <col min="3" max="3" width="11.28515625" bestFit="1" customWidth="1"/>
    <col min="4" max="5" width="10.85546875" bestFit="1" customWidth="1"/>
    <col min="6" max="6" width="11.28515625" bestFit="1" customWidth="1"/>
    <col min="7" max="9" width="10.85546875" bestFit="1" customWidth="1"/>
  </cols>
  <sheetData>
    <row r="1" spans="1:9" ht="21" thickBot="1">
      <c r="A1" s="9"/>
      <c r="B1" s="10" t="s">
        <v>31</v>
      </c>
      <c r="C1" s="11" t="s">
        <v>32</v>
      </c>
      <c r="D1" s="12" t="s">
        <v>14</v>
      </c>
      <c r="E1" s="10" t="s">
        <v>31</v>
      </c>
      <c r="F1" s="11" t="s">
        <v>33</v>
      </c>
      <c r="G1" s="12" t="s">
        <v>34</v>
      </c>
      <c r="H1" s="13" t="s">
        <v>35</v>
      </c>
      <c r="I1" s="11" t="s">
        <v>43</v>
      </c>
    </row>
    <row r="2" spans="1:9">
      <c r="A2" s="14" t="s">
        <v>36</v>
      </c>
      <c r="B2" s="15">
        <v>13907</v>
      </c>
      <c r="C2" s="16">
        <v>14356146</v>
      </c>
      <c r="D2" s="17">
        <v>96.871402673112968</v>
      </c>
      <c r="E2" s="15">
        <v>48116</v>
      </c>
      <c r="F2" s="16">
        <v>99783803</v>
      </c>
      <c r="G2" s="17">
        <v>48.220250735482587</v>
      </c>
      <c r="H2" s="18">
        <v>0.4977759112067271</v>
      </c>
      <c r="I2" s="26">
        <v>0.50222408879327296</v>
      </c>
    </row>
    <row r="3" spans="1:9">
      <c r="A3" s="19" t="s">
        <v>37</v>
      </c>
      <c r="B3" s="20">
        <v>11023</v>
      </c>
      <c r="C3" s="21">
        <v>14345329</v>
      </c>
      <c r="D3" s="22">
        <v>76.840342943685712</v>
      </c>
      <c r="E3" s="20">
        <v>38558</v>
      </c>
      <c r="F3" s="21">
        <v>99797292</v>
      </c>
      <c r="G3" s="22">
        <v>38.636318909334733</v>
      </c>
      <c r="H3" s="23">
        <v>0.50281294212403871</v>
      </c>
      <c r="I3" s="27">
        <v>0.49718705787596129</v>
      </c>
    </row>
    <row r="4" spans="1:9">
      <c r="A4" s="19" t="s">
        <v>38</v>
      </c>
      <c r="B4" s="20">
        <v>9920</v>
      </c>
      <c r="C4" s="21">
        <v>14343304</v>
      </c>
      <c r="D4" s="22">
        <v>69.161191870436554</v>
      </c>
      <c r="E4" s="20">
        <v>36710</v>
      </c>
      <c r="F4" s="21">
        <v>99806718</v>
      </c>
      <c r="G4" s="22">
        <v>36.78109122874875</v>
      </c>
      <c r="H4" s="23">
        <v>0.53181690821136773</v>
      </c>
      <c r="I4" s="27">
        <v>0.46818309178863227</v>
      </c>
    </row>
    <row r="5" spans="1:9">
      <c r="A5" s="19" t="s">
        <v>39</v>
      </c>
      <c r="B5" s="20">
        <v>11138</v>
      </c>
      <c r="C5" s="21">
        <v>14355606</v>
      </c>
      <c r="D5" s="22">
        <v>77.586414673124921</v>
      </c>
      <c r="E5" s="20">
        <v>44561</v>
      </c>
      <c r="F5" s="21">
        <v>99809212</v>
      </c>
      <c r="G5" s="22">
        <v>44.646179553045663</v>
      </c>
      <c r="H5" s="23">
        <v>0.57543810654406491</v>
      </c>
      <c r="I5" s="27">
        <v>0.42456189345593509</v>
      </c>
    </row>
    <row r="6" spans="1:9">
      <c r="A6" s="19" t="s">
        <v>40</v>
      </c>
      <c r="B6" s="20">
        <v>7049</v>
      </c>
      <c r="C6" s="21">
        <v>14352839</v>
      </c>
      <c r="D6" s="22">
        <v>49.112234868655605</v>
      </c>
      <c r="E6" s="20">
        <v>30254</v>
      </c>
      <c r="F6" s="21">
        <v>99813890</v>
      </c>
      <c r="G6" s="22">
        <v>30.310410705363754</v>
      </c>
      <c r="H6" s="23">
        <v>0.61716618652002042</v>
      </c>
      <c r="I6" s="27">
        <v>0.38283381347997958</v>
      </c>
    </row>
    <row r="7" spans="1:9">
      <c r="A7" s="19" t="s">
        <v>41</v>
      </c>
      <c r="B7" s="20">
        <v>6288</v>
      </c>
      <c r="C7" s="21">
        <v>14348023</v>
      </c>
      <c r="D7" s="22">
        <v>43.824853082546632</v>
      </c>
      <c r="E7" s="20">
        <v>29514</v>
      </c>
      <c r="F7" s="21">
        <v>99820516</v>
      </c>
      <c r="G7" s="22">
        <v>29.567068156610212</v>
      </c>
      <c r="H7" s="23">
        <v>0.67466439878118789</v>
      </c>
      <c r="I7" s="27">
        <v>0.32533560121881211</v>
      </c>
    </row>
    <row r="8" spans="1:9">
      <c r="A8" s="19" t="s">
        <v>45</v>
      </c>
      <c r="B8" s="20">
        <v>68115</v>
      </c>
      <c r="C8" s="21">
        <v>14352257</v>
      </c>
      <c r="D8" s="22">
        <v>474.59434429023952</v>
      </c>
      <c r="E8" s="20">
        <v>333734</v>
      </c>
      <c r="F8" s="21">
        <v>99825789</v>
      </c>
      <c r="G8" s="22">
        <v>334.316415971428</v>
      </c>
      <c r="H8" s="23">
        <v>0.70442562157246413</v>
      </c>
      <c r="I8" s="27">
        <v>0.29557437842753587</v>
      </c>
    </row>
    <row r="9" spans="1:9">
      <c r="A9" s="24" t="s">
        <v>42</v>
      </c>
    </row>
    <row r="10" spans="1:9" ht="12" customHeight="1">
      <c r="A10" s="25" t="s">
        <v>24</v>
      </c>
    </row>
    <row r="11" spans="1:9" ht="12" customHeight="1">
      <c r="A11" s="25" t="s">
        <v>24</v>
      </c>
    </row>
    <row r="12" spans="1:9" ht="12" customHeight="1">
      <c r="A12" s="25" t="s">
        <v>25</v>
      </c>
    </row>
    <row r="13" spans="1:9" ht="12" customHeight="1">
      <c r="A13" s="25" t="s">
        <v>26</v>
      </c>
    </row>
    <row r="14" spans="1:9" ht="12" customHeight="1">
      <c r="A14" s="25" t="s">
        <v>26</v>
      </c>
    </row>
    <row r="15" spans="1:9" ht="12" customHeight="1">
      <c r="A15" s="25" t="s">
        <v>26</v>
      </c>
    </row>
    <row r="16" spans="1:9" ht="12" customHeight="1">
      <c r="A16" s="25" t="s">
        <v>44</v>
      </c>
    </row>
  </sheetData>
  <phoneticPr fontId="1"/>
  <pageMargins left="0.7" right="0.7" top="0.75" bottom="0.75" header="0.3" footer="0.3"/>
  <pageSetup paperSize="9" scale="6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5ACD-1CC9-C940-900D-EAD55B741142}">
  <dimension ref="A1:K18"/>
  <sheetViews>
    <sheetView workbookViewId="0">
      <selection activeCell="B18" sqref="B18:I18"/>
    </sheetView>
  </sheetViews>
  <sheetFormatPr baseColWidth="10" defaultRowHeight="20"/>
  <sheetData>
    <row r="1" spans="1:11">
      <c r="A1" t="s">
        <v>44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83304</v>
      </c>
      <c r="C3" s="1">
        <v>10702008</v>
      </c>
      <c r="D3">
        <v>778.4</v>
      </c>
    </row>
    <row r="4" spans="1:11">
      <c r="A4" t="s">
        <v>1</v>
      </c>
      <c r="B4" s="1">
        <v>19220</v>
      </c>
      <c r="C4" s="1">
        <v>2177023</v>
      </c>
      <c r="D4">
        <v>882.9</v>
      </c>
      <c r="E4" s="1">
        <v>30575</v>
      </c>
      <c r="F4" s="1">
        <v>3846574</v>
      </c>
      <c r="G4">
        <v>794.9</v>
      </c>
      <c r="H4" s="1">
        <v>11699</v>
      </c>
      <c r="I4" s="1">
        <v>2917567</v>
      </c>
      <c r="J4">
        <v>401</v>
      </c>
      <c r="K4" s="1">
        <v>19190</v>
      </c>
    </row>
    <row r="5" spans="1:11">
      <c r="A5" t="s">
        <v>2</v>
      </c>
      <c r="B5" s="1">
        <v>15855</v>
      </c>
      <c r="C5" s="1">
        <v>2403781</v>
      </c>
      <c r="D5">
        <v>659.6</v>
      </c>
      <c r="E5" s="1">
        <v>31268</v>
      </c>
      <c r="F5" s="1">
        <v>4306981</v>
      </c>
      <c r="G5">
        <v>726</v>
      </c>
      <c r="H5" s="1">
        <v>31015</v>
      </c>
      <c r="I5" s="1">
        <v>6012155</v>
      </c>
      <c r="J5">
        <v>515.9</v>
      </c>
      <c r="K5" s="1">
        <v>19497</v>
      </c>
    </row>
    <row r="6" spans="1:11">
      <c r="A6" t="s">
        <v>3</v>
      </c>
      <c r="B6" s="1">
        <v>13648</v>
      </c>
      <c r="C6" s="1">
        <v>2811723</v>
      </c>
      <c r="D6">
        <v>485.4</v>
      </c>
      <c r="E6" s="1">
        <v>26493</v>
      </c>
      <c r="F6" s="1">
        <v>4202769</v>
      </c>
      <c r="G6">
        <v>630.4</v>
      </c>
      <c r="H6" s="1">
        <v>33461</v>
      </c>
      <c r="I6" s="1">
        <v>7281233</v>
      </c>
      <c r="J6">
        <v>459.6</v>
      </c>
      <c r="K6" s="1">
        <v>20447</v>
      </c>
    </row>
    <row r="7" spans="1:11">
      <c r="A7" t="s">
        <v>4</v>
      </c>
      <c r="B7" s="1">
        <v>9882</v>
      </c>
      <c r="C7" s="1">
        <v>3141838</v>
      </c>
      <c r="D7">
        <v>314.5</v>
      </c>
      <c r="E7" s="1">
        <v>22562</v>
      </c>
      <c r="F7" s="1">
        <v>4249005</v>
      </c>
      <c r="G7">
        <v>531</v>
      </c>
      <c r="H7" s="1">
        <v>41775</v>
      </c>
      <c r="I7" s="1">
        <v>10965616</v>
      </c>
      <c r="J7">
        <v>381</v>
      </c>
      <c r="K7" s="1">
        <v>19536</v>
      </c>
    </row>
    <row r="8" spans="1:11">
      <c r="A8" t="s">
        <v>5</v>
      </c>
      <c r="B8" s="1">
        <v>5479</v>
      </c>
      <c r="C8" s="1">
        <v>1251177</v>
      </c>
      <c r="D8">
        <v>437.9</v>
      </c>
      <c r="E8" s="1">
        <v>10391</v>
      </c>
      <c r="F8" s="1">
        <v>2591318</v>
      </c>
      <c r="G8">
        <v>401</v>
      </c>
      <c r="H8" s="1">
        <v>35955</v>
      </c>
      <c r="I8" s="1">
        <v>12922885</v>
      </c>
      <c r="J8">
        <v>278.2</v>
      </c>
      <c r="K8" s="1">
        <v>12128</v>
      </c>
    </row>
    <row r="9" spans="1:11">
      <c r="A9" t="s">
        <v>6</v>
      </c>
      <c r="B9" s="1">
        <v>1262</v>
      </c>
      <c r="C9" s="1">
        <v>616652</v>
      </c>
      <c r="D9">
        <v>204.7</v>
      </c>
      <c r="E9" s="1">
        <v>1988</v>
      </c>
      <c r="F9" s="1">
        <v>604356</v>
      </c>
      <c r="G9">
        <v>328.9</v>
      </c>
      <c r="H9" s="1">
        <v>13225</v>
      </c>
      <c r="I9" s="1">
        <v>6177151</v>
      </c>
      <c r="J9">
        <v>214.1</v>
      </c>
      <c r="K9" s="1">
        <v>3754</v>
      </c>
    </row>
    <row r="10" spans="1:11">
      <c r="A10" t="s">
        <v>7</v>
      </c>
      <c r="B10">
        <v>687</v>
      </c>
      <c r="C10" s="1">
        <v>1033539</v>
      </c>
      <c r="D10">
        <v>66.5</v>
      </c>
      <c r="E10">
        <v>953</v>
      </c>
      <c r="F10" s="1">
        <v>363017</v>
      </c>
      <c r="G10">
        <v>262.5</v>
      </c>
      <c r="H10" s="1">
        <v>10665</v>
      </c>
      <c r="I10" s="1">
        <v>6687911</v>
      </c>
      <c r="J10">
        <v>159.5</v>
      </c>
      <c r="K10" s="1">
        <v>3109</v>
      </c>
    </row>
    <row r="11" spans="1:11">
      <c r="A11" t="s">
        <v>8</v>
      </c>
      <c r="B11" s="1">
        <v>1179</v>
      </c>
      <c r="C11" s="1">
        <v>865189</v>
      </c>
      <c r="D11">
        <v>136.30000000000001</v>
      </c>
      <c r="E11" s="1">
        <v>1342</v>
      </c>
      <c r="F11" s="1">
        <v>595475</v>
      </c>
      <c r="G11">
        <v>225.4</v>
      </c>
      <c r="H11" s="1">
        <v>17222</v>
      </c>
      <c r="I11" s="1">
        <v>14734058</v>
      </c>
      <c r="J11">
        <v>116.9</v>
      </c>
      <c r="K11" s="1">
        <v>4954</v>
      </c>
    </row>
    <row r="12" spans="1:11">
      <c r="A12" t="s">
        <v>9</v>
      </c>
      <c r="B12">
        <v>626</v>
      </c>
      <c r="C12" s="1">
        <v>51335</v>
      </c>
      <c r="D12">
        <v>1219.4000000000001</v>
      </c>
      <c r="E12">
        <v>812</v>
      </c>
      <c r="F12" s="1">
        <v>413436</v>
      </c>
      <c r="G12">
        <v>196.4</v>
      </c>
      <c r="H12" s="1">
        <v>8732</v>
      </c>
      <c r="I12" s="1">
        <v>8562739</v>
      </c>
      <c r="J12">
        <v>102</v>
      </c>
      <c r="K12" s="1">
        <v>3081</v>
      </c>
    </row>
    <row r="13" spans="1:11">
      <c r="A13" t="s">
        <v>10</v>
      </c>
      <c r="B13">
        <v>277</v>
      </c>
      <c r="C13" t="s">
        <v>11</v>
      </c>
      <c r="D13" t="s">
        <v>11</v>
      </c>
      <c r="E13">
        <v>310</v>
      </c>
      <c r="F13" s="1">
        <v>141847</v>
      </c>
      <c r="G13">
        <v>218.5</v>
      </c>
      <c r="H13" s="1">
        <v>3291</v>
      </c>
      <c r="I13" s="1">
        <v>2249696</v>
      </c>
      <c r="J13">
        <v>146.30000000000001</v>
      </c>
      <c r="K13" s="1">
        <v>1467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68115</v>
      </c>
      <c r="C15" s="1">
        <f>SUM(C4:C13)</f>
        <v>14352257</v>
      </c>
      <c r="D15" s="4">
        <f>B15/C15*100000</f>
        <v>474.59434429023952</v>
      </c>
      <c r="E15" s="1">
        <f>SUM(E4:E13)</f>
        <v>126694</v>
      </c>
      <c r="F15" s="1">
        <f>SUM(F4:F13)</f>
        <v>21314778</v>
      </c>
      <c r="G15" s="4">
        <f>E15/F15*100000</f>
        <v>594.39511872936237</v>
      </c>
      <c r="H15" s="1">
        <f>SUM(H4:H13)</f>
        <v>207040</v>
      </c>
      <c r="I15" s="1">
        <f>SUM(I4:I13)</f>
        <v>78511011</v>
      </c>
      <c r="J15" s="4">
        <f>H15/I15*100000</f>
        <v>263.70823323113234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68115</v>
      </c>
      <c r="C18" s="1">
        <f>C15</f>
        <v>14352257</v>
      </c>
      <c r="D18" s="4">
        <f>B18/C18*100000</f>
        <v>474.59434429023952</v>
      </c>
      <c r="E18" s="1">
        <f>E15+H15</f>
        <v>333734</v>
      </c>
      <c r="F18" s="1">
        <f>F15+I15</f>
        <v>99825789</v>
      </c>
      <c r="G18" s="4">
        <f>E18/F18*100000</f>
        <v>334.316415971428</v>
      </c>
      <c r="H18" s="6">
        <f>G18/D18</f>
        <v>0.70442562157246413</v>
      </c>
      <c r="I18" s="7">
        <f>1-H18</f>
        <v>0.29557437842753587</v>
      </c>
      <c r="J18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3266-9902-5243-AAA0-969E5D3E9A2A}">
  <dimension ref="A1:K18"/>
  <sheetViews>
    <sheetView workbookViewId="0">
      <selection activeCell="A14" sqref="A14:K18"/>
    </sheetView>
  </sheetViews>
  <sheetFormatPr baseColWidth="10" defaultRowHeight="20"/>
  <sheetData>
    <row r="1" spans="1:11">
      <c r="A1" s="8" t="s">
        <v>30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8789</v>
      </c>
      <c r="C3" s="1">
        <v>10725209</v>
      </c>
      <c r="D3">
        <v>81.900000000000006</v>
      </c>
    </row>
    <row r="4" spans="1:11">
      <c r="A4" t="s">
        <v>1</v>
      </c>
      <c r="B4" s="1">
        <v>1622</v>
      </c>
      <c r="C4" s="1">
        <v>2156478</v>
      </c>
      <c r="D4">
        <v>75.2</v>
      </c>
      <c r="E4" s="1">
        <v>2579</v>
      </c>
      <c r="F4" s="1">
        <v>3994062</v>
      </c>
      <c r="G4">
        <v>64.599999999999994</v>
      </c>
      <c r="H4">
        <v>851</v>
      </c>
      <c r="I4" s="1">
        <v>2789679</v>
      </c>
      <c r="J4">
        <v>30.5</v>
      </c>
      <c r="K4" s="1">
        <v>1789</v>
      </c>
    </row>
    <row r="5" spans="1:11">
      <c r="A5" t="s">
        <v>2</v>
      </c>
      <c r="B5" s="1">
        <v>1480</v>
      </c>
      <c r="C5" s="1">
        <v>2408945</v>
      </c>
      <c r="D5">
        <v>61.4</v>
      </c>
      <c r="E5" s="1">
        <v>2955</v>
      </c>
      <c r="F5" s="1">
        <v>4434423</v>
      </c>
      <c r="G5">
        <v>66.599999999999994</v>
      </c>
      <c r="H5" s="1">
        <v>2543</v>
      </c>
      <c r="I5" s="1">
        <v>5878647</v>
      </c>
      <c r="J5">
        <v>43.3</v>
      </c>
      <c r="K5" s="1">
        <v>1849</v>
      </c>
    </row>
    <row r="6" spans="1:11">
      <c r="A6" t="s">
        <v>3</v>
      </c>
      <c r="B6" s="1">
        <v>1353</v>
      </c>
      <c r="C6" s="1">
        <v>2803674</v>
      </c>
      <c r="D6">
        <v>48.3</v>
      </c>
      <c r="E6" s="1">
        <v>2521</v>
      </c>
      <c r="F6" s="1">
        <v>4360255</v>
      </c>
      <c r="G6">
        <v>57.8</v>
      </c>
      <c r="H6" s="1">
        <v>2958</v>
      </c>
      <c r="I6" s="1">
        <v>7130904</v>
      </c>
      <c r="J6">
        <v>41.5</v>
      </c>
      <c r="K6" s="1">
        <v>2168</v>
      </c>
    </row>
    <row r="7" spans="1:11">
      <c r="A7" t="s">
        <v>4</v>
      </c>
      <c r="B7">
        <v>927</v>
      </c>
      <c r="C7" s="1">
        <v>3126386</v>
      </c>
      <c r="D7">
        <v>29.7</v>
      </c>
      <c r="E7" s="1">
        <v>2212</v>
      </c>
      <c r="F7" s="1">
        <v>4422011</v>
      </c>
      <c r="G7">
        <v>50</v>
      </c>
      <c r="H7" s="1">
        <v>3569</v>
      </c>
      <c r="I7" s="1">
        <v>10807426</v>
      </c>
      <c r="J7">
        <v>33</v>
      </c>
      <c r="K7" s="1">
        <v>1873</v>
      </c>
    </row>
    <row r="8" spans="1:11">
      <c r="A8" t="s">
        <v>5</v>
      </c>
      <c r="B8">
        <v>517</v>
      </c>
      <c r="C8" s="1">
        <v>1273933</v>
      </c>
      <c r="D8">
        <v>40.6</v>
      </c>
      <c r="E8" s="1">
        <v>1012</v>
      </c>
      <c r="F8" s="1">
        <v>2700416</v>
      </c>
      <c r="G8">
        <v>37.5</v>
      </c>
      <c r="H8" s="1">
        <v>3017</v>
      </c>
      <c r="I8" s="1">
        <v>12790736</v>
      </c>
      <c r="J8">
        <v>23.6</v>
      </c>
      <c r="K8" s="1">
        <v>1154</v>
      </c>
    </row>
    <row r="9" spans="1:11">
      <c r="A9" t="s">
        <v>6</v>
      </c>
      <c r="B9">
        <v>144</v>
      </c>
      <c r="C9" s="1">
        <v>619402</v>
      </c>
      <c r="D9">
        <v>23.2</v>
      </c>
      <c r="E9">
        <v>202</v>
      </c>
      <c r="F9" s="1">
        <v>631625</v>
      </c>
      <c r="G9">
        <v>32</v>
      </c>
      <c r="H9" s="1">
        <v>1164</v>
      </c>
      <c r="I9" s="1">
        <v>6147133</v>
      </c>
      <c r="J9">
        <v>18.899999999999999</v>
      </c>
      <c r="K9">
        <v>402</v>
      </c>
    </row>
    <row r="10" spans="1:11">
      <c r="A10" t="s">
        <v>7</v>
      </c>
      <c r="B10">
        <v>66</v>
      </c>
      <c r="C10" s="1">
        <v>1022749</v>
      </c>
      <c r="D10">
        <v>6.5</v>
      </c>
      <c r="E10">
        <v>100</v>
      </c>
      <c r="F10" s="1">
        <v>376612</v>
      </c>
      <c r="G10">
        <v>26.6</v>
      </c>
      <c r="H10">
        <v>967</v>
      </c>
      <c r="I10" s="1">
        <v>6685022</v>
      </c>
      <c r="J10">
        <v>14.5</v>
      </c>
      <c r="K10">
        <v>303</v>
      </c>
    </row>
    <row r="11" spans="1:11">
      <c r="A11" t="s">
        <v>8</v>
      </c>
      <c r="B11">
        <v>86</v>
      </c>
      <c r="C11" s="1">
        <v>870902</v>
      </c>
      <c r="D11">
        <v>9.9</v>
      </c>
      <c r="E11">
        <v>150</v>
      </c>
      <c r="F11" s="1">
        <v>619592</v>
      </c>
      <c r="G11">
        <v>24.2</v>
      </c>
      <c r="H11" s="1">
        <v>1463</v>
      </c>
      <c r="I11" s="1">
        <v>14704120</v>
      </c>
      <c r="J11">
        <v>9.9</v>
      </c>
      <c r="K11">
        <v>492</v>
      </c>
    </row>
    <row r="12" spans="1:11">
      <c r="A12" t="s">
        <v>9</v>
      </c>
      <c r="B12">
        <v>62</v>
      </c>
      <c r="C12" s="1">
        <v>65554</v>
      </c>
      <c r="D12">
        <v>94.6</v>
      </c>
      <c r="E12">
        <v>82</v>
      </c>
      <c r="F12" s="1">
        <v>432586</v>
      </c>
      <c r="G12">
        <v>19</v>
      </c>
      <c r="H12">
        <v>817</v>
      </c>
      <c r="I12" s="1">
        <v>8529292</v>
      </c>
      <c r="J12">
        <v>9.6</v>
      </c>
      <c r="K12">
        <v>297</v>
      </c>
    </row>
    <row r="13" spans="1:11">
      <c r="A13" t="s">
        <v>10</v>
      </c>
      <c r="B13">
        <v>31</v>
      </c>
      <c r="C13" t="s">
        <v>11</v>
      </c>
      <c r="D13" t="s">
        <v>11</v>
      </c>
      <c r="E13">
        <v>29</v>
      </c>
      <c r="F13" s="1">
        <v>149619</v>
      </c>
      <c r="G13">
        <v>19.399999999999999</v>
      </c>
      <c r="H13">
        <v>323</v>
      </c>
      <c r="I13" s="1">
        <v>2236356</v>
      </c>
      <c r="J13">
        <v>14.4</v>
      </c>
      <c r="K13">
        <v>163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6288</v>
      </c>
      <c r="C15" s="1">
        <f>SUM(C4:C13)</f>
        <v>14348023</v>
      </c>
      <c r="D15" s="4">
        <f>B15/C15*100000</f>
        <v>43.824853082546632</v>
      </c>
      <c r="E15" s="1">
        <f>SUM(E4:E13)</f>
        <v>11842</v>
      </c>
      <c r="F15" s="1">
        <f>SUM(F4:F13)</f>
        <v>22121201</v>
      </c>
      <c r="G15" s="4">
        <f>E15/F15*100000</f>
        <v>53.532355679965121</v>
      </c>
      <c r="H15" s="1">
        <f>SUM(H4:H13)</f>
        <v>17672</v>
      </c>
      <c r="I15" s="1">
        <f>SUM(I4:I13)</f>
        <v>77699315</v>
      </c>
      <c r="J15" s="4">
        <f>H15/I15*100000</f>
        <v>22.744087254823288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6288</v>
      </c>
      <c r="C18" s="1">
        <f>C15</f>
        <v>14348023</v>
      </c>
      <c r="D18" s="4">
        <f>B18/C18*100000</f>
        <v>43.824853082546632</v>
      </c>
      <c r="E18" s="1">
        <f>E15+H15</f>
        <v>29514</v>
      </c>
      <c r="F18" s="1">
        <f>F15+I15</f>
        <v>99820516</v>
      </c>
      <c r="G18" s="4">
        <f>E18/F18*100000</f>
        <v>29.567068156610212</v>
      </c>
      <c r="H18" s="6">
        <f>G18/D18</f>
        <v>0.67466439878118789</v>
      </c>
      <c r="I18" s="7">
        <f>1-H18</f>
        <v>0.32533560121881211</v>
      </c>
      <c r="J18" s="4"/>
    </row>
  </sheetData>
  <phoneticPr fontId="1"/>
  <hyperlinks>
    <hyperlink ref="A1" r:id="rId1" xr:uid="{39234412-8662-6B46-AF0B-97B19FB1662E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7BFB-9A25-A44E-986F-C0C9B7E90C2E}">
  <dimension ref="A1:K18"/>
  <sheetViews>
    <sheetView workbookViewId="0"/>
  </sheetViews>
  <sheetFormatPr baseColWidth="10" defaultRowHeight="20"/>
  <sheetData>
    <row r="1" spans="1:11">
      <c r="A1" s="8" t="s">
        <v>30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9995</v>
      </c>
      <c r="C3" s="1">
        <v>10732375</v>
      </c>
      <c r="D3">
        <v>93.1</v>
      </c>
    </row>
    <row r="4" spans="1:11">
      <c r="A4" t="s">
        <v>1</v>
      </c>
      <c r="B4" s="1">
        <v>1765</v>
      </c>
      <c r="C4" s="1">
        <v>2157910</v>
      </c>
      <c r="D4">
        <v>81.8</v>
      </c>
      <c r="E4" s="1">
        <v>2663</v>
      </c>
      <c r="F4" s="1">
        <v>4017995</v>
      </c>
      <c r="G4">
        <v>66.3</v>
      </c>
      <c r="H4">
        <v>773</v>
      </c>
      <c r="I4" s="1">
        <v>2763677</v>
      </c>
      <c r="J4">
        <v>28</v>
      </c>
      <c r="K4" s="1">
        <v>2313</v>
      </c>
    </row>
    <row r="5" spans="1:11">
      <c r="A5" t="s">
        <v>2</v>
      </c>
      <c r="B5" s="1">
        <v>1769</v>
      </c>
      <c r="C5" s="1">
        <v>2410076</v>
      </c>
      <c r="D5">
        <v>73.400000000000006</v>
      </c>
      <c r="E5" s="1">
        <v>3177</v>
      </c>
      <c r="F5" s="1">
        <v>4460592</v>
      </c>
      <c r="G5">
        <v>71.2</v>
      </c>
      <c r="H5" s="1">
        <v>2691</v>
      </c>
      <c r="I5" s="1">
        <v>5851101</v>
      </c>
      <c r="J5">
        <v>46</v>
      </c>
      <c r="K5" s="1">
        <v>3119</v>
      </c>
    </row>
    <row r="6" spans="1:11">
      <c r="A6" t="s">
        <v>3</v>
      </c>
      <c r="B6" s="1">
        <v>1558</v>
      </c>
      <c r="C6" s="1">
        <v>2804490</v>
      </c>
      <c r="D6">
        <v>55.6</v>
      </c>
      <c r="E6" s="1">
        <v>2916</v>
      </c>
      <c r="F6" s="1">
        <v>4390769</v>
      </c>
      <c r="G6">
        <v>66.400000000000006</v>
      </c>
      <c r="H6" s="1">
        <v>3188</v>
      </c>
      <c r="I6" s="1">
        <v>7099275</v>
      </c>
      <c r="J6">
        <v>44.9</v>
      </c>
      <c r="K6" s="1">
        <v>3666</v>
      </c>
    </row>
    <row r="7" spans="1:11">
      <c r="A7" t="s">
        <v>4</v>
      </c>
      <c r="B7" s="1">
        <v>1028</v>
      </c>
      <c r="C7" s="1">
        <v>3126921</v>
      </c>
      <c r="D7">
        <v>32.9</v>
      </c>
      <c r="E7" s="1">
        <v>2426</v>
      </c>
      <c r="F7" s="1">
        <v>4454355</v>
      </c>
      <c r="G7">
        <v>54.5</v>
      </c>
      <c r="H7" s="1">
        <v>3596</v>
      </c>
      <c r="I7" s="1">
        <v>10774282</v>
      </c>
      <c r="J7">
        <v>33.4</v>
      </c>
      <c r="K7" s="1">
        <v>3220</v>
      </c>
    </row>
    <row r="8" spans="1:11">
      <c r="A8" t="s">
        <v>5</v>
      </c>
      <c r="B8">
        <v>504</v>
      </c>
      <c r="C8" s="1">
        <v>1274324</v>
      </c>
      <c r="D8">
        <v>39.6</v>
      </c>
      <c r="E8" s="1">
        <v>1010</v>
      </c>
      <c r="F8" s="1">
        <v>2721557</v>
      </c>
      <c r="G8">
        <v>37.1</v>
      </c>
      <c r="H8" s="1">
        <v>2900</v>
      </c>
      <c r="I8" s="1">
        <v>12769012</v>
      </c>
      <c r="J8">
        <v>22.7</v>
      </c>
      <c r="K8" s="1">
        <v>1878</v>
      </c>
    </row>
    <row r="9" spans="1:11">
      <c r="A9" t="s">
        <v>6</v>
      </c>
      <c r="B9">
        <v>137</v>
      </c>
      <c r="C9" s="1">
        <v>619549</v>
      </c>
      <c r="D9">
        <v>22.1</v>
      </c>
      <c r="E9">
        <v>189</v>
      </c>
      <c r="F9" s="1">
        <v>636637</v>
      </c>
      <c r="G9">
        <v>29.7</v>
      </c>
      <c r="H9" s="1">
        <v>1066</v>
      </c>
      <c r="I9" s="1">
        <v>6141947</v>
      </c>
      <c r="J9">
        <v>17.399999999999999</v>
      </c>
      <c r="K9">
        <v>554</v>
      </c>
    </row>
    <row r="10" spans="1:11">
      <c r="A10" t="s">
        <v>7</v>
      </c>
      <c r="B10">
        <v>86</v>
      </c>
      <c r="C10" s="1">
        <v>1022845</v>
      </c>
      <c r="D10">
        <v>8.4</v>
      </c>
      <c r="E10">
        <v>104</v>
      </c>
      <c r="F10" s="1">
        <v>378620</v>
      </c>
      <c r="G10">
        <v>27.5</v>
      </c>
      <c r="H10">
        <v>921</v>
      </c>
      <c r="I10" s="1">
        <v>6682885</v>
      </c>
      <c r="J10">
        <v>13.8</v>
      </c>
      <c r="K10">
        <v>487</v>
      </c>
    </row>
    <row r="11" spans="1:11">
      <c r="A11" t="s">
        <v>8</v>
      </c>
      <c r="B11">
        <v>105</v>
      </c>
      <c r="C11" s="1">
        <v>871052</v>
      </c>
      <c r="D11">
        <v>12.1</v>
      </c>
      <c r="E11">
        <v>117</v>
      </c>
      <c r="F11" s="1">
        <v>622412</v>
      </c>
      <c r="G11">
        <v>18.8</v>
      </c>
      <c r="H11" s="1">
        <v>1317</v>
      </c>
      <c r="I11" s="1">
        <v>14701120</v>
      </c>
      <c r="J11">
        <v>9</v>
      </c>
      <c r="K11">
        <v>713</v>
      </c>
    </row>
    <row r="12" spans="1:11">
      <c r="A12" t="s">
        <v>9</v>
      </c>
      <c r="B12">
        <v>66</v>
      </c>
      <c r="C12" s="1">
        <v>65672</v>
      </c>
      <c r="D12">
        <v>100.5</v>
      </c>
      <c r="E12">
        <v>121</v>
      </c>
      <c r="F12" s="1">
        <v>434143</v>
      </c>
      <c r="G12">
        <v>27.9</v>
      </c>
      <c r="H12">
        <v>716</v>
      </c>
      <c r="I12" s="1">
        <v>8527597</v>
      </c>
      <c r="J12">
        <v>8.4</v>
      </c>
      <c r="K12">
        <v>497</v>
      </c>
    </row>
    <row r="13" spans="1:11">
      <c r="A13" t="s">
        <v>10</v>
      </c>
      <c r="B13">
        <v>31</v>
      </c>
      <c r="C13" t="s">
        <v>11</v>
      </c>
      <c r="D13" t="s">
        <v>11</v>
      </c>
      <c r="E13">
        <v>35</v>
      </c>
      <c r="F13" s="1">
        <v>150016</v>
      </c>
      <c r="G13">
        <v>23.3</v>
      </c>
      <c r="H13">
        <v>328</v>
      </c>
      <c r="I13" s="1">
        <v>2235898</v>
      </c>
      <c r="J13">
        <v>14.7</v>
      </c>
      <c r="K13">
        <v>217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7049</v>
      </c>
      <c r="C15" s="1">
        <f>SUM(C4:C13)</f>
        <v>14352839</v>
      </c>
      <c r="D15" s="4">
        <f>B15/C15*100000</f>
        <v>49.112234868655605</v>
      </c>
      <c r="E15" s="1">
        <f>SUM(E4:E13)</f>
        <v>12758</v>
      </c>
      <c r="F15" s="1">
        <f>SUM(F4:F13)</f>
        <v>22267096</v>
      </c>
      <c r="G15" s="4">
        <f>E15/F15*100000</f>
        <v>57.295302449856962</v>
      </c>
      <c r="H15" s="1">
        <f>SUM(H4:H13)</f>
        <v>17496</v>
      </c>
      <c r="I15" s="1">
        <f>SUM(I4:I13)</f>
        <v>77546794</v>
      </c>
      <c r="J15" s="4">
        <f>H15/I15*100000</f>
        <v>22.561861164756856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7049</v>
      </c>
      <c r="C18" s="1">
        <f>C15</f>
        <v>14352839</v>
      </c>
      <c r="D18" s="4">
        <f>B18/C18*100000</f>
        <v>49.112234868655605</v>
      </c>
      <c r="E18" s="1">
        <f>E15+H15</f>
        <v>30254</v>
      </c>
      <c r="F18" s="1">
        <f>F15+I15</f>
        <v>99813890</v>
      </c>
      <c r="G18" s="4">
        <f>E18/F18*100000</f>
        <v>30.310410705363754</v>
      </c>
      <c r="H18" s="6">
        <f>G18/D18</f>
        <v>0.61716618652002042</v>
      </c>
      <c r="I18" s="7">
        <f>1-H18</f>
        <v>0.38283381347997958</v>
      </c>
      <c r="J18" s="4"/>
    </row>
  </sheetData>
  <phoneticPr fontId="1"/>
  <hyperlinks>
    <hyperlink ref="A1" r:id="rId1" xr:uid="{E7F01B87-E1C0-CE4C-85F8-A6E821FCCF5F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6D44-D8EA-CD4C-B4BE-A813CBA42020}">
  <dimension ref="A1:K18"/>
  <sheetViews>
    <sheetView workbookViewId="0"/>
  </sheetViews>
  <sheetFormatPr baseColWidth="10" defaultRowHeight="20"/>
  <sheetData>
    <row r="1" spans="1:11">
      <c r="A1" s="8" t="s">
        <v>30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16473</v>
      </c>
      <c r="C3" s="1">
        <v>10735254</v>
      </c>
      <c r="D3">
        <v>153.4</v>
      </c>
    </row>
    <row r="4" spans="1:11">
      <c r="A4" t="s">
        <v>1</v>
      </c>
      <c r="B4" s="1">
        <v>2821</v>
      </c>
      <c r="C4" s="1">
        <v>2158560</v>
      </c>
      <c r="D4">
        <v>130.69999999999999</v>
      </c>
      <c r="E4" s="1">
        <v>4352</v>
      </c>
      <c r="F4" s="1">
        <v>4030454</v>
      </c>
      <c r="G4">
        <v>108</v>
      </c>
      <c r="H4" s="1">
        <v>1211</v>
      </c>
      <c r="I4" s="1">
        <v>2749946</v>
      </c>
      <c r="J4">
        <v>44</v>
      </c>
      <c r="K4" s="1">
        <v>3611</v>
      </c>
    </row>
    <row r="5" spans="1:11">
      <c r="A5" t="s">
        <v>2</v>
      </c>
      <c r="B5" s="1">
        <v>2600</v>
      </c>
      <c r="C5" s="1">
        <v>2410788</v>
      </c>
      <c r="D5">
        <v>107.8</v>
      </c>
      <c r="E5" s="1">
        <v>4251</v>
      </c>
      <c r="F5" s="1">
        <v>4478804</v>
      </c>
      <c r="G5">
        <v>94.9</v>
      </c>
      <c r="H5" s="1">
        <v>3543</v>
      </c>
      <c r="I5" s="1">
        <v>5831770</v>
      </c>
      <c r="J5">
        <v>60.8</v>
      </c>
      <c r="K5" s="1">
        <v>4271</v>
      </c>
    </row>
    <row r="6" spans="1:11">
      <c r="A6" t="s">
        <v>3</v>
      </c>
      <c r="B6" s="1">
        <v>2406</v>
      </c>
      <c r="C6" s="1">
        <v>2804906</v>
      </c>
      <c r="D6">
        <v>85.8</v>
      </c>
      <c r="E6" s="1">
        <v>4298</v>
      </c>
      <c r="F6" s="1">
        <v>4411473</v>
      </c>
      <c r="G6">
        <v>97.4</v>
      </c>
      <c r="H6" s="1">
        <v>4680</v>
      </c>
      <c r="I6" s="1">
        <v>7077838</v>
      </c>
      <c r="J6">
        <v>66.099999999999994</v>
      </c>
      <c r="K6" s="1">
        <v>5085</v>
      </c>
    </row>
    <row r="7" spans="1:11">
      <c r="A7" t="s">
        <v>4</v>
      </c>
      <c r="B7" s="1">
        <v>1725</v>
      </c>
      <c r="C7" s="1">
        <v>3127248</v>
      </c>
      <c r="D7">
        <v>55.2</v>
      </c>
      <c r="E7" s="1">
        <v>3366</v>
      </c>
      <c r="F7" s="1">
        <v>4476236</v>
      </c>
      <c r="G7">
        <v>75.2</v>
      </c>
      <c r="H7" s="1">
        <v>5339</v>
      </c>
      <c r="I7" s="1">
        <v>10751876</v>
      </c>
      <c r="J7">
        <v>49.7</v>
      </c>
      <c r="K7" s="1">
        <v>4643</v>
      </c>
    </row>
    <row r="8" spans="1:11">
      <c r="A8" t="s">
        <v>5</v>
      </c>
      <c r="B8">
        <v>901</v>
      </c>
      <c r="C8" s="1">
        <v>1274588</v>
      </c>
      <c r="D8">
        <v>70.7</v>
      </c>
      <c r="E8" s="1">
        <v>1613</v>
      </c>
      <c r="F8" s="1">
        <v>2736618</v>
      </c>
      <c r="G8">
        <v>58.9</v>
      </c>
      <c r="H8" s="1">
        <v>4084</v>
      </c>
      <c r="I8" s="1">
        <v>12753557</v>
      </c>
      <c r="J8">
        <v>32</v>
      </c>
      <c r="K8" s="1">
        <v>2501</v>
      </c>
    </row>
    <row r="9" spans="1:11">
      <c r="A9" t="s">
        <v>6</v>
      </c>
      <c r="B9">
        <v>207</v>
      </c>
      <c r="C9" s="1">
        <v>619646</v>
      </c>
      <c r="D9">
        <v>33.4</v>
      </c>
      <c r="E9">
        <v>293</v>
      </c>
      <c r="F9" s="1">
        <v>640613</v>
      </c>
      <c r="G9">
        <v>45.7</v>
      </c>
      <c r="H9" s="1">
        <v>1552</v>
      </c>
      <c r="I9" s="1">
        <v>6137834</v>
      </c>
      <c r="J9">
        <v>25.3</v>
      </c>
      <c r="K9">
        <v>907</v>
      </c>
    </row>
    <row r="10" spans="1:11">
      <c r="A10" t="s">
        <v>7</v>
      </c>
      <c r="B10">
        <v>127</v>
      </c>
      <c r="C10" s="1">
        <v>1022931</v>
      </c>
      <c r="D10">
        <v>12.4</v>
      </c>
      <c r="E10">
        <v>210</v>
      </c>
      <c r="F10" s="1">
        <v>380447</v>
      </c>
      <c r="G10">
        <v>55.2</v>
      </c>
      <c r="H10" s="1">
        <v>1400</v>
      </c>
      <c r="I10" s="1">
        <v>6680968</v>
      </c>
      <c r="J10">
        <v>21</v>
      </c>
      <c r="K10">
        <v>712</v>
      </c>
    </row>
    <row r="11" spans="1:11">
      <c r="A11" t="s">
        <v>8</v>
      </c>
      <c r="B11">
        <v>180</v>
      </c>
      <c r="C11" s="1">
        <v>871157</v>
      </c>
      <c r="D11">
        <v>20.7</v>
      </c>
      <c r="E11">
        <v>223</v>
      </c>
      <c r="F11" s="1">
        <v>625053</v>
      </c>
      <c r="G11">
        <v>35.700000000000003</v>
      </c>
      <c r="H11" s="1">
        <v>2127</v>
      </c>
      <c r="I11" s="1">
        <v>14698282</v>
      </c>
      <c r="J11">
        <v>14.5</v>
      </c>
      <c r="K11" s="1">
        <v>1119</v>
      </c>
    </row>
    <row r="12" spans="1:11">
      <c r="A12" t="s">
        <v>9</v>
      </c>
      <c r="B12">
        <v>118</v>
      </c>
      <c r="C12" s="1">
        <v>65782</v>
      </c>
      <c r="D12">
        <v>179.4</v>
      </c>
      <c r="E12">
        <v>182</v>
      </c>
      <c r="F12" s="1">
        <v>435957</v>
      </c>
      <c r="G12">
        <v>41.7</v>
      </c>
      <c r="H12" s="1">
        <v>1239</v>
      </c>
      <c r="I12" s="1">
        <v>8525639</v>
      </c>
      <c r="J12">
        <v>14.5</v>
      </c>
      <c r="K12">
        <v>749</v>
      </c>
    </row>
    <row r="13" spans="1:11">
      <c r="A13" t="s">
        <v>10</v>
      </c>
      <c r="B13">
        <v>53</v>
      </c>
      <c r="C13">
        <v>0</v>
      </c>
      <c r="D13">
        <v>0</v>
      </c>
      <c r="E13">
        <v>94</v>
      </c>
      <c r="F13" s="1">
        <v>150660</v>
      </c>
      <c r="G13">
        <v>62.4</v>
      </c>
      <c r="H13">
        <v>504</v>
      </c>
      <c r="I13" s="1">
        <v>2235187</v>
      </c>
      <c r="J13">
        <v>22.5</v>
      </c>
      <c r="K13">
        <v>317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11138</v>
      </c>
      <c r="C15" s="1">
        <f>SUM(C4:C13)</f>
        <v>14355606</v>
      </c>
      <c r="D15" s="4">
        <f>B15/C15*100000</f>
        <v>77.586414673124921</v>
      </c>
      <c r="E15" s="1">
        <f>SUM(E4:E13)</f>
        <v>18882</v>
      </c>
      <c r="F15" s="1">
        <f>SUM(F4:F13)</f>
        <v>22366315</v>
      </c>
      <c r="G15" s="4">
        <f>E15/F15*100000</f>
        <v>84.421595600348112</v>
      </c>
      <c r="H15" s="1">
        <f>SUM(H4:H13)</f>
        <v>25679</v>
      </c>
      <c r="I15" s="1">
        <f>SUM(I4:I13)</f>
        <v>77442897</v>
      </c>
      <c r="J15" s="4">
        <f>H15/I15*100000</f>
        <v>33.158625251325503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11138</v>
      </c>
      <c r="C18" s="1">
        <f>C15</f>
        <v>14355606</v>
      </c>
      <c r="D18" s="4">
        <f>B18/C18*100000</f>
        <v>77.586414673124921</v>
      </c>
      <c r="E18" s="1">
        <f>E15+H15</f>
        <v>44561</v>
      </c>
      <c r="F18" s="1">
        <f>F15+I15</f>
        <v>99809212</v>
      </c>
      <c r="G18" s="4">
        <f>E18/F18*100000</f>
        <v>44.646179553045663</v>
      </c>
      <c r="H18" s="6">
        <f>G18/D18</f>
        <v>0.57543810654406491</v>
      </c>
      <c r="I18" s="7">
        <f>1-H18</f>
        <v>0.42456189345593509</v>
      </c>
      <c r="J18" s="4"/>
    </row>
  </sheetData>
  <phoneticPr fontId="1"/>
  <hyperlinks>
    <hyperlink ref="A1" r:id="rId1" xr:uid="{4A3C8A0A-50D9-324D-95A5-1BE97037CAD8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9764-596A-B04D-8640-EA9B8577167F}">
  <dimension ref="A1:K36"/>
  <sheetViews>
    <sheetView workbookViewId="0"/>
  </sheetViews>
  <sheetFormatPr baseColWidth="10" defaultColWidth="2.7109375" defaultRowHeight="20"/>
  <cols>
    <col min="1" max="1" width="6.140625" customWidth="1"/>
    <col min="2" max="11" width="10.7109375" customWidth="1"/>
  </cols>
  <sheetData>
    <row r="1" spans="1:11">
      <c r="A1" s="8" t="s">
        <v>29</v>
      </c>
    </row>
    <row r="2" spans="1:11">
      <c r="B2" t="s">
        <v>12</v>
      </c>
      <c r="C2" t="s">
        <v>13</v>
      </c>
      <c r="D2" t="s">
        <v>14</v>
      </c>
      <c r="E2" t="s">
        <v>12</v>
      </c>
      <c r="F2" t="s">
        <v>15</v>
      </c>
      <c r="G2" t="s">
        <v>14</v>
      </c>
      <c r="H2" t="s">
        <v>12</v>
      </c>
      <c r="I2" t="s">
        <v>16</v>
      </c>
      <c r="J2" t="s">
        <v>14</v>
      </c>
      <c r="K2" t="s">
        <v>17</v>
      </c>
    </row>
    <row r="3" spans="1:11">
      <c r="A3" t="s">
        <v>0</v>
      </c>
      <c r="B3" s="1">
        <v>15744</v>
      </c>
      <c r="C3" s="1">
        <v>10752745</v>
      </c>
      <c r="D3">
        <v>146.4</v>
      </c>
    </row>
    <row r="4" spans="1:11">
      <c r="A4" t="s">
        <v>1</v>
      </c>
      <c r="B4" s="1">
        <v>2433</v>
      </c>
      <c r="C4" s="1">
        <v>2138902</v>
      </c>
      <c r="D4">
        <v>113.7</v>
      </c>
      <c r="E4" s="1">
        <v>3703</v>
      </c>
      <c r="F4" s="1">
        <v>4171003</v>
      </c>
      <c r="G4">
        <v>88.8</v>
      </c>
      <c r="H4">
        <v>821</v>
      </c>
      <c r="I4" s="1">
        <v>2625877</v>
      </c>
      <c r="J4">
        <v>31.3</v>
      </c>
      <c r="K4" s="1">
        <v>3404</v>
      </c>
    </row>
    <row r="5" spans="1:11">
      <c r="A5" t="s">
        <v>2</v>
      </c>
      <c r="B5" s="1">
        <v>2218</v>
      </c>
      <c r="C5" s="1">
        <v>2412142</v>
      </c>
      <c r="D5">
        <v>92</v>
      </c>
      <c r="E5" s="1">
        <v>3516</v>
      </c>
      <c r="F5" s="1">
        <v>4619883</v>
      </c>
      <c r="G5">
        <v>76.099999999999994</v>
      </c>
      <c r="H5" s="1">
        <v>2743</v>
      </c>
      <c r="I5" s="1">
        <v>5687275</v>
      </c>
      <c r="J5">
        <v>48.2</v>
      </c>
      <c r="K5" s="1">
        <v>3741</v>
      </c>
    </row>
    <row r="6" spans="1:11">
      <c r="A6" t="s">
        <v>3</v>
      </c>
      <c r="B6" s="1">
        <v>2162</v>
      </c>
      <c r="C6" s="1">
        <v>2797185</v>
      </c>
      <c r="D6">
        <v>77.3</v>
      </c>
      <c r="E6" s="1">
        <v>3837</v>
      </c>
      <c r="F6" s="1">
        <v>4571094</v>
      </c>
      <c r="G6">
        <v>83.9</v>
      </c>
      <c r="H6" s="1">
        <v>3753</v>
      </c>
      <c r="I6" s="1">
        <v>6924215</v>
      </c>
      <c r="J6">
        <v>54.2</v>
      </c>
      <c r="K6" s="1">
        <v>4940</v>
      </c>
    </row>
    <row r="7" spans="1:11">
      <c r="A7" t="s">
        <v>4</v>
      </c>
      <c r="B7" s="1">
        <v>1561</v>
      </c>
      <c r="C7" s="1">
        <v>3112092</v>
      </c>
      <c r="D7">
        <v>50.2</v>
      </c>
      <c r="E7" s="1">
        <v>3124</v>
      </c>
      <c r="F7" s="1">
        <v>4648229</v>
      </c>
      <c r="G7">
        <v>67.2</v>
      </c>
      <c r="H7" s="1">
        <v>4321</v>
      </c>
      <c r="I7" s="1">
        <v>10593867</v>
      </c>
      <c r="J7">
        <v>40.799999999999997</v>
      </c>
      <c r="K7" s="1">
        <v>4321</v>
      </c>
    </row>
    <row r="8" spans="1:11">
      <c r="A8" t="s">
        <v>5</v>
      </c>
      <c r="B8">
        <v>831</v>
      </c>
      <c r="C8" s="1">
        <v>1295142</v>
      </c>
      <c r="D8">
        <v>64.2</v>
      </c>
      <c r="E8" s="1">
        <v>1319</v>
      </c>
      <c r="F8" s="1">
        <v>2850271</v>
      </c>
      <c r="G8">
        <v>46.3</v>
      </c>
      <c r="H8" s="1">
        <v>3032</v>
      </c>
      <c r="I8" s="1">
        <v>12618762</v>
      </c>
      <c r="J8">
        <v>24</v>
      </c>
      <c r="K8" s="1">
        <v>2232</v>
      </c>
    </row>
    <row r="9" spans="1:11">
      <c r="A9" t="s">
        <v>6</v>
      </c>
      <c r="B9">
        <v>201</v>
      </c>
      <c r="C9" s="1">
        <v>622278</v>
      </c>
      <c r="D9">
        <v>32.299999999999997</v>
      </c>
      <c r="E9">
        <v>287</v>
      </c>
      <c r="F9" s="1">
        <v>671636</v>
      </c>
      <c r="G9">
        <v>42.7</v>
      </c>
      <c r="H9" s="1">
        <v>1235</v>
      </c>
      <c r="I9" s="1">
        <v>6103931</v>
      </c>
      <c r="J9">
        <v>20.2</v>
      </c>
      <c r="K9">
        <v>749</v>
      </c>
    </row>
    <row r="10" spans="1:11">
      <c r="A10" t="s">
        <v>7</v>
      </c>
      <c r="B10">
        <v>121</v>
      </c>
      <c r="C10" s="1">
        <v>1012727</v>
      </c>
      <c r="D10">
        <v>11.9</v>
      </c>
      <c r="E10">
        <v>151</v>
      </c>
      <c r="F10" s="1">
        <v>394791</v>
      </c>
      <c r="G10">
        <v>38.200000000000003</v>
      </c>
      <c r="H10" s="1">
        <v>1137</v>
      </c>
      <c r="I10" s="1">
        <v>6676665</v>
      </c>
      <c r="J10">
        <v>17</v>
      </c>
      <c r="K10">
        <v>651</v>
      </c>
    </row>
    <row r="11" spans="1:11">
      <c r="A11" t="s">
        <v>8</v>
      </c>
      <c r="B11">
        <v>187</v>
      </c>
      <c r="C11" s="1">
        <v>876554</v>
      </c>
      <c r="D11">
        <v>21.3</v>
      </c>
      <c r="E11">
        <v>249</v>
      </c>
      <c r="F11" s="1">
        <v>650032</v>
      </c>
      <c r="G11">
        <v>38.299999999999997</v>
      </c>
      <c r="H11" s="1">
        <v>1766</v>
      </c>
      <c r="I11" s="1">
        <v>14667403</v>
      </c>
      <c r="J11">
        <v>12</v>
      </c>
      <c r="K11" s="1">
        <v>1088</v>
      </c>
    </row>
    <row r="12" spans="1:11">
      <c r="A12" t="s">
        <v>9</v>
      </c>
      <c r="B12">
        <v>141</v>
      </c>
      <c r="C12" s="1">
        <v>76282</v>
      </c>
      <c r="D12">
        <v>184.8</v>
      </c>
      <c r="E12">
        <v>167</v>
      </c>
      <c r="F12" s="1">
        <v>456498</v>
      </c>
      <c r="G12">
        <v>36.6</v>
      </c>
      <c r="H12" s="1">
        <v>1014</v>
      </c>
      <c r="I12" s="1">
        <v>8494105</v>
      </c>
      <c r="J12">
        <v>11.9</v>
      </c>
      <c r="K12">
        <v>697</v>
      </c>
    </row>
    <row r="13" spans="1:11">
      <c r="A13" t="s">
        <v>10</v>
      </c>
      <c r="B13">
        <v>65</v>
      </c>
      <c r="C13">
        <v>0</v>
      </c>
      <c r="D13">
        <v>0</v>
      </c>
      <c r="E13">
        <v>73</v>
      </c>
      <c r="F13" s="1">
        <v>159714</v>
      </c>
      <c r="G13">
        <v>45.7</v>
      </c>
      <c r="H13">
        <v>462</v>
      </c>
      <c r="I13" s="1">
        <v>2221467</v>
      </c>
      <c r="J13">
        <v>20.8</v>
      </c>
      <c r="K13">
        <v>330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9920</v>
      </c>
      <c r="C15" s="1">
        <f>SUM(C4:C13)</f>
        <v>14343304</v>
      </c>
      <c r="D15" s="4">
        <f>B15/C15*100000</f>
        <v>69.161191870436554</v>
      </c>
      <c r="E15" s="1">
        <f>SUM(E4:E13)</f>
        <v>16426</v>
      </c>
      <c r="F15" s="1">
        <f>SUM(F4:F13)</f>
        <v>23193151</v>
      </c>
      <c r="G15" s="4">
        <f>E15/F15*100000</f>
        <v>70.822632077892308</v>
      </c>
      <c r="H15" s="1">
        <f>SUM(H4:H13)</f>
        <v>20284</v>
      </c>
      <c r="I15" s="1">
        <f>SUM(I4:I13)</f>
        <v>76613567</v>
      </c>
      <c r="J15" s="4">
        <f>H15/I15*100000</f>
        <v>26.475728509025043</v>
      </c>
    </row>
    <row r="17" spans="1:11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1">
      <c r="A18" t="s">
        <v>22</v>
      </c>
      <c r="B18" s="1">
        <f>B15</f>
        <v>9920</v>
      </c>
      <c r="C18" s="1">
        <f>C15</f>
        <v>14343304</v>
      </c>
      <c r="D18" s="4">
        <f>B18/C18*100000</f>
        <v>69.161191870436554</v>
      </c>
      <c r="E18" s="1">
        <f>E15+H15</f>
        <v>36710</v>
      </c>
      <c r="F18" s="1">
        <f>F15+I15</f>
        <v>99806718</v>
      </c>
      <c r="G18" s="4">
        <f>E18/F18*100000</f>
        <v>36.78109122874875</v>
      </c>
      <c r="H18" s="6">
        <f>G18/D18</f>
        <v>0.53181690821136773</v>
      </c>
      <c r="I18" s="7">
        <f>1-H18</f>
        <v>0.46818309178863227</v>
      </c>
      <c r="J18" s="4"/>
    </row>
    <row r="19" spans="1:11">
      <c r="B19" s="1"/>
      <c r="C19" s="1"/>
      <c r="D19" s="2"/>
      <c r="E19" s="1"/>
      <c r="F19" s="1"/>
      <c r="G19" s="1"/>
      <c r="H19" s="1"/>
      <c r="I19" s="1"/>
      <c r="J19" s="1"/>
      <c r="K19" s="1"/>
    </row>
    <row r="20" spans="1:11">
      <c r="B20" s="1"/>
      <c r="C20" s="1"/>
      <c r="D20" s="2"/>
      <c r="E20" s="1"/>
      <c r="F20" s="1"/>
      <c r="G20" s="1"/>
      <c r="H20" s="1"/>
      <c r="I20" s="1"/>
      <c r="J20" s="1"/>
      <c r="K20" s="1"/>
    </row>
    <row r="21" spans="1:11">
      <c r="B21" s="1"/>
      <c r="C21" s="1"/>
      <c r="D21" s="2"/>
      <c r="E21" s="1"/>
      <c r="F21" s="1"/>
      <c r="G21" s="1"/>
      <c r="H21" s="1"/>
      <c r="I21" s="1"/>
      <c r="J21" s="1"/>
      <c r="K21" s="1"/>
    </row>
    <row r="22" spans="1:11">
      <c r="D22" s="2"/>
    </row>
    <row r="23" spans="1:11">
      <c r="D23" s="2"/>
    </row>
    <row r="24" spans="1:11">
      <c r="B24" s="1"/>
      <c r="C24" s="1"/>
      <c r="D24" s="5"/>
      <c r="E24" s="1"/>
      <c r="F24" s="1"/>
      <c r="G24" s="3"/>
    </row>
    <row r="25" spans="1:11">
      <c r="B25" s="1"/>
      <c r="C25" s="1"/>
      <c r="D25" s="5"/>
      <c r="E25" s="1"/>
      <c r="F25" s="1"/>
      <c r="G25" s="3"/>
    </row>
    <row r="26" spans="1:11">
      <c r="B26" s="1"/>
      <c r="C26" s="1"/>
      <c r="D26" s="5"/>
      <c r="E26" s="1"/>
      <c r="F26" s="1"/>
      <c r="G26" s="3"/>
    </row>
    <row r="27" spans="1:11">
      <c r="B27" s="1"/>
      <c r="C27" s="1"/>
      <c r="D27" s="5"/>
      <c r="E27" s="1"/>
      <c r="F27" s="1"/>
      <c r="G27" s="3"/>
    </row>
    <row r="28" spans="1:11">
      <c r="B28" s="1"/>
      <c r="C28" s="1"/>
      <c r="D28" s="5"/>
      <c r="E28" s="1"/>
      <c r="F28" s="1"/>
      <c r="G28" s="3"/>
    </row>
    <row r="29" spans="1:11">
      <c r="B29" s="1"/>
      <c r="C29" s="1"/>
      <c r="D29" s="5"/>
      <c r="E29" s="1"/>
      <c r="F29" s="1"/>
      <c r="G29" s="3"/>
    </row>
    <row r="32" spans="1:11">
      <c r="B32" s="1"/>
      <c r="C32" s="1"/>
      <c r="D32" s="4"/>
      <c r="E32" s="1"/>
      <c r="F32" s="1"/>
      <c r="G32" s="4"/>
    </row>
    <row r="33" spans="2:7">
      <c r="B33" s="1"/>
      <c r="C33" s="1"/>
      <c r="D33" s="4"/>
      <c r="E33" s="1"/>
      <c r="F33" s="1"/>
      <c r="G33" s="4"/>
    </row>
    <row r="34" spans="2:7">
      <c r="B34" s="1"/>
      <c r="C34" s="1"/>
      <c r="D34" s="4"/>
      <c r="E34" s="1"/>
      <c r="F34" s="1"/>
      <c r="G34" s="4"/>
    </row>
    <row r="35" spans="2:7">
      <c r="B35" s="1"/>
      <c r="C35" s="1"/>
      <c r="D35" s="4"/>
      <c r="E35" s="1"/>
      <c r="F35" s="1"/>
      <c r="G35" s="4"/>
    </row>
    <row r="36" spans="2:7">
      <c r="B36" s="1"/>
      <c r="C36" s="1"/>
      <c r="D36" s="4"/>
      <c r="E36" s="1"/>
      <c r="F36" s="1"/>
      <c r="G36" s="4"/>
    </row>
  </sheetData>
  <phoneticPr fontId="1"/>
  <hyperlinks>
    <hyperlink ref="A1" r:id="rId1" xr:uid="{7803ABC1-1279-B143-BDE5-74B0F0B7E193}"/>
  </hyperlink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FB26-5429-154F-8F37-227FC0E69C75}">
  <dimension ref="A1:K18"/>
  <sheetViews>
    <sheetView workbookViewId="0"/>
  </sheetViews>
  <sheetFormatPr baseColWidth="10" defaultRowHeight="20"/>
  <sheetData>
    <row r="1" spans="1:11">
      <c r="A1" s="8" t="s">
        <v>28</v>
      </c>
    </row>
    <row r="2" spans="1:11">
      <c r="B2" t="s">
        <v>12</v>
      </c>
      <c r="C2" t="s">
        <v>18</v>
      </c>
      <c r="E2" t="s">
        <v>12</v>
      </c>
      <c r="F2" t="s">
        <v>23</v>
      </c>
      <c r="H2" t="s">
        <v>12</v>
      </c>
      <c r="I2" t="s">
        <v>21</v>
      </c>
      <c r="K2" t="s">
        <v>17</v>
      </c>
    </row>
    <row r="3" spans="1:11">
      <c r="A3" t="s">
        <v>0</v>
      </c>
      <c r="B3" s="1">
        <v>16548</v>
      </c>
      <c r="C3" s="1">
        <v>10770888</v>
      </c>
      <c r="D3">
        <v>153.6</v>
      </c>
    </row>
    <row r="4" spans="1:11">
      <c r="A4" t="s">
        <v>1</v>
      </c>
      <c r="B4" s="1">
        <v>2869</v>
      </c>
      <c r="C4" s="1">
        <v>2130988</v>
      </c>
      <c r="D4">
        <v>134.6</v>
      </c>
      <c r="E4" s="1">
        <v>4102</v>
      </c>
      <c r="F4" s="1">
        <v>4288788</v>
      </c>
      <c r="G4">
        <v>95.6</v>
      </c>
      <c r="H4">
        <v>845</v>
      </c>
      <c r="I4" s="1">
        <v>2513728</v>
      </c>
      <c r="J4">
        <v>33.6</v>
      </c>
      <c r="K4" s="1">
        <v>3622</v>
      </c>
    </row>
    <row r="5" spans="1:11">
      <c r="A5" t="s">
        <v>2</v>
      </c>
      <c r="B5" s="1">
        <v>2344</v>
      </c>
      <c r="C5" s="1">
        <v>2415367</v>
      </c>
      <c r="D5">
        <v>97</v>
      </c>
      <c r="E5" s="1">
        <v>3847</v>
      </c>
      <c r="F5" s="1">
        <v>4739423</v>
      </c>
      <c r="G5">
        <v>81.2</v>
      </c>
      <c r="H5" s="1">
        <v>2603</v>
      </c>
      <c r="I5" s="1">
        <v>5563519</v>
      </c>
      <c r="J5">
        <v>46.8</v>
      </c>
      <c r="K5" s="1">
        <v>4146</v>
      </c>
    </row>
    <row r="6" spans="1:11">
      <c r="A6" t="s">
        <v>3</v>
      </c>
      <c r="B6" s="1">
        <v>2541</v>
      </c>
      <c r="C6" s="1">
        <v>2795091</v>
      </c>
      <c r="D6">
        <v>90.9</v>
      </c>
      <c r="E6" s="1">
        <v>4249</v>
      </c>
      <c r="F6" s="1">
        <v>4705037</v>
      </c>
      <c r="G6">
        <v>90.3</v>
      </c>
      <c r="H6" s="1">
        <v>3849</v>
      </c>
      <c r="I6" s="1">
        <v>6791650</v>
      </c>
      <c r="J6">
        <v>56.7</v>
      </c>
      <c r="K6" s="1">
        <v>5390</v>
      </c>
    </row>
    <row r="7" spans="1:11">
      <c r="A7" t="s">
        <v>4</v>
      </c>
      <c r="B7" s="1">
        <v>1686</v>
      </c>
      <c r="C7" s="1">
        <v>3106390</v>
      </c>
      <c r="D7">
        <v>54.3</v>
      </c>
      <c r="E7" s="1">
        <v>3538</v>
      </c>
      <c r="F7" s="1">
        <v>4794784</v>
      </c>
      <c r="G7">
        <v>73.8</v>
      </c>
      <c r="H7" s="1">
        <v>4211</v>
      </c>
      <c r="I7" s="1">
        <v>10452637</v>
      </c>
      <c r="J7">
        <v>40.299999999999997</v>
      </c>
      <c r="K7" s="1">
        <v>4592</v>
      </c>
    </row>
    <row r="8" spans="1:11">
      <c r="A8" t="s">
        <v>5</v>
      </c>
      <c r="B8">
        <v>854</v>
      </c>
      <c r="C8" s="1">
        <v>1306147</v>
      </c>
      <c r="D8">
        <v>65.400000000000006</v>
      </c>
      <c r="E8" s="1">
        <v>1461</v>
      </c>
      <c r="F8" s="1">
        <v>2952557</v>
      </c>
      <c r="G8">
        <v>49.5</v>
      </c>
      <c r="H8" s="1">
        <v>3056</v>
      </c>
      <c r="I8" s="1">
        <v>12505433</v>
      </c>
      <c r="J8">
        <v>24.4</v>
      </c>
      <c r="K8" s="1">
        <v>2376</v>
      </c>
    </row>
    <row r="9" spans="1:11">
      <c r="A9" t="s">
        <v>6</v>
      </c>
      <c r="B9">
        <v>200</v>
      </c>
      <c r="C9" s="1">
        <v>622604</v>
      </c>
      <c r="D9">
        <v>32.1</v>
      </c>
      <c r="E9">
        <v>281</v>
      </c>
      <c r="F9" s="1">
        <v>697948</v>
      </c>
      <c r="G9">
        <v>40.299999999999997</v>
      </c>
      <c r="H9" s="1">
        <v>1285</v>
      </c>
      <c r="I9" s="1">
        <v>6077200</v>
      </c>
      <c r="J9">
        <v>21.1</v>
      </c>
      <c r="K9">
        <v>825</v>
      </c>
    </row>
    <row r="10" spans="1:11">
      <c r="A10" t="s">
        <v>7</v>
      </c>
      <c r="B10">
        <v>153</v>
      </c>
      <c r="C10" s="1">
        <v>1008846</v>
      </c>
      <c r="D10">
        <v>15.2</v>
      </c>
      <c r="E10">
        <v>182</v>
      </c>
      <c r="F10" s="1">
        <v>406109</v>
      </c>
      <c r="G10">
        <v>44.8</v>
      </c>
      <c r="H10" s="1">
        <v>1138</v>
      </c>
      <c r="I10" s="1">
        <v>6669161</v>
      </c>
      <c r="J10">
        <v>17.100000000000001</v>
      </c>
      <c r="K10">
        <v>737</v>
      </c>
    </row>
    <row r="11" spans="1:11">
      <c r="A11" t="s">
        <v>8</v>
      </c>
      <c r="B11">
        <v>192</v>
      </c>
      <c r="C11" s="1">
        <v>878861</v>
      </c>
      <c r="D11">
        <v>21.8</v>
      </c>
      <c r="E11">
        <v>254</v>
      </c>
      <c r="F11" s="1">
        <v>668760</v>
      </c>
      <c r="G11">
        <v>38</v>
      </c>
      <c r="H11" s="1">
        <v>1773</v>
      </c>
      <c r="I11" s="1">
        <v>14646121</v>
      </c>
      <c r="J11">
        <v>12.1</v>
      </c>
      <c r="K11" s="1">
        <v>1069</v>
      </c>
    </row>
    <row r="12" spans="1:11">
      <c r="A12" t="s">
        <v>9</v>
      </c>
      <c r="B12">
        <v>122</v>
      </c>
      <c r="C12" s="1">
        <v>81035</v>
      </c>
      <c r="D12">
        <v>150.6</v>
      </c>
      <c r="E12">
        <v>159</v>
      </c>
      <c r="F12" s="1">
        <v>470013</v>
      </c>
      <c r="G12">
        <v>33.799999999999997</v>
      </c>
      <c r="H12" s="1">
        <v>1101</v>
      </c>
      <c r="I12" s="1">
        <v>8475610</v>
      </c>
      <c r="J12">
        <v>13</v>
      </c>
      <c r="K12">
        <v>744</v>
      </c>
    </row>
    <row r="13" spans="1:11">
      <c r="A13" t="s">
        <v>10</v>
      </c>
      <c r="B13">
        <v>62</v>
      </c>
      <c r="C13" t="s">
        <v>11</v>
      </c>
      <c r="D13" t="s">
        <v>11</v>
      </c>
      <c r="E13">
        <v>75</v>
      </c>
      <c r="F13" s="1">
        <v>165204</v>
      </c>
      <c r="G13">
        <v>45.4</v>
      </c>
      <c r="H13">
        <v>549</v>
      </c>
      <c r="I13" s="1">
        <v>2213610</v>
      </c>
      <c r="J13">
        <v>24.8</v>
      </c>
      <c r="K13">
        <v>412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11023</v>
      </c>
      <c r="C15" s="1">
        <f>SUM(C4:C13)</f>
        <v>14345329</v>
      </c>
      <c r="D15" s="4">
        <f>B15/C15*100000</f>
        <v>76.840342943685712</v>
      </c>
      <c r="E15" s="1">
        <f>SUM(E4:E13)</f>
        <v>18148</v>
      </c>
      <c r="F15" s="1">
        <f>SUM(F4:F13)</f>
        <v>23888623</v>
      </c>
      <c r="G15" s="4">
        <f>E15/F15*100000</f>
        <v>75.969217648082932</v>
      </c>
      <c r="H15" s="1">
        <f>SUM(H4:H13)</f>
        <v>20410</v>
      </c>
      <c r="I15" s="1">
        <f>SUM(I4:I13)</f>
        <v>75908669</v>
      </c>
      <c r="J15" s="4">
        <f>H15/I15*100000</f>
        <v>26.887574593094236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11023</v>
      </c>
      <c r="C18" s="1">
        <f>C15</f>
        <v>14345329</v>
      </c>
      <c r="D18" s="4">
        <f>B18/C18*100000</f>
        <v>76.840342943685712</v>
      </c>
      <c r="E18" s="1">
        <f>E15+H15</f>
        <v>38558</v>
      </c>
      <c r="F18" s="1">
        <f>F15+I15</f>
        <v>99797292</v>
      </c>
      <c r="G18" s="4">
        <f>E18/F18*100000</f>
        <v>38.636318909334733</v>
      </c>
      <c r="H18" s="6">
        <f>G18/D18</f>
        <v>0.50281294212403871</v>
      </c>
      <c r="I18" s="7">
        <f>1-H18</f>
        <v>0.49718705787596129</v>
      </c>
      <c r="J18" s="4"/>
    </row>
  </sheetData>
  <phoneticPr fontId="1"/>
  <hyperlinks>
    <hyperlink ref="A1" r:id="rId1" xr:uid="{F57F6F08-F694-8C4B-A326-794D9FC29BBC}"/>
  </hyperlink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4148-9F31-7A42-8E4A-6FB3022054F1}">
  <dimension ref="A1:K18"/>
  <sheetViews>
    <sheetView workbookViewId="0"/>
  </sheetViews>
  <sheetFormatPr baseColWidth="10" defaultRowHeight="20"/>
  <sheetData>
    <row r="1" spans="1:11">
      <c r="A1" s="8" t="s">
        <v>28</v>
      </c>
    </row>
    <row r="2" spans="1:11">
      <c r="B2" t="s">
        <v>12</v>
      </c>
      <c r="C2" t="s">
        <v>18</v>
      </c>
      <c r="E2" t="s">
        <v>12</v>
      </c>
      <c r="F2" t="s">
        <v>23</v>
      </c>
      <c r="H2" t="s">
        <v>12</v>
      </c>
      <c r="I2" t="s">
        <v>21</v>
      </c>
      <c r="K2" t="s">
        <v>17</v>
      </c>
    </row>
    <row r="3" spans="1:11">
      <c r="A3" t="s">
        <v>0</v>
      </c>
      <c r="B3" s="1">
        <v>20153</v>
      </c>
      <c r="C3" s="1">
        <v>10789693</v>
      </c>
      <c r="D3">
        <v>186.8</v>
      </c>
    </row>
    <row r="4" spans="1:11">
      <c r="A4" t="s">
        <v>1</v>
      </c>
      <c r="B4" s="1">
        <v>3304</v>
      </c>
      <c r="C4" s="1">
        <v>2134109</v>
      </c>
      <c r="D4">
        <v>154.80000000000001</v>
      </c>
      <c r="E4" s="1">
        <v>4801</v>
      </c>
      <c r="F4" s="1">
        <v>4371477</v>
      </c>
      <c r="G4">
        <v>109.8</v>
      </c>
      <c r="H4">
        <v>985</v>
      </c>
      <c r="I4" s="1">
        <v>2426374</v>
      </c>
      <c r="J4">
        <v>40.6</v>
      </c>
      <c r="K4" s="1">
        <v>4557</v>
      </c>
    </row>
    <row r="5" spans="1:11">
      <c r="A5" t="s">
        <v>2</v>
      </c>
      <c r="B5" s="1">
        <v>3166</v>
      </c>
      <c r="C5" s="1">
        <v>2417893</v>
      </c>
      <c r="D5">
        <v>130.9</v>
      </c>
      <c r="E5" s="1">
        <v>5036</v>
      </c>
      <c r="F5" s="1">
        <v>4823259</v>
      </c>
      <c r="G5">
        <v>104.4</v>
      </c>
      <c r="H5" s="1">
        <v>3281</v>
      </c>
      <c r="I5" s="1">
        <v>5476899</v>
      </c>
      <c r="J5">
        <v>59.9</v>
      </c>
      <c r="K5" s="1">
        <v>5228</v>
      </c>
    </row>
    <row r="6" spans="1:11">
      <c r="A6" t="s">
        <v>3</v>
      </c>
      <c r="B6" s="1">
        <v>3114</v>
      </c>
      <c r="C6" s="1">
        <v>2796908</v>
      </c>
      <c r="D6">
        <v>111.3</v>
      </c>
      <c r="E6" s="1">
        <v>5605</v>
      </c>
      <c r="F6" s="1">
        <v>4803018</v>
      </c>
      <c r="G6">
        <v>116.7</v>
      </c>
      <c r="H6" s="1">
        <v>4628</v>
      </c>
      <c r="I6" s="1">
        <v>6691491</v>
      </c>
      <c r="J6">
        <v>69.2</v>
      </c>
      <c r="K6" s="1">
        <v>6615</v>
      </c>
    </row>
    <row r="7" spans="1:11">
      <c r="A7" t="s">
        <v>4</v>
      </c>
      <c r="B7" s="1">
        <v>2268</v>
      </c>
      <c r="C7" s="1">
        <v>3107718</v>
      </c>
      <c r="D7">
        <v>73</v>
      </c>
      <c r="E7" s="1">
        <v>4471</v>
      </c>
      <c r="F7" s="1">
        <v>4902355</v>
      </c>
      <c r="G7">
        <v>91.2</v>
      </c>
      <c r="H7" s="1">
        <v>5197</v>
      </c>
      <c r="I7" s="1">
        <v>10343639</v>
      </c>
      <c r="J7">
        <v>50.2</v>
      </c>
      <c r="K7" s="1">
        <v>5931</v>
      </c>
    </row>
    <row r="8" spans="1:11">
      <c r="A8" t="s">
        <v>5</v>
      </c>
      <c r="B8" s="1">
        <v>1099</v>
      </c>
      <c r="C8" s="1">
        <v>1307073</v>
      </c>
      <c r="D8">
        <v>84.1</v>
      </c>
      <c r="E8" s="1">
        <v>1860</v>
      </c>
      <c r="F8" s="1">
        <v>3028872</v>
      </c>
      <c r="G8">
        <v>61.4</v>
      </c>
      <c r="H8" s="1">
        <v>3633</v>
      </c>
      <c r="I8" s="1">
        <v>12428106</v>
      </c>
      <c r="J8">
        <v>29.2</v>
      </c>
      <c r="K8" s="1">
        <v>2928</v>
      </c>
    </row>
    <row r="9" spans="1:11">
      <c r="A9" t="s">
        <v>6</v>
      </c>
      <c r="B9">
        <v>271</v>
      </c>
      <c r="C9" s="1">
        <v>622891</v>
      </c>
      <c r="D9">
        <v>43.5</v>
      </c>
      <c r="E9">
        <v>389</v>
      </c>
      <c r="F9" s="1">
        <v>716271</v>
      </c>
      <c r="G9">
        <v>54.3</v>
      </c>
      <c r="H9" s="1">
        <v>1611</v>
      </c>
      <c r="I9" s="1">
        <v>6058574</v>
      </c>
      <c r="J9">
        <v>26.6</v>
      </c>
      <c r="K9" s="1">
        <v>1023</v>
      </c>
    </row>
    <row r="10" spans="1:11">
      <c r="A10" t="s">
        <v>7</v>
      </c>
      <c r="B10">
        <v>184</v>
      </c>
      <c r="C10" s="1">
        <v>1009056</v>
      </c>
      <c r="D10">
        <v>18.2</v>
      </c>
      <c r="E10">
        <v>223</v>
      </c>
      <c r="F10" s="1">
        <v>413319</v>
      </c>
      <c r="G10">
        <v>54</v>
      </c>
      <c r="H10" s="1">
        <v>1381</v>
      </c>
      <c r="I10" s="1">
        <v>6661722</v>
      </c>
      <c r="J10">
        <v>20.7</v>
      </c>
      <c r="K10">
        <v>866</v>
      </c>
    </row>
    <row r="11" spans="1:11">
      <c r="A11" t="s">
        <v>8</v>
      </c>
      <c r="B11">
        <v>244</v>
      </c>
      <c r="C11" s="1">
        <v>879186</v>
      </c>
      <c r="D11">
        <v>27.8</v>
      </c>
      <c r="E11">
        <v>311</v>
      </c>
      <c r="F11" s="1">
        <v>679339</v>
      </c>
      <c r="G11">
        <v>45.8</v>
      </c>
      <c r="H11" s="1">
        <v>2377</v>
      </c>
      <c r="I11" s="1">
        <v>14635118</v>
      </c>
      <c r="J11">
        <v>16.2</v>
      </c>
      <c r="K11" s="1">
        <v>1359</v>
      </c>
    </row>
    <row r="12" spans="1:11">
      <c r="A12" t="s">
        <v>9</v>
      </c>
      <c r="B12">
        <v>167</v>
      </c>
      <c r="C12" s="1">
        <v>81312</v>
      </c>
      <c r="D12">
        <v>205.4</v>
      </c>
      <c r="E12">
        <v>179</v>
      </c>
      <c r="F12" s="1">
        <v>475671</v>
      </c>
      <c r="G12">
        <v>37.6</v>
      </c>
      <c r="H12" s="1">
        <v>1416</v>
      </c>
      <c r="I12" s="1">
        <v>8469610</v>
      </c>
      <c r="J12">
        <v>16.7</v>
      </c>
      <c r="K12">
        <v>976</v>
      </c>
    </row>
    <row r="13" spans="1:11">
      <c r="A13" t="s">
        <v>10</v>
      </c>
      <c r="B13">
        <v>90</v>
      </c>
      <c r="C13" t="s">
        <v>11</v>
      </c>
      <c r="D13" t="s">
        <v>11</v>
      </c>
      <c r="E13">
        <v>111</v>
      </c>
      <c r="F13" s="1">
        <v>166659</v>
      </c>
      <c r="G13">
        <v>66.599999999999994</v>
      </c>
      <c r="H13">
        <v>621</v>
      </c>
      <c r="I13" s="1">
        <v>2212030</v>
      </c>
      <c r="J13">
        <v>28.1</v>
      </c>
      <c r="K13">
        <v>442</v>
      </c>
    </row>
    <row r="14" spans="1:11">
      <c r="B14" t="s">
        <v>12</v>
      </c>
      <c r="C14" t="s">
        <v>13</v>
      </c>
      <c r="D14" t="s">
        <v>14</v>
      </c>
      <c r="E14" t="s">
        <v>12</v>
      </c>
      <c r="F14" t="s">
        <v>15</v>
      </c>
      <c r="G14" t="s">
        <v>14</v>
      </c>
      <c r="H14" t="s">
        <v>12</v>
      </c>
      <c r="I14" t="s">
        <v>16</v>
      </c>
      <c r="J14" t="s">
        <v>14</v>
      </c>
      <c r="K14" t="s">
        <v>17</v>
      </c>
    </row>
    <row r="15" spans="1:11">
      <c r="A15" t="s">
        <v>22</v>
      </c>
      <c r="B15" s="1">
        <f>SUM(B4:B13)</f>
        <v>13907</v>
      </c>
      <c r="C15" s="1">
        <f>SUM(C4:C13)</f>
        <v>14356146</v>
      </c>
      <c r="D15" s="4">
        <f>B15/C15*100000</f>
        <v>96.871402673112968</v>
      </c>
      <c r="E15" s="1">
        <f>SUM(E4:E13)</f>
        <v>22986</v>
      </c>
      <c r="F15" s="1">
        <f>SUM(F4:F13)</f>
        <v>24380240</v>
      </c>
      <c r="G15" s="4">
        <f>E15/F15*100000</f>
        <v>94.281270405869662</v>
      </c>
      <c r="H15" s="1">
        <f>SUM(H4:H13)</f>
        <v>25130</v>
      </c>
      <c r="I15" s="1">
        <f>SUM(I4:I13)</f>
        <v>75403563</v>
      </c>
      <c r="J15" s="4">
        <f>H15/I15*100000</f>
        <v>33.327337595439623</v>
      </c>
    </row>
    <row r="17" spans="1:10">
      <c r="B17" t="s">
        <v>12</v>
      </c>
      <c r="C17" t="s">
        <v>13</v>
      </c>
      <c r="D17" t="s">
        <v>14</v>
      </c>
      <c r="E17" t="s">
        <v>12</v>
      </c>
      <c r="F17" t="s">
        <v>27</v>
      </c>
      <c r="G17" t="s">
        <v>14</v>
      </c>
      <c r="H17" t="s">
        <v>19</v>
      </c>
      <c r="I17" t="s">
        <v>20</v>
      </c>
    </row>
    <row r="18" spans="1:10">
      <c r="A18" t="s">
        <v>22</v>
      </c>
      <c r="B18" s="1">
        <f>B15</f>
        <v>13907</v>
      </c>
      <c r="C18" s="1">
        <f>C15</f>
        <v>14356146</v>
      </c>
      <c r="D18" s="4">
        <f>B18/C18*100000</f>
        <v>96.871402673112968</v>
      </c>
      <c r="E18" s="1">
        <f>E15+H15</f>
        <v>48116</v>
      </c>
      <c r="F18" s="1">
        <f>F15+I15</f>
        <v>99783803</v>
      </c>
      <c r="G18" s="4">
        <f>E18/F18*100000</f>
        <v>48.220250735482587</v>
      </c>
      <c r="H18" s="6">
        <f>G18/D18</f>
        <v>0.4977759112067271</v>
      </c>
      <c r="I18" s="7">
        <f>1-H18</f>
        <v>0.50222408879327296</v>
      </c>
      <c r="J18" s="4"/>
    </row>
  </sheetData>
  <phoneticPr fontId="1"/>
  <hyperlinks>
    <hyperlink ref="A1" r:id="rId1" xr:uid="{D6A1243F-4514-4D48-973A-D08DB0E194A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有効率</vt:lpstr>
      <vt:lpstr>7月11日〜7月17日</vt:lpstr>
      <vt:lpstr>7月1日〜7月3日</vt:lpstr>
      <vt:lpstr>6月27日〜6月29日</vt:lpstr>
      <vt:lpstr>6月20日〜6月26日</vt:lpstr>
      <vt:lpstr>6月13日〜6月19日</vt:lpstr>
      <vt:lpstr>6月6日〜6月12日</vt:lpstr>
      <vt:lpstr>5月30日〜6月5日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cp:lastPrinted>2022-07-15T02:53:59Z</cp:lastPrinted>
  <dcterms:created xsi:type="dcterms:W3CDTF">2022-07-03T01:07:00Z</dcterms:created>
  <dcterms:modified xsi:type="dcterms:W3CDTF">2022-07-29T07:47:25Z</dcterms:modified>
</cp:coreProperties>
</file>