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task6_superstore sales" sheetId="1" r:id="rId1"/>
  </sheets>
  <calcPr calcId="162913"/>
</workbook>
</file>

<file path=xl/calcChain.xml><?xml version="1.0" encoding="utf-8"?>
<calcChain xmlns="http://schemas.openxmlformats.org/spreadsheetml/2006/main">
  <c r="Y38" i="1" l="1"/>
  <c r="Y35" i="1"/>
  <c r="Y32" i="1"/>
  <c r="Y31" i="1"/>
  <c r="Y28" i="1"/>
  <c r="Y27" i="1"/>
  <c r="Y24" i="1"/>
  <c r="Y23" i="1"/>
  <c r="Y22" i="1"/>
  <c r="X22" i="1"/>
  <c r="Y19" i="1"/>
  <c r="Y16" i="1"/>
  <c r="Y15" i="1"/>
  <c r="Y14" i="1"/>
  <c r="Y11" i="1"/>
  <c r="Y10" i="1"/>
  <c r="Y9" i="1"/>
  <c r="Y8" i="1"/>
  <c r="Y5" i="1"/>
  <c r="Y4" i="1"/>
  <c r="Y3" i="1"/>
  <c r="Y2" i="1"/>
  <c r="V4" i="1"/>
  <c r="V3" i="1"/>
  <c r="V2" i="1"/>
</calcChain>
</file>

<file path=xl/sharedStrings.xml><?xml version="1.0" encoding="utf-8"?>
<sst xmlns="http://schemas.openxmlformats.org/spreadsheetml/2006/main" count="142027" uniqueCount="11824">
  <si>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</si>
  <si>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</si>
  <si>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</si>
  <si>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</si>
  <si>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</si>
  <si>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</si>
  <si>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</si>
  <si>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</si>
  <si>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</si>
  <si>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</si>
  <si>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</si>
  <si>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</si>
  <si>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</si>
  <si>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</si>
  <si>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</si>
  <si>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</si>
  <si>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</si>
  <si>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</si>
  <si>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</si>
  <si>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</si>
  <si>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</si>
  <si>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</si>
  <si>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</si>
  <si>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</si>
  <si>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</si>
  <si>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</si>
  <si>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</si>
  <si>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</si>
  <si>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</si>
  <si>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</si>
  <si>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</si>
  <si>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</si>
  <si>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</si>
  <si>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</si>
  <si>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</si>
  <si>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</si>
  <si>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</si>
  <si>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</si>
  <si>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</si>
  <si>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</si>
  <si>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</si>
  <si>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</si>
  <si>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</si>
  <si>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</si>
  <si>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</si>
  <si>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</si>
  <si>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</si>
  <si>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</si>
  <si>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</si>
  <si>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</si>
  <si>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</si>
  <si>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</si>
  <si>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</si>
  <si>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</si>
  <si>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</si>
  <si>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</si>
  <si>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</si>
  <si>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</si>
  <si>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</si>
  <si>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</si>
  <si>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</si>
  <si>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</si>
  <si>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</si>
  <si>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</si>
  <si>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</si>
  <si>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</si>
  <si>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</si>
  <si>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</si>
  <si>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</si>
  <si>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</si>
  <si>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</si>
  <si>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</si>
  <si>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</si>
  <si>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</si>
  <si>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</si>
  <si>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</si>
  <si>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</si>
  <si>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</si>
  <si>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</si>
  <si>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</si>
  <si>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</si>
  <si>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</si>
  <si>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</si>
  <si>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</si>
  <si>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</si>
  <si>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</si>
  <si>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</si>
  <si>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</si>
  <si>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</si>
  <si>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</si>
  <si>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</si>
  <si>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</si>
  <si>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</si>
  <si>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</si>
  <si>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</si>
  <si>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</si>
  <si>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</si>
  <si>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</si>
  <si>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</si>
  <si>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</si>
  <si>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</si>
  <si>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</si>
  <si>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</si>
  <si>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</si>
  <si>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</si>
  <si>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</si>
  <si>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</si>
  <si>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</si>
  <si>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</si>
  <si>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</si>
  <si>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</si>
  <si>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</si>
  <si>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</si>
  <si>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</si>
  <si>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</si>
  <si>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</si>
  <si>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</si>
  <si>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</si>
  <si>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</si>
  <si>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</si>
  <si>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</si>
  <si>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</si>
  <si>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</si>
  <si>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</si>
  <si>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</si>
  <si>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</si>
  <si>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</si>
  <si>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</si>
  <si>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</si>
  <si>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</si>
  <si>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</si>
  <si>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</si>
  <si>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</si>
  <si>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</si>
  <si>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</si>
  <si>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</si>
  <si>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</si>
  <si>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</si>
  <si>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</si>
  <si>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</si>
  <si>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</si>
  <si>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</si>
  <si>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</si>
  <si>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</si>
  <si>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</si>
  <si>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</si>
  <si>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</si>
  <si>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</si>
  <si>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</si>
  <si>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</si>
  <si>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</si>
  <si>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</si>
  <si>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</si>
  <si>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</si>
  <si>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</si>
  <si>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</si>
  <si>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</si>
  <si>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</si>
  <si>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</si>
  <si>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</si>
  <si>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</si>
  <si>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</si>
  <si>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</si>
  <si>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</si>
  <si>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</si>
  <si>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</si>
  <si>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</si>
  <si>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</si>
  <si>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</si>
  <si>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</si>
  <si>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</si>
  <si>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</si>
  <si>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</si>
  <si>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</si>
  <si>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</si>
  <si>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</si>
  <si>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</si>
  <si>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</si>
  <si>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</si>
  <si>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</si>
  <si>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</si>
  <si>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</si>
  <si>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</si>
  <si>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</si>
  <si>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</si>
  <si>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</si>
  <si>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</si>
  <si>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</si>
  <si>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</si>
  <si>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</si>
  <si>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</si>
  <si>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</si>
  <si>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</si>
  <si>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</si>
  <si>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</si>
  <si>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</si>
  <si>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</si>
  <si>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</si>
  <si>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</si>
  <si>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</si>
  <si>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</si>
  <si>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</si>
  <si>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</si>
  <si>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</si>
  <si>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</si>
  <si>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</si>
  <si>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</si>
  <si>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</si>
  <si>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</si>
  <si>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</si>
  <si>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</si>
  <si>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</si>
  <si>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</si>
  <si>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</si>
  <si>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</si>
  <si>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</si>
  <si>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</si>
  <si>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</si>
  <si>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</si>
  <si>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</si>
  <si>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</si>
  <si>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</si>
  <si>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</si>
  <si>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</si>
  <si>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</si>
  <si>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</si>
  <si>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</si>
  <si>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</si>
  <si>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</si>
  <si>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</si>
  <si>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</si>
  <si>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</si>
  <si>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</si>
  <si>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</si>
  <si>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</si>
  <si>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</si>
  <si>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</si>
  <si>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</si>
  <si>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</si>
  <si>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</si>
  <si>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</si>
  <si>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</si>
  <si>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</si>
  <si>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</si>
  <si>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</si>
  <si>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</si>
  <si>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</si>
  <si>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</si>
  <si>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</si>
  <si>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</si>
  <si>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</si>
  <si>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</si>
  <si>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</si>
  <si>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</si>
  <si>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</si>
  <si>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</si>
  <si>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</si>
  <si>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</si>
  <si>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</si>
  <si>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</si>
  <si>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</si>
  <si>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</si>
  <si>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</si>
  <si>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</si>
  <si>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</si>
  <si>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</si>
  <si>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</si>
  <si>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</si>
  <si>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</si>
  <si>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</si>
  <si>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</si>
  <si>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</si>
  <si>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</si>
  <si>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</si>
  <si>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</si>
  <si>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</si>
  <si>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</si>
  <si>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</si>
  <si>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</si>
  <si>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</si>
  <si>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</si>
  <si>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</si>
  <si>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</si>
  <si>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</si>
  <si>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</si>
  <si>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</si>
  <si>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</si>
  <si>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</si>
  <si>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</si>
  <si>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</si>
  <si>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</si>
  <si>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</si>
  <si>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</si>
  <si>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</si>
  <si>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</si>
  <si>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</si>
  <si>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</si>
  <si>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</si>
  <si>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</si>
  <si>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</si>
  <si>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</si>
  <si>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</si>
  <si>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</si>
  <si>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</si>
  <si>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</si>
  <si>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</si>
  <si>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</si>
  <si>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</si>
  <si>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</si>
  <si>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</si>
  <si>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</si>
  <si>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</si>
  <si>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</si>
  <si>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</si>
  <si>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</si>
  <si>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</si>
  <si>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</si>
  <si>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</si>
  <si>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</si>
  <si>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</si>
  <si>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</si>
  <si>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</si>
  <si>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</si>
  <si>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</si>
  <si>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</si>
  <si>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</si>
  <si>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</si>
  <si>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</si>
  <si>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</si>
  <si>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</si>
  <si>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</si>
  <si>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</si>
  <si>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</si>
  <si>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</si>
  <si>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</si>
  <si>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</si>
  <si>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</si>
  <si>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</si>
  <si>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</si>
  <si>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</si>
  <si>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</si>
  <si>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</si>
  <si>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</si>
  <si>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</si>
  <si>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</si>
  <si>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</si>
  <si>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</si>
  <si>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</si>
  <si>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</si>
  <si>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</si>
  <si>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</si>
  <si>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</si>
  <si>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</si>
  <si>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</si>
  <si>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</si>
  <si>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</si>
  <si>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</si>
  <si>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</si>
  <si>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</si>
  <si>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</si>
  <si>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</si>
  <si>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</si>
  <si>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</si>
  <si>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</si>
  <si>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</si>
  <si>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</si>
  <si>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</si>
  <si>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</si>
  <si>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</si>
  <si>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</si>
  <si>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</si>
  <si>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</si>
  <si>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</si>
  <si>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</si>
  <si>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</si>
  <si>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</si>
  <si>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</si>
  <si>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</si>
  <si>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</si>
  <si>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</si>
  <si>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</si>
  <si>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</si>
  <si>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</si>
  <si>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</si>
  <si>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</si>
  <si>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</si>
  <si>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</si>
  <si>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</si>
  <si>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</si>
  <si>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</si>
  <si>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</si>
  <si>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</si>
  <si>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</si>
  <si>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</si>
  <si>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</si>
  <si>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</si>
  <si>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</si>
  <si>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</si>
  <si>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</si>
  <si>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</si>
  <si>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</si>
  <si>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</si>
  <si>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</si>
  <si>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</si>
  <si>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</si>
  <si>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</si>
  <si>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</si>
  <si>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</si>
  <si>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</si>
  <si>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</si>
  <si>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</si>
  <si>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</si>
  <si>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</si>
  <si>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</si>
  <si>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</si>
  <si>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</si>
  <si>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</si>
  <si>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</si>
  <si>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</si>
  <si>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</si>
  <si>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</si>
  <si>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</si>
  <si>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</si>
  <si>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</si>
  <si>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</si>
  <si>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</si>
  <si>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</si>
  <si>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</si>
  <si>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</si>
  <si>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</si>
  <si>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</si>
  <si>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</si>
  <si>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</si>
  <si>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</si>
  <si>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</si>
  <si>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</si>
  <si>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</si>
  <si>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</si>
  <si>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</si>
  <si>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</si>
  <si>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</si>
  <si>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</si>
  <si>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</si>
  <si>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</si>
  <si>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</si>
  <si>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</si>
  <si>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</si>
  <si>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</si>
  <si>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</si>
  <si>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</si>
  <si>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</si>
  <si>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</si>
  <si>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</si>
  <si>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</si>
  <si>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</si>
  <si>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</si>
  <si>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</si>
  <si>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</si>
  <si>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</si>
  <si>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</si>
  <si>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</si>
  <si>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</si>
  <si>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</si>
  <si>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</si>
  <si>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</si>
  <si>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</si>
  <si>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</si>
  <si>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</si>
  <si>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</si>
  <si>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</si>
  <si>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</si>
  <si>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</si>
  <si>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</si>
  <si>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</si>
  <si>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</si>
  <si>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</si>
  <si>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</si>
  <si>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</si>
  <si>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</si>
  <si>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</si>
  <si>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</si>
  <si>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</si>
  <si>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</si>
  <si>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</si>
  <si>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</si>
  <si>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</si>
  <si>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</si>
  <si>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</si>
  <si>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</si>
  <si>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</si>
  <si>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</si>
  <si>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</si>
  <si>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</si>
  <si>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</si>
  <si>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</si>
  <si>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</si>
  <si>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</si>
  <si>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</si>
  <si>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</si>
  <si>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</si>
  <si>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</si>
  <si>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</si>
  <si>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</si>
  <si>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</si>
  <si>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</si>
  <si>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</si>
  <si>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</si>
  <si>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</si>
  <si>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</si>
  <si>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</si>
  <si>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</si>
  <si>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</si>
  <si>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</si>
  <si>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</si>
  <si>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</si>
  <si>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</si>
  <si>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</si>
  <si>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</si>
  <si>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</si>
  <si>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</si>
  <si>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</si>
  <si>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</si>
  <si>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</si>
  <si>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</si>
  <si>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</si>
  <si>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</si>
  <si>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</si>
  <si>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</si>
  <si>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</si>
  <si>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</si>
  <si>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</si>
  <si>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</si>
  <si>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</si>
  <si>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</si>
  <si>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</si>
  <si>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</si>
  <si>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</si>
  <si>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</si>
  <si>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</si>
  <si>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</si>
  <si>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</si>
  <si>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</si>
  <si>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</si>
  <si>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</si>
  <si>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</si>
  <si>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</si>
  <si>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</si>
  <si>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</si>
  <si>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</si>
  <si>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</si>
  <si>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</si>
  <si>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</si>
  <si>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</si>
  <si>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</si>
  <si>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</si>
  <si>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</si>
  <si>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</si>
  <si>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</si>
  <si>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</si>
  <si>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</si>
  <si>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</si>
  <si>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</si>
  <si>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</si>
  <si>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</si>
  <si>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</si>
  <si>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</si>
  <si>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</si>
  <si>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</si>
  <si>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</si>
  <si>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</si>
  <si>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</si>
  <si>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</si>
  <si>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</si>
  <si>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</si>
  <si>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</si>
  <si>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</si>
  <si>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</si>
  <si>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</si>
  <si>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</si>
  <si>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</si>
  <si>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</si>
  <si>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</si>
  <si>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</si>
  <si>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</si>
  <si>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</si>
  <si>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</si>
  <si>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</si>
  <si>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</si>
  <si>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</si>
  <si>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</si>
  <si>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</si>
  <si>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</si>
  <si>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</si>
  <si>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</si>
  <si>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</si>
  <si>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</si>
  <si>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</si>
  <si>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</si>
  <si>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</si>
  <si>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</si>
  <si>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</si>
  <si>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</si>
  <si>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</si>
  <si>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</si>
  <si>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</si>
  <si>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</si>
  <si>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</si>
  <si>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</si>
  <si>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</si>
  <si>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</si>
  <si>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</si>
  <si>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</si>
  <si>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</si>
  <si>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</si>
  <si>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</si>
  <si>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</si>
  <si>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</si>
  <si>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</si>
  <si>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</si>
  <si>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</si>
  <si>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</si>
  <si>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</si>
  <si>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</si>
  <si>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</si>
  <si>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</si>
  <si>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</si>
  <si>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</si>
  <si>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</si>
  <si>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</si>
  <si>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</si>
  <si>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</si>
  <si>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</si>
  <si>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</si>
  <si>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</si>
  <si>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</si>
  <si>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</si>
  <si>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</si>
  <si>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</si>
  <si>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</si>
  <si>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</si>
  <si>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</si>
  <si>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</si>
  <si>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</si>
  <si>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</si>
  <si>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</si>
  <si>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</si>
  <si>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</si>
  <si>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</si>
  <si>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</si>
  <si>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</si>
  <si>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</si>
  <si>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</si>
  <si>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</si>
  <si>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</si>
  <si>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</si>
  <si>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</si>
  <si>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</si>
  <si>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</si>
  <si>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</si>
  <si>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</si>
  <si>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</si>
  <si>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</si>
  <si>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</si>
  <si>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</si>
  <si>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</si>
  <si>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</si>
  <si>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</si>
  <si>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</si>
  <si>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</si>
  <si>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</si>
  <si>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</si>
  <si>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</si>
  <si>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</si>
  <si>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</si>
  <si>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</si>
  <si>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</si>
  <si>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</si>
  <si>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</si>
  <si>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</si>
  <si>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</si>
  <si>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</si>
  <si>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</si>
  <si>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</si>
  <si>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</si>
  <si>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</si>
  <si>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</si>
  <si>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</si>
  <si>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</si>
  <si>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</si>
  <si>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</si>
  <si>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</si>
  <si>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</si>
  <si>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</si>
  <si>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</si>
  <si>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</si>
  <si>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</si>
  <si>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</si>
  <si>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</si>
  <si>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</si>
  <si>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</si>
  <si>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</si>
  <si>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</si>
  <si>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</si>
  <si>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</si>
  <si>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</si>
  <si>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</si>
  <si>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</si>
  <si>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</si>
  <si>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</si>
  <si>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</si>
  <si>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</si>
  <si>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</si>
  <si>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</si>
  <si>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</si>
  <si>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</si>
  <si>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</si>
  <si>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</si>
  <si>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</si>
  <si>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</si>
  <si>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</si>
  <si>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</si>
  <si>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</si>
  <si>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</si>
  <si>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</si>
  <si>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</si>
  <si>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</si>
  <si>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</si>
  <si>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</si>
  <si>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</si>
  <si>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</si>
  <si>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</si>
  <si>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</si>
  <si>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</si>
  <si>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</si>
  <si>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</si>
  <si>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</si>
  <si>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</si>
  <si>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</si>
  <si>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</si>
  <si>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</si>
  <si>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</si>
  <si>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</si>
  <si>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</si>
  <si>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</si>
  <si>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</si>
  <si>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</si>
  <si>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</si>
  <si>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</si>
  <si>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</si>
  <si>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</si>
  <si>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</si>
  <si>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</si>
  <si>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</si>
  <si>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</si>
  <si>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</si>
  <si>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</si>
  <si>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</si>
  <si>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</si>
  <si>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</si>
  <si>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</si>
  <si>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</si>
  <si>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</si>
  <si>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</si>
  <si>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</si>
  <si>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</si>
  <si>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</si>
  <si>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</si>
  <si>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</si>
  <si>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</si>
  <si>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</si>
  <si>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</si>
  <si>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</si>
  <si>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</si>
  <si>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</si>
  <si>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</si>
  <si>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</si>
  <si>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</si>
  <si>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</si>
  <si>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</si>
  <si>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</si>
  <si>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</si>
  <si>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</si>
  <si>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</si>
  <si>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</si>
  <si>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</si>
  <si>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</si>
  <si>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</si>
  <si>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</si>
  <si>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</si>
  <si>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</si>
  <si>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</si>
  <si>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</si>
  <si>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</si>
  <si>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</si>
  <si>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</si>
  <si>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</si>
  <si>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</si>
  <si>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</si>
  <si>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</si>
  <si>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</si>
  <si>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</si>
  <si>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</si>
  <si>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</si>
  <si>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</si>
  <si>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</si>
  <si>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</si>
  <si>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</si>
  <si>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</si>
  <si>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</si>
  <si>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</si>
  <si>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</si>
  <si>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</si>
  <si>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</si>
  <si>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</si>
  <si>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</si>
  <si>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</si>
  <si>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</si>
  <si>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</si>
  <si>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</si>
  <si>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</si>
  <si>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</si>
  <si>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</si>
  <si>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</si>
  <si>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</si>
  <si>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</si>
  <si>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</si>
  <si>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</si>
  <si>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</si>
  <si>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</si>
  <si>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</si>
  <si>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</si>
  <si>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</si>
  <si>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</si>
  <si>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</si>
  <si>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</si>
  <si>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</si>
  <si>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</si>
  <si>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</si>
  <si>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</si>
  <si>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</si>
  <si>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</si>
  <si>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</si>
  <si>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</si>
  <si>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</si>
  <si>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</si>
  <si>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</si>
  <si>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</si>
  <si>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</si>
  <si>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</si>
  <si>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</si>
  <si>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</si>
  <si>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</si>
  <si>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</si>
  <si>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</si>
  <si>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</si>
  <si>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</si>
  <si>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</si>
  <si>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</si>
  <si>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</si>
  <si>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</si>
  <si>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</si>
  <si>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</si>
  <si>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</si>
  <si>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</si>
  <si>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</si>
  <si>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</si>
  <si>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</si>
  <si>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</si>
  <si>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</si>
  <si>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</si>
  <si>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</si>
  <si>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</si>
  <si>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</si>
  <si>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</si>
  <si>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</si>
  <si>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</si>
  <si>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</si>
  <si>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</si>
  <si>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</si>
  <si>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</si>
  <si>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</si>
  <si>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</si>
  <si>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</si>
  <si>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</si>
  <si>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</si>
  <si>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</si>
  <si>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</si>
  <si>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</si>
  <si>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</si>
  <si>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</si>
  <si>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</si>
  <si>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</si>
  <si>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</si>
  <si>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</si>
  <si>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</si>
  <si>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</si>
  <si>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</si>
  <si>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</si>
  <si>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</si>
  <si>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</si>
  <si>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</si>
  <si>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</si>
  <si>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</si>
  <si>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</si>
  <si>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</si>
  <si>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</si>
  <si>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</si>
  <si>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</si>
  <si>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</si>
  <si>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</si>
  <si>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</si>
  <si>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</si>
  <si>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</si>
  <si>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</si>
  <si>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</si>
  <si>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</si>
  <si>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</si>
  <si>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</si>
  <si>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</si>
  <si>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</si>
  <si>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</si>
  <si>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</si>
  <si>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</si>
  <si>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</si>
  <si>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</si>
  <si>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</si>
  <si>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</si>
  <si>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</si>
  <si>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</si>
  <si>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</si>
  <si>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</si>
  <si>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</si>
  <si>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</si>
  <si>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</si>
  <si>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</si>
  <si>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</si>
  <si>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</si>
  <si>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</si>
  <si>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</si>
  <si>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</si>
  <si>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</si>
  <si>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</si>
  <si>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</si>
  <si>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</si>
  <si>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</si>
  <si>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</si>
  <si>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</si>
  <si>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</si>
  <si>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</si>
  <si>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</si>
  <si>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</si>
  <si>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</si>
  <si>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</si>
  <si>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</si>
  <si>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</si>
  <si>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</si>
  <si>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</si>
  <si>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</si>
  <si>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</si>
  <si>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</si>
  <si>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</si>
  <si>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</si>
  <si>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</si>
  <si>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</si>
  <si>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</si>
  <si>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</si>
  <si>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</si>
  <si>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</si>
  <si>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</si>
  <si>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</si>
  <si>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</si>
  <si>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</si>
  <si>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</si>
  <si>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</si>
  <si>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</si>
  <si>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</si>
  <si>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</si>
  <si>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</si>
  <si>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</si>
  <si>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</si>
  <si>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</si>
  <si>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</si>
  <si>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</si>
  <si>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</si>
  <si>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</si>
  <si>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</si>
  <si>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</si>
  <si>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</si>
  <si>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</si>
  <si>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</si>
  <si>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</si>
  <si>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</si>
  <si>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</si>
  <si>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</si>
  <si>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</si>
  <si>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</si>
  <si>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</si>
  <si>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</si>
  <si>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</si>
  <si>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</si>
  <si>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</si>
  <si>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</si>
  <si>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</si>
  <si>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</si>
  <si>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</si>
  <si>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</si>
  <si>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</si>
  <si>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</si>
  <si>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</si>
  <si>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</si>
  <si>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</si>
  <si>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</si>
  <si>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</si>
  <si>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</si>
  <si>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</si>
  <si>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</si>
  <si>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</si>
  <si>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</si>
  <si>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</si>
  <si>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</si>
  <si>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</si>
  <si>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</si>
  <si>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</si>
  <si>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</si>
  <si>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</si>
  <si>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</si>
  <si>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</si>
  <si>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</si>
  <si>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</si>
  <si>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</si>
  <si>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</si>
  <si>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</si>
  <si>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</si>
  <si>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</si>
  <si>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</si>
  <si>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</si>
  <si>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</si>
  <si>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</si>
  <si>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</si>
  <si>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</si>
  <si>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</si>
  <si>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</si>
  <si>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</si>
  <si>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</si>
  <si>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</si>
  <si>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</si>
  <si>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</si>
  <si>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</si>
  <si>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</si>
  <si>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</si>
  <si>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</si>
  <si>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</si>
  <si>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</si>
  <si>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</si>
  <si>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</si>
  <si>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</si>
  <si>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</si>
  <si>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</si>
  <si>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</si>
  <si>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</si>
  <si>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</si>
  <si>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</si>
  <si>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</si>
  <si>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</si>
  <si>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</si>
  <si>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</si>
  <si>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</si>
  <si>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</si>
  <si>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</si>
  <si>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</si>
  <si>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</si>
  <si>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</si>
  <si>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</si>
  <si>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</si>
  <si>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</si>
  <si>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</si>
  <si>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</si>
  <si>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</si>
  <si>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</si>
  <si>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</si>
  <si>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</si>
  <si>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</si>
  <si>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</si>
  <si>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</si>
  <si>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</si>
  <si>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</si>
  <si>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</si>
  <si>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</si>
  <si>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</si>
  <si>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</si>
  <si>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</si>
  <si>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</si>
  <si>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</si>
  <si>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</si>
  <si>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</si>
  <si>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</si>
  <si>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</si>
  <si>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</si>
  <si>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</si>
  <si>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</si>
  <si>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</si>
  <si>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</si>
  <si>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</si>
  <si>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</si>
  <si>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</si>
  <si>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</si>
  <si>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</si>
  <si>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</si>
  <si>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</si>
  <si>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</si>
  <si>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</si>
  <si>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</si>
  <si>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</si>
  <si>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</si>
  <si>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</si>
  <si>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</si>
  <si>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</si>
  <si>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</si>
  <si>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</si>
  <si>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</si>
  <si>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</si>
  <si>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</si>
  <si>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</si>
  <si>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</si>
  <si>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</si>
  <si>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</si>
  <si>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</si>
  <si>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</si>
  <si>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</si>
  <si>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</si>
  <si>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</si>
  <si>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</si>
  <si>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</si>
  <si>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</si>
  <si>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</si>
  <si>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</si>
  <si>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</si>
  <si>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</si>
  <si>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</si>
  <si>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</si>
  <si>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</si>
  <si>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</si>
  <si>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</si>
  <si>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</si>
  <si>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</si>
  <si>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</si>
  <si>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</si>
  <si>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</si>
  <si>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</si>
  <si>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</si>
  <si>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</si>
  <si>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</si>
  <si>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</si>
  <si>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</si>
  <si>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</si>
  <si>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</si>
  <si>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</si>
  <si>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</si>
  <si>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</si>
  <si>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</si>
  <si>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</si>
  <si>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</si>
  <si>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</si>
  <si>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</si>
  <si>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</si>
  <si>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</si>
  <si>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</si>
  <si>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</si>
  <si>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</si>
  <si>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</si>
  <si>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</si>
  <si>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</si>
  <si>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</si>
  <si>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</si>
  <si>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</si>
  <si>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</si>
  <si>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</si>
  <si>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</si>
  <si>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</si>
  <si>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</si>
  <si>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</si>
  <si>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</si>
  <si>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</si>
  <si>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</si>
  <si>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</si>
  <si>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</si>
  <si>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</si>
  <si>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</si>
  <si>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</si>
  <si>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</si>
  <si>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</si>
  <si>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</si>
  <si>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</si>
  <si>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</si>
  <si>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</si>
  <si>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</si>
  <si>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</si>
  <si>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</si>
  <si>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</si>
  <si>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</si>
  <si>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</si>
  <si>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</si>
  <si>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</si>
  <si>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</si>
  <si>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</si>
  <si>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</si>
  <si>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</si>
  <si>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</si>
  <si>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</si>
  <si>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</si>
  <si>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</si>
  <si>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</si>
  <si>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</si>
  <si>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</si>
  <si>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</si>
  <si>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</si>
  <si>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</si>
  <si>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</si>
  <si>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</si>
  <si>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</si>
  <si>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</si>
  <si>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</si>
  <si>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</si>
  <si>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</si>
  <si>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</si>
  <si>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</si>
  <si>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</si>
  <si>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</si>
  <si>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</si>
  <si>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</si>
  <si>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</si>
  <si>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</si>
  <si>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</si>
  <si>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</si>
  <si>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</si>
  <si>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</si>
  <si>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</si>
  <si>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</si>
  <si>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</si>
  <si>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</si>
  <si>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</si>
  <si>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</si>
  <si>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</si>
  <si>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</si>
  <si>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</si>
  <si>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</si>
  <si>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</si>
  <si>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</si>
  <si>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</si>
  <si>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</si>
  <si>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</si>
  <si>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</si>
  <si>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</si>
  <si>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</si>
  <si>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</si>
  <si>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</si>
  <si>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</si>
  <si>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</si>
  <si>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</si>
  <si>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</si>
  <si>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</si>
  <si>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</si>
  <si>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</si>
  <si>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</si>
  <si>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</si>
  <si>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</si>
  <si>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</si>
  <si>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</si>
  <si>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</si>
  <si>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</si>
  <si>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</si>
  <si>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</si>
  <si>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</si>
  <si>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</si>
  <si>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</si>
  <si>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</si>
  <si>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</si>
  <si>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</si>
  <si>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</si>
  <si>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</si>
  <si>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</si>
  <si>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</si>
  <si>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</si>
  <si>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</si>
  <si>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</si>
  <si>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</si>
  <si>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</si>
  <si>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</si>
  <si>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</si>
  <si>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</si>
  <si>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</si>
  <si>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</si>
  <si>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</si>
  <si>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</si>
  <si>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</si>
  <si>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</si>
  <si>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</si>
  <si>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</si>
  <si>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</si>
  <si>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</si>
  <si>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</si>
  <si>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</si>
  <si>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</si>
  <si>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</si>
  <si>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</si>
  <si>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</si>
  <si>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</si>
  <si>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</si>
  <si>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</si>
  <si>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</si>
  <si>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</si>
  <si>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</si>
  <si>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</si>
  <si>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</si>
  <si>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</si>
  <si>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</si>
  <si>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</si>
  <si>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</si>
  <si>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</si>
  <si>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</si>
  <si>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</si>
  <si>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</si>
  <si>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</si>
  <si>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</si>
  <si>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</si>
  <si>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</si>
  <si>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</si>
  <si>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</si>
  <si>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</si>
  <si>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</si>
  <si>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</si>
  <si>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</si>
  <si>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</si>
  <si>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</si>
  <si>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</si>
  <si>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</si>
  <si>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</si>
  <si>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</si>
  <si>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</si>
  <si>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</si>
  <si>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</si>
  <si>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</si>
  <si>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</si>
  <si>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</si>
  <si>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</si>
  <si>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</si>
  <si>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</si>
  <si>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</si>
  <si>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</si>
  <si>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</si>
  <si>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</si>
  <si>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</si>
  <si>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</si>
  <si>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</si>
  <si>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</si>
  <si>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</si>
  <si>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</si>
  <si>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</si>
  <si>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</si>
  <si>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</si>
  <si>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</si>
  <si>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</si>
  <si>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</si>
  <si>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</si>
  <si>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</si>
  <si>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</si>
  <si>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</si>
  <si>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</si>
  <si>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</si>
  <si>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</si>
  <si>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</si>
  <si>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</si>
  <si>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</si>
  <si>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</si>
  <si>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</si>
  <si>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</si>
  <si>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</si>
  <si>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</si>
  <si>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</si>
  <si>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</si>
  <si>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</si>
  <si>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</si>
  <si>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</si>
  <si>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</si>
  <si>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</si>
  <si>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</si>
  <si>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</si>
  <si>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</si>
  <si>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</si>
  <si>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</si>
  <si>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</si>
  <si>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</si>
  <si>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</si>
  <si>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</si>
  <si>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</si>
  <si>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</si>
  <si>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</si>
  <si>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</si>
  <si>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</si>
  <si>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</si>
  <si>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</si>
  <si>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</si>
  <si>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</si>
  <si>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</si>
  <si>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</si>
  <si>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</si>
  <si>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</si>
  <si>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</si>
  <si>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</si>
  <si>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</si>
  <si>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</si>
  <si>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</si>
  <si>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</si>
  <si>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</si>
  <si>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</si>
  <si>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</si>
  <si>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</si>
  <si>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</si>
  <si>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</si>
  <si>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</si>
  <si>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</si>
  <si>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</si>
  <si>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</si>
  <si>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</si>
  <si>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</si>
  <si>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</si>
  <si>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</si>
  <si>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</si>
  <si>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</si>
  <si>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</si>
  <si>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</si>
  <si>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</si>
  <si>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</si>
  <si>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</si>
  <si>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</si>
  <si>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</si>
  <si>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</si>
  <si>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</si>
  <si>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</si>
  <si>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</si>
  <si>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</si>
  <si>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</si>
  <si>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</si>
  <si>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</si>
  <si>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</si>
  <si>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</si>
  <si>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</si>
  <si>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</si>
  <si>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</si>
  <si>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</si>
  <si>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</si>
  <si>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</si>
  <si>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</si>
  <si>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</si>
  <si>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</si>
  <si>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</si>
  <si>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</si>
  <si>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</si>
  <si>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</si>
  <si>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</si>
  <si>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</si>
  <si>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</si>
  <si>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</si>
  <si>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</si>
  <si>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</si>
  <si>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</si>
  <si>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</si>
  <si>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</si>
  <si>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</si>
  <si>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</si>
  <si>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</si>
  <si>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</si>
  <si>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</si>
  <si>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</si>
  <si>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</si>
  <si>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</si>
  <si>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</si>
  <si>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</si>
  <si>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</si>
  <si>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</si>
  <si>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</si>
  <si>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</si>
  <si>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</si>
  <si>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</si>
  <si>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</si>
  <si>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</si>
  <si>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</si>
  <si>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</si>
  <si>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</si>
  <si>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</si>
  <si>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</si>
  <si>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</si>
  <si>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</si>
  <si>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</si>
  <si>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</si>
  <si>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</si>
  <si>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</si>
  <si>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</si>
  <si>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</si>
  <si>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</si>
  <si>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</si>
  <si>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</si>
  <si>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</si>
  <si>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</si>
  <si>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</si>
  <si>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</si>
  <si>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</si>
  <si>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</si>
  <si>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</si>
  <si>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</si>
  <si>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</si>
  <si>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</si>
  <si>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</si>
  <si>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</si>
  <si>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</si>
  <si>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</si>
  <si>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</si>
  <si>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</si>
  <si>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</si>
  <si>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</si>
  <si>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</si>
  <si>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</si>
  <si>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</si>
  <si>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</si>
  <si>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</si>
  <si>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</si>
  <si>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</si>
  <si>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</si>
  <si>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</si>
  <si>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</si>
  <si>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</si>
  <si>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</si>
  <si>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</si>
  <si>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</si>
  <si>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</si>
  <si>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</si>
  <si>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</si>
  <si>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</si>
  <si>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</si>
  <si>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</si>
  <si>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</si>
  <si>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</si>
  <si>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</si>
  <si>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</si>
  <si>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</si>
  <si>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</si>
  <si>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</si>
  <si>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</si>
  <si>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</si>
  <si>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</si>
  <si>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</si>
  <si>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</si>
  <si>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</si>
  <si>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</si>
  <si>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</si>
  <si>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</si>
  <si>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</si>
  <si>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</si>
  <si>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</si>
  <si>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</si>
  <si>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</si>
  <si>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</si>
  <si>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</si>
  <si>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</si>
  <si>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</si>
  <si>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</si>
  <si>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</si>
  <si>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</si>
  <si>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</si>
  <si>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</si>
  <si>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</si>
  <si>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</si>
  <si>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</si>
  <si>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</si>
  <si>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</si>
  <si>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</si>
  <si>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</si>
  <si>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</si>
  <si>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</si>
  <si>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</si>
  <si>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</si>
  <si>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</si>
  <si>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</si>
  <si>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</si>
  <si>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</si>
  <si>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</si>
  <si>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</si>
  <si>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</si>
  <si>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</si>
  <si>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</si>
  <si>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</si>
  <si>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</si>
  <si>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</si>
  <si>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</si>
  <si>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</si>
  <si>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</si>
  <si>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</si>
  <si>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</si>
  <si>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</si>
  <si>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</si>
  <si>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</si>
  <si>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</si>
  <si>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</si>
  <si>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</si>
  <si>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</si>
  <si>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</si>
  <si>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</si>
  <si>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</si>
  <si>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</si>
  <si>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</si>
  <si>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</si>
  <si>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</si>
  <si>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</si>
  <si>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</si>
  <si>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</si>
  <si>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</si>
  <si>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</si>
  <si>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</si>
  <si>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</si>
  <si>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</si>
  <si>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</si>
  <si>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</si>
  <si>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</si>
  <si>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</si>
  <si>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</si>
  <si>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</si>
  <si>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</si>
  <si>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</si>
  <si>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</si>
  <si>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</si>
  <si>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</si>
  <si>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</si>
  <si>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</si>
  <si>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</si>
  <si>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</si>
  <si>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</si>
  <si>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</si>
  <si>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</si>
  <si>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</si>
  <si>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</si>
  <si>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</si>
  <si>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</si>
  <si>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</si>
  <si>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</si>
  <si>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</si>
  <si>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</si>
  <si>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</si>
  <si>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</si>
  <si>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</si>
  <si>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</si>
  <si>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</si>
  <si>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</si>
  <si>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</si>
  <si>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</si>
  <si>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</si>
  <si>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</si>
  <si>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</si>
  <si>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</si>
  <si>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</si>
  <si>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</si>
  <si>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</si>
  <si>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</si>
  <si>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</si>
  <si>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</si>
  <si>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</si>
  <si>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</si>
  <si>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</si>
  <si>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</si>
  <si>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</si>
  <si>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</si>
  <si>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</si>
  <si>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</si>
  <si>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</si>
  <si>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</si>
  <si>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</si>
  <si>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</si>
  <si>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</si>
  <si>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</si>
  <si>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</si>
  <si>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</si>
  <si>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</si>
  <si>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</si>
  <si>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</si>
  <si>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</si>
  <si>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</si>
  <si>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</si>
  <si>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</si>
  <si>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</si>
  <si>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</si>
  <si>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</si>
  <si>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</si>
  <si>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</si>
  <si>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</si>
  <si>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</si>
  <si>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</si>
  <si>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</si>
  <si>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</si>
  <si>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</si>
  <si>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</si>
  <si>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</si>
  <si>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</si>
  <si>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</si>
  <si>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</si>
  <si>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</si>
  <si>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</si>
  <si>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</si>
  <si>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</si>
  <si>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</si>
  <si>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</si>
  <si>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</si>
  <si>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</si>
  <si>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</si>
  <si>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</si>
  <si>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</si>
  <si>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</si>
  <si>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</si>
  <si>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</si>
  <si>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</si>
  <si>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</si>
  <si>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</si>
  <si>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</si>
  <si>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</si>
  <si>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</si>
  <si>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</si>
  <si>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</si>
  <si>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</si>
  <si>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</si>
  <si>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</si>
  <si>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</si>
  <si>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</si>
  <si>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</si>
  <si>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</si>
  <si>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</si>
  <si>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</si>
  <si>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</si>
  <si>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</si>
  <si>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</si>
  <si>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</si>
  <si>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</si>
  <si>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</si>
  <si>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</si>
  <si>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</si>
  <si>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</si>
  <si>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</si>
  <si>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</si>
  <si>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</si>
  <si>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</si>
  <si>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</si>
  <si>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</si>
  <si>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</si>
  <si>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</si>
  <si>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</si>
  <si>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</si>
  <si>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</si>
  <si>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</si>
  <si>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</si>
  <si>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</si>
  <si>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</si>
  <si>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</si>
  <si>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</si>
  <si>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</si>
  <si>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</si>
  <si>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</si>
  <si>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</si>
  <si>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</si>
  <si>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</si>
  <si>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</si>
  <si>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</si>
  <si>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</si>
  <si>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</si>
  <si>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</si>
  <si>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</si>
  <si>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</si>
  <si>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</si>
  <si>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</si>
  <si>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</si>
  <si>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</si>
  <si>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</si>
  <si>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</si>
  <si>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</si>
  <si>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</si>
  <si>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</si>
  <si>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</si>
  <si>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</si>
  <si>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</si>
  <si>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</si>
  <si>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</si>
  <si>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</si>
  <si>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</si>
  <si>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</si>
  <si>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</si>
  <si>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</si>
  <si>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</si>
  <si>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</si>
  <si>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</si>
  <si>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</si>
  <si>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</si>
  <si>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</si>
  <si>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</si>
  <si>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</si>
  <si>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</si>
  <si>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</si>
  <si>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</si>
  <si>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</si>
  <si>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</si>
  <si>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</si>
  <si>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</si>
  <si>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</si>
  <si>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</si>
  <si>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</si>
  <si>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</si>
  <si>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</si>
  <si>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</si>
  <si>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</si>
  <si>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</si>
  <si>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</si>
  <si>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</si>
  <si>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</si>
  <si>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</si>
  <si>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</si>
  <si>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</si>
  <si>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</si>
  <si>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</si>
  <si>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</si>
  <si>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</si>
  <si>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</si>
  <si>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</si>
  <si>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</si>
  <si>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</si>
  <si>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</si>
  <si>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</si>
  <si>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</si>
  <si>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</si>
  <si>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</si>
  <si>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</si>
  <si>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</si>
  <si>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</si>
  <si>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</si>
  <si>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</si>
  <si>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</si>
  <si>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</si>
  <si>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</si>
  <si>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</si>
  <si>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</si>
  <si>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</si>
  <si>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</si>
  <si>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</si>
  <si>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</si>
  <si>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</si>
  <si>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</si>
  <si>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</si>
  <si>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</si>
  <si>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</si>
  <si>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</si>
  <si>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</si>
  <si>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</si>
  <si>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</si>
  <si>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</si>
  <si>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</si>
  <si>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</si>
  <si>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</si>
  <si>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</si>
  <si>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</si>
  <si>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</si>
  <si>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</si>
  <si>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</si>
  <si>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</si>
  <si>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</si>
  <si>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</si>
  <si>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</si>
  <si>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</si>
  <si>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</si>
  <si>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</si>
  <si>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</si>
  <si>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</si>
  <si>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</si>
  <si>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</si>
  <si>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</si>
  <si>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</si>
  <si>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</si>
  <si>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</si>
  <si>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</si>
  <si>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</si>
  <si>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</si>
  <si>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</si>
  <si>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</si>
  <si>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</si>
  <si>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</si>
  <si>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</si>
  <si>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</si>
  <si>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</si>
  <si>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</si>
  <si>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</si>
  <si>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</si>
  <si>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</si>
  <si>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</si>
  <si>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</si>
  <si>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</si>
  <si>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</si>
  <si>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</si>
  <si>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</si>
  <si>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</si>
  <si>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</si>
  <si>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</si>
  <si>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</si>
  <si>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</si>
  <si>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</si>
  <si>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</si>
  <si>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</si>
  <si>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</si>
  <si>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</si>
  <si>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</si>
  <si>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</si>
  <si>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</si>
  <si>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</si>
  <si>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</si>
  <si>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</si>
  <si>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</si>
  <si>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</si>
  <si>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</si>
  <si>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</si>
  <si>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</si>
  <si>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</si>
  <si>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</si>
  <si>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</si>
  <si>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</si>
  <si>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</si>
  <si>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</si>
  <si>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</si>
  <si>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</si>
  <si>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</si>
  <si>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</si>
  <si>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</si>
  <si>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</si>
  <si>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</si>
  <si>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</si>
  <si>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</si>
  <si>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</si>
  <si>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</si>
  <si>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</si>
  <si>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</si>
  <si>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</si>
  <si>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</si>
  <si>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</si>
  <si>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</si>
  <si>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</si>
  <si>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</si>
  <si>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</si>
  <si>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</si>
  <si>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</si>
  <si>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</si>
  <si>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</si>
  <si>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</si>
  <si>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</si>
  <si>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</si>
  <si>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</si>
  <si>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</si>
  <si>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</si>
  <si>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</si>
  <si>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</si>
  <si>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</si>
  <si>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</si>
  <si>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</si>
  <si>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</si>
  <si>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</si>
  <si>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</si>
  <si>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</si>
  <si>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</si>
  <si>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</si>
  <si>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</si>
  <si>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</si>
  <si>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</si>
  <si>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</si>
  <si>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</si>
  <si>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</si>
  <si>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</si>
  <si>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</si>
  <si>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</si>
  <si>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</si>
  <si>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</si>
  <si>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</si>
  <si>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</si>
  <si>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</si>
  <si>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</si>
  <si>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</si>
  <si>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</si>
  <si>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</si>
  <si>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</si>
  <si>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</si>
  <si>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</si>
  <si>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</si>
  <si>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</si>
  <si>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</si>
  <si>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</si>
  <si>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</si>
  <si>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</si>
  <si>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</si>
  <si>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</si>
  <si>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</si>
  <si>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</si>
  <si>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</si>
  <si>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</si>
  <si>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</si>
  <si>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</si>
  <si>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</si>
  <si>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</si>
  <si>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</si>
  <si>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</si>
  <si>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</si>
  <si>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</si>
  <si>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</si>
  <si>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</si>
  <si>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</si>
  <si>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</si>
  <si>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</si>
  <si>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</si>
  <si>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</si>
  <si>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</si>
  <si>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</si>
  <si>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</si>
  <si>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</si>
  <si>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</si>
  <si>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</si>
  <si>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</si>
  <si>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</si>
  <si>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</si>
  <si>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</si>
  <si>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</si>
  <si>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</si>
  <si>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</si>
  <si>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</si>
  <si>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</si>
  <si>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</si>
  <si>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</si>
  <si>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</si>
  <si>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</si>
  <si>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</si>
  <si>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</si>
  <si>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</si>
  <si>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</si>
  <si>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</si>
  <si>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</si>
  <si>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</si>
  <si>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</si>
  <si>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</si>
  <si>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</si>
  <si>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</si>
  <si>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</si>
  <si>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</si>
  <si>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</si>
  <si>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</si>
  <si>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</si>
  <si>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</si>
  <si>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</si>
  <si>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</si>
  <si>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</si>
  <si>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</si>
  <si>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</si>
  <si>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</si>
  <si>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</si>
  <si>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</si>
  <si>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</si>
  <si>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</si>
  <si>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</si>
  <si>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</si>
  <si>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</si>
  <si>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</si>
  <si>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</si>
  <si>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</si>
  <si>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</si>
  <si>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</si>
  <si>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</si>
  <si>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</si>
  <si>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</si>
  <si>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</si>
  <si>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</si>
  <si>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</si>
  <si>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</si>
  <si>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</si>
  <si>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</si>
  <si>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</si>
  <si>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</si>
  <si>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</si>
  <si>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</si>
  <si>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</si>
  <si>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</si>
  <si>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</si>
  <si>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</si>
  <si>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</si>
  <si>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</si>
  <si>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</si>
  <si>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</si>
  <si>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</si>
  <si>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</si>
  <si>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</si>
  <si>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</si>
  <si>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</si>
  <si>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</si>
  <si>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</si>
  <si>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</si>
  <si>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</si>
  <si>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</si>
  <si>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</si>
  <si>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</si>
  <si>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</si>
  <si>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</si>
  <si>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</si>
  <si>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</si>
  <si>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</si>
  <si>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</si>
  <si>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</si>
  <si>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</si>
  <si>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</si>
  <si>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</si>
  <si>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</si>
  <si>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</si>
  <si>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</si>
  <si>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</si>
  <si>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</si>
  <si>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</si>
  <si>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</si>
  <si>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</si>
  <si>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</si>
  <si>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</si>
  <si>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</si>
  <si>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</si>
  <si>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</si>
  <si>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</si>
  <si>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</si>
  <si>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</si>
  <si>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</si>
  <si>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</si>
  <si>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</si>
  <si>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</si>
  <si>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</si>
  <si>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</si>
  <si>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</si>
  <si>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</si>
  <si>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</si>
  <si>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</si>
  <si>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</si>
  <si>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</si>
  <si>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</si>
  <si>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</si>
  <si>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</si>
  <si>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</si>
  <si>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</si>
  <si>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</si>
  <si>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</si>
  <si>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</si>
  <si>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</si>
  <si>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</si>
  <si>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</si>
  <si>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</si>
  <si>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</si>
  <si>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</si>
  <si>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</si>
  <si>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</si>
  <si>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</si>
  <si>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</si>
  <si>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</si>
  <si>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</si>
  <si>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</si>
  <si>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</si>
  <si>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</si>
  <si>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</si>
  <si>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</si>
  <si>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</si>
  <si>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</si>
  <si>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</si>
  <si>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</si>
  <si>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</si>
  <si>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</si>
  <si>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</si>
  <si>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</si>
  <si>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</si>
  <si>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</si>
  <si>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</si>
  <si>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</si>
  <si>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</si>
  <si>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</si>
  <si>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</si>
  <si>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</si>
  <si>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</si>
  <si>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</si>
  <si>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</si>
  <si>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</si>
  <si>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</si>
  <si>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</si>
  <si>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</si>
  <si>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</si>
  <si>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</si>
  <si>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</si>
  <si>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</si>
  <si>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</si>
  <si>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</si>
  <si>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</si>
  <si>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</si>
  <si>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</si>
  <si>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</si>
  <si>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</si>
  <si>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</si>
  <si>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</si>
  <si>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</si>
  <si>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</si>
  <si>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</si>
  <si>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</si>
  <si>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</si>
  <si>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</si>
  <si>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</si>
  <si>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</si>
  <si>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</si>
  <si>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</si>
  <si>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</si>
  <si>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</si>
  <si>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</si>
  <si>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</si>
  <si>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</si>
  <si>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</si>
  <si>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</si>
  <si>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</si>
  <si>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</si>
  <si>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</si>
  <si>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</si>
  <si>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</si>
  <si>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</si>
  <si>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</si>
  <si>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</si>
  <si>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</si>
  <si>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</si>
  <si>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</si>
  <si>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</si>
  <si>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</si>
  <si>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</si>
  <si>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</si>
  <si>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</si>
  <si>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</si>
  <si>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</si>
  <si>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</si>
  <si>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</si>
  <si>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</si>
  <si>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</si>
  <si>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</si>
  <si>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</si>
  <si>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</si>
  <si>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</si>
  <si>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</si>
  <si>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</si>
  <si>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</si>
  <si>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</si>
  <si>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</si>
  <si>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</si>
  <si>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</si>
  <si>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</si>
  <si>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</si>
  <si>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</si>
  <si>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</si>
  <si>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</si>
  <si>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</si>
  <si>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</si>
  <si>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</si>
  <si>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</si>
  <si>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</si>
  <si>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</si>
  <si>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</si>
  <si>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</si>
  <si>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</si>
  <si>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</si>
  <si>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</si>
  <si>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</si>
  <si>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</si>
  <si>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</si>
  <si>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</si>
  <si>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</si>
  <si>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</si>
  <si>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</si>
  <si>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</si>
  <si>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</si>
  <si>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</si>
  <si>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</si>
  <si>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</si>
  <si>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</si>
  <si>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</si>
  <si>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</si>
  <si>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</si>
  <si>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</si>
  <si>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</si>
  <si>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</si>
  <si>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</si>
  <si>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</si>
  <si>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</si>
  <si>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</si>
  <si>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</si>
  <si>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</si>
  <si>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</si>
  <si>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</si>
  <si>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</si>
  <si>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</si>
  <si>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</si>
  <si>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</si>
  <si>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</si>
  <si>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</si>
  <si>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</si>
  <si>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</si>
  <si>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</si>
  <si>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</si>
  <si>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</si>
  <si>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</si>
  <si>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</si>
  <si>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</si>
  <si>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</si>
  <si>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</si>
  <si>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</si>
  <si>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</si>
  <si>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</si>
  <si>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</si>
  <si>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</si>
  <si>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</si>
  <si>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</si>
  <si>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</si>
  <si>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</si>
  <si>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</si>
  <si>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</si>
  <si>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</si>
  <si>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</si>
  <si>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</si>
  <si>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</si>
  <si>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</si>
  <si>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</si>
  <si>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</si>
  <si>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</si>
  <si>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</si>
  <si>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</si>
  <si>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</si>
  <si>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</si>
  <si>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</si>
  <si>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</si>
  <si>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</si>
  <si>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</si>
  <si>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</si>
  <si>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</si>
  <si>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</si>
  <si>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</si>
  <si>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</si>
  <si>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</si>
  <si>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</si>
  <si>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</si>
  <si>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</si>
  <si>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</si>
  <si>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</si>
  <si>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</si>
  <si>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</si>
  <si>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</si>
  <si>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</si>
  <si>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</si>
  <si>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</si>
  <si>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</si>
  <si>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</si>
  <si>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</si>
  <si>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</si>
  <si>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</si>
  <si>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</si>
  <si>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</si>
  <si>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</si>
  <si>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</si>
  <si>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</si>
  <si>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</si>
  <si>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</si>
  <si>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</si>
  <si>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</si>
  <si>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</si>
  <si>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</si>
  <si>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</si>
  <si>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</si>
  <si>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</si>
  <si>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</si>
  <si>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</si>
  <si>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</si>
  <si>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</si>
  <si>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</si>
  <si>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</si>
  <si>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</si>
  <si>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</si>
  <si>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</si>
  <si>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</si>
  <si>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</si>
  <si>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</si>
  <si>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</si>
  <si>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</si>
  <si>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</si>
  <si>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</si>
  <si>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</si>
  <si>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</si>
  <si>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</si>
  <si>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</si>
  <si>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</si>
  <si>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</si>
  <si>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</si>
  <si>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</si>
  <si>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</si>
  <si>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</si>
  <si>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</si>
  <si>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</si>
  <si>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</si>
  <si>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</si>
  <si>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</si>
  <si>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</si>
  <si>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</si>
  <si>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</si>
  <si>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</si>
  <si>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</si>
  <si>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</si>
  <si>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</si>
  <si>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</si>
  <si>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</si>
  <si>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</si>
  <si>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</si>
  <si>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</si>
  <si>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</si>
  <si>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</si>
  <si>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</si>
  <si>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</si>
  <si>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</si>
  <si>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</si>
  <si>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</si>
  <si>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</si>
  <si>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</si>
  <si>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</si>
  <si>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</si>
  <si>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</si>
  <si>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</si>
  <si>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</si>
  <si>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</si>
  <si>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</si>
  <si>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</si>
  <si>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</si>
  <si>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</si>
  <si>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</si>
  <si>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</si>
  <si>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</si>
  <si>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</si>
  <si>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</si>
  <si>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</si>
  <si>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</si>
  <si>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</si>
  <si>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</si>
  <si>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</si>
  <si>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</si>
  <si>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</si>
  <si>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</si>
  <si>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</si>
  <si>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</si>
  <si>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</si>
  <si>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</si>
  <si>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</si>
  <si>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</si>
  <si>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</si>
  <si>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</si>
  <si>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</si>
  <si>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</si>
  <si>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</si>
  <si>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</si>
  <si>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</si>
  <si>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</si>
  <si>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</si>
  <si>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</si>
  <si>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</si>
  <si>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</si>
  <si>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</si>
  <si>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</si>
  <si>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</si>
  <si>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</si>
  <si>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</si>
  <si>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</si>
  <si>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</si>
  <si>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</si>
  <si>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</si>
  <si>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</si>
  <si>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</si>
  <si>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</si>
  <si>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</si>
  <si>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</si>
  <si>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</si>
  <si>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</si>
  <si>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</si>
  <si>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</si>
  <si>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</si>
  <si>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</si>
  <si>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</si>
  <si>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</si>
  <si>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</si>
  <si>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</si>
  <si>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</si>
  <si>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</si>
  <si>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</si>
  <si>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</si>
  <si>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</si>
  <si>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</si>
  <si>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</si>
  <si>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</si>
  <si>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</si>
  <si>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</si>
  <si>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</si>
  <si>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</si>
  <si>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</si>
  <si>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</si>
  <si>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</si>
  <si>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</si>
  <si>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</si>
  <si>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</si>
  <si>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</si>
  <si>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</si>
  <si>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</si>
  <si>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</si>
  <si>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</si>
  <si>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</si>
  <si>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</si>
  <si>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</si>
  <si>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</si>
  <si>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</si>
  <si>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</si>
  <si>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</si>
  <si>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</si>
  <si>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</si>
  <si>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</si>
  <si>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</si>
  <si>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</si>
  <si>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</si>
  <si>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</si>
  <si>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</si>
  <si>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</si>
  <si>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</si>
  <si>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</si>
  <si>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</si>
  <si>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</si>
  <si>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</si>
  <si>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</si>
  <si>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</si>
  <si>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</si>
  <si>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</si>
  <si>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</si>
  <si>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</si>
  <si>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</si>
  <si>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</si>
  <si>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</si>
  <si>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</si>
  <si>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</si>
  <si>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</si>
  <si>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</si>
  <si>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</si>
  <si>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</si>
  <si>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</si>
  <si>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</si>
  <si>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</si>
  <si>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</si>
  <si>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</si>
  <si>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</si>
  <si>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</si>
  <si>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</si>
  <si>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</si>
  <si>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</si>
  <si>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</si>
  <si>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</si>
  <si>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</si>
  <si>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</si>
  <si>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</si>
  <si>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</si>
  <si>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</si>
  <si>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</si>
  <si>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</si>
  <si>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</si>
  <si>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</si>
  <si>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</si>
  <si>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</si>
  <si>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</si>
  <si>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</si>
  <si>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</si>
  <si>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</si>
  <si>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</si>
  <si>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</si>
  <si>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</si>
  <si>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</si>
  <si>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</si>
  <si>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</si>
  <si>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</si>
  <si>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</si>
  <si>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</si>
  <si>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</si>
  <si>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</si>
  <si>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</si>
  <si>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</si>
  <si>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</si>
  <si>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</si>
  <si>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</si>
  <si>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</si>
  <si>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</si>
  <si>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</si>
  <si>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</si>
  <si>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</si>
  <si>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</si>
  <si>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</si>
  <si>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</si>
  <si>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</si>
  <si>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</si>
  <si>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</si>
  <si>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</si>
  <si>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</si>
  <si>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</si>
  <si>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</si>
  <si>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</si>
  <si>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</si>
  <si>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</si>
  <si>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</si>
  <si>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</si>
  <si>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</si>
  <si>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</si>
  <si>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</si>
  <si>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</si>
  <si>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</si>
  <si>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</si>
  <si>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</si>
  <si>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</si>
  <si>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</si>
  <si>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</si>
  <si>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</si>
  <si>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</si>
  <si>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</si>
  <si>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</si>
  <si>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</si>
  <si>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</si>
  <si>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</si>
  <si>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</si>
  <si>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</si>
  <si>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</si>
  <si>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</si>
  <si>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</si>
  <si>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</si>
  <si>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</si>
  <si>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</si>
  <si>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</si>
  <si>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</si>
  <si>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</si>
  <si>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</si>
  <si>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</si>
  <si>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</si>
  <si>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</si>
  <si>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</si>
  <si>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</si>
  <si>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</si>
  <si>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</si>
  <si>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</si>
  <si>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</si>
  <si>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</si>
  <si>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</si>
  <si>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</si>
  <si>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</si>
  <si>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</si>
  <si>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</si>
  <si>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</si>
  <si>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</si>
  <si>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</si>
  <si>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</si>
  <si>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</si>
  <si>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</si>
  <si>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</si>
  <si>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</si>
  <si>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</si>
  <si>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</si>
  <si>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</si>
  <si>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</si>
  <si>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</si>
  <si>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</si>
  <si>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</si>
  <si>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</si>
  <si>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</si>
  <si>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</si>
  <si>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</si>
  <si>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</si>
  <si>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</si>
  <si>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</si>
  <si>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</si>
  <si>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</si>
  <si>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</si>
  <si>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</si>
  <si>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</si>
  <si>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</si>
  <si>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</si>
  <si>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</si>
  <si>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</si>
  <si>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</si>
  <si>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</si>
  <si>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</si>
  <si>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</si>
  <si>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</si>
  <si>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</si>
  <si>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</si>
  <si>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</si>
  <si>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</si>
  <si>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</si>
  <si>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</si>
  <si>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</si>
  <si>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</si>
  <si>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</si>
  <si>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</si>
  <si>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</si>
  <si>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</si>
  <si>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</si>
  <si>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</si>
  <si>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</si>
  <si>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</si>
  <si>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</si>
  <si>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</si>
  <si>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</si>
  <si>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</si>
  <si>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</si>
  <si>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</si>
  <si>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</si>
  <si>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</si>
  <si>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</si>
  <si>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</si>
  <si>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</si>
  <si>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</si>
  <si>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</si>
  <si>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</si>
  <si>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</si>
  <si>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</si>
  <si>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</si>
  <si>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</si>
  <si>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</si>
  <si>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</si>
  <si>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</si>
  <si>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</si>
  <si>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</si>
  <si>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</si>
  <si>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</si>
  <si>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</si>
  <si>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</si>
  <si>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</si>
  <si>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</si>
  <si>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</si>
  <si>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</si>
  <si>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</si>
  <si>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</si>
  <si>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</si>
  <si>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</si>
  <si>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</si>
  <si>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</si>
  <si>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</si>
  <si>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</si>
  <si>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</si>
  <si>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</si>
  <si>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</si>
  <si>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</si>
  <si>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</si>
  <si>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</si>
  <si>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</si>
  <si>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</si>
  <si>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</si>
  <si>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</si>
  <si>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</si>
  <si>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</si>
  <si>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</si>
  <si>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</si>
  <si>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</si>
  <si>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</si>
  <si>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</si>
  <si>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</si>
  <si>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</si>
  <si>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</si>
  <si>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</si>
  <si>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</si>
  <si>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</si>
  <si>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</si>
  <si>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</si>
  <si>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</si>
  <si>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</si>
  <si>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</si>
  <si>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</si>
  <si>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</si>
  <si>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</si>
  <si>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</si>
  <si>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</si>
  <si>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</si>
  <si>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</si>
  <si>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</si>
  <si>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</si>
  <si>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</si>
  <si>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</si>
  <si>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</si>
  <si>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</si>
  <si>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</si>
  <si>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</si>
  <si>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</si>
  <si>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</si>
  <si>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</si>
  <si>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</si>
  <si>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</si>
  <si>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</si>
  <si>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</si>
  <si>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</si>
  <si>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</si>
  <si>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</si>
  <si>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</si>
  <si>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</si>
  <si>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</si>
  <si>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</si>
  <si>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</si>
  <si>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</si>
  <si>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</si>
  <si>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</si>
  <si>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</si>
  <si>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</si>
  <si>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</si>
  <si>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</si>
  <si>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</si>
  <si>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</si>
  <si>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</si>
  <si>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</si>
  <si>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</si>
  <si>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</si>
  <si>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</si>
  <si>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</si>
  <si>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</si>
  <si>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</si>
  <si>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</si>
  <si>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</si>
  <si>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</si>
  <si>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</si>
  <si>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</si>
  <si>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</si>
  <si>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</si>
  <si>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</si>
  <si>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</si>
  <si>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</si>
  <si>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</si>
  <si>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</si>
  <si>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</si>
  <si>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</si>
  <si>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</si>
  <si>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</si>
  <si>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</si>
  <si>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</si>
  <si>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</si>
  <si>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</si>
  <si>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</si>
  <si>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</si>
  <si>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</si>
  <si>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</si>
  <si>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</si>
  <si>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</si>
  <si>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</si>
  <si>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</si>
  <si>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</si>
  <si>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</si>
  <si>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</si>
  <si>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</si>
  <si>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</si>
  <si>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</si>
  <si>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</si>
  <si>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</si>
  <si>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</si>
  <si>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</si>
  <si>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</si>
  <si>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</si>
  <si>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</si>
  <si>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</si>
  <si>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</si>
  <si>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</si>
  <si>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</si>
  <si>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</si>
  <si>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</si>
  <si>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</si>
  <si>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</si>
  <si>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</si>
  <si>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</si>
  <si>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</si>
  <si>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</si>
  <si>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</si>
  <si>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</si>
  <si>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</si>
  <si>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</si>
  <si>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</si>
  <si>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</si>
  <si>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</si>
  <si>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</si>
  <si>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</si>
  <si>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</si>
  <si>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</si>
  <si>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</si>
  <si>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</si>
  <si>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</si>
  <si>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</si>
  <si>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</si>
  <si>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</si>
  <si>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</si>
  <si>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</si>
  <si>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</si>
  <si>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</si>
  <si>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</si>
  <si>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</si>
  <si>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</si>
  <si>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</si>
  <si>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</si>
  <si>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</si>
  <si>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</si>
  <si>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</si>
  <si>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</si>
  <si>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</si>
  <si>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</si>
  <si>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</si>
  <si>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</si>
  <si>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</si>
  <si>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</si>
  <si>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</si>
  <si>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</si>
  <si>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</si>
  <si>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</si>
  <si>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</si>
  <si>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</si>
  <si>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</si>
  <si>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</si>
  <si>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</si>
  <si>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</si>
  <si>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</si>
  <si>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</si>
  <si>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</si>
  <si>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</si>
  <si>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</si>
  <si>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</si>
  <si>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</si>
  <si>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</si>
  <si>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</si>
  <si>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</si>
  <si>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</si>
  <si>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</si>
  <si>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</si>
  <si>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</si>
  <si>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</si>
  <si>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</si>
  <si>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</si>
  <si>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</si>
  <si>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</si>
  <si>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</si>
  <si>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</si>
  <si>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</si>
  <si>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</si>
  <si>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</si>
  <si>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</si>
  <si>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</si>
  <si>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</si>
  <si>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</si>
  <si>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</si>
  <si>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</si>
  <si>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</si>
  <si>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</si>
  <si>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</si>
  <si>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</si>
  <si>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</si>
  <si>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</si>
  <si>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</si>
  <si>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</si>
  <si>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</si>
  <si>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</si>
  <si>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</si>
  <si>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</si>
  <si>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</si>
  <si>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</si>
  <si>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</si>
  <si>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</si>
  <si>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</si>
  <si>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</si>
  <si>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</si>
  <si>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</si>
  <si>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</si>
  <si>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</si>
  <si>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</si>
  <si>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</si>
  <si>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</si>
  <si>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</si>
  <si>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</si>
  <si>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</si>
  <si>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</si>
  <si>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</si>
  <si>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</si>
  <si>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</si>
  <si>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</si>
  <si>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</si>
  <si>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</si>
  <si>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</si>
  <si>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</si>
  <si>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</si>
  <si>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</si>
  <si>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</si>
  <si>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</si>
  <si>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</si>
  <si>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</si>
  <si>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</si>
  <si>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</si>
  <si>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</si>
  <si>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</si>
  <si>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</si>
  <si>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</si>
  <si>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</si>
  <si>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</si>
  <si>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</si>
  <si>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</si>
  <si>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</si>
  <si>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</si>
  <si>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</si>
  <si>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</si>
  <si>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</si>
  <si>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</si>
  <si>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</si>
  <si>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</si>
  <si>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</si>
  <si>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</si>
  <si>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</si>
  <si>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</si>
  <si>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</si>
  <si>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</si>
  <si>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</si>
  <si>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</si>
  <si>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</si>
  <si>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</si>
  <si>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</si>
  <si>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</si>
  <si>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</si>
  <si>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</si>
  <si>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</si>
  <si>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</si>
  <si>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</si>
  <si>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</si>
  <si>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</si>
  <si>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</si>
  <si>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</si>
  <si>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</si>
  <si>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</si>
  <si>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</si>
  <si>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</si>
  <si>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</si>
  <si>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</si>
  <si>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</si>
  <si>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</si>
  <si>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</si>
  <si>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</si>
  <si>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</si>
  <si>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</si>
  <si>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</si>
  <si>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</si>
  <si>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</si>
  <si>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</si>
  <si>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</si>
  <si>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</si>
  <si>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</si>
  <si>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</si>
  <si>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</si>
  <si>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</si>
  <si>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</si>
  <si>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</si>
  <si>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</si>
  <si>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</si>
  <si>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</si>
  <si>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</si>
  <si>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</si>
  <si>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</si>
  <si>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</si>
  <si>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</si>
  <si>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</si>
  <si>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</si>
  <si>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</si>
  <si>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</si>
  <si>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</si>
  <si>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</si>
  <si>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</si>
  <si>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</si>
  <si>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</si>
  <si>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</si>
  <si>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</si>
  <si>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</si>
  <si>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</si>
  <si>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</si>
  <si>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</si>
  <si>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</si>
  <si>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</si>
  <si>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</si>
  <si>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</si>
  <si>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</si>
  <si>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</si>
  <si>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</si>
  <si>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</si>
  <si>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</si>
  <si>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</si>
  <si>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</si>
  <si>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</si>
  <si>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</si>
  <si>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</si>
  <si>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</si>
  <si>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</si>
  <si>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</si>
  <si>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</si>
  <si>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</si>
  <si>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</si>
  <si>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</si>
  <si>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</si>
  <si>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</si>
  <si>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</si>
  <si>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</si>
  <si>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</si>
  <si>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</si>
  <si>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</si>
  <si>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</si>
  <si>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</si>
  <si>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</si>
  <si>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</si>
  <si>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</si>
  <si>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</si>
  <si>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</si>
  <si>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</si>
  <si>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</si>
  <si>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</si>
  <si>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</si>
  <si>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</si>
  <si>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</si>
  <si>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</si>
  <si>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</si>
  <si>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</si>
  <si>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</si>
  <si>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</si>
  <si>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</si>
  <si>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</si>
  <si>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</si>
  <si>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</si>
  <si>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</si>
  <si>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</si>
  <si>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</si>
  <si>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</si>
  <si>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</si>
  <si>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</si>
  <si>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</si>
  <si>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</si>
  <si>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</si>
  <si>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</si>
  <si>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</si>
  <si>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</si>
  <si>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</si>
  <si>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</si>
  <si>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</si>
  <si>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</si>
  <si>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</si>
  <si>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</si>
  <si>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</si>
  <si>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</si>
  <si>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</si>
  <si>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</si>
  <si>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</si>
  <si>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</si>
  <si>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</si>
  <si>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</si>
  <si>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</si>
  <si>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</si>
  <si>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</si>
  <si>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</si>
  <si>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</si>
  <si>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</si>
  <si>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</si>
  <si>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</si>
  <si>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</si>
  <si>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</si>
  <si>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</si>
  <si>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</si>
  <si>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</si>
  <si>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</si>
  <si>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</si>
  <si>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</si>
  <si>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</si>
  <si>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</si>
  <si>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</si>
  <si>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</si>
  <si>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</si>
  <si>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</si>
  <si>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</si>
  <si>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</si>
  <si>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</si>
  <si>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</si>
  <si>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</si>
  <si>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</si>
  <si>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</si>
  <si>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</si>
  <si>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</si>
  <si>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</si>
  <si>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</si>
  <si>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</si>
  <si>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</si>
  <si>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</si>
  <si>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</si>
  <si>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</si>
  <si>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</si>
  <si>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</si>
  <si>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</si>
  <si>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</si>
  <si>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</si>
  <si>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</si>
  <si>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</si>
  <si>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</si>
  <si>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</si>
  <si>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</si>
  <si>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</si>
  <si>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</si>
  <si>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</si>
  <si>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</si>
  <si>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</si>
  <si>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</si>
  <si>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</si>
  <si>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</si>
  <si>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</si>
  <si>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</si>
  <si>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</si>
  <si>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</si>
  <si>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</si>
  <si>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</si>
  <si>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</si>
  <si>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</si>
  <si>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</si>
  <si>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</si>
  <si>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</si>
  <si>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</si>
  <si>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</si>
  <si>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</si>
  <si>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</si>
  <si>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</si>
  <si>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</si>
  <si>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</si>
  <si>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</si>
  <si>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</si>
  <si>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</si>
  <si>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</si>
  <si>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</si>
  <si>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</si>
  <si>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</si>
  <si>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</si>
  <si>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</si>
  <si>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</si>
  <si>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</si>
  <si>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</si>
  <si>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</si>
  <si>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</si>
  <si>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</si>
  <si>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</si>
  <si>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</si>
  <si>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</si>
  <si>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</si>
  <si>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</si>
  <si>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</si>
  <si>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</si>
  <si>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</si>
  <si>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</si>
  <si>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</si>
  <si>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</si>
  <si>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</si>
  <si>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</si>
  <si>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</si>
  <si>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</si>
  <si>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</si>
  <si>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</si>
  <si>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</si>
  <si>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</si>
  <si>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</si>
  <si>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</si>
  <si>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</si>
  <si>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</si>
  <si>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</si>
  <si>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</si>
  <si>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</si>
  <si>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</si>
  <si>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</si>
  <si>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</si>
  <si>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</si>
  <si>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</si>
  <si>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</si>
  <si>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</si>
  <si>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</si>
  <si>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</si>
  <si>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</si>
  <si>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</si>
  <si>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</si>
  <si>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</si>
  <si>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</si>
  <si>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</si>
  <si>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</si>
  <si>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</si>
  <si>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</si>
  <si>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</si>
  <si>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</si>
  <si>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</si>
  <si>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</si>
  <si>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</si>
  <si>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</si>
  <si>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</si>
  <si>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</si>
  <si>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</si>
  <si>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</si>
  <si>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</si>
  <si>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</si>
  <si>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</si>
  <si>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</si>
  <si>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</si>
  <si>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</si>
  <si>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</si>
  <si>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</si>
  <si>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</si>
  <si>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</si>
  <si>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</si>
  <si>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</si>
  <si>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</si>
  <si>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</si>
  <si>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</si>
  <si>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</si>
  <si>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</si>
  <si>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</si>
  <si>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</si>
  <si>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</si>
  <si>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</si>
  <si>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</si>
  <si>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</si>
  <si>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</si>
  <si>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</si>
  <si>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</si>
  <si>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</si>
  <si>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</si>
  <si>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</si>
  <si>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</si>
  <si>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</si>
  <si>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</si>
  <si>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</si>
  <si>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</si>
  <si>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</si>
  <si>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</si>
  <si>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</si>
  <si>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</si>
  <si>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</si>
  <si>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</si>
  <si>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</si>
  <si>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</si>
  <si>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</si>
  <si>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</si>
  <si>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</si>
  <si>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</si>
  <si>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</si>
  <si>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</si>
  <si>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</si>
  <si>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</si>
  <si>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</si>
  <si>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</si>
  <si>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</si>
  <si>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</si>
  <si>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</si>
  <si>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</si>
  <si>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</si>
  <si>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</si>
  <si>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</si>
  <si>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</si>
  <si>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</si>
  <si>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</si>
  <si>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</si>
  <si>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</si>
  <si>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</si>
  <si>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</si>
  <si>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</si>
  <si>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</si>
  <si>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</si>
  <si>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</si>
  <si>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</si>
  <si>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</si>
  <si>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</si>
  <si>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</si>
  <si>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</si>
  <si>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</si>
  <si>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</si>
  <si>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</si>
  <si>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</si>
  <si>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</si>
  <si>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</si>
  <si>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</si>
  <si>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</si>
  <si>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</si>
  <si>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</si>
  <si>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</si>
  <si>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</si>
  <si>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</si>
  <si>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</si>
  <si>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</si>
  <si>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</si>
  <si>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</si>
  <si>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</si>
  <si>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</si>
  <si>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</si>
  <si>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</si>
  <si>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</si>
  <si>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</si>
  <si>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</si>
  <si>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</si>
  <si>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</si>
  <si>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</si>
  <si>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</si>
  <si>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</si>
  <si>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</si>
  <si>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</si>
  <si>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</si>
  <si>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</si>
  <si>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</si>
  <si>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</si>
  <si>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</si>
  <si>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</si>
  <si>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</si>
  <si>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</si>
  <si>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</si>
  <si>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</si>
  <si>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</si>
  <si>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</si>
  <si>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</si>
  <si>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</si>
  <si>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</si>
  <si>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</si>
  <si>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</si>
  <si>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</si>
  <si>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</si>
  <si>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</si>
  <si>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</si>
  <si>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</si>
  <si>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</si>
  <si>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</si>
  <si>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</si>
  <si>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</si>
  <si>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</si>
  <si>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</si>
  <si>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</si>
  <si>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</si>
  <si>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</si>
  <si>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</si>
  <si>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</si>
  <si>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</si>
  <si>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</si>
  <si>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</si>
  <si>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</si>
  <si>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</si>
  <si>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</si>
  <si>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</si>
  <si>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</si>
  <si>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</si>
  <si>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</si>
  <si>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</si>
  <si>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</si>
  <si>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</si>
  <si>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</si>
  <si>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</si>
  <si>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</si>
  <si>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</si>
  <si>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</si>
  <si>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</si>
  <si>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</si>
  <si>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</si>
  <si>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</si>
  <si>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</si>
  <si>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</si>
  <si>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</si>
  <si>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</si>
  <si>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</si>
  <si>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</si>
  <si>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</si>
  <si>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</si>
  <si>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</si>
  <si>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</si>
  <si>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</si>
  <si>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</si>
  <si>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</si>
  <si>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</si>
  <si>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</si>
  <si>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</si>
  <si>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</si>
  <si>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</si>
  <si>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</si>
  <si>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</si>
  <si>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</si>
  <si>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</si>
  <si>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</si>
  <si>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</si>
  <si>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</si>
  <si>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</si>
  <si>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</si>
  <si>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</si>
  <si>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</si>
  <si>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</si>
  <si>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</si>
  <si>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</si>
  <si>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</si>
  <si>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</si>
  <si>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</si>
  <si>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</si>
  <si>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</si>
  <si>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</si>
  <si>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</si>
  <si>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</si>
  <si>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</si>
  <si>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</si>
  <si>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</si>
  <si>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</si>
  <si>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</si>
  <si>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</si>
  <si>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</si>
  <si>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</si>
  <si>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</si>
  <si>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</si>
  <si>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</si>
  <si>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</si>
  <si>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</si>
  <si>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</si>
  <si>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</si>
  <si>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</si>
  <si>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</si>
  <si>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</si>
  <si>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</si>
  <si>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</si>
  <si>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</si>
  <si>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</si>
  <si>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</si>
  <si>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</si>
  <si>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</si>
  <si>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</si>
  <si>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</si>
  <si>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</si>
  <si>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</si>
  <si>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</si>
  <si>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</si>
  <si>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</si>
  <si>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</si>
  <si>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</si>
  <si>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</si>
  <si>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</si>
  <si>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</si>
  <si>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</si>
  <si>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</si>
  <si>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</si>
  <si>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</si>
  <si>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</si>
  <si>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</si>
  <si>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</si>
  <si>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</si>
  <si>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</si>
  <si>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</si>
  <si>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</si>
  <si>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</si>
  <si>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</si>
  <si>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</si>
  <si>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</si>
  <si>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</si>
  <si>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</si>
  <si>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</si>
  <si>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</si>
  <si>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</si>
  <si>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</si>
  <si>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</si>
  <si>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</si>
  <si>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</si>
  <si>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</si>
  <si>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</si>
  <si>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</si>
  <si>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</si>
  <si>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</si>
  <si>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</si>
  <si>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</si>
  <si>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</si>
  <si>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</si>
  <si>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</si>
  <si>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</si>
  <si>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</si>
  <si>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</si>
  <si>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</si>
  <si>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</si>
  <si>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</si>
  <si>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</si>
  <si>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</si>
  <si>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</si>
  <si>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</si>
  <si>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</si>
  <si>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</si>
  <si>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</si>
  <si>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</si>
  <si>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</si>
  <si>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</si>
  <si>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</si>
  <si>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</si>
  <si>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</si>
  <si>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</si>
  <si>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</si>
  <si>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</si>
  <si>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</si>
  <si>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</si>
  <si>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</si>
  <si>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</si>
  <si>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</si>
  <si>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</si>
  <si>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</si>
  <si>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</si>
  <si>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</si>
  <si>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</si>
  <si>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</si>
  <si>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</si>
  <si>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</si>
  <si>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</si>
  <si>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</si>
  <si>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</si>
  <si>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</si>
  <si>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</si>
  <si>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</si>
  <si>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</si>
  <si>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</si>
  <si>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</si>
  <si>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</si>
  <si>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</si>
  <si>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</si>
  <si>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</si>
  <si>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</si>
  <si>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</si>
  <si>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</si>
  <si>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</si>
  <si>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</si>
  <si>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</si>
  <si>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</si>
  <si>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</si>
  <si>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</si>
  <si>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</si>
  <si>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</si>
  <si>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</si>
  <si>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</si>
  <si>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</si>
  <si>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</si>
  <si>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</si>
  <si>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</si>
  <si>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</si>
  <si>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</si>
  <si>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</si>
  <si>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</si>
  <si>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</si>
  <si>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</si>
  <si>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</si>
  <si>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</si>
  <si>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</si>
  <si>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</si>
  <si>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</si>
  <si>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</si>
  <si>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</si>
  <si>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</si>
  <si>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</si>
  <si>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</si>
  <si>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</si>
  <si>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</si>
  <si>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</si>
  <si>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</si>
  <si>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</si>
  <si>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</si>
  <si>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</si>
  <si>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</si>
  <si>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</si>
  <si>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</si>
  <si>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</si>
  <si>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</si>
  <si>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</si>
  <si>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</si>
  <si>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</si>
  <si>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</si>
  <si>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</si>
  <si>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</si>
  <si>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</si>
  <si>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</si>
  <si>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</si>
  <si>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</si>
  <si>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</si>
  <si>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</si>
  <si>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</si>
  <si>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</si>
  <si>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</si>
  <si>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</si>
  <si>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</si>
  <si>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</si>
  <si>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</si>
  <si>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</si>
  <si>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</si>
  <si>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</si>
  <si>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</si>
  <si>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</si>
  <si>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</si>
  <si>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</si>
  <si>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</si>
  <si>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</si>
  <si>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</si>
  <si>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</si>
  <si>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</si>
  <si>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</si>
  <si>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</si>
  <si>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</si>
  <si>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</si>
  <si>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</si>
  <si>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</si>
  <si>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</si>
  <si>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</si>
  <si>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</si>
  <si>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</si>
  <si>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</si>
  <si>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</si>
  <si>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</si>
  <si>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</si>
  <si>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</si>
  <si>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</si>
  <si>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</si>
  <si>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</si>
  <si>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</si>
  <si>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</si>
  <si>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</si>
  <si>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</si>
  <si>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</si>
  <si>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</si>
  <si>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</si>
  <si>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</si>
  <si>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</si>
  <si>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</si>
  <si>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</si>
  <si>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</si>
  <si>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</si>
  <si>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</si>
  <si>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</si>
  <si>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</si>
  <si>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</si>
  <si>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</si>
  <si>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</si>
  <si>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</si>
  <si>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</si>
  <si>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</si>
  <si>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</si>
  <si>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</si>
  <si>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</si>
  <si>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</si>
  <si>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</si>
  <si>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</si>
  <si>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</si>
  <si>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</si>
  <si>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</si>
  <si>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</si>
  <si>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</si>
  <si>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</si>
  <si>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</si>
  <si>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</si>
  <si>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</si>
  <si>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</si>
  <si>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</si>
  <si>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</si>
  <si>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</si>
  <si>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</si>
  <si>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</si>
  <si>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</si>
  <si>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</si>
  <si>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</si>
  <si>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</si>
  <si>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</si>
  <si>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</si>
  <si>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</si>
  <si>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</si>
  <si>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</si>
  <si>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</si>
  <si>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</si>
  <si>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</si>
  <si>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</si>
  <si>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</si>
  <si>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</si>
  <si>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</si>
  <si>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</si>
  <si>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</si>
  <si>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</si>
  <si>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</si>
  <si>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</si>
  <si>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</si>
  <si>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</si>
  <si>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</si>
  <si>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</si>
  <si>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</si>
  <si>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</si>
  <si>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</si>
  <si>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</si>
  <si>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</si>
  <si>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</si>
  <si>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</si>
  <si>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</si>
  <si>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</si>
  <si>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</si>
  <si>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</si>
  <si>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</si>
  <si>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</si>
  <si>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</si>
  <si>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</si>
  <si>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</si>
  <si>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</si>
  <si>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</si>
  <si>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</si>
  <si>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</si>
  <si>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</si>
  <si>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</si>
  <si>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</si>
  <si>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</si>
  <si>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</si>
  <si>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</si>
  <si>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</si>
  <si>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</si>
  <si>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</si>
  <si>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</si>
  <si>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</si>
  <si>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</si>
  <si>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</si>
  <si>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</si>
  <si>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</si>
  <si>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</si>
  <si>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</si>
  <si>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</si>
  <si>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</si>
  <si>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</si>
  <si>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</si>
  <si>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</si>
  <si>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</si>
  <si>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</si>
  <si>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</si>
  <si>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</si>
  <si>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</si>
  <si>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</si>
  <si>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</si>
  <si>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</si>
  <si>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</si>
  <si>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</si>
  <si>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</si>
  <si>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</si>
  <si>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</si>
  <si>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</si>
  <si>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</si>
  <si>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</si>
  <si>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</si>
  <si>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</si>
  <si>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</si>
  <si>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</si>
  <si>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</si>
  <si>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</si>
  <si>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</si>
  <si>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</si>
  <si>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</si>
  <si>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</si>
  <si>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</si>
  <si>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</si>
  <si>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</si>
  <si>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</si>
  <si>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</si>
  <si>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</si>
  <si>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</si>
  <si>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</si>
  <si>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</si>
  <si>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</si>
  <si>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</si>
  <si>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</si>
  <si>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</si>
  <si>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</si>
  <si>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</si>
  <si>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</si>
  <si>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</si>
  <si>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</si>
  <si>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</si>
  <si>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</si>
  <si>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</si>
  <si>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</si>
  <si>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</si>
  <si>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</si>
  <si>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</si>
  <si>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</si>
  <si>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</si>
  <si>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</si>
  <si>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</si>
  <si>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</si>
  <si>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</si>
  <si>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</si>
  <si>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</si>
  <si>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</si>
  <si>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</si>
  <si>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</si>
  <si>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</si>
  <si>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</si>
  <si>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</si>
  <si>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</si>
  <si>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</si>
  <si>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</si>
  <si>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</si>
  <si>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</si>
  <si>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</si>
  <si>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</si>
  <si>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</si>
  <si>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</si>
  <si>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</si>
  <si>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</si>
  <si>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</si>
  <si>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</si>
  <si>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</si>
  <si>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</si>
  <si>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</si>
  <si>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</si>
  <si>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</si>
  <si>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</si>
  <si>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</si>
  <si>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</si>
  <si>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</si>
  <si>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</si>
  <si>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</si>
  <si>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</si>
  <si>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</si>
  <si>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</si>
  <si>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</si>
  <si>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</si>
  <si>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</si>
  <si>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</si>
  <si>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</si>
  <si>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</si>
  <si>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</si>
  <si>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</si>
  <si>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</si>
  <si>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</si>
  <si>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</si>
  <si>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</si>
  <si>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</si>
  <si>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</si>
  <si>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</si>
  <si>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</si>
  <si>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</si>
  <si>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</si>
  <si>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</si>
  <si>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</si>
  <si>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</si>
  <si>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</si>
  <si>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</si>
  <si>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</si>
  <si>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</si>
  <si>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</si>
  <si>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</si>
  <si>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</si>
  <si>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</si>
  <si>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</si>
  <si>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</si>
  <si>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</si>
  <si>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</si>
  <si>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</si>
  <si>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</si>
  <si>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</si>
  <si>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</si>
  <si>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</si>
  <si>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</si>
  <si>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</si>
  <si>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</si>
  <si>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</si>
  <si>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</si>
  <si>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</si>
  <si>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</si>
  <si>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</si>
  <si>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</si>
  <si>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</si>
  <si>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</si>
  <si>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</si>
  <si>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</si>
  <si>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</si>
  <si>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</si>
  <si>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</si>
  <si>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</si>
  <si>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</si>
  <si>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</si>
  <si>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</si>
  <si>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</si>
  <si>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</si>
  <si>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</si>
  <si>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</si>
  <si>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</si>
  <si>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</si>
  <si>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</si>
  <si>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</si>
  <si>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</si>
  <si>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</si>
  <si>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</si>
  <si>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</si>
  <si>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</si>
  <si>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</si>
  <si>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</si>
  <si>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</si>
  <si>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</si>
  <si>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</si>
  <si>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</si>
  <si>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</si>
  <si>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</si>
  <si>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</si>
  <si>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</si>
  <si>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</si>
  <si>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</si>
  <si>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</si>
  <si>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</si>
  <si>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</si>
  <si>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</si>
  <si>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</si>
  <si>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</si>
  <si>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</si>
  <si>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</si>
  <si>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</si>
  <si>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</si>
  <si>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</si>
  <si>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</si>
  <si>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</si>
  <si>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</si>
  <si>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</si>
  <si>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</si>
  <si>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</si>
  <si>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</si>
  <si>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</si>
  <si>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</si>
  <si>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</si>
  <si>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</si>
  <si>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</si>
  <si>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</si>
  <si>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</si>
  <si>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</si>
  <si>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</si>
  <si>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</si>
  <si>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</si>
  <si>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</si>
  <si>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</si>
  <si>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</si>
  <si>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</si>
  <si>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</si>
  <si>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</si>
  <si>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</si>
  <si>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</si>
  <si>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</si>
  <si>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</si>
  <si>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</si>
  <si>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</si>
  <si>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</si>
  <si>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</si>
  <si>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</si>
  <si>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</si>
  <si>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</si>
  <si>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</si>
  <si>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</si>
  <si>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</si>
  <si>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</si>
  <si>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</si>
  <si>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</si>
  <si>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</si>
  <si>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</si>
  <si>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</si>
  <si>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</si>
  <si>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</si>
  <si>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</si>
  <si>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</si>
  <si>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</si>
  <si>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</si>
  <si>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</si>
  <si>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</si>
  <si>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</si>
  <si>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</si>
  <si>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</si>
  <si>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</si>
  <si>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</si>
  <si>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</si>
  <si>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</si>
  <si>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</si>
  <si>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</si>
  <si>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</si>
  <si>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</si>
  <si>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</si>
  <si>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</si>
  <si>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</si>
  <si>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</si>
  <si>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</si>
  <si>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</si>
  <si>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</si>
  <si>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</si>
  <si>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</si>
  <si>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</si>
  <si>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</si>
  <si>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</si>
  <si>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</si>
  <si>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</si>
  <si>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</si>
  <si>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</si>
  <si>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</si>
  <si>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</si>
  <si>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</si>
  <si>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</si>
  <si>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</si>
  <si>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</si>
  <si>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</si>
  <si>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</si>
  <si>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</si>
  <si>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</si>
  <si>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</si>
  <si>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</si>
  <si>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</si>
  <si>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</si>
  <si>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</si>
  <si>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</si>
  <si>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</si>
  <si>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</si>
  <si>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</si>
  <si>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</si>
  <si>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</si>
  <si>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</si>
  <si>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</si>
  <si>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</si>
  <si>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</si>
  <si>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</si>
  <si>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</si>
  <si>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</si>
  <si>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</si>
  <si>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</si>
  <si>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</si>
  <si>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</si>
  <si>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</si>
  <si>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</si>
  <si>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</si>
  <si>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</si>
  <si>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</si>
  <si>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</si>
  <si>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</si>
  <si>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</si>
  <si>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</si>
  <si>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</si>
  <si>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</si>
  <si>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</si>
  <si>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</si>
  <si>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</si>
  <si>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</si>
  <si>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</si>
  <si>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</si>
  <si>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</si>
  <si>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</si>
  <si>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</si>
  <si>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</si>
  <si>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</si>
  <si>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</si>
  <si>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</si>
  <si>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</si>
  <si>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</si>
  <si>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</si>
  <si>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</si>
  <si>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</si>
  <si>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</si>
  <si>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</si>
  <si>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</si>
  <si>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</si>
  <si>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</si>
  <si>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</si>
  <si>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</si>
  <si>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</si>
  <si>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</si>
  <si>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</si>
  <si>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</si>
  <si>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</si>
  <si>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</si>
  <si>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</si>
  <si>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</si>
  <si>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</si>
  <si>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</si>
  <si>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</si>
  <si>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</si>
  <si>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</si>
  <si>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</si>
  <si>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</si>
  <si>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</si>
  <si>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</si>
  <si>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</si>
  <si>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</si>
  <si>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</si>
  <si>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</si>
  <si>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</si>
  <si>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</si>
  <si>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</si>
  <si>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</si>
  <si>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</si>
  <si>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</si>
  <si>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</si>
  <si>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</si>
  <si>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</si>
  <si>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</si>
  <si>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</si>
  <si>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</si>
  <si>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</si>
  <si>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</si>
  <si>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</si>
  <si>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</si>
  <si>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</si>
  <si>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</si>
  <si>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</si>
  <si>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</si>
  <si>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</si>
  <si>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</si>
  <si>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</si>
  <si>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</si>
  <si>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</si>
  <si>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</si>
  <si>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</si>
  <si>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</si>
  <si>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</si>
  <si>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</si>
  <si>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</si>
  <si>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</si>
  <si>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</si>
  <si>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</si>
  <si>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</si>
  <si>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</si>
  <si>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</si>
  <si>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</si>
  <si>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</si>
  <si>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</si>
  <si>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</si>
  <si>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</si>
  <si>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</si>
  <si>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</si>
  <si>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</si>
  <si>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</si>
  <si>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</si>
  <si>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</si>
  <si>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</si>
  <si>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</si>
  <si>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</si>
  <si>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</si>
  <si>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</si>
  <si>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</si>
  <si>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</si>
  <si>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</si>
  <si>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</si>
  <si>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</si>
  <si>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</si>
  <si>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</si>
  <si>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</si>
  <si>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</si>
  <si>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</si>
  <si>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</si>
  <si>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</si>
  <si>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</si>
  <si>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</si>
  <si>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</si>
  <si>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</si>
  <si>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</si>
  <si>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</si>
  <si>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</si>
  <si>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</si>
  <si>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</si>
  <si>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</si>
  <si>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</si>
  <si>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</si>
  <si>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</si>
  <si>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</si>
  <si>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</si>
  <si>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</si>
  <si>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</si>
  <si>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</si>
  <si>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</si>
  <si>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</si>
  <si>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</si>
  <si>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</si>
  <si>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</si>
  <si>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</si>
  <si>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</si>
  <si>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</si>
  <si>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</si>
  <si>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</si>
  <si>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</si>
  <si>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</si>
  <si>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</si>
  <si>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</si>
  <si>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</si>
  <si>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</si>
  <si>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</si>
  <si>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</si>
  <si>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</si>
  <si>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</si>
  <si>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</si>
  <si>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</si>
  <si>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</si>
  <si>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</si>
  <si>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</si>
  <si>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</si>
  <si>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</si>
  <si>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</si>
  <si>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</si>
  <si>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</si>
  <si>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</si>
  <si>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</si>
  <si>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</si>
  <si>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</si>
  <si>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</si>
  <si>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</si>
  <si>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</si>
  <si>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</si>
  <si>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</si>
  <si>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</si>
  <si>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</si>
  <si>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</si>
  <si>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</si>
  <si>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</si>
  <si>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</si>
  <si>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</si>
  <si>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</si>
  <si>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</si>
  <si>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</si>
  <si>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</si>
  <si>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</si>
  <si>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</si>
  <si>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</si>
  <si>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</si>
  <si>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</si>
  <si>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</si>
  <si>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</si>
  <si>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</si>
  <si>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</si>
  <si>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</si>
  <si>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</si>
  <si>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</si>
  <si>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</si>
  <si>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</si>
  <si>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</si>
  <si>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</si>
  <si>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</si>
  <si>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</si>
  <si>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</si>
  <si>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</si>
  <si>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</si>
  <si>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</si>
  <si>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</si>
  <si>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</si>
  <si>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</si>
  <si>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</si>
  <si>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</si>
  <si>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</si>
  <si>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</si>
  <si>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</si>
  <si>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</si>
  <si>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</si>
  <si>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</si>
  <si>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</si>
  <si>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</si>
  <si>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</si>
  <si>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</si>
  <si>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</si>
  <si>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</si>
  <si>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</si>
  <si>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</si>
  <si>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</si>
  <si>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</si>
  <si>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</si>
  <si>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</si>
  <si>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</si>
  <si>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</si>
  <si>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</si>
  <si>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</si>
  <si>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</si>
  <si>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</si>
  <si>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</si>
  <si>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</si>
  <si>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</si>
  <si>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</si>
  <si>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</si>
  <si>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</si>
  <si>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</si>
  <si>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</si>
  <si>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</si>
  <si>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</si>
  <si>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</si>
  <si>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</si>
  <si>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</si>
  <si>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</si>
  <si>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</si>
  <si>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</si>
  <si>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</si>
  <si>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</si>
  <si>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</si>
  <si>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</si>
  <si>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</si>
  <si>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</si>
  <si>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</si>
  <si>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</si>
  <si>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</si>
  <si>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</si>
  <si>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</si>
  <si>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</si>
  <si>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</si>
  <si>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</si>
  <si>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</si>
  <si>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</si>
  <si>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</si>
  <si>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</si>
  <si>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</si>
  <si>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</si>
  <si>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</si>
  <si>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</si>
  <si>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</si>
  <si>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</si>
  <si>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</si>
  <si>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</si>
  <si>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</si>
  <si>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</si>
  <si>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</si>
  <si>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</si>
  <si>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</si>
  <si>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</si>
  <si>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</si>
  <si>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</si>
  <si>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</si>
  <si>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</si>
  <si>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</si>
  <si>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</si>
  <si>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</si>
  <si>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</si>
  <si>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</si>
  <si>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</si>
  <si>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</si>
  <si>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</si>
  <si>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</si>
  <si>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</si>
  <si>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</si>
  <si>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</si>
  <si>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</si>
  <si>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</si>
  <si>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</si>
  <si>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</si>
  <si>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</si>
  <si>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</si>
  <si>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</si>
  <si>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</si>
  <si>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</si>
  <si>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</si>
  <si>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</si>
  <si>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</si>
  <si>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</si>
  <si>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</si>
  <si>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</si>
  <si>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</si>
  <si>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</si>
  <si>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</si>
  <si>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</si>
  <si>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</si>
  <si>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</si>
  <si>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</si>
  <si>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</si>
  <si>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</si>
  <si>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</si>
  <si>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</si>
  <si>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</si>
  <si>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</si>
  <si>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</si>
  <si>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</si>
  <si>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</si>
  <si>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</si>
  <si>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</si>
  <si>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</si>
  <si>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</si>
  <si>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</si>
  <si>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</si>
  <si>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</si>
  <si>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</si>
  <si>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</si>
  <si>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</si>
  <si>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</si>
  <si>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</si>
  <si>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</si>
  <si>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</si>
  <si>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</si>
  <si>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</si>
  <si>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</si>
  <si>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</si>
  <si>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</si>
  <si>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</si>
  <si>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</si>
  <si>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</si>
  <si>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</si>
  <si>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</si>
  <si>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</si>
  <si>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</si>
  <si>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</si>
  <si>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</si>
  <si>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</si>
  <si>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</si>
  <si>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</si>
  <si>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</si>
  <si>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</si>
  <si>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</si>
  <si>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</si>
  <si>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</si>
  <si>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</si>
  <si>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</si>
  <si>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</si>
  <si>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</si>
  <si>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</si>
  <si>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</si>
  <si>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</si>
  <si>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</si>
  <si>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</si>
  <si>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</si>
  <si>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</si>
  <si>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</si>
  <si>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</si>
  <si>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</si>
  <si>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</si>
  <si>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</si>
  <si>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</si>
  <si>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</si>
  <si>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</si>
  <si>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</si>
  <si>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</si>
  <si>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</si>
  <si>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</si>
  <si>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</si>
  <si>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</si>
  <si>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</si>
  <si>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</si>
  <si>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</si>
  <si>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</si>
  <si>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</si>
  <si>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</si>
  <si>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</si>
  <si>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</si>
  <si>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</si>
  <si>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</si>
  <si>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</si>
  <si>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</si>
  <si>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</si>
  <si>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</si>
  <si>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</si>
  <si>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</si>
  <si>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</si>
  <si>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</si>
  <si>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</si>
  <si>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</si>
  <si>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</si>
  <si>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</si>
  <si>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</si>
  <si>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</si>
  <si>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</si>
  <si>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</si>
  <si>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</si>
  <si>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</si>
  <si>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</si>
  <si>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</si>
  <si>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</si>
  <si>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</si>
  <si>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</si>
  <si>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</si>
  <si>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</si>
  <si>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</si>
  <si>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</si>
  <si>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</si>
  <si>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</si>
  <si>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</si>
  <si>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</si>
  <si>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</si>
  <si>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</si>
  <si>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</si>
  <si>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</si>
  <si>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</si>
  <si>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</si>
  <si>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</si>
  <si>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</si>
  <si>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</si>
  <si>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</si>
  <si>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</si>
  <si>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</si>
  <si>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</si>
  <si>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</si>
  <si>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</si>
  <si>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</si>
  <si>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</si>
  <si>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</si>
  <si>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</si>
  <si>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</si>
  <si>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</si>
  <si>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</si>
  <si>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</si>
  <si>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</si>
  <si>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</si>
  <si>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</si>
  <si>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</si>
  <si>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</si>
  <si>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</si>
  <si>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</si>
  <si>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</si>
  <si>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</si>
  <si>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</si>
  <si>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</si>
  <si>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</si>
  <si>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</si>
  <si>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</si>
  <si>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</si>
  <si>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</si>
  <si>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</si>
  <si>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</si>
  <si>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</si>
  <si>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</si>
  <si>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</si>
  <si>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</si>
  <si>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</si>
  <si>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</si>
  <si>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</si>
  <si>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</si>
  <si>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</si>
  <si>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</si>
  <si>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</si>
  <si>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</si>
  <si>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</si>
  <si>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</si>
  <si>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</si>
  <si>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</si>
  <si>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</si>
  <si>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</si>
  <si>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</si>
  <si>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</si>
  <si>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</si>
  <si>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</si>
  <si>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</si>
  <si>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</si>
  <si>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</si>
  <si>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</si>
  <si>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</si>
  <si>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</si>
  <si>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</si>
  <si>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</si>
  <si>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</si>
  <si>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</si>
  <si>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</si>
  <si>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</si>
  <si>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</si>
  <si>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</si>
  <si>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</si>
  <si>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</si>
  <si>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</si>
  <si>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</si>
  <si>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</si>
  <si>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</si>
  <si>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</si>
  <si>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</si>
  <si>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</si>
  <si>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</si>
  <si>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</si>
  <si>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</si>
  <si>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</si>
  <si>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</si>
  <si>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</si>
  <si>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</si>
  <si>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</si>
  <si>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</si>
  <si>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</si>
  <si>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</si>
  <si>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</si>
  <si>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</si>
  <si>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</si>
  <si>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</si>
  <si>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</si>
  <si>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</si>
  <si>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</si>
  <si>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</si>
  <si>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</si>
  <si>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</si>
  <si>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</si>
  <si>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</si>
  <si>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</si>
  <si>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</si>
  <si>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</si>
  <si>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</si>
  <si>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</si>
  <si>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</si>
  <si>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</si>
  <si>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</si>
  <si>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</si>
  <si>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</si>
  <si>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</si>
  <si>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</si>
  <si>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</si>
  <si>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</si>
  <si>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</si>
  <si>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</si>
  <si>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</si>
  <si>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</si>
  <si>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</si>
  <si>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</si>
  <si>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</si>
  <si>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</si>
  <si>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</si>
  <si>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</si>
  <si>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</si>
  <si>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</si>
  <si>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</si>
  <si>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</si>
  <si>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</si>
  <si>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</si>
  <si>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</si>
  <si>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</si>
  <si>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</si>
  <si>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</si>
  <si>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</si>
  <si>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</si>
  <si>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</si>
  <si>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</si>
  <si>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</si>
  <si>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</si>
  <si>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</si>
  <si>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</si>
  <si>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</si>
  <si>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</si>
  <si>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</si>
  <si>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</si>
  <si>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</si>
  <si>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</si>
  <si>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</si>
  <si>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</si>
  <si>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</si>
  <si>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</si>
  <si>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</si>
  <si>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</si>
  <si>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</si>
  <si>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</si>
  <si>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</si>
  <si>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</si>
  <si>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</si>
  <si>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</si>
  <si>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</si>
  <si>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</si>
  <si>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</si>
  <si>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</si>
  <si>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</si>
  <si>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</si>
  <si>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</si>
  <si>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</si>
  <si>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</si>
  <si>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</si>
  <si>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</si>
  <si>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</si>
  <si>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</si>
  <si>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</si>
  <si>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</si>
  <si>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</si>
  <si>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</si>
  <si>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</si>
  <si>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</si>
  <si>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</si>
  <si>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</si>
  <si>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</si>
  <si>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</si>
  <si>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</si>
  <si>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</si>
  <si>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</si>
  <si>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</si>
  <si>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</si>
  <si>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</si>
  <si>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</si>
  <si>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</si>
  <si>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</si>
  <si>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</si>
  <si>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</si>
  <si>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</si>
  <si>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</si>
  <si>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</si>
  <si>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</si>
  <si>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</si>
  <si>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</si>
  <si>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</si>
  <si>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</si>
  <si>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</si>
  <si>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</si>
  <si>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</si>
  <si>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</si>
  <si>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</si>
  <si>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</si>
  <si>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</si>
  <si>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</si>
  <si>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</si>
  <si>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</si>
  <si>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</si>
  <si>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</si>
  <si>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</si>
  <si>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</si>
  <si>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</si>
  <si>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</si>
  <si>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</si>
  <si>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</si>
  <si>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</si>
  <si>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</si>
  <si>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</si>
  <si>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</si>
  <si>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</si>
  <si>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</si>
  <si>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</si>
  <si>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</si>
  <si>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</si>
  <si>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</si>
  <si>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</si>
  <si>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</si>
  <si>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</si>
  <si>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</si>
  <si>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</si>
  <si>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</si>
  <si>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</si>
  <si>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</si>
  <si>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</si>
  <si>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</si>
  <si>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</si>
  <si>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</si>
  <si>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</si>
  <si>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</si>
  <si>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</si>
  <si>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</si>
  <si>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</si>
  <si>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</si>
  <si>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</si>
  <si>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</si>
  <si>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</si>
  <si>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</si>
  <si>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</si>
  <si>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</si>
  <si>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</si>
  <si>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</si>
  <si>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</si>
  <si>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</si>
  <si>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</si>
  <si>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</si>
  <si>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</si>
  <si>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</si>
  <si>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</si>
  <si>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</si>
  <si>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</si>
  <si>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</si>
  <si>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</si>
  <si>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</si>
  <si>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</si>
  <si>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</si>
  <si>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</si>
  <si>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</si>
  <si>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</si>
  <si>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</si>
  <si>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</si>
  <si>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</si>
  <si>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</si>
  <si>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</si>
  <si>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</si>
  <si>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</si>
  <si>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</si>
  <si>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</si>
  <si>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</si>
  <si>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</si>
  <si>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</si>
  <si>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</si>
  <si>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</si>
  <si>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</si>
  <si>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</si>
  <si>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</si>
  <si>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</si>
  <si>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</si>
  <si>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</si>
  <si>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</si>
  <si>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</si>
  <si>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</si>
  <si>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</si>
  <si>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</si>
  <si>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</si>
  <si>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</si>
  <si>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</si>
  <si>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</si>
  <si>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</si>
  <si>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</si>
  <si>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</si>
  <si>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</si>
  <si>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</si>
  <si>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</si>
  <si>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</si>
  <si>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</si>
  <si>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</si>
  <si>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</si>
  <si>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</si>
  <si>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</si>
  <si>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</si>
  <si>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</si>
  <si>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</si>
  <si>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</si>
  <si>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</si>
  <si>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</si>
  <si>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</si>
  <si>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</si>
  <si>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</si>
  <si>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</si>
  <si>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</si>
  <si>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</si>
  <si>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</si>
  <si>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</si>
  <si>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</si>
  <si>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</si>
  <si>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</si>
  <si>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</si>
  <si>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</si>
  <si>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</si>
  <si>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</si>
  <si>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</si>
  <si>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</si>
  <si>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</si>
  <si>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</si>
  <si>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</si>
  <si>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</si>
  <si>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</si>
  <si>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</si>
  <si>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</si>
  <si>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</si>
  <si>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</si>
  <si>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</si>
  <si>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</si>
  <si>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</si>
  <si>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</si>
  <si>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</si>
  <si>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</si>
  <si>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</si>
  <si>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</si>
  <si>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</si>
  <si>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</si>
  <si>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</si>
  <si>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</si>
  <si>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</si>
  <si>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</si>
  <si>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</si>
  <si>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</si>
  <si>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</si>
  <si>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</si>
  <si>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</si>
  <si>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</si>
  <si>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</si>
  <si>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</si>
  <si>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</si>
  <si>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</si>
  <si>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</si>
  <si>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</si>
  <si>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</si>
  <si>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</si>
  <si>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</si>
  <si>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</si>
  <si>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</si>
  <si>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</si>
  <si>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</si>
  <si>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</si>
  <si>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</si>
  <si>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</si>
  <si>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</si>
  <si>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</si>
  <si>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</si>
  <si>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</si>
  <si>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</si>
  <si>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</si>
  <si>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</si>
  <si>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</si>
  <si>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</si>
  <si>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</si>
  <si>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</si>
  <si>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</si>
  <si>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</si>
  <si>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</si>
  <si>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</si>
  <si>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</si>
  <si>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</si>
  <si>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</si>
  <si>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</si>
  <si>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</si>
  <si>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</si>
  <si>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</si>
  <si>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</si>
  <si>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</si>
  <si>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</si>
  <si>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</si>
  <si>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</si>
  <si>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</si>
  <si>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</si>
  <si>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</si>
  <si>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</si>
  <si>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</si>
  <si>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</si>
  <si>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</si>
  <si>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</si>
  <si>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</si>
  <si>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</si>
  <si>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</si>
  <si>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</si>
  <si>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</si>
  <si>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</si>
  <si>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</si>
  <si>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</si>
  <si>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</si>
  <si>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</si>
  <si>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</si>
  <si>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</si>
  <si>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</si>
  <si>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</si>
  <si>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</si>
  <si>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</si>
  <si>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</si>
  <si>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</si>
  <si>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</si>
  <si>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</si>
  <si>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</si>
  <si>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</si>
  <si>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</si>
  <si>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</si>
  <si>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</si>
  <si>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</si>
  <si>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</si>
  <si>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</si>
  <si>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</si>
  <si>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</si>
  <si>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</si>
  <si>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</si>
  <si>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</si>
  <si>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</si>
  <si>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</si>
  <si>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</si>
  <si>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</si>
  <si>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</si>
  <si>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</si>
  <si>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</si>
  <si>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</si>
  <si>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</si>
  <si>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</si>
  <si>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</si>
  <si>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</si>
  <si>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</si>
  <si>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</si>
  <si>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</si>
  <si>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</si>
  <si>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</si>
  <si>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</si>
  <si>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</si>
  <si>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</si>
  <si>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</si>
  <si>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</si>
  <si>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</si>
  <si>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</si>
  <si>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</si>
  <si>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</si>
  <si>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</si>
  <si>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</si>
  <si>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</si>
  <si>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</si>
  <si>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</si>
  <si>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</si>
  <si>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</si>
  <si>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</si>
  <si>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</si>
  <si>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</si>
  <si>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</si>
  <si>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</si>
  <si>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</si>
  <si>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</si>
  <si>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</si>
  <si>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</si>
  <si>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</si>
  <si>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</si>
  <si>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</si>
  <si>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</si>
  <si>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</si>
  <si>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</si>
  <si>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</si>
  <si>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</si>
  <si>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</si>
  <si>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</si>
  <si>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</si>
  <si>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</si>
  <si>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</si>
  <si>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</si>
  <si>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</si>
  <si>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</si>
  <si>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</si>
  <si>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</si>
  <si>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</si>
  <si>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</si>
  <si>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</si>
  <si>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</si>
  <si>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</si>
  <si>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</si>
  <si>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</si>
  <si>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</si>
  <si>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</si>
  <si>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</si>
  <si>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</si>
  <si>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</si>
  <si>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</si>
  <si>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</si>
  <si>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</si>
  <si>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</si>
  <si>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</si>
  <si>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</si>
  <si>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</si>
  <si>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</si>
  <si>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</si>
  <si>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</si>
  <si>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</si>
  <si>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</si>
  <si>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</si>
  <si>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</si>
  <si>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</si>
  <si>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</si>
  <si>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</si>
  <si>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</si>
  <si>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</si>
  <si>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</si>
  <si>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</si>
  <si>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</si>
  <si>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</si>
  <si>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</si>
  <si>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</si>
  <si>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</si>
  <si>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</si>
  <si>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</si>
  <si>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</si>
  <si>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</si>
  <si>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</si>
  <si>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</si>
  <si>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</si>
  <si>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</si>
  <si>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</si>
  <si>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</si>
  <si>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</si>
  <si>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</si>
  <si>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</si>
  <si>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</si>
  <si>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</si>
  <si>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</si>
  <si>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</si>
  <si>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</si>
  <si>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</si>
  <si>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</si>
  <si>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</si>
  <si>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</si>
  <si>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</si>
  <si>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</si>
  <si>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</si>
  <si>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</si>
  <si>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</si>
  <si>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</si>
  <si>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</si>
  <si>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</si>
  <si>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</si>
  <si>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</si>
  <si>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</si>
  <si>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</si>
  <si>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</si>
  <si>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</si>
  <si>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</si>
  <si>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</si>
  <si>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</si>
  <si>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</si>
  <si>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</si>
  <si>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</si>
  <si>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</si>
  <si>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</si>
  <si>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</si>
  <si>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</si>
  <si>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</si>
  <si>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</si>
  <si>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</si>
  <si>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</si>
  <si>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</si>
  <si>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</si>
  <si>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</si>
  <si>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</si>
  <si>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</si>
  <si>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</si>
  <si>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</si>
  <si>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</si>
  <si>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</si>
  <si>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</si>
  <si>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</si>
  <si>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</si>
  <si>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</si>
  <si>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</si>
  <si>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</si>
  <si>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</si>
  <si>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</si>
  <si>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</si>
  <si>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</si>
  <si>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</si>
  <si>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</si>
  <si>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</si>
  <si>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</si>
  <si>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</si>
  <si>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</si>
  <si>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</si>
  <si>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</si>
  <si>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</si>
  <si>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</si>
  <si>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</si>
  <si>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</si>
  <si>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</si>
  <si>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</si>
  <si>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</si>
  <si>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</si>
  <si>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</si>
  <si>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</si>
  <si>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</si>
  <si>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</si>
  <si>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</si>
  <si>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</si>
  <si>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</si>
  <si>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</si>
  <si>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</si>
  <si>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</si>
  <si>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</si>
  <si>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</si>
  <si>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</si>
  <si>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</si>
  <si>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</si>
  <si>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</si>
  <si>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</si>
  <si>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</si>
  <si>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</si>
  <si>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</si>
  <si>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</si>
  <si>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</si>
  <si>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</si>
  <si>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</si>
  <si>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</si>
  <si>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</si>
  <si>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</si>
  <si>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</si>
  <si>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</si>
  <si>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</si>
  <si>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</si>
  <si>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</si>
  <si>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</si>
  <si>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</si>
  <si>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</si>
  <si>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</si>
  <si>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</si>
  <si>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</si>
  <si>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</si>
  <si>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</si>
  <si>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</si>
  <si>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</si>
  <si>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</si>
  <si>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</si>
  <si>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</si>
  <si>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</si>
  <si>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</si>
  <si>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</si>
  <si>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</si>
  <si>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</si>
  <si>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</si>
  <si>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</si>
  <si>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</si>
  <si>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</si>
  <si>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</si>
  <si>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</si>
  <si>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</si>
  <si>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</si>
  <si>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</si>
  <si>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</si>
  <si>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</si>
  <si>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</si>
  <si>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</si>
  <si>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</si>
  <si>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</si>
  <si>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</si>
  <si>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</si>
  <si>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</si>
  <si>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</si>
  <si>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</si>
  <si>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</si>
  <si>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</si>
  <si>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</si>
  <si>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</si>
  <si>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</si>
  <si>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</si>
  <si>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</si>
  <si>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</si>
  <si>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</si>
  <si>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</si>
  <si>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</si>
  <si>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</si>
  <si>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</si>
  <si>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</si>
  <si>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</si>
  <si>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</si>
  <si>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</si>
  <si>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</si>
  <si>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</si>
  <si>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</si>
  <si>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</si>
  <si>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</si>
  <si>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</si>
  <si>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</si>
  <si>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</si>
  <si>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</si>
  <si>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</si>
  <si>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</si>
  <si>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</si>
  <si>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</si>
  <si>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</si>
  <si>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</si>
  <si>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</si>
  <si>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</si>
  <si>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</si>
  <si>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</si>
  <si>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</si>
  <si>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</si>
  <si>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</si>
  <si>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</si>
  <si>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</si>
  <si>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</si>
  <si>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</si>
  <si>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</si>
  <si>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</si>
  <si>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</si>
  <si>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</si>
  <si>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</si>
  <si>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</si>
  <si>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</si>
  <si>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</si>
  <si>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</si>
  <si>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</si>
  <si>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</si>
  <si>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</si>
  <si>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</si>
  <si>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</si>
  <si>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</si>
  <si>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</si>
  <si>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</si>
  <si>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</si>
  <si>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</si>
  <si>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</si>
  <si>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</si>
  <si>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</si>
  <si>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</si>
  <si>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</si>
  <si>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</si>
  <si>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</si>
  <si>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</si>
  <si>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</si>
  <si>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</si>
  <si>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</si>
  <si>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</si>
  <si>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</si>
  <si>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</si>
  <si>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</si>
  <si>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</si>
  <si>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</si>
  <si>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</si>
  <si>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</si>
  <si>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</si>
  <si>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</si>
  <si>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</si>
  <si>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</si>
  <si>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</si>
  <si>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</si>
  <si>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</si>
  <si>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</si>
  <si>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</si>
  <si>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</si>
  <si>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</si>
  <si>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</si>
  <si>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</si>
  <si>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</si>
  <si>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</si>
  <si>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</si>
  <si>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</si>
  <si>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</si>
  <si>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</si>
  <si>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</si>
  <si>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</si>
  <si>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</si>
  <si>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</si>
  <si>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</si>
  <si>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</si>
  <si>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</si>
  <si>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</si>
  <si>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</si>
  <si>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</si>
  <si>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</si>
  <si>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</si>
  <si>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</si>
  <si>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</si>
  <si>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</si>
  <si>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</si>
  <si>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</si>
  <si>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</si>
  <si>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</si>
  <si>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</si>
  <si>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</si>
  <si>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</si>
  <si>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</si>
  <si>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</si>
  <si>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</si>
  <si>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</si>
  <si>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</si>
  <si>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</si>
  <si>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</si>
  <si>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</si>
  <si>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</si>
  <si>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</si>
  <si>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</si>
  <si>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</si>
  <si>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</si>
  <si>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</si>
  <si>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</si>
  <si>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</si>
  <si>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</si>
  <si>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</si>
  <si>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</si>
  <si>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</si>
  <si>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</si>
  <si>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</si>
  <si>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</si>
  <si>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</si>
  <si>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</si>
  <si>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</si>
  <si>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</si>
  <si>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</si>
  <si>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</si>
  <si>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</si>
  <si>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</si>
  <si>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</si>
  <si>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</si>
  <si>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</si>
  <si>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</si>
  <si>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</si>
  <si>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</si>
  <si>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</si>
  <si>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</si>
  <si>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</si>
  <si>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</si>
  <si>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</si>
  <si>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</si>
  <si>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</si>
  <si>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</si>
  <si>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</si>
  <si>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</si>
  <si>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</si>
  <si>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</si>
  <si>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</si>
  <si>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</si>
  <si>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</si>
  <si>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</si>
  <si>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</si>
  <si>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</si>
  <si>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</si>
  <si>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</si>
  <si>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</si>
  <si>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</si>
  <si>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</si>
  <si>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</si>
  <si>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</si>
  <si>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</si>
  <si>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</si>
  <si>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</si>
  <si>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</si>
  <si>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</si>
  <si>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</si>
  <si>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</si>
  <si>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</si>
  <si>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</si>
  <si>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</si>
  <si>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</si>
  <si>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</si>
  <si>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</si>
  <si>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</si>
  <si>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</si>
  <si>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</si>
  <si>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</si>
  <si>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</si>
  <si>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</si>
  <si>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</si>
  <si>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</si>
  <si>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</si>
  <si>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</si>
  <si>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</si>
  <si>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</si>
  <si>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</si>
  <si>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</si>
  <si>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</si>
  <si>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</si>
  <si>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</si>
  <si>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</si>
  <si>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</si>
  <si>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</si>
  <si>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</si>
  <si>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</si>
  <si>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</si>
  <si>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</si>
  <si>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</si>
  <si>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</si>
  <si>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</si>
  <si>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</si>
  <si>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</si>
  <si>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</si>
  <si>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</si>
  <si>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</si>
  <si>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</si>
  <si>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</si>
  <si>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</si>
  <si>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</si>
  <si>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</si>
  <si>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</si>
  <si>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</si>
  <si>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</si>
  <si>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</si>
  <si>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</si>
  <si>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</si>
  <si>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</si>
  <si>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</si>
  <si>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</si>
  <si>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</si>
  <si>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</si>
  <si>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</si>
  <si>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</si>
  <si>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</si>
  <si>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</si>
  <si>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</si>
  <si>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</si>
  <si>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</si>
  <si>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</si>
  <si>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</si>
  <si>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</si>
  <si>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</si>
  <si>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</si>
  <si>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</si>
  <si>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</si>
  <si>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</si>
  <si>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</si>
  <si>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</si>
  <si>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</si>
  <si>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</si>
  <si>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</si>
  <si>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</si>
  <si>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</si>
  <si>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</si>
  <si>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</si>
  <si>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</si>
  <si>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</si>
  <si>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</si>
  <si>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</si>
  <si>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</si>
  <si>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</si>
  <si>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</si>
  <si>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</si>
  <si>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</si>
  <si>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</si>
  <si>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</si>
  <si>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</si>
  <si>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</si>
  <si>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</si>
  <si>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</si>
  <si>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</si>
  <si>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</si>
  <si>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</si>
  <si>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</si>
  <si>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</si>
  <si>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</si>
  <si>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</si>
  <si>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</si>
  <si>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</si>
  <si>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</si>
  <si>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</si>
  <si>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</si>
  <si>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</si>
  <si>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</si>
  <si>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</si>
  <si>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</si>
  <si>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</si>
  <si>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</si>
  <si>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</si>
  <si>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</si>
  <si>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</si>
  <si>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</si>
  <si>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</si>
  <si>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</si>
  <si>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</si>
  <si>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</si>
  <si>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</si>
  <si>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</si>
  <si>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</si>
  <si>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</si>
  <si>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</si>
  <si>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</si>
  <si>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</si>
  <si>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</si>
  <si>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</si>
  <si>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</si>
  <si>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</si>
  <si>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</si>
  <si>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</si>
  <si>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</si>
  <si>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</si>
  <si>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</si>
  <si>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</si>
  <si>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</si>
  <si>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</si>
  <si>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</si>
  <si>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</si>
  <si>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</si>
  <si>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</si>
  <si>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</si>
  <si>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</si>
  <si>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</si>
  <si>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</si>
  <si>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</si>
  <si>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</si>
  <si>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</si>
  <si>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</si>
  <si>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</si>
  <si>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</si>
  <si>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</si>
  <si>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</si>
  <si>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</si>
  <si>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</si>
  <si>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</si>
  <si>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</si>
  <si>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</si>
  <si>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</si>
  <si>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</si>
  <si>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</si>
  <si>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</si>
  <si>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</si>
  <si>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</si>
  <si>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</si>
  <si>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</si>
  <si>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</si>
  <si>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</si>
  <si>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</si>
  <si>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</si>
  <si>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</si>
  <si>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</si>
  <si>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</si>
  <si>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</si>
  <si>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</si>
  <si>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</si>
  <si>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</si>
  <si>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</si>
  <si>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</si>
  <si>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</si>
  <si>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</si>
  <si>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</si>
  <si>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</si>
  <si>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</si>
  <si>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</si>
  <si>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</si>
  <si>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</si>
  <si>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</si>
  <si>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</si>
  <si>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</si>
  <si>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</si>
  <si>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</si>
  <si>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</si>
  <si>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</si>
  <si>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</si>
  <si>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</si>
  <si>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</si>
  <si>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</si>
  <si>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</si>
  <si>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</si>
  <si>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</si>
  <si>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</si>
  <si>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</si>
  <si>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</si>
  <si>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</si>
  <si>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</si>
  <si>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</si>
  <si>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</si>
  <si>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</si>
  <si>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</si>
  <si>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</si>
  <si>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</si>
  <si>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</si>
  <si>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</si>
  <si>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</si>
  <si>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</si>
  <si>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</si>
  <si>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</si>
  <si>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</si>
  <si>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</si>
  <si>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</si>
  <si>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</si>
  <si>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</si>
  <si>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</si>
  <si>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</si>
  <si>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</si>
  <si>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</si>
  <si>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</si>
  <si>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</si>
  <si>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</si>
  <si>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</si>
  <si>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</si>
  <si>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</si>
  <si>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</si>
  <si>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</si>
  <si>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</si>
  <si>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</si>
  <si>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</si>
  <si>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</si>
  <si>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</si>
  <si>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</si>
  <si>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</si>
  <si>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</si>
  <si>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</si>
  <si>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</si>
  <si>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</si>
  <si>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</si>
  <si>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</si>
  <si>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</si>
  <si>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</si>
  <si>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</si>
  <si>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</si>
  <si>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</si>
  <si>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</si>
  <si>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</si>
  <si>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</si>
  <si>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</si>
  <si>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</si>
  <si>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</si>
  <si>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</si>
  <si>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</si>
  <si>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</si>
  <si>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</si>
  <si>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</si>
  <si>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</si>
  <si>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</si>
  <si>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</si>
  <si>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</si>
  <si>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</si>
  <si>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</si>
  <si>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</si>
  <si>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</si>
  <si>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</si>
  <si>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</si>
  <si>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</si>
  <si>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</si>
  <si>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</si>
  <si>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</si>
  <si>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</si>
  <si>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</si>
  <si>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</si>
  <si>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</si>
  <si>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</si>
  <si>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</si>
  <si>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</si>
  <si>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</si>
  <si>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</si>
  <si>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</si>
  <si>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</si>
  <si>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</si>
  <si>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</si>
  <si>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</si>
  <si>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</si>
  <si>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</si>
  <si>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</si>
  <si>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</si>
  <si>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</si>
  <si>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</si>
  <si>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</si>
  <si>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</si>
  <si>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</si>
  <si>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</si>
  <si>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</si>
  <si>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</si>
  <si>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</si>
  <si>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</si>
  <si>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</si>
  <si>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</si>
  <si>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</si>
  <si>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</si>
  <si>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</si>
  <si>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</si>
  <si>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</si>
  <si>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</si>
  <si>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</si>
  <si>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</si>
  <si>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</si>
  <si>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</si>
  <si>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</si>
  <si>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</si>
  <si>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</si>
  <si>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</si>
  <si>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</si>
  <si>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</si>
  <si>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</si>
  <si>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</si>
  <si>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</si>
  <si>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</si>
  <si>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</si>
  <si>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</si>
  <si>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</si>
  <si>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</si>
  <si>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</si>
  <si>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</si>
  <si>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</si>
  <si>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</si>
  <si>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</si>
  <si>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</si>
  <si>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</si>
  <si>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</si>
  <si>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</si>
  <si>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</si>
  <si>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</si>
  <si>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</si>
  <si>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</si>
  <si>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</si>
  <si>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</si>
  <si>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</si>
  <si>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</si>
  <si>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</si>
  <si>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</si>
  <si>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</si>
  <si>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</si>
  <si>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</si>
  <si>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</si>
  <si>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</si>
  <si>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</si>
  <si>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</si>
  <si>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</si>
  <si>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</si>
  <si>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</si>
  <si>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</si>
  <si>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</si>
  <si>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</si>
  <si>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</si>
  <si>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</si>
  <si>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</si>
  <si>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</si>
  <si>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</si>
  <si>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</si>
  <si>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</si>
  <si>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</si>
  <si>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</si>
  <si>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</si>
  <si>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</si>
  <si>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</si>
  <si>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</si>
  <si>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</si>
  <si>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</si>
  <si>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</si>
  <si>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</si>
  <si>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</si>
  <si>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</si>
  <si>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</si>
  <si>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</si>
  <si>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</si>
  <si>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</si>
  <si>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</si>
  <si>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</si>
  <si>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</si>
  <si>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</si>
  <si>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</si>
  <si>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</si>
  <si>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</si>
  <si>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</si>
  <si>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</si>
  <si>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</si>
  <si>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</si>
  <si>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</si>
  <si>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</si>
  <si>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</si>
  <si>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</si>
  <si>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</si>
  <si>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</si>
  <si>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</si>
  <si>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</si>
  <si>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</si>
  <si>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</si>
  <si>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</si>
  <si>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</si>
  <si>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</si>
  <si>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</si>
  <si>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</si>
  <si>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</si>
  <si>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</si>
  <si>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</si>
  <si>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</si>
  <si>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</si>
  <si>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</si>
  <si>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</si>
  <si>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</si>
  <si>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</si>
  <si>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</si>
  <si>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</si>
  <si>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</si>
  <si>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</si>
  <si>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</si>
  <si>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</si>
  <si>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</si>
  <si>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</si>
  <si>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</si>
  <si>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</si>
  <si>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</si>
  <si>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</si>
  <si>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</si>
  <si>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</si>
  <si>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</si>
  <si>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</si>
  <si>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</si>
  <si>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</si>
  <si>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</si>
  <si>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</si>
  <si>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</si>
  <si>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</si>
  <si>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</si>
  <si>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</si>
  <si>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</si>
  <si>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</si>
  <si>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</si>
  <si>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</si>
  <si>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</si>
  <si>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</si>
  <si>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</si>
  <si>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</si>
  <si>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</si>
  <si>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</si>
  <si>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</si>
  <si>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</si>
  <si>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</si>
  <si>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</si>
  <si>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</si>
  <si>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</si>
  <si>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</si>
  <si>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</si>
  <si>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</si>
  <si>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</si>
  <si>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</si>
  <si>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</si>
  <si>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</si>
  <si>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</si>
  <si>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</si>
  <si>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</si>
  <si>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</si>
  <si>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</si>
  <si>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</si>
  <si>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</si>
  <si>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</si>
  <si>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</si>
  <si>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</si>
  <si>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</si>
  <si>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</si>
  <si>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</si>
  <si>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</si>
  <si>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</si>
  <si>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</si>
  <si>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</si>
  <si>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</si>
  <si>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</si>
  <si>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</si>
  <si>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</si>
  <si>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</si>
  <si>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</si>
  <si>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</si>
  <si>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</si>
  <si>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</si>
  <si>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</si>
  <si>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</si>
  <si>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</si>
  <si>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</si>
  <si>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</si>
  <si>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</si>
  <si>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</si>
  <si>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</si>
  <si>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</si>
  <si>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</si>
  <si>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</si>
  <si>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</si>
  <si>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</si>
  <si>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</si>
  <si>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</si>
  <si>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</si>
  <si>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</si>
  <si>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</si>
  <si>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</si>
  <si>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</si>
  <si>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</si>
  <si>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</si>
  <si>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</si>
  <si>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</si>
  <si>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</si>
  <si>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</si>
  <si>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</si>
  <si>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</si>
  <si>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</si>
  <si>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</si>
  <si>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</si>
  <si>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</si>
  <si>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</si>
  <si>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</si>
  <si>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</si>
  <si>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</si>
  <si>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</si>
  <si>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</si>
  <si>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</si>
  <si>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</si>
  <si>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</si>
  <si>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</si>
  <si>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</si>
  <si>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</si>
  <si>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</si>
  <si>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</si>
  <si>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</si>
  <si>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</si>
  <si>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</si>
  <si>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</si>
  <si>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</si>
  <si>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</si>
  <si>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</si>
  <si>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</si>
  <si>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</si>
  <si>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</si>
  <si>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</si>
  <si>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</si>
  <si>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</si>
  <si>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</si>
  <si>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</si>
  <si>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</si>
  <si>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</si>
  <si>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</si>
  <si>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</si>
  <si>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</si>
  <si>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</si>
  <si>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</si>
  <si>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</si>
  <si>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</si>
  <si>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</si>
  <si>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</si>
  <si>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</si>
  <si>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</si>
  <si>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</si>
  <si>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</si>
  <si>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</si>
  <si>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</si>
  <si>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</si>
  <si>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</si>
  <si>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</si>
  <si>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</si>
  <si>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</si>
  <si>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</si>
  <si>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</si>
  <si>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</si>
  <si>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</si>
  <si>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</si>
  <si>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</si>
  <si>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</si>
  <si>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</si>
  <si>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</si>
  <si>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</si>
  <si>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</si>
  <si>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</si>
  <si>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</si>
  <si>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</si>
  <si>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</si>
  <si>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</si>
  <si>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</si>
  <si>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</si>
  <si>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</si>
  <si>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</si>
  <si>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</si>
  <si>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</si>
  <si>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</si>
  <si>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</si>
  <si>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</si>
  <si>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</si>
  <si>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</si>
  <si>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</si>
  <si>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</si>
  <si>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</si>
  <si>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</si>
  <si>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</si>
  <si>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</si>
  <si>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</si>
  <si>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</si>
  <si>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</si>
  <si>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</si>
  <si>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</si>
  <si>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</si>
  <si>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</si>
  <si>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</si>
  <si>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</si>
  <si>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</si>
  <si>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</si>
  <si>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</si>
  <si>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</si>
  <si>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</si>
  <si>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</si>
  <si>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</si>
  <si>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</si>
  <si>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</si>
  <si>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</si>
  <si>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</si>
  <si>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</si>
  <si>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</si>
  <si>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</si>
  <si>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</si>
  <si>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</si>
  <si>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</si>
  <si>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</si>
  <si>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</si>
  <si>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</si>
  <si>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</si>
  <si>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</si>
  <si>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</si>
  <si>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</si>
  <si>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</si>
  <si>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</si>
  <si>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</si>
  <si>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</si>
  <si>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</si>
  <si>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</si>
  <si>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</si>
  <si>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</si>
  <si>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</si>
  <si>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</si>
  <si>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</si>
  <si>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</si>
  <si>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</si>
  <si>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</si>
  <si>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</si>
  <si>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</si>
  <si>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</si>
  <si>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</si>
  <si>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</si>
  <si>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</si>
  <si>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</si>
  <si>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</si>
  <si>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</si>
  <si>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</si>
  <si>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</si>
  <si>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</si>
  <si>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</si>
  <si>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</si>
  <si>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</si>
  <si>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</si>
  <si>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</si>
  <si>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</si>
  <si>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</si>
  <si>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</si>
  <si>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</si>
  <si>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</si>
  <si>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</si>
  <si>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</si>
  <si>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</si>
  <si>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</si>
  <si>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</si>
  <si>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</si>
  <si>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</si>
  <si>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</si>
  <si>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</si>
  <si>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</si>
  <si>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</si>
  <si>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</si>
  <si>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</si>
  <si>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</si>
  <si>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</si>
  <si>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</si>
  <si>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</si>
  <si>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</si>
  <si>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</si>
  <si>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</si>
  <si>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</si>
  <si>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</si>
  <si>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</si>
  <si>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</si>
  <si>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</si>
  <si>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</si>
  <si>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</si>
  <si>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</si>
  <si>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</si>
  <si>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</si>
  <si>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</si>
  <si>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</si>
  <si>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</si>
  <si>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</si>
  <si>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</si>
  <si>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</si>
  <si>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</si>
  <si>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</si>
  <si>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</si>
  <si>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</si>
  <si>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</si>
  <si>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</si>
  <si>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</si>
  <si>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</si>
  <si>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</si>
  <si>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</si>
  <si>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</si>
  <si>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</si>
  <si>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</si>
  <si>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</si>
  <si>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</si>
  <si>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</si>
  <si>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</si>
  <si>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</si>
  <si>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</si>
  <si>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</si>
  <si>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</si>
  <si>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</si>
  <si>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</si>
  <si>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</si>
  <si>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</si>
  <si>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</si>
  <si>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</si>
  <si>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</si>
  <si>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</si>
  <si>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</si>
  <si>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</si>
  <si>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</si>
  <si>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</si>
  <si>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</si>
  <si>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</si>
  <si>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</si>
  <si>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</si>
  <si>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</si>
  <si>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</si>
  <si>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</si>
  <si>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</si>
  <si>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</si>
  <si>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</si>
  <si>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</si>
  <si>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</si>
  <si>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</si>
  <si>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</si>
  <si>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</si>
  <si>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</si>
  <si>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</si>
  <si>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</si>
  <si>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</si>
  <si>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</si>
  <si>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</si>
  <si>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</si>
  <si>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</si>
  <si>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</si>
  <si>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</si>
  <si>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</si>
  <si>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</si>
  <si>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</si>
  <si>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</si>
  <si>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</si>
  <si>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</si>
  <si>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</si>
  <si>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</si>
  <si>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</si>
  <si>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</si>
  <si>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</si>
  <si>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</si>
  <si>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</si>
  <si>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</si>
  <si>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</si>
  <si>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</si>
  <si>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</si>
  <si>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</si>
  <si>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</si>
  <si>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</si>
  <si>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</si>
  <si>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</si>
  <si>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</si>
  <si>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</si>
  <si>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</si>
  <si>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</si>
  <si>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</si>
  <si>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</si>
  <si>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</si>
  <si>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</si>
  <si>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</si>
  <si>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</si>
  <si>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</si>
  <si>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</si>
  <si>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</si>
  <si>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</si>
  <si>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</si>
  <si>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</si>
  <si>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</si>
  <si>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</si>
  <si>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</si>
  <si>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</si>
  <si>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</si>
  <si>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</si>
  <si>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</si>
  <si>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</si>
  <si>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</si>
  <si>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</si>
  <si>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</si>
  <si>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</si>
  <si>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</si>
  <si>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</si>
  <si>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</si>
  <si>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</si>
  <si>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</si>
  <si>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</si>
  <si>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</si>
  <si>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</si>
  <si>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</si>
  <si>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</si>
  <si>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</si>
  <si>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</si>
  <si>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</si>
  <si>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</si>
  <si>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</si>
  <si>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</si>
  <si>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</si>
  <si>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</si>
  <si>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</si>
  <si>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</si>
  <si>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</si>
  <si>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</si>
  <si>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</si>
  <si>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</si>
  <si>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</si>
  <si>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</si>
  <si>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</si>
  <si>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</si>
  <si>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</si>
  <si>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</si>
  <si>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</si>
  <si>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</si>
  <si>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</si>
  <si>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</si>
  <si>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</si>
  <si>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</si>
  <si>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</si>
  <si>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</si>
  <si>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</si>
  <si>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</si>
  <si>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</si>
  <si>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</si>
  <si>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</si>
  <si>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</si>
  <si>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</si>
  <si>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</si>
  <si>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</si>
  <si>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</si>
  <si>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</si>
  <si>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</si>
  <si>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</si>
  <si>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</si>
  <si>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</si>
  <si>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</si>
  <si>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</si>
  <si>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</si>
  <si>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</si>
  <si>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</si>
  <si>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</si>
  <si>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</si>
  <si>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</si>
  <si>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</si>
  <si>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</si>
  <si>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</si>
  <si>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</si>
  <si>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</si>
  <si>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</si>
  <si>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</si>
  <si>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</si>
  <si>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</si>
  <si>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</si>
  <si>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</si>
  <si>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</si>
  <si>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</si>
  <si>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</si>
  <si>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</si>
  <si>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</si>
  <si>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</si>
  <si>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</si>
  <si>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</si>
  <si>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</si>
  <si>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</si>
  <si>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</si>
  <si>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</si>
  <si>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</si>
  <si>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</si>
  <si>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</si>
  <si>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</si>
  <si>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</si>
  <si>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</si>
  <si>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</si>
  <si>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</si>
  <si>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</si>
  <si>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</si>
  <si>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</si>
  <si>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</si>
  <si>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</si>
  <si>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</si>
  <si>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</si>
  <si>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</si>
  <si>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</si>
  <si>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</si>
  <si>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</si>
  <si>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</si>
  <si>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</si>
  <si>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</si>
  <si>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</si>
  <si>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</si>
  <si>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</si>
  <si>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</si>
  <si>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</si>
  <si>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</si>
  <si>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</si>
  <si>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</si>
  <si>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</si>
  <si>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</si>
  <si>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</si>
  <si>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</si>
  <si>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</si>
  <si>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</si>
  <si>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</si>
  <si>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</si>
  <si>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</si>
  <si>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</si>
  <si>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</si>
  <si>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</si>
  <si>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</si>
  <si>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</si>
  <si>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</si>
  <si>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</si>
  <si>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</si>
  <si>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</si>
  <si>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</si>
  <si>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</si>
  <si>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</si>
  <si>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</si>
  <si>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</si>
  <si>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</si>
  <si>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</si>
  <si>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</si>
  <si>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</si>
  <si>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</si>
  <si>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</si>
  <si>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</si>
  <si>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</si>
  <si>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</si>
  <si>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</si>
  <si>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</si>
  <si>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</si>
  <si>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</si>
  <si>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</si>
  <si>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</si>
  <si>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</si>
  <si>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</si>
  <si>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</si>
  <si>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</si>
  <si>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</si>
  <si>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</si>
  <si>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</si>
  <si>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</si>
  <si>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</si>
  <si>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</si>
  <si>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</si>
  <si>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</si>
  <si>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</si>
  <si>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</si>
  <si>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</si>
  <si>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</si>
  <si>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</si>
  <si>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</si>
  <si>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</si>
  <si>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</si>
  <si>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</si>
  <si>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</si>
  <si>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</si>
  <si>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</si>
  <si>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</si>
  <si>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</si>
  <si>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</si>
  <si>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</si>
  <si>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</si>
  <si>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</si>
  <si>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</si>
  <si>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</si>
  <si>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</si>
  <si>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</si>
  <si>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</si>
  <si>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</si>
  <si>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</si>
  <si>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</si>
  <si>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</si>
  <si>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</si>
  <si>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</si>
  <si>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</si>
  <si>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</si>
  <si>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</si>
  <si>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</si>
  <si>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</si>
  <si>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</si>
  <si>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</si>
  <si>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</si>
  <si>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</si>
  <si>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</si>
  <si>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</si>
  <si>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</si>
  <si>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</si>
  <si>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</si>
  <si>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</si>
  <si>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</si>
  <si>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</si>
  <si>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</si>
  <si>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</si>
  <si>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</si>
  <si>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</si>
  <si>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</si>
  <si>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</si>
  <si>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</si>
  <si>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</si>
  <si>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</si>
  <si>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</si>
  <si>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</si>
  <si>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</si>
  <si>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</si>
  <si>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</si>
  <si>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</si>
  <si>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</si>
  <si>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</si>
  <si>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</si>
  <si>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</si>
  <si>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</si>
  <si>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</si>
  <si>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</si>
  <si>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</si>
  <si>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</si>
  <si>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</si>
  <si>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</si>
  <si>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</si>
  <si>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</si>
  <si>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</si>
  <si>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</si>
  <si>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</si>
  <si>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</si>
  <si>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</si>
  <si>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</si>
  <si>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</si>
  <si>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</si>
  <si>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</si>
  <si>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</si>
  <si>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</si>
  <si>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</si>
  <si>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</si>
  <si>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</si>
  <si>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</si>
  <si>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</si>
  <si>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</si>
  <si>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</si>
  <si>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</si>
  <si>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</si>
  <si>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</si>
  <si>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</si>
  <si>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</si>
  <si>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</si>
  <si>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</si>
  <si>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</si>
  <si>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</si>
  <si>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</si>
  <si>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</si>
  <si>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</si>
  <si>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</si>
  <si>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</si>
  <si>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</si>
  <si>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</si>
  <si>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</si>
  <si>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</si>
  <si>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</si>
  <si>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</si>
  <si>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</si>
  <si>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</si>
  <si>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</si>
  <si>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</si>
  <si>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</si>
  <si>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</si>
  <si>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</si>
  <si>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</si>
  <si>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</si>
  <si>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</si>
  <si>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</si>
  <si>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</si>
  <si>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</si>
  <si>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</si>
  <si>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</si>
  <si>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</si>
  <si>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</si>
  <si>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</si>
  <si>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</si>
  <si>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</si>
  <si>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</si>
  <si>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</si>
  <si>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</si>
  <si>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</si>
  <si>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</si>
  <si>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</si>
  <si>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</si>
  <si>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</si>
  <si>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</si>
  <si>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</si>
  <si>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</si>
  <si>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</si>
  <si>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</si>
  <si>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</si>
  <si>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</si>
  <si>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</si>
  <si>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</si>
  <si>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</si>
  <si>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</si>
  <si>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</si>
  <si>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</si>
  <si>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</si>
  <si>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</si>
  <si>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</si>
  <si>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</si>
  <si>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</si>
  <si>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</si>
  <si>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</si>
  <si>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</si>
  <si>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</si>
  <si>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</si>
  <si>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</si>
  <si>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</si>
  <si>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</si>
  <si>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</si>
  <si>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</si>
  <si>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</si>
  <si>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</si>
  <si>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</si>
  <si>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</si>
  <si>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</si>
  <si>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</si>
  <si>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</si>
  <si>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</si>
  <si>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</si>
  <si>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</si>
  <si>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</si>
  <si>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</si>
  <si>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</si>
  <si>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</si>
  <si>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</si>
  <si>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</si>
  <si>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</si>
  <si>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</si>
  <si>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</si>
  <si>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</si>
  <si>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</si>
  <si>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</si>
  <si>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</si>
  <si>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</si>
  <si>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</si>
  <si>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</si>
  <si>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</si>
  <si>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</si>
  <si>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</si>
  <si>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</si>
  <si>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</si>
  <si>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</si>
  <si>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</si>
  <si>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</si>
  <si>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</si>
  <si>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</si>
  <si>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</si>
  <si>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</si>
  <si>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</si>
  <si>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</si>
  <si>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</si>
  <si>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</si>
  <si>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</si>
  <si>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</si>
  <si>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</si>
  <si>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</si>
  <si>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</si>
  <si>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</si>
  <si>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</si>
  <si>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</si>
  <si>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</si>
  <si>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</si>
  <si>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</si>
  <si>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</si>
  <si>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</si>
  <si>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</si>
  <si>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</si>
  <si>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</si>
  <si>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</si>
  <si>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</si>
  <si>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</si>
  <si>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</si>
  <si>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</si>
  <si>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</si>
  <si>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</si>
  <si>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</si>
  <si>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</si>
  <si>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</si>
  <si>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</si>
  <si>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</si>
  <si>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</si>
  <si>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</si>
  <si>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</si>
  <si>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</si>
  <si>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</si>
  <si>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</si>
  <si>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</si>
  <si>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</si>
  <si>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</si>
  <si>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</si>
  <si>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</si>
  <si>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</si>
  <si>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</si>
  <si>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</si>
  <si>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</si>
  <si>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</si>
  <si>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</si>
  <si>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</si>
  <si>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</si>
  <si>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</si>
  <si>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</si>
  <si>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</si>
  <si>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</si>
  <si>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</si>
  <si>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</si>
  <si>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</si>
  <si>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</si>
  <si>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</si>
  <si>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</si>
  <si>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</si>
  <si>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</si>
  <si>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</si>
  <si>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</si>
  <si>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</si>
  <si>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</si>
  <si>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</si>
  <si>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</si>
  <si>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</si>
  <si>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</si>
  <si>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</si>
  <si>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</si>
  <si>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</si>
  <si>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</si>
  <si>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</si>
  <si>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</si>
  <si>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</si>
  <si>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</si>
  <si>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</si>
  <si>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</si>
  <si>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</si>
  <si>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</si>
  <si>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</si>
  <si>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</si>
  <si>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</si>
  <si>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</si>
  <si>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</si>
  <si>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</si>
  <si>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</si>
  <si>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</si>
  <si>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</si>
  <si>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</si>
  <si>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</si>
  <si>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</si>
  <si>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</si>
  <si>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</si>
  <si>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</si>
  <si>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</si>
  <si>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</si>
  <si>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</si>
  <si>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</si>
  <si>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</si>
  <si>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</si>
  <si>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</si>
  <si>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</si>
  <si>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</si>
  <si>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</si>
  <si>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</si>
  <si>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</si>
  <si>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</si>
  <si>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</si>
  <si>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</si>
  <si>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</si>
  <si>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</si>
  <si>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</si>
  <si>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</si>
  <si>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</si>
  <si>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</si>
  <si>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</si>
  <si>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</si>
  <si>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</si>
  <si>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</si>
  <si>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</si>
  <si>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</si>
  <si>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</si>
  <si>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</si>
  <si>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</si>
  <si>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</si>
  <si>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</si>
  <si>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</si>
  <si>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</si>
  <si>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</si>
  <si>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</si>
  <si>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</si>
  <si>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</si>
  <si>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</si>
  <si>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</si>
  <si>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</si>
  <si>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</si>
  <si>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</si>
  <si>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</si>
  <si>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</si>
  <si>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</si>
  <si>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</si>
  <si>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</si>
  <si>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</si>
  <si>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</si>
  <si>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</si>
  <si>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</si>
  <si>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</si>
  <si>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</si>
  <si>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</si>
  <si>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</si>
  <si>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</si>
  <si>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</si>
  <si>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</si>
  <si>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</si>
  <si>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</si>
  <si>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</si>
  <si>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</si>
  <si>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</si>
  <si>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</si>
  <si>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</si>
  <si>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</si>
  <si>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</si>
  <si>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</si>
  <si>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</si>
  <si>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</si>
  <si>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</si>
  <si>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</si>
  <si>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</si>
  <si>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</si>
  <si>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</si>
  <si>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</si>
  <si>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</si>
  <si>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</si>
  <si>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</si>
  <si>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</si>
  <si>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</si>
  <si>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</si>
  <si>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</si>
  <si>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</si>
  <si>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</si>
  <si>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</si>
  <si>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</si>
  <si>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</si>
  <si>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</si>
  <si>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</si>
  <si>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</si>
  <si>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</si>
  <si>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</si>
  <si>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</si>
  <si>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</si>
  <si>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</si>
  <si>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</si>
  <si>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</si>
  <si>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</si>
  <si>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</si>
  <si>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</si>
  <si>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</si>
  <si>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</si>
  <si>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</si>
  <si>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</si>
  <si>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</si>
  <si>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</si>
  <si>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</si>
  <si>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</si>
  <si>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</si>
  <si>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</si>
  <si>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</si>
  <si>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</si>
  <si>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</si>
  <si>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</si>
  <si>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</si>
  <si>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</si>
  <si>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</si>
  <si>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</si>
  <si>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</si>
  <si>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</si>
  <si>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</si>
  <si>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</si>
  <si>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</si>
  <si>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</si>
  <si>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</si>
  <si>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</si>
  <si>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</si>
  <si>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</si>
  <si>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</si>
  <si>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</si>
  <si>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</si>
  <si>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</si>
  <si>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</si>
  <si>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</si>
  <si>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</si>
  <si>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</si>
  <si>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</si>
  <si>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</si>
  <si>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</si>
  <si>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</si>
  <si>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</si>
  <si>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</si>
  <si>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</si>
  <si>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</si>
  <si>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</si>
  <si>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</si>
  <si>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</si>
  <si>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</si>
  <si>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</si>
  <si>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</si>
  <si>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</si>
  <si>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</si>
  <si>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</si>
  <si>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</si>
  <si>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</si>
  <si>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</si>
  <si>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</si>
  <si>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</si>
  <si>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</si>
  <si>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</si>
  <si>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</si>
  <si>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</si>
  <si>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</si>
  <si>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</si>
  <si>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</si>
  <si>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</si>
  <si>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</si>
  <si>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</si>
  <si>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</si>
  <si>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</si>
  <si>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</si>
  <si>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</si>
  <si>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</si>
  <si>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</si>
  <si>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</si>
  <si>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</si>
  <si>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</si>
  <si>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</si>
  <si>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</si>
  <si>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</si>
  <si>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</si>
  <si>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</si>
  <si>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</si>
  <si>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</si>
  <si>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</si>
  <si>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</si>
  <si>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</si>
  <si>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</si>
  <si>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</si>
  <si>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</si>
  <si>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</si>
  <si>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</si>
  <si>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</si>
  <si>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</si>
  <si>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</si>
  <si>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</si>
  <si>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</si>
  <si>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</si>
  <si>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</si>
  <si>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</si>
  <si>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</si>
  <si>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</si>
  <si>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</si>
  <si>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</si>
  <si>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</si>
  <si>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</si>
  <si>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</si>
  <si>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</si>
  <si>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</si>
  <si>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</si>
  <si>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</si>
  <si>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</si>
  <si>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</si>
  <si>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</si>
  <si>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</si>
  <si>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</si>
  <si>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</si>
  <si>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</si>
  <si>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</si>
  <si>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</si>
  <si>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</si>
  <si>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</si>
  <si>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</si>
  <si>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</si>
  <si>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</si>
  <si>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</si>
  <si>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</si>
  <si>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</si>
  <si>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</si>
  <si>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</si>
  <si>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</si>
  <si>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</si>
  <si>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</si>
  <si>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</si>
  <si>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</si>
  <si>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</si>
  <si>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</si>
  <si>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</si>
  <si>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</si>
  <si>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</si>
  <si>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</si>
  <si>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</si>
  <si>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</si>
  <si>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</si>
  <si>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</si>
  <si>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</si>
  <si>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</si>
  <si>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</si>
  <si>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</si>
  <si>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</si>
  <si>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</si>
  <si>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</si>
  <si>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</si>
  <si>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</si>
  <si>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</si>
  <si>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</si>
  <si>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</si>
  <si>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</si>
  <si>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</si>
  <si>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</si>
  <si>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</si>
  <si>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</si>
  <si>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</si>
  <si>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</si>
  <si>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</si>
  <si>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</si>
  <si>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</si>
  <si>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</si>
  <si>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</si>
  <si>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</si>
  <si>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</si>
  <si>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</si>
  <si>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</si>
  <si>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</si>
  <si>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</si>
  <si>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</si>
  <si>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</si>
  <si>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</si>
  <si>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</si>
  <si>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</si>
  <si>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</si>
  <si>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</si>
  <si>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</si>
  <si>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</si>
  <si>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</si>
  <si>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</si>
  <si>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</si>
  <si>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</si>
  <si>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</si>
  <si>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</si>
  <si>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</si>
  <si>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</si>
  <si>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</si>
  <si>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</si>
  <si>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</si>
  <si>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</si>
  <si>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</si>
  <si>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</si>
  <si>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</si>
  <si>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</si>
  <si>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</si>
  <si>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</si>
  <si>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</si>
  <si>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</si>
  <si>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</si>
  <si>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</si>
  <si>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</si>
  <si>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</si>
  <si>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</si>
  <si>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</si>
  <si>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</si>
  <si>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</si>
  <si>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</si>
  <si>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</si>
  <si>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</si>
  <si>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</si>
  <si>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</si>
  <si>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</si>
  <si>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</si>
  <si>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</si>
  <si>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</si>
  <si>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</si>
  <si>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</si>
  <si>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</si>
  <si>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</si>
  <si>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</si>
  <si>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</si>
  <si>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</si>
  <si>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</si>
  <si>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</si>
  <si>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</si>
  <si>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</si>
  <si>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</si>
  <si>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</si>
  <si>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</si>
  <si>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</si>
  <si>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</si>
  <si>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</si>
  <si>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</si>
  <si>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</si>
  <si>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</si>
  <si>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</si>
  <si>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</si>
  <si>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</si>
  <si>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</si>
  <si>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</si>
  <si>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</si>
  <si>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</si>
  <si>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</si>
  <si>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</si>
  <si>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</si>
  <si>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</si>
  <si>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</si>
  <si>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</si>
  <si>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</si>
  <si>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</si>
  <si>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</si>
  <si>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</si>
  <si>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</si>
  <si>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</si>
  <si>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</si>
  <si>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</si>
  <si>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</si>
  <si>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</si>
  <si>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</si>
  <si>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</si>
  <si>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</si>
  <si>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</si>
  <si>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</si>
  <si>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</si>
  <si>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</si>
  <si>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</si>
  <si>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</si>
  <si>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</si>
  <si>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</si>
  <si>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</si>
  <si>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</si>
  <si>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</si>
  <si>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</si>
  <si>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</si>
  <si>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</si>
  <si>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</si>
  <si>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</si>
  <si>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</si>
  <si>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</si>
  <si>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</si>
  <si>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</si>
  <si>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</si>
  <si>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</si>
  <si>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</si>
  <si>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</si>
  <si>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</si>
  <si>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</si>
  <si>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</si>
  <si>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</si>
  <si>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</si>
  <si>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</si>
  <si>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</si>
  <si>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</si>
  <si>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</si>
  <si>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</si>
  <si>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</si>
  <si>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</si>
  <si>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</si>
  <si>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</si>
  <si>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</si>
  <si>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</si>
  <si>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</si>
  <si>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</si>
  <si>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</si>
  <si>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</si>
  <si>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</si>
  <si>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</si>
  <si>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</si>
  <si>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</si>
  <si>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</si>
  <si>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</si>
  <si>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</si>
  <si>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</si>
  <si>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</si>
  <si>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</si>
  <si>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</si>
  <si>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</si>
  <si>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</si>
  <si>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</si>
  <si>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</si>
  <si>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</si>
  <si>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</si>
  <si>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</si>
  <si>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</si>
  <si>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</si>
  <si>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</si>
  <si>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</si>
  <si>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</si>
  <si>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</si>
  <si>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</si>
  <si>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</si>
  <si>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</si>
  <si>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</si>
  <si>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</si>
  <si>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</si>
  <si>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</si>
  <si>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</si>
  <si>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</si>
  <si>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</si>
  <si>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</si>
  <si>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</si>
  <si>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</si>
  <si>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</si>
  <si>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</si>
  <si>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</si>
  <si>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</si>
  <si>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</si>
  <si>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</si>
  <si>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</si>
  <si>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</si>
  <si>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</si>
  <si>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</si>
  <si>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</si>
  <si>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</si>
  <si>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</si>
  <si>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</si>
  <si>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</si>
  <si>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</si>
  <si>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</si>
  <si>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</si>
  <si>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</si>
  <si>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</si>
  <si>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</si>
  <si>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</si>
  <si>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</si>
  <si>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</si>
  <si>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</si>
  <si>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</si>
  <si>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</si>
  <si>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</si>
  <si>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</si>
  <si>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</si>
  <si>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</si>
  <si>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</si>
  <si>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</si>
  <si>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</si>
  <si>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</si>
  <si>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</si>
  <si>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</si>
  <si>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</si>
  <si>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</si>
  <si>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</si>
  <si>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</si>
  <si>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</si>
  <si>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</si>
  <si>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</si>
  <si>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</si>
  <si>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</si>
  <si>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</si>
  <si>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</si>
  <si>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</si>
  <si>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</si>
  <si>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</si>
  <si>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</si>
  <si>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</si>
  <si>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</si>
  <si>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</si>
  <si>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</si>
  <si>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</si>
  <si>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</si>
  <si>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</si>
  <si>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</si>
  <si>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</si>
  <si>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</si>
  <si>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</si>
  <si>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</si>
  <si>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</si>
  <si>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</si>
  <si>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</si>
  <si>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</si>
  <si>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</si>
  <si>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</si>
  <si>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</si>
  <si>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</si>
  <si>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</si>
  <si>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</si>
  <si>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</si>
  <si>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</si>
  <si>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</si>
  <si>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</si>
  <si>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</si>
  <si>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</si>
  <si>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</si>
  <si>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</si>
  <si>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</si>
  <si>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</si>
  <si>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</si>
  <si>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</si>
  <si>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</si>
  <si>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</si>
  <si>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</si>
  <si>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</si>
  <si>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</si>
  <si>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</si>
  <si>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</si>
  <si>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</si>
  <si>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</si>
  <si>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</si>
  <si>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</si>
  <si>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</si>
  <si>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</si>
  <si>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</si>
  <si>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</si>
  <si>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</si>
  <si>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</si>
  <si>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</si>
  <si>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</si>
  <si>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</si>
  <si>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</si>
  <si>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</si>
  <si>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</si>
  <si>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</si>
  <si>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</si>
  <si>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</si>
  <si>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</si>
  <si>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</si>
  <si>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</si>
  <si>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</si>
  <si>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</si>
  <si>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</si>
  <si>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</si>
  <si>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</si>
  <si>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</si>
  <si>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</si>
  <si>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</si>
  <si>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</si>
  <si>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</si>
  <si>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</si>
  <si>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</si>
  <si>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</si>
  <si>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</si>
  <si>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</si>
  <si>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</si>
  <si>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</si>
  <si>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</si>
  <si>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</si>
  <si>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</si>
  <si>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</si>
  <si>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</si>
  <si>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</si>
  <si>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</si>
  <si>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</si>
  <si>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</si>
  <si>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</si>
  <si>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</si>
  <si>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</si>
  <si>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</si>
  <si>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</si>
  <si>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</si>
  <si>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</si>
  <si>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</si>
  <si>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</si>
  <si>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</si>
  <si>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</si>
  <si>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</si>
  <si>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</si>
  <si>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</si>
  <si>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</si>
  <si>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</si>
  <si>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</si>
  <si>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</si>
  <si>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</si>
  <si>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</si>
  <si>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</si>
  <si>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</si>
  <si>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</si>
  <si>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</si>
  <si>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</si>
  <si>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</si>
  <si>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</si>
  <si>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</si>
  <si>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</si>
  <si>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</si>
  <si>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</si>
  <si>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</si>
  <si>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</si>
  <si>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</si>
  <si>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</si>
  <si>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</si>
  <si>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</si>
  <si>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</si>
  <si>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</si>
  <si>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</si>
  <si>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</si>
  <si>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</si>
  <si>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</si>
  <si>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</si>
  <si>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</si>
  <si>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</si>
  <si>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</si>
  <si>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</si>
  <si>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</si>
  <si>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</si>
  <si>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</si>
  <si>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</si>
  <si>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</si>
  <si>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</si>
  <si>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</si>
  <si>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</si>
  <si>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</si>
  <si>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</si>
  <si>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</si>
  <si>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</si>
  <si>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</si>
  <si>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</si>
  <si>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</si>
  <si>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</si>
  <si>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</si>
  <si>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</si>
  <si>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</si>
  <si>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</si>
  <si>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</si>
  <si>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</si>
  <si>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</si>
  <si>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</si>
  <si>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</si>
  <si>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</si>
  <si>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</si>
  <si>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</si>
  <si>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</si>
  <si>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</si>
  <si>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</si>
  <si>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</si>
  <si>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</si>
  <si>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</si>
  <si>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</si>
  <si>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</si>
  <si>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</si>
  <si>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</si>
  <si>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</si>
  <si>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</si>
  <si>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</si>
  <si>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</si>
  <si>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</si>
  <si>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</si>
  <si>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</si>
  <si>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</si>
  <si>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</si>
  <si>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</si>
  <si>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</si>
  <si>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</si>
  <si>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</si>
  <si>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</si>
  <si>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</si>
  <si>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</si>
  <si>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</si>
  <si>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</si>
  <si>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</si>
  <si>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</si>
  <si>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</si>
  <si>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</si>
  <si>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</si>
  <si>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</si>
  <si>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</si>
  <si>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</si>
  <si>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</si>
  <si>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</si>
  <si>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</si>
  <si>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</si>
  <si>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</si>
  <si>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</si>
  <si>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</si>
  <si>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</si>
  <si>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</si>
  <si>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</si>
  <si>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</si>
  <si>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</si>
  <si>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</si>
  <si>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</si>
  <si>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</si>
  <si>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</si>
  <si>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</si>
  <si>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</si>
  <si>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</si>
  <si>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</si>
  <si>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</si>
  <si>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</si>
  <si>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</si>
  <si>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</si>
  <si>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</si>
  <si>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</si>
  <si>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</si>
  <si>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</si>
  <si>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</si>
  <si>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</si>
  <si>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</si>
  <si>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</si>
  <si>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</si>
  <si>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</si>
  <si>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</si>
  <si>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</si>
  <si>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</si>
  <si>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</si>
  <si>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</si>
  <si>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</si>
  <si>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</si>
  <si>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</si>
  <si>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</si>
  <si>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</si>
  <si>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</si>
  <si>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</si>
  <si>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</si>
  <si>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</si>
  <si>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</si>
  <si>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</si>
  <si>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</si>
  <si>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</si>
  <si>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</si>
  <si>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</si>
  <si>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</si>
  <si>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</si>
  <si>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</si>
  <si>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</si>
  <si>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</si>
  <si>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</si>
  <si>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</si>
  <si>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</si>
  <si>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</si>
  <si>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</si>
  <si>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</si>
  <si>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</si>
  <si>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</si>
  <si>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</si>
  <si>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</si>
  <si>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</si>
  <si>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</si>
  <si>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</si>
  <si>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</si>
  <si>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</si>
  <si>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</si>
  <si>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</si>
  <si>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</si>
  <si>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</si>
  <si>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</si>
  <si>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</si>
  <si>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</si>
  <si>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</si>
  <si>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</si>
  <si>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</si>
  <si>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</si>
  <si>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</si>
  <si>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</si>
  <si>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</si>
  <si>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</si>
  <si>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</si>
  <si>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</si>
  <si>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</si>
  <si>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</si>
  <si>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</si>
  <si>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</si>
  <si>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</si>
  <si>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</si>
  <si>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</si>
  <si>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</si>
  <si>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</si>
  <si>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</si>
  <si>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</si>
  <si>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</si>
  <si>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</si>
  <si>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</si>
  <si>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</si>
  <si>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</si>
  <si>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</si>
  <si>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</si>
  <si>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</si>
  <si>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</si>
  <si>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</si>
  <si>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</si>
  <si>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</si>
  <si>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</si>
  <si>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</si>
  <si>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</si>
  <si>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</si>
  <si>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</si>
  <si>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</si>
  <si>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</si>
  <si>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</si>
  <si>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</si>
  <si>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</si>
  <si>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</si>
  <si>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</si>
  <si>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</si>
  <si>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</si>
  <si>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</si>
  <si>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</si>
  <si>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</si>
  <si>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</si>
  <si>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</si>
  <si>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</si>
  <si>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</si>
  <si>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</si>
  <si>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</si>
  <si>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</si>
  <si>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</si>
  <si>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</si>
  <si>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</si>
  <si>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</si>
  <si>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</si>
  <si>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</si>
  <si>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</si>
  <si>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</si>
  <si>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</si>
  <si>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</si>
  <si>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</si>
  <si>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</si>
  <si>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</si>
  <si>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</si>
  <si>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</si>
  <si>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</si>
  <si>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</si>
  <si>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</si>
  <si>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</si>
  <si>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</si>
  <si>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</si>
  <si>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</si>
  <si>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</si>
  <si>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</si>
  <si>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</si>
  <si>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</si>
  <si>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</si>
  <si>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</si>
  <si>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</si>
  <si>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</si>
  <si>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</si>
  <si>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</si>
  <si>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</si>
  <si>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</si>
  <si>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</si>
  <si>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</si>
  <si>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</si>
  <si>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</si>
  <si>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</si>
  <si>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</si>
  <si>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</si>
  <si>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</si>
  <si>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</si>
  <si>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</si>
  <si>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</si>
  <si>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</si>
  <si>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</si>
  <si>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</si>
  <si>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</si>
  <si>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</si>
  <si>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</si>
  <si>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</si>
  <si>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</si>
  <si>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</si>
  <si>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</si>
  <si>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</si>
  <si>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</si>
  <si>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</si>
  <si>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</si>
  <si>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</si>
  <si>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</si>
  <si>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</si>
  <si>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</si>
  <si>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</si>
  <si>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</si>
  <si>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</si>
  <si>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</si>
  <si>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</si>
  <si>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</si>
  <si>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</si>
  <si>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</si>
  <si>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</si>
  <si>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</si>
  <si>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</si>
  <si>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</si>
  <si>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</si>
  <si>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</si>
  <si>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</si>
  <si>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</si>
  <si>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</si>
  <si>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</si>
  <si>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</si>
  <si>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</si>
  <si>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</si>
  <si>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</si>
  <si>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</si>
  <si>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</si>
  <si>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</si>
  <si>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</si>
  <si>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</si>
  <si>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</si>
  <si>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</si>
  <si>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</si>
  <si>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</si>
  <si>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</si>
  <si>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</si>
  <si>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</si>
  <si>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</si>
  <si>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</si>
  <si>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</si>
  <si>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</si>
  <si>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</si>
  <si>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</si>
  <si>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</si>
  <si>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</si>
  <si>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</si>
  <si>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</si>
  <si>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</si>
  <si>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</si>
  <si>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</si>
  <si>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</si>
  <si>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</si>
  <si>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</si>
  <si>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</si>
  <si>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</si>
  <si>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</si>
  <si>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</si>
  <si>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</si>
  <si>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</si>
  <si>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</si>
  <si>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</si>
  <si>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</si>
  <si>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</si>
  <si>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</si>
  <si>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</si>
  <si>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</si>
  <si>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</si>
  <si>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</si>
  <si>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</si>
  <si>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</si>
  <si>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</si>
  <si>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</si>
  <si>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</si>
  <si>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</si>
  <si>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</si>
  <si>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</si>
  <si>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</si>
  <si>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</si>
  <si>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</si>
  <si>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</si>
  <si>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</si>
  <si>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</si>
  <si>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</si>
  <si>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</si>
  <si>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</si>
  <si>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</si>
  <si>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</si>
  <si>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</si>
  <si>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</si>
  <si>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</si>
  <si>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</si>
  <si>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</si>
  <si>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</si>
  <si>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</si>
  <si>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</si>
  <si>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</si>
  <si>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</si>
  <si>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</si>
  <si>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</si>
  <si>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</si>
  <si>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</si>
  <si>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</si>
  <si>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</si>
  <si>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</si>
  <si>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</si>
  <si>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</si>
  <si>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</si>
  <si>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</si>
  <si>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</si>
  <si>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</si>
  <si>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</si>
  <si>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</si>
  <si>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</si>
  <si>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</si>
  <si>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</si>
  <si>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</si>
  <si>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</si>
  <si>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</si>
  <si>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</si>
  <si>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</si>
  <si>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</si>
  <si>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</si>
  <si>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</si>
  <si>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</si>
  <si>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</si>
  <si>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</si>
  <si>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</si>
  <si>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</si>
  <si>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</si>
  <si>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</si>
  <si>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</si>
  <si>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</si>
  <si>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</si>
  <si>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</si>
  <si>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</si>
  <si>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</si>
  <si>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</si>
  <si>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</si>
  <si>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</si>
  <si>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</si>
  <si>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</si>
  <si>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</si>
  <si>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</si>
  <si>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</si>
  <si>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</si>
  <si>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</si>
  <si>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</si>
  <si>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</si>
  <si>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</si>
  <si>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</si>
  <si>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</si>
  <si>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</si>
  <si>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</si>
  <si>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</si>
  <si>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</si>
  <si>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</si>
  <si>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</si>
  <si>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</si>
  <si>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</si>
  <si>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</si>
  <si>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</si>
  <si>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</si>
  <si>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</si>
  <si>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</si>
  <si>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</si>
  <si>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</si>
  <si>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</si>
  <si>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</si>
  <si>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</si>
  <si>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</si>
  <si>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</si>
  <si>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</si>
  <si>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</si>
  <si>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</si>
  <si>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</si>
  <si>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</si>
  <si>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</si>
  <si>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</si>
  <si>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</si>
  <si>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</si>
  <si>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</si>
  <si>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</si>
  <si>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</si>
  <si>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</si>
  <si>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</si>
  <si>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</si>
  <si>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</si>
  <si>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</si>
  <si>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</si>
  <si>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</si>
  <si>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</si>
  <si>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</si>
  <si>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</si>
  <si>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</si>
  <si>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</si>
  <si>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</si>
  <si>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</si>
  <si>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</si>
  <si>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</si>
  <si>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</si>
  <si>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</si>
  <si>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</si>
  <si>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</si>
  <si>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</si>
  <si>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</si>
  <si>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</si>
  <si>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</si>
  <si>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</si>
  <si>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</si>
  <si>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</si>
  <si>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</si>
  <si>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</si>
  <si>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</si>
  <si>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</si>
  <si>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</si>
  <si>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</si>
  <si>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</si>
  <si>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</si>
  <si>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</si>
  <si>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</si>
  <si>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</si>
  <si>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</si>
  <si>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</si>
  <si>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</si>
  <si>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</si>
  <si>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</si>
  <si>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</si>
  <si>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</si>
  <si>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</si>
  <si>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</si>
  <si>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</si>
  <si>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</si>
  <si>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</si>
  <si>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</si>
  <si>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</si>
  <si>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</si>
  <si>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</si>
  <si>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</si>
  <si>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</si>
  <si>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</si>
  <si>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</si>
  <si>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</si>
  <si>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</si>
  <si>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</si>
  <si>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</si>
  <si>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</si>
  <si>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</si>
  <si>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</si>
  <si>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</si>
  <si>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</si>
  <si>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</si>
  <si>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</si>
  <si>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</si>
  <si>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</si>
  <si>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</si>
  <si>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</si>
  <si>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</si>
  <si>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</si>
  <si>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</si>
  <si>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</si>
  <si>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</si>
  <si>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</si>
  <si>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</si>
  <si>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</si>
  <si>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</si>
  <si>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</si>
  <si>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</si>
  <si>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</si>
  <si>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</si>
  <si>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</si>
  <si>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</si>
  <si>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</si>
  <si>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</si>
  <si>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</si>
  <si>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</si>
  <si>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</si>
  <si>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</si>
  <si>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</si>
  <si>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</si>
  <si>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</si>
  <si>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</si>
  <si>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</si>
  <si>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</si>
  <si>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</si>
  <si>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</si>
  <si>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</si>
  <si>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</si>
  <si>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</si>
  <si>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</si>
  <si>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</si>
  <si>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</si>
  <si>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</si>
  <si>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</si>
  <si>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</si>
  <si>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</si>
  <si>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</si>
  <si>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</si>
  <si>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</si>
  <si>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</si>
  <si>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</si>
  <si>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</si>
  <si>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</si>
  <si>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</si>
  <si>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</si>
  <si>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</si>
  <si>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</si>
  <si>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</si>
  <si>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</si>
  <si>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</si>
  <si>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</si>
  <si>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</si>
  <si>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</si>
  <si>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</si>
  <si>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</si>
  <si>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</si>
  <si>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</si>
  <si>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</si>
  <si>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</si>
  <si>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</si>
  <si>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</si>
  <si>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</si>
  <si>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</si>
  <si>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</si>
  <si>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</si>
  <si>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</si>
  <si>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</si>
  <si>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</si>
  <si>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</si>
  <si>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</si>
  <si>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</si>
  <si>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</si>
  <si>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</si>
  <si>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</si>
  <si>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</si>
  <si>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</si>
  <si>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</si>
  <si>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</si>
  <si>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</si>
  <si>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</si>
  <si>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</si>
  <si>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</si>
  <si>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</si>
  <si>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</si>
  <si>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</si>
  <si>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</si>
  <si>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</si>
  <si>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</si>
  <si>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</si>
  <si>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</si>
  <si>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</si>
  <si>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</si>
  <si>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</si>
  <si>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</si>
  <si>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</si>
  <si>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</si>
  <si>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</si>
  <si>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</si>
  <si>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</si>
  <si>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</si>
  <si>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</si>
  <si>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</si>
  <si>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</si>
  <si>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</si>
  <si>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</si>
  <si>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</si>
  <si>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</si>
  <si>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</si>
  <si>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</si>
  <si>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</si>
  <si>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</si>
  <si>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</si>
  <si>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</si>
  <si>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</si>
  <si>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</si>
  <si>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</si>
  <si>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</si>
  <si>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</si>
  <si>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</si>
  <si>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</si>
  <si>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</si>
  <si>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</si>
  <si>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</si>
  <si>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</si>
  <si>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</si>
  <si>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</si>
  <si>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</si>
  <si>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</si>
  <si>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</si>
  <si>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</si>
  <si>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</si>
  <si>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</si>
  <si>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</si>
  <si>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</si>
  <si>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</si>
  <si>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</si>
  <si>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</si>
  <si>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</si>
  <si>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</si>
  <si>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</si>
  <si>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</si>
  <si>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</si>
  <si>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</si>
  <si>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</si>
  <si>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</si>
  <si>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</si>
  <si>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</si>
  <si>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</si>
  <si>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</si>
  <si>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</si>
  <si>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</si>
  <si>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</si>
  <si>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</si>
  <si>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</si>
  <si>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</si>
  <si>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</si>
  <si>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</si>
  <si>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</si>
  <si>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</si>
  <si>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</si>
  <si>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</si>
  <si>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</si>
  <si>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</si>
  <si>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</si>
  <si>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</si>
  <si>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</si>
  <si>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</si>
  <si>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</si>
  <si>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</si>
  <si>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</si>
  <si>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</si>
  <si>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</si>
  <si>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</si>
  <si>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</si>
  <si>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</si>
  <si>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</si>
  <si>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</si>
  <si>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</si>
  <si>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</si>
  <si>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</si>
  <si>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</si>
  <si>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</si>
  <si>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</si>
  <si>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</si>
  <si>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</si>
  <si>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</si>
  <si>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</si>
  <si>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</si>
  <si>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</si>
  <si>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</si>
  <si>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</si>
  <si>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</si>
  <si>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</si>
  <si>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</si>
  <si>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</si>
  <si>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</si>
  <si>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</si>
  <si>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</si>
  <si>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</si>
  <si>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</si>
  <si>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</si>
  <si>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</si>
  <si>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</si>
  <si>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</si>
  <si>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</si>
  <si>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</si>
  <si>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</si>
  <si>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</si>
  <si>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</si>
  <si>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</si>
  <si>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</si>
  <si>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</si>
  <si>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</si>
  <si>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</si>
  <si>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</si>
  <si>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</si>
  <si>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</si>
  <si>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</si>
  <si>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</si>
  <si>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</si>
  <si>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</si>
  <si>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</si>
  <si>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</si>
  <si>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</si>
  <si>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</si>
  <si>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</si>
  <si>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</si>
  <si>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</si>
  <si>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</si>
  <si>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</si>
  <si>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</si>
  <si>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</si>
  <si>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</si>
  <si>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</si>
  <si>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</si>
  <si>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</si>
  <si>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</si>
  <si>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</si>
  <si>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</si>
  <si>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</si>
  <si>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</si>
  <si>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</si>
  <si>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</si>
  <si>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</si>
  <si>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</si>
  <si>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</si>
  <si>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</si>
  <si>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</si>
  <si>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</si>
  <si>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</si>
  <si>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</si>
  <si>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</si>
  <si>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</si>
  <si>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</si>
  <si>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</si>
  <si>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</si>
  <si>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</si>
  <si>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</si>
  <si>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</si>
  <si>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</si>
  <si>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</si>
  <si>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</si>
  <si>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</si>
  <si>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</si>
  <si>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</si>
  <si>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</si>
  <si>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</si>
  <si>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</si>
  <si>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</si>
  <si>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</si>
  <si>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</si>
  <si>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</si>
  <si>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</si>
  <si>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</si>
  <si>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</si>
  <si>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</si>
  <si>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</si>
  <si>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</si>
  <si>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</si>
  <si>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</si>
  <si>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</si>
  <si>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</si>
  <si>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</si>
  <si>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</si>
  <si>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</si>
  <si>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</si>
  <si>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</si>
  <si>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</si>
  <si>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</si>
  <si>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</si>
  <si>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</si>
  <si>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</si>
  <si>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</si>
  <si>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</si>
  <si>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</si>
  <si>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</si>
  <si>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</si>
  <si>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</si>
  <si>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</si>
  <si>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</si>
  <si>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</si>
  <si>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</si>
  <si>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</si>
  <si>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</si>
  <si>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</si>
  <si>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</si>
  <si>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</si>
  <si>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</si>
  <si>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</si>
  <si>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</si>
  <si>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</si>
  <si>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</si>
  <si>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</si>
  <si>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</si>
  <si>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</si>
  <si>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</si>
  <si>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</si>
  <si>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</si>
  <si>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</si>
  <si>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</si>
  <si>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</si>
  <si>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</si>
  <si>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</si>
  <si>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</si>
  <si>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</si>
  <si>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</si>
  <si>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</si>
  <si>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</si>
  <si>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</si>
  <si>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</si>
  <si>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</si>
  <si>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</si>
  <si>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</si>
  <si>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</si>
  <si>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</si>
  <si>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</si>
  <si>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</si>
  <si>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</si>
  <si>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</si>
  <si>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</si>
  <si>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</si>
  <si>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</si>
  <si>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</si>
  <si>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</si>
  <si>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</si>
  <si>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</si>
  <si>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</si>
  <si>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</si>
  <si>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</si>
  <si>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</si>
  <si>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</si>
  <si>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</si>
  <si>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</si>
  <si>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</si>
  <si>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</si>
  <si>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</si>
  <si>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</si>
  <si>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</si>
  <si>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</si>
  <si>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</si>
  <si>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</si>
  <si>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</si>
  <si>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</si>
  <si>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</si>
  <si>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</si>
  <si>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</si>
  <si>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</si>
  <si>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</si>
  <si>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</si>
  <si>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</si>
  <si>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</si>
  <si>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</si>
  <si>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</si>
  <si>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</si>
  <si>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</si>
  <si>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</si>
  <si>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</si>
  <si>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</si>
  <si>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</si>
  <si>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</si>
  <si>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</si>
  <si>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</si>
  <si>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</si>
  <si>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</si>
  <si>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</si>
  <si>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</si>
  <si>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</si>
  <si>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</si>
  <si>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</si>
  <si>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</si>
  <si>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</si>
  <si>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</si>
  <si>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</si>
  <si>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</si>
  <si>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</si>
  <si>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</si>
  <si>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</si>
  <si>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</si>
  <si>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</si>
  <si>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</si>
  <si>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</si>
  <si>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</si>
  <si>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</si>
  <si>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</si>
  <si>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</si>
  <si>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</si>
  <si>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</si>
  <si>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</si>
  <si>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</si>
  <si>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</si>
  <si>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</si>
  <si>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</si>
  <si>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</si>
  <si>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</si>
  <si>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</si>
  <si>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</si>
  <si>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</si>
  <si>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</si>
  <si>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</si>
  <si>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</si>
  <si>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</si>
  <si>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</si>
  <si>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</si>
  <si>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</si>
  <si>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</si>
  <si>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</si>
  <si>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</si>
  <si>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</si>
  <si>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</si>
  <si>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</si>
  <si>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</si>
  <si>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</si>
  <si>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</si>
  <si>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</si>
  <si>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</si>
  <si>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</si>
  <si>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</si>
  <si>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</si>
  <si>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</si>
  <si>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</si>
  <si>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</si>
  <si>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</si>
  <si>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</si>
  <si>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</si>
  <si>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</si>
  <si>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</si>
  <si>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</si>
  <si>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</si>
  <si>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</si>
  <si>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</si>
  <si>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</si>
  <si>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</si>
  <si>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</si>
  <si>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</si>
  <si>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</si>
  <si>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</si>
  <si>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</si>
  <si>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</si>
  <si>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</si>
  <si>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</si>
  <si>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</si>
  <si>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</si>
  <si>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</si>
  <si>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</si>
  <si>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</si>
  <si>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</si>
  <si>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</si>
  <si>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</si>
  <si>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</si>
  <si>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</si>
  <si>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</si>
  <si>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</si>
  <si>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</si>
  <si>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</si>
  <si>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</si>
  <si>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</si>
  <si>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</si>
  <si>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</si>
  <si>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</si>
  <si>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</si>
  <si>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</si>
  <si>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</si>
  <si>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</si>
  <si>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</si>
  <si>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</si>
  <si>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</si>
  <si>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</si>
  <si>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</si>
  <si>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</si>
  <si>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</si>
  <si>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</si>
  <si>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</si>
  <si>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</si>
  <si>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</si>
  <si>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</si>
  <si>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</si>
  <si>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</si>
  <si>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</si>
  <si>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</si>
  <si>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</si>
  <si>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</si>
  <si>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</si>
  <si>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</si>
  <si>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</si>
  <si>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</si>
  <si>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</si>
  <si>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</si>
  <si>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</si>
  <si>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</si>
  <si>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</si>
  <si>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</si>
  <si>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</si>
  <si>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</si>
  <si>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</si>
  <si>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</si>
  <si>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</si>
  <si>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</si>
  <si>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</si>
  <si>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</si>
  <si>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</si>
  <si>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</si>
  <si>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</si>
  <si>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</si>
  <si>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</si>
  <si>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</si>
  <si>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</si>
  <si>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</si>
  <si>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</si>
  <si>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</si>
  <si>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</si>
  <si>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</si>
  <si>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</si>
  <si>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</si>
  <si>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</si>
  <si>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</si>
  <si>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</si>
  <si>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</si>
  <si>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</si>
  <si>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</si>
  <si>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</si>
  <si>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</si>
  <si>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</si>
  <si>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</si>
  <si>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</si>
  <si>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</si>
  <si>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</si>
  <si>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</si>
  <si>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</si>
  <si>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</si>
  <si>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</si>
  <si>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</si>
  <si>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</si>
  <si>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</si>
  <si>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</si>
  <si>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</si>
  <si>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</si>
  <si>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</si>
  <si>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</si>
  <si>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</si>
  <si>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</si>
  <si>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</si>
  <si>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</si>
  <si>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</si>
  <si>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</si>
  <si>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</si>
  <si>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</si>
  <si>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</si>
  <si>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</si>
  <si>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</si>
  <si>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</si>
  <si>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</si>
  <si>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</si>
  <si>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</si>
  <si>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</si>
  <si>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</si>
  <si>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</si>
  <si>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</si>
  <si>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</si>
  <si>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</si>
  <si>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</si>
  <si>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</si>
  <si>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</si>
  <si>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</si>
  <si>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</si>
  <si>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</si>
  <si>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</si>
  <si>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</si>
  <si>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</si>
  <si>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</si>
  <si>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</si>
  <si>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</si>
  <si>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</si>
  <si>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</si>
  <si>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</si>
  <si>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</si>
  <si>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</si>
  <si>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</si>
  <si>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</si>
  <si>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</si>
  <si>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</si>
  <si>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</si>
  <si>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</si>
  <si>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</si>
  <si>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</si>
  <si>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</si>
  <si>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</si>
  <si>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</si>
  <si>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</si>
  <si>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</si>
  <si>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</si>
  <si>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</si>
  <si>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</si>
  <si>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</si>
  <si>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</si>
  <si>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</si>
  <si>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</si>
  <si>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</si>
  <si>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</si>
  <si>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</si>
  <si>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</si>
  <si>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</si>
  <si>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</si>
  <si>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</si>
  <si>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</si>
  <si>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</si>
  <si>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</si>
  <si>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</si>
  <si>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</si>
  <si>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</si>
  <si>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</si>
  <si>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</si>
  <si>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</si>
  <si>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</si>
  <si>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</si>
  <si>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</si>
  <si>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</si>
  <si>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</si>
  <si>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</si>
  <si>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</si>
  <si>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</si>
  <si>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</si>
  <si>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</si>
  <si>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</si>
  <si>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</si>
  <si>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</si>
  <si>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</si>
  <si>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</si>
  <si>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</si>
  <si>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</si>
  <si>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</si>
  <si>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</si>
  <si>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</si>
  <si>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</si>
  <si>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</si>
  <si>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</si>
  <si>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</si>
  <si>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</si>
  <si>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</si>
  <si>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</si>
  <si>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</si>
  <si>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</si>
  <si>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</si>
  <si>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</si>
  <si>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</si>
  <si>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</si>
  <si>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</si>
  <si>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</si>
  <si>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</si>
  <si>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</si>
  <si>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</si>
  <si>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</si>
  <si>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</si>
  <si>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</si>
  <si>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</si>
  <si>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</si>
  <si>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</si>
  <si>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</si>
  <si>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</si>
  <si>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</si>
  <si>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</si>
  <si>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</si>
  <si>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</si>
  <si>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</si>
  <si>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</si>
  <si>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</si>
  <si>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</si>
  <si>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</si>
  <si>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</si>
  <si>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</si>
  <si>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</si>
  <si>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</si>
  <si>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</si>
  <si>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</si>
  <si>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</si>
  <si>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</si>
  <si>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</si>
  <si>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</si>
  <si>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</si>
  <si>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</si>
  <si>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</si>
  <si>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</si>
  <si>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</si>
  <si>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</si>
  <si>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</si>
  <si>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</si>
  <si>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</si>
  <si>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</si>
  <si>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</si>
  <si>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</si>
  <si>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</si>
  <si>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</si>
  <si>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</si>
  <si>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</si>
  <si>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</si>
  <si>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</si>
  <si>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</si>
  <si>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</si>
  <si>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</si>
  <si>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</si>
  <si>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</si>
  <si>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</si>
  <si>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</si>
  <si>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</si>
  <si>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</si>
  <si>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</si>
  <si>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</si>
  <si>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</si>
  <si>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</si>
  <si>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</si>
  <si>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</si>
  <si>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</si>
  <si>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</si>
  <si>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</si>
  <si>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</si>
  <si>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</si>
  <si>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</si>
  <si>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</si>
  <si>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</si>
  <si>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</si>
  <si>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</si>
  <si>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</si>
  <si>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</si>
  <si>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</si>
  <si>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</si>
  <si>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</si>
  <si>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</si>
  <si>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</si>
  <si>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</si>
  <si>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</si>
  <si>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</si>
  <si>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</si>
  <si>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</si>
  <si>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</si>
  <si>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</si>
  <si>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</si>
  <si>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</si>
  <si>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</si>
  <si>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</si>
  <si>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</si>
  <si>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</si>
  <si>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</si>
  <si>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</si>
  <si>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</si>
  <si>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</si>
  <si>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</si>
  <si>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</si>
  <si>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</si>
  <si>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</si>
  <si>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</si>
  <si>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</si>
  <si>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</si>
  <si>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</si>
  <si>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</si>
  <si>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</si>
  <si>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</si>
  <si>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</si>
  <si>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</si>
  <si>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</si>
  <si>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</si>
  <si>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</si>
  <si>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</si>
  <si>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</si>
  <si>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</si>
  <si>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</si>
  <si>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</si>
  <si>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</si>
  <si>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</si>
  <si>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</si>
  <si>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</si>
  <si>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</si>
  <si>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</si>
  <si>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</si>
  <si>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</si>
  <si>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</si>
  <si>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</si>
  <si>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</si>
  <si>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</si>
  <si>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</si>
  <si>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</si>
  <si>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</si>
  <si>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</si>
  <si>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</si>
  <si>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</si>
  <si>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</si>
  <si>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</si>
  <si>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</si>
  <si>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</si>
  <si>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</si>
  <si>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</si>
  <si>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</si>
  <si>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</si>
  <si>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</si>
  <si>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</si>
  <si>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</si>
  <si>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</si>
  <si>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</si>
  <si>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</si>
  <si>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</si>
  <si>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</si>
  <si>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</si>
  <si>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</si>
  <si>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</si>
  <si>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</si>
  <si>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</si>
  <si>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</si>
  <si>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</si>
  <si>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</si>
  <si>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</si>
  <si>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</si>
  <si>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</si>
  <si>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</si>
  <si>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</si>
  <si>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</si>
  <si>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</si>
  <si>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</si>
  <si>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</si>
  <si>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</si>
  <si>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</si>
  <si>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</si>
  <si>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</si>
  <si>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</si>
  <si>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</si>
  <si>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</si>
  <si>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</si>
  <si>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</si>
  <si>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</si>
  <si>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</si>
  <si>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</si>
  <si>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</si>
  <si>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</si>
  <si>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</si>
  <si>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</si>
  <si>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</si>
  <si>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</si>
  <si>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</si>
  <si>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</si>
  <si>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</si>
  <si>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</si>
  <si>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</si>
  <si>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</si>
  <si>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</si>
  <si>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</si>
  <si>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</si>
  <si>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</si>
  <si>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</si>
  <si>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</si>
  <si>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</si>
  <si>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</si>
  <si>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</si>
  <si>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</si>
  <si>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</si>
  <si>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</si>
  <si>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</si>
  <si>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</si>
  <si>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</si>
  <si>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</si>
  <si>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</si>
  <si>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</si>
  <si>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</si>
  <si>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</si>
  <si>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</si>
  <si>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</si>
  <si>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</si>
  <si>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</si>
  <si>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</si>
  <si>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</si>
  <si>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</si>
  <si>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</si>
  <si>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</si>
  <si>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</si>
  <si>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</si>
  <si>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</si>
  <si>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</si>
  <si>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</si>
  <si>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</si>
  <si>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</si>
  <si>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</si>
  <si>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</si>
  <si>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</si>
  <si>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</si>
  <si>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</si>
  <si>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</si>
  <si>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</si>
  <si>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</si>
  <si>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</si>
  <si>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</si>
  <si>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</si>
  <si>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</si>
  <si>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</si>
  <si>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</si>
  <si>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</si>
  <si>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</si>
  <si>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</si>
  <si>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</si>
  <si>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</si>
  <si>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</si>
  <si>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</si>
  <si>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</si>
  <si>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</si>
  <si>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</si>
  <si>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</si>
  <si>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</si>
  <si>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</si>
  <si>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</si>
  <si>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</si>
  <si>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</si>
  <si>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</si>
  <si>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</si>
  <si>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</si>
  <si>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</si>
  <si>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</si>
  <si>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</si>
  <si>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</si>
  <si>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</si>
  <si>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</si>
  <si>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</si>
  <si>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</si>
  <si>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</si>
  <si>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</si>
  <si>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</si>
  <si>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</si>
  <si>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</si>
  <si>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</si>
  <si>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</si>
  <si>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</si>
  <si>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</si>
  <si>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</si>
  <si>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</si>
  <si>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</si>
  <si>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</si>
  <si>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</si>
  <si>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</si>
  <si>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</si>
  <si>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</si>
  <si>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</si>
  <si>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</si>
  <si>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</si>
  <si>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</si>
  <si>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</si>
  <si>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</si>
  <si>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</si>
  <si>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</si>
  <si>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</si>
  <si>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</si>
  <si>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</si>
  <si>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</si>
  <si>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</si>
  <si>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</si>
  <si>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</si>
  <si>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</si>
  <si>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</si>
  <si>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</si>
  <si>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</si>
  <si>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</si>
  <si>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</si>
  <si>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</si>
  <si>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</si>
  <si>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</si>
  <si>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</si>
  <si>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</si>
  <si>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</si>
  <si>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</si>
  <si>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</si>
  <si>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</si>
  <si>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</si>
  <si>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</si>
  <si>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</si>
  <si>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</si>
  <si>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</si>
  <si>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</si>
  <si>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</si>
  <si>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</si>
  <si>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</si>
  <si>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</si>
  <si>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</si>
  <si>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</si>
  <si>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</si>
  <si>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</si>
  <si>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</si>
  <si>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</si>
  <si>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</si>
  <si>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</si>
  <si>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</si>
  <si>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</si>
  <si>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</si>
  <si>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</si>
  <si>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</si>
  <si>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</si>
  <si>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</si>
  <si>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</si>
  <si>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</si>
  <si>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</si>
  <si>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</si>
  <si>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</si>
  <si>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</si>
  <si>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</si>
  <si>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</si>
  <si>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</si>
  <si>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</si>
  <si>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</si>
  <si>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</si>
  <si>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</si>
  <si>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</si>
  <si>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</si>
  <si>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</si>
  <si>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</si>
  <si>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</si>
  <si>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</si>
  <si>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</si>
  <si>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</si>
  <si>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</si>
  <si>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</si>
  <si>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</si>
  <si>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</si>
  <si>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</si>
  <si>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</si>
  <si>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</si>
  <si>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</si>
  <si>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</si>
  <si>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</si>
  <si>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</si>
  <si>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</si>
  <si>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</si>
  <si>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</si>
  <si>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</si>
  <si>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</si>
  <si>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</si>
  <si>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</si>
  <si>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</si>
  <si>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</si>
  <si>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</si>
  <si>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</si>
  <si>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</si>
  <si>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</si>
  <si>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</si>
  <si>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</si>
  <si>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</si>
  <si>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</si>
  <si>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</si>
  <si>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</si>
  <si>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</si>
  <si>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</si>
  <si>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</si>
  <si>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</si>
  <si>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</si>
  <si>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</si>
  <si>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</si>
  <si>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</si>
  <si>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</si>
  <si>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</si>
  <si>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</si>
  <si>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</si>
  <si>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</si>
  <si>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</si>
  <si>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</si>
  <si>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</si>
  <si>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</si>
  <si>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</si>
  <si>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</si>
  <si>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</si>
  <si>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</si>
  <si>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</si>
  <si>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</si>
  <si>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</si>
  <si>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</si>
  <si>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</si>
  <si>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</si>
  <si>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</si>
  <si>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</si>
  <si>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</si>
  <si>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</si>
  <si>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</si>
  <si>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</si>
  <si>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</si>
  <si>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</si>
  <si>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</si>
  <si>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</si>
  <si>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</si>
  <si>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</si>
  <si>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</si>
  <si>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</si>
  <si>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</si>
  <si>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</si>
  <si>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</si>
  <si>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</si>
  <si>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</si>
  <si>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</si>
  <si>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</si>
  <si>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</si>
  <si>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</si>
  <si>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</si>
  <si>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</si>
  <si>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</si>
  <si>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</si>
  <si>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</si>
  <si>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</si>
  <si>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</si>
  <si>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</si>
  <si>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</si>
  <si>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</si>
  <si>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</si>
  <si>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</si>
  <si>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</si>
  <si>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</si>
  <si>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</si>
  <si>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</si>
  <si>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</si>
  <si>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</si>
  <si>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</si>
  <si>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</si>
  <si>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</si>
  <si>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</si>
  <si>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</si>
  <si>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</si>
  <si>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</si>
  <si>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</si>
  <si>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</si>
  <si>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</si>
  <si>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</si>
  <si>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</si>
  <si>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</si>
  <si>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</si>
  <si>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</si>
  <si>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</si>
  <si>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</si>
  <si>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</si>
  <si>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</si>
  <si>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</si>
  <si>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</si>
  <si>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</si>
  <si>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</si>
  <si>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</si>
  <si>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</si>
  <si>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</si>
  <si>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</si>
  <si>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</si>
  <si>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</si>
  <si>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</si>
  <si>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</si>
  <si>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</si>
  <si>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</si>
  <si>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</si>
  <si>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</si>
  <si>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</si>
  <si>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</si>
  <si>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</si>
  <si>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</si>
  <si>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</si>
  <si>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</si>
  <si>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</si>
  <si>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</si>
  <si>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</si>
  <si>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</si>
  <si>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</si>
  <si>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</si>
  <si>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</si>
  <si>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</si>
  <si>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</si>
  <si>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</si>
  <si>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</si>
  <si>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</si>
  <si>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</si>
  <si>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</si>
  <si>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</si>
  <si>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</si>
  <si>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</si>
  <si>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</si>
  <si>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</si>
  <si>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</si>
  <si>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</si>
  <si>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</si>
  <si>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</si>
  <si>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</si>
  <si>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</si>
  <si>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</si>
  <si>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</si>
  <si>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</si>
  <si>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</si>
  <si>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</si>
  <si>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</si>
  <si>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</si>
  <si>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</si>
  <si>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</si>
  <si>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</si>
  <si>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</si>
  <si>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</si>
  <si>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</si>
  <si>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</si>
  <si>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</si>
  <si>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</si>
  <si>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</si>
  <si>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</si>
  <si>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</si>
  <si>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</si>
  <si>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</si>
  <si>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</si>
  <si>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</si>
  <si>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</si>
  <si>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</si>
  <si>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</si>
  <si>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</si>
  <si>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</si>
  <si>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</si>
  <si>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</si>
  <si>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</si>
  <si>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</si>
  <si>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</si>
  <si>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</si>
  <si>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</si>
  <si>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</si>
  <si>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</si>
  <si>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</si>
  <si>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</si>
  <si>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</si>
  <si>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</si>
  <si>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</si>
  <si>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</si>
  <si>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</si>
  <si>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</si>
  <si>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</si>
  <si>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</si>
  <si>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</si>
  <si>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</si>
  <si>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</si>
  <si>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</si>
  <si>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</si>
  <si>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</si>
  <si>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</si>
  <si>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</si>
  <si>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</si>
  <si>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</si>
  <si>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</si>
  <si>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</si>
  <si>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</si>
  <si>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</si>
  <si>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</si>
  <si>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</si>
  <si>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</si>
  <si>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</si>
  <si>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</si>
  <si>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</si>
  <si>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</si>
  <si>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</si>
  <si>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</si>
  <si>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</si>
  <si>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</si>
  <si>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</si>
  <si>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</si>
  <si>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</si>
  <si>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</si>
  <si>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</si>
  <si>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</si>
  <si>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</si>
  <si>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</si>
  <si>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</si>
  <si>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</si>
  <si>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</si>
  <si>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</si>
  <si>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</si>
  <si>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</si>
  <si>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</si>
  <si>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</si>
  <si>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</si>
  <si>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</si>
  <si>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</si>
  <si>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</si>
  <si>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</si>
  <si>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</si>
  <si>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</si>
  <si>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</si>
  <si>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</si>
  <si>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</si>
  <si>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</si>
  <si>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</si>
  <si>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</si>
  <si>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</si>
  <si>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</si>
  <si>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</si>
  <si>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</si>
  <si>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</si>
  <si>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</si>
  <si>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</si>
  <si>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</si>
  <si>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</si>
  <si>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</si>
  <si>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</si>
  <si>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</si>
  <si>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</si>
  <si>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</si>
  <si>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</si>
  <si>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</si>
  <si>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</si>
  <si>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</si>
  <si>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</si>
  <si>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</si>
  <si>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</si>
  <si>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</si>
  <si>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</si>
  <si>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</si>
  <si>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</si>
  <si>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</si>
  <si>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</si>
  <si>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</si>
  <si>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</si>
  <si>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</si>
  <si>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</si>
  <si>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</si>
  <si>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</si>
  <si>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</si>
  <si>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</si>
  <si>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</si>
  <si>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</si>
  <si>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</si>
  <si>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</si>
  <si>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</si>
  <si>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</si>
  <si>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</si>
  <si>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</si>
  <si>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</si>
  <si>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</si>
  <si>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</si>
  <si>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</si>
  <si>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</si>
  <si>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</si>
  <si>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</si>
  <si>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</si>
  <si>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</si>
  <si>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</si>
  <si>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</si>
  <si>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</si>
  <si>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</si>
  <si>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</si>
  <si>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</si>
  <si>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</si>
  <si>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</si>
  <si>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</si>
  <si>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</si>
  <si>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</si>
  <si>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</si>
  <si>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</si>
  <si>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</si>
  <si>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</si>
  <si>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</si>
  <si>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</si>
  <si>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</si>
  <si>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</si>
  <si>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</si>
  <si>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</si>
  <si>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</si>
  <si>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</si>
  <si>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</si>
  <si>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</si>
  <si>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</si>
  <si>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</si>
  <si>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</si>
  <si>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</si>
  <si>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</si>
  <si>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</si>
  <si>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</si>
  <si>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</si>
  <si>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</si>
  <si>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</si>
  <si>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</si>
  <si>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</si>
  <si>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</si>
  <si>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</si>
  <si>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</si>
  <si>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</si>
  <si>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</si>
  <si>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</si>
  <si>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</si>
  <si>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</si>
  <si>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</si>
  <si>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</si>
  <si>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</si>
  <si>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</si>
  <si>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</si>
  <si>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</si>
  <si>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</si>
  <si>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</si>
  <si>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</si>
  <si>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</si>
  <si>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</si>
  <si>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</si>
  <si>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</si>
  <si>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</si>
  <si>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</si>
  <si>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</si>
  <si>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</si>
  <si>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</si>
  <si>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</si>
  <si>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</si>
  <si>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</si>
  <si>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</si>
  <si>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</si>
  <si>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</si>
  <si>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</si>
  <si>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</si>
  <si>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</si>
  <si>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</si>
  <si>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</si>
  <si>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</si>
  <si>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</si>
  <si>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</si>
  <si>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</si>
  <si>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</si>
  <si>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</si>
  <si>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</si>
  <si>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</si>
  <si>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</si>
  <si>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</si>
  <si>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</si>
  <si>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</si>
  <si>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</si>
  <si>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</si>
  <si>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</si>
  <si>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</si>
  <si>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</si>
  <si>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</si>
  <si>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</si>
  <si>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</si>
  <si>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</si>
  <si>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</si>
  <si>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</si>
  <si>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</si>
  <si>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</si>
  <si>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</si>
  <si>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</si>
  <si>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</si>
  <si>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</si>
  <si>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</si>
  <si>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</si>
  <si>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</si>
  <si>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</si>
  <si>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</si>
  <si>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</si>
  <si>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</si>
  <si>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</si>
  <si>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</si>
  <si>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</si>
  <si>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</si>
  <si>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</si>
  <si>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</si>
  <si>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</si>
  <si>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</si>
  <si>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</si>
  <si>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</si>
  <si>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</si>
  <si>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</si>
  <si>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</si>
  <si>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</si>
  <si>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</si>
  <si>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</si>
  <si>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</si>
  <si>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</si>
  <si>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</si>
  <si>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</si>
  <si>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</si>
  <si>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</si>
  <si>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</si>
  <si>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</si>
  <si>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</si>
  <si>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</si>
  <si>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</si>
  <si>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</si>
  <si>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</si>
  <si>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</si>
  <si>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</si>
  <si>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</si>
  <si>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</si>
  <si>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</si>
  <si>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</si>
  <si>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</si>
  <si>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</si>
  <si>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</si>
  <si>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</si>
  <si>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</si>
  <si>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</si>
  <si>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</si>
  <si>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</si>
  <si>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</si>
  <si>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</si>
  <si>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</si>
  <si>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</si>
  <si>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</si>
  <si>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</si>
  <si>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</si>
  <si>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</si>
  <si>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</si>
  <si>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</si>
  <si>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</si>
  <si>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</si>
  <si>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</si>
  <si>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</si>
  <si>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</si>
  <si>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</si>
  <si>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</si>
  <si>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</si>
  <si>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</si>
  <si>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</si>
  <si>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</si>
  <si>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</si>
  <si>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</si>
  <si>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</si>
  <si>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</si>
  <si>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</si>
  <si>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</si>
  <si>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</si>
  <si>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</si>
  <si>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</si>
  <si>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</si>
  <si>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</si>
  <si>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</si>
  <si>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</si>
  <si>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</si>
  <si>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</si>
  <si>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</si>
  <si>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</si>
  <si>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</si>
  <si>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</si>
  <si>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</si>
  <si>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</si>
  <si>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</si>
  <si>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</si>
  <si>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</si>
  <si>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</si>
  <si>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</si>
  <si>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</si>
  <si>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</si>
  <si>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</si>
  <si>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</si>
  <si>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</si>
  <si>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</si>
  <si>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</si>
  <si>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</si>
  <si>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</si>
  <si>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</si>
  <si>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</si>
  <si>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</si>
  <si>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</si>
  <si>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</si>
  <si>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</si>
  <si>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</si>
  <si>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</si>
  <si>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</si>
  <si>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</si>
  <si>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</si>
  <si>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</si>
  <si>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</si>
  <si>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</si>
  <si>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</si>
  <si>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</si>
  <si>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</si>
  <si>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</si>
  <si>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</si>
  <si>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</si>
  <si>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</si>
  <si>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</si>
  <si>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</si>
  <si>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</si>
  <si>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</si>
  <si>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</si>
  <si>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</si>
  <si>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</si>
  <si>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</si>
  <si>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</si>
  <si>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</si>
  <si>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</si>
  <si>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</si>
  <si>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</si>
  <si>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</si>
  <si>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</si>
  <si>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</si>
  <si>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</si>
  <si>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</si>
  <si>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</si>
  <si>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</si>
  <si>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</si>
  <si>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</si>
  <si>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</si>
  <si>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</si>
  <si>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</si>
  <si>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</si>
  <si>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</si>
  <si>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</si>
  <si>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</si>
  <si>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</si>
  <si>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</si>
  <si>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</si>
  <si>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</si>
  <si>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</si>
  <si>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</si>
  <si>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</si>
  <si>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</si>
  <si>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</si>
  <si>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</si>
  <si>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</si>
  <si>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</si>
  <si>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</si>
  <si>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</si>
  <si>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</si>
  <si>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</si>
  <si>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</si>
  <si>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</si>
  <si>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</si>
  <si>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</si>
  <si>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</si>
  <si>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</si>
  <si>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</si>
  <si>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</si>
  <si>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</si>
  <si>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</si>
  <si>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</si>
  <si>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</si>
  <si>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</si>
  <si>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</si>
  <si>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</si>
  <si>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</si>
  <si>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</si>
  <si>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</si>
  <si>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</si>
  <si>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</si>
  <si>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</si>
  <si>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</si>
  <si>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</si>
  <si>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</si>
  <si>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</si>
  <si>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</si>
  <si>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</si>
  <si>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</si>
  <si>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</si>
  <si>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</si>
  <si>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</si>
  <si>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</si>
  <si>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</si>
  <si>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</si>
  <si>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</si>
  <si>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</si>
  <si>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</si>
  <si>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</si>
  <si>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</si>
  <si>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</si>
  <si>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</si>
  <si>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</si>
  <si>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</si>
  <si>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</si>
  <si>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</si>
  <si>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</si>
  <si>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</si>
  <si>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</si>
  <si>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</si>
  <si>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</si>
  <si>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</si>
  <si>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</si>
  <si>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</si>
  <si>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</si>
  <si>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</si>
  <si>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</si>
  <si>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</si>
  <si>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</si>
  <si>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</si>
  <si>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</si>
  <si>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</si>
  <si>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</si>
  <si>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</si>
  <si>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</si>
  <si>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</si>
  <si>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</si>
  <si>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</si>
  <si>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</si>
  <si>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</si>
  <si>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</si>
  <si>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</si>
  <si>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</si>
  <si>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</si>
  <si>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</si>
  <si>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</si>
  <si>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</si>
  <si>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</si>
  <si>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</si>
  <si>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</si>
  <si>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</si>
  <si>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</si>
  <si>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</si>
  <si>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</si>
  <si>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</si>
  <si>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</si>
  <si>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</si>
  <si>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</si>
  <si>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</si>
  <si>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</si>
  <si>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</si>
  <si>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</si>
  <si>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</si>
  <si>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</si>
  <si>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</si>
  <si>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</si>
  <si>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</si>
  <si>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</si>
  <si>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</si>
  <si>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</si>
  <si>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</si>
  <si>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</si>
  <si>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</si>
  <si>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</si>
  <si>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</si>
  <si>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</si>
  <si>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</si>
  <si>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</si>
  <si>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</si>
  <si>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</si>
  <si>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</si>
  <si>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</si>
  <si>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</si>
  <si>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</si>
  <si>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</si>
  <si>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</si>
  <si>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</si>
  <si>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</si>
  <si>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</si>
  <si>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</si>
  <si>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</si>
  <si>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</si>
  <si>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</si>
  <si>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</si>
  <si>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</si>
  <si>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</si>
  <si>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</si>
  <si>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</si>
  <si>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</si>
  <si>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</si>
  <si>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</si>
  <si>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</si>
  <si>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</si>
  <si>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</si>
  <si>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</si>
  <si>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</si>
  <si>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</si>
  <si>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</si>
  <si>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</si>
  <si>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</si>
  <si>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</si>
  <si>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</si>
  <si>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</si>
  <si>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</si>
  <si>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</si>
  <si>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</si>
  <si>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</si>
  <si>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</si>
  <si>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</si>
  <si>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</si>
  <si>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</si>
  <si>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</si>
  <si>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</si>
  <si>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</si>
  <si>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</si>
  <si>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</si>
  <si>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</si>
  <si>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</si>
  <si>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</si>
  <si>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</si>
  <si>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</si>
  <si>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</si>
  <si>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</si>
  <si>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</si>
  <si>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</si>
  <si>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</si>
  <si>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</si>
  <si>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</si>
  <si>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</si>
  <si>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</si>
  <si>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</si>
  <si>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</si>
  <si>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</si>
  <si>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</si>
  <si>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</si>
  <si>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</si>
  <si>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</si>
  <si>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</si>
  <si>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</si>
  <si>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</si>
  <si>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</si>
  <si>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</si>
  <si>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</si>
  <si>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</si>
  <si>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</si>
  <si>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</si>
  <si>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</si>
  <si>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</si>
  <si>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</si>
  <si>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</si>
  <si>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</si>
  <si>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</si>
  <si>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</si>
  <si>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</si>
  <si>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</si>
  <si>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</si>
  <si>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</si>
  <si>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</si>
  <si>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</si>
  <si>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</si>
  <si>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</si>
  <si>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</si>
  <si>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</si>
  <si>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</si>
  <si>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</si>
  <si>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</si>
  <si>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</si>
  <si>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</si>
  <si>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</si>
  <si>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</si>
  <si>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</si>
  <si>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</si>
  <si>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</si>
  <si>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</si>
  <si>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</si>
  <si>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</si>
  <si>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</si>
  <si>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</si>
  <si>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</si>
  <si>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</si>
  <si>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</si>
  <si>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</si>
  <si>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</si>
  <si>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</si>
  <si>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</si>
  <si>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</si>
  <si>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</si>
  <si>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</si>
  <si>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</si>
  <si>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</si>
  <si>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</si>
  <si>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</si>
  <si>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</si>
  <si>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</si>
  <si>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</si>
  <si>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</si>
  <si>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</si>
  <si>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</si>
  <si>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</si>
  <si>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</si>
  <si>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</si>
  <si>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</si>
  <si>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</si>
  <si>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</si>
  <si>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</si>
  <si>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</si>
  <si>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</si>
  <si>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</si>
  <si>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</si>
  <si>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</si>
  <si>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</si>
  <si>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</si>
  <si>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</si>
  <si>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</si>
  <si>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</si>
  <si>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</si>
  <si>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</si>
  <si>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</si>
  <si>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</si>
  <si>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</si>
  <si>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</si>
  <si>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</si>
  <si>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</si>
  <si>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</si>
  <si>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</si>
  <si>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</si>
  <si>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</si>
  <si>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</si>
  <si>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</si>
  <si>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</si>
  <si>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</si>
  <si>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</si>
  <si>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</si>
  <si>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</si>
  <si>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</si>
  <si>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</si>
  <si>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</si>
  <si>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</si>
  <si>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</si>
  <si>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</si>
  <si>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</si>
  <si>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</si>
  <si>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</si>
  <si>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</si>
  <si>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</si>
  <si>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</si>
  <si>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</si>
  <si>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</si>
  <si>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</si>
  <si>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</si>
  <si>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</si>
  <si>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</si>
  <si>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</si>
  <si>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</si>
  <si>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</si>
  <si>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</si>
  <si>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</si>
  <si>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</si>
  <si>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</si>
  <si>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</si>
  <si>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</si>
  <si>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</si>
  <si>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</si>
  <si>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</si>
  <si>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</si>
  <si>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</si>
  <si>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</si>
  <si>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</si>
  <si>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</si>
  <si>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</si>
  <si>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</si>
  <si>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</si>
  <si>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</si>
  <si>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</si>
  <si>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</si>
  <si>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</si>
  <si>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</si>
  <si>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</si>
  <si>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</si>
  <si>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</si>
  <si>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</si>
  <si>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</si>
  <si>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</si>
  <si>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</si>
  <si>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</si>
  <si>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</si>
  <si>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</si>
  <si>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</si>
  <si>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</si>
  <si>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</si>
  <si>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</si>
  <si>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</si>
  <si>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</si>
  <si>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</si>
  <si>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</si>
  <si>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</si>
  <si>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</si>
  <si>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</si>
  <si>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</si>
  <si>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</si>
  <si>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</si>
  <si>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</si>
  <si>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</si>
  <si>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</si>
  <si>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</si>
  <si>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</si>
  <si>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</si>
  <si>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</si>
  <si>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</si>
  <si>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</si>
  <si>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</si>
  <si>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</si>
  <si>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</si>
  <si>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</si>
  <si>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</si>
  <si>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</si>
  <si>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</si>
  <si>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</si>
  <si>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</si>
  <si>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</si>
  <si>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</si>
  <si>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</si>
  <si>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</si>
  <si>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</si>
  <si>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</si>
  <si>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</si>
  <si>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</si>
  <si>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</si>
  <si>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</si>
  <si>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</si>
  <si>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</si>
  <si>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</si>
  <si>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</si>
  <si>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</si>
  <si>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</si>
  <si>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</si>
  <si>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</si>
  <si>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</si>
  <si>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</si>
  <si>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</si>
  <si>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</si>
  <si>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</si>
  <si>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</si>
  <si>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</si>
  <si>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</si>
  <si>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</si>
  <si>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</si>
  <si>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</si>
  <si>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</si>
  <si>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</si>
  <si>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</si>
  <si>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</si>
  <si>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</si>
  <si>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</si>
  <si>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</si>
  <si>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</si>
  <si>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</si>
  <si>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</si>
  <si>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</si>
  <si>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</si>
  <si>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</si>
  <si>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</si>
  <si>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</si>
  <si>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</si>
  <si>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</si>
  <si>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</si>
  <si>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</si>
  <si>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</si>
  <si>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</si>
  <si>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</si>
  <si>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</si>
  <si>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</si>
  <si>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</si>
  <si>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</si>
  <si>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</si>
  <si>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</si>
  <si>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</si>
  <si>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</si>
  <si>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</si>
  <si>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</si>
  <si>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</si>
  <si>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</si>
  <si>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</si>
  <si>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</si>
  <si>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</si>
  <si>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</si>
  <si>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</si>
  <si>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</si>
  <si>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</si>
  <si>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</si>
  <si>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</si>
  <si>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</si>
  <si>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</si>
  <si>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</si>
  <si>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</si>
  <si>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</si>
  <si>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</si>
  <si>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</si>
  <si>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</si>
  <si>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</si>
  <si>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</si>
  <si>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</si>
  <si>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</si>
  <si>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</si>
  <si>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</si>
  <si>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</si>
  <si>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</si>
  <si>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</si>
  <si>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</si>
  <si>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</si>
  <si>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</si>
  <si>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</si>
  <si>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</si>
  <si>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</si>
  <si>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</si>
  <si>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</si>
  <si>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</si>
  <si>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</si>
  <si>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</si>
  <si>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</si>
  <si>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</si>
  <si>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</si>
  <si>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</si>
  <si>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</si>
  <si>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</si>
  <si>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</si>
  <si>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</si>
  <si>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</si>
  <si>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</si>
  <si>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</si>
  <si>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</si>
  <si>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</si>
  <si>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</si>
  <si>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</si>
  <si>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</si>
  <si>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</si>
  <si>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</si>
  <si>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</si>
  <si>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</si>
  <si>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</si>
  <si>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</si>
  <si>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</si>
  <si>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</si>
  <si>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</si>
  <si>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</si>
  <si>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</si>
  <si>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</si>
  <si>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</si>
  <si>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</si>
  <si>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</si>
  <si>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</si>
  <si>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</si>
  <si>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</si>
  <si>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</si>
  <si>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</si>
  <si>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</si>
  <si>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</si>
  <si>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</si>
  <si>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</si>
  <si>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</si>
  <si>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</si>
  <si>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</si>
  <si>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</si>
  <si>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</si>
  <si>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</si>
  <si>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</si>
  <si>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</si>
  <si>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</si>
  <si>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</si>
  <si>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</si>
  <si>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</si>
  <si>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</si>
  <si>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</si>
  <si>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</si>
  <si>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</si>
  <si>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</si>
  <si>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</si>
  <si>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</si>
  <si>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</si>
  <si>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</si>
  <si>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</si>
  <si>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</si>
  <si>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</si>
  <si>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</si>
  <si>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</si>
  <si>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</si>
  <si>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</si>
  <si>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</si>
  <si>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</si>
  <si>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</si>
  <si>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</si>
  <si>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</si>
  <si>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</si>
  <si>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</si>
  <si>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</si>
  <si>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</si>
  <si>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</si>
  <si>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</si>
  <si>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</si>
  <si>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</si>
  <si>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</si>
  <si>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</si>
  <si>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</si>
  <si>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</si>
  <si>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</si>
  <si>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</si>
  <si>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</si>
  <si>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</si>
  <si>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</si>
  <si>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</si>
  <si>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</si>
  <si>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</si>
  <si>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</si>
  <si>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</si>
  <si>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</si>
  <si>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</si>
  <si>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</si>
  <si>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</si>
  <si>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</si>
  <si>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</si>
  <si>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</si>
  <si>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</si>
  <si>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</si>
  <si>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</si>
  <si>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</si>
  <si>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</si>
  <si>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</si>
  <si>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</si>
  <si>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</si>
  <si>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</si>
  <si>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</si>
  <si>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</si>
  <si>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</si>
  <si>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</si>
  <si>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</si>
  <si>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</si>
  <si>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</si>
  <si>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</si>
  <si>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</si>
  <si>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</si>
  <si>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</si>
  <si>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</si>
  <si>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</si>
  <si>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</si>
  <si>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</si>
  <si>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</si>
  <si>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</si>
  <si>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</si>
  <si>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</si>
  <si>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</si>
  <si>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</si>
  <si>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</si>
  <si>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</si>
  <si>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</si>
  <si>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</si>
  <si>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</si>
  <si>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</si>
  <si>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</si>
  <si>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</si>
  <si>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</si>
  <si>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</si>
  <si>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</si>
  <si>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</si>
  <si>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</si>
  <si>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</si>
  <si>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</si>
  <si>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</si>
  <si>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</si>
  <si>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</si>
  <si>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</si>
  <si>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</si>
  <si>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</si>
  <si>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</si>
  <si>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</si>
  <si>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</si>
  <si>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</si>
  <si>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</si>
  <si>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</si>
  <si>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</si>
  <si>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</si>
  <si>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</si>
  <si>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</si>
  <si>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</si>
  <si>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</si>
  <si>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</si>
  <si>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</si>
  <si>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</si>
  <si>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</si>
  <si>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</si>
  <si>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</si>
  <si>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</si>
  <si>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</si>
  <si>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</si>
  <si>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</si>
  <si>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</si>
  <si>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</si>
  <si>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</si>
  <si>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</si>
  <si>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</si>
  <si>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</si>
  <si>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</si>
  <si>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</si>
  <si>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</si>
  <si>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</si>
  <si>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</si>
  <si>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</si>
  <si>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</si>
  <si>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</si>
  <si>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</si>
  <si>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</si>
  <si>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</si>
  <si>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</si>
  <si>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</si>
  <si>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</si>
  <si>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</si>
  <si>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</si>
  <si>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</si>
  <si>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</si>
  <si>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</si>
  <si>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</si>
  <si>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</si>
  <si>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</si>
  <si>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</si>
  <si>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</si>
  <si>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</si>
  <si>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</si>
  <si>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</si>
  <si>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</si>
  <si>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</si>
  <si>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</si>
  <si>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</si>
  <si>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</si>
  <si>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</si>
  <si>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</si>
  <si>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</si>
  <si>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</si>
  <si>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</si>
  <si>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</si>
  <si>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</si>
  <si>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</si>
  <si>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</si>
  <si>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</si>
  <si>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</si>
  <si>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</si>
  <si>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</si>
  <si>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</si>
  <si>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</si>
  <si>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</si>
  <si>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</si>
  <si>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</si>
  <si>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</si>
  <si>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</si>
  <si>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</si>
  <si>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</si>
  <si>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</si>
  <si>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</si>
  <si>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</si>
  <si>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</si>
  <si>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</si>
  <si>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</si>
  <si>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</si>
  <si>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</si>
  <si>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</si>
  <si>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</si>
  <si>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</si>
  <si>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</si>
  <si>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</si>
  <si>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</si>
  <si>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</si>
  <si>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</si>
  <si>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</si>
  <si>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</si>
  <si>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</si>
  <si>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</si>
  <si>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</si>
  <si>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</si>
  <si>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</si>
  <si>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</si>
  <si>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</si>
  <si>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</si>
  <si>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</si>
  <si>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</si>
  <si>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</si>
  <si>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</si>
  <si>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</si>
  <si>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</si>
  <si>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</si>
  <si>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</si>
  <si>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</si>
  <si>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</si>
  <si>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</si>
  <si>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</si>
  <si>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</si>
  <si>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</si>
  <si>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</si>
  <si>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</si>
  <si>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</si>
  <si>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</si>
  <si>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</si>
  <si>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</si>
  <si>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</si>
  <si>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</si>
  <si>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</si>
  <si>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</si>
  <si>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</si>
  <si>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</si>
  <si>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</si>
  <si>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</si>
  <si>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</si>
  <si>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</si>
  <si>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</si>
  <si>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</si>
  <si>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</si>
  <si>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</si>
  <si>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</si>
  <si>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</si>
  <si>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</si>
  <si>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</si>
  <si>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</si>
  <si>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</si>
  <si>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</si>
  <si>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</si>
  <si>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</si>
  <si>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</si>
  <si>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</si>
  <si>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</si>
  <si>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</si>
  <si>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</si>
  <si>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</si>
  <si>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</si>
  <si>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</si>
  <si>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</si>
  <si>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</si>
  <si>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</si>
  <si>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</si>
  <si>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</si>
  <si>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</si>
  <si>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</si>
  <si>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</si>
  <si>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</si>
  <si>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</si>
  <si>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</si>
  <si>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</si>
  <si>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</si>
  <si>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</si>
  <si>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</si>
  <si>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</si>
  <si>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</si>
  <si>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</si>
  <si>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</si>
  <si>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</si>
  <si>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</si>
  <si>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</si>
  <si>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</si>
  <si>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</si>
  <si>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</si>
  <si>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</si>
  <si>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</si>
  <si>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</si>
  <si>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</si>
  <si>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</si>
  <si>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</si>
  <si>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</si>
  <si>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</si>
  <si>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</si>
  <si>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</si>
  <si>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</si>
  <si>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</si>
  <si>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</si>
  <si>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</si>
  <si>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</si>
  <si>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</si>
  <si>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</si>
  <si>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</si>
  <si>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</si>
  <si>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</si>
  <si>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</si>
  <si>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</si>
  <si>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</si>
  <si>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</si>
  <si>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</si>
  <si>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</si>
  <si>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</si>
  <si>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</si>
  <si>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</si>
  <si>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</si>
  <si>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</si>
  <si>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</si>
  <si>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</si>
  <si>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</si>
  <si>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</si>
  <si>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</si>
  <si>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</si>
  <si>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</si>
  <si>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</si>
  <si>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</si>
  <si>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</si>
  <si>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</si>
  <si>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</si>
  <si>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</si>
  <si>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</si>
  <si>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</si>
  <si>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</si>
  <si>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</si>
  <si>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</si>
  <si>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</si>
  <si>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</si>
  <si>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</si>
  <si>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</si>
  <si>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</si>
  <si>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</si>
  <si>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</si>
  <si>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</si>
  <si>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</si>
  <si>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</si>
  <si>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</si>
  <si>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</si>
  <si>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</si>
  <si>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</si>
  <si>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</si>
  <si>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</si>
  <si>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</si>
  <si>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</si>
  <si>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</si>
  <si>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</si>
  <si>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</si>
  <si>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</si>
  <si>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</si>
  <si>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</si>
  <si>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</si>
  <si>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</si>
  <si>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</si>
  <si>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</si>
  <si>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</si>
  <si>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</si>
  <si>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</si>
  <si>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</si>
  <si>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</si>
  <si>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</si>
  <si>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</si>
  <si>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</si>
  <si>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</si>
  <si>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</si>
  <si>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</si>
  <si>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</si>
  <si>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</si>
  <si>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</si>
  <si>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</si>
  <si>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</si>
  <si>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</si>
  <si>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</si>
  <si>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</si>
  <si>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</si>
  <si>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</si>
  <si>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</si>
  <si>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</si>
  <si>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</si>
  <si>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</si>
  <si>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</si>
  <si>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</si>
  <si>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</si>
  <si>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</si>
  <si>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</si>
  <si>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</si>
  <si>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</si>
  <si>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</si>
  <si>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</si>
  <si>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</si>
  <si>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</si>
  <si>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</si>
  <si>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</si>
  <si>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</si>
  <si>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</si>
  <si>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</si>
  <si>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</si>
  <si>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</si>
  <si>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</si>
  <si>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</si>
  <si>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</si>
  <si>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</si>
  <si>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</si>
  <si>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</si>
  <si>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</si>
  <si>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</si>
  <si>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</si>
  <si>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</si>
  <si>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</si>
  <si>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</si>
  <si>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</si>
  <si>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</si>
  <si>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</si>
  <si>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</si>
  <si>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</si>
  <si>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</si>
  <si>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</si>
  <si>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</si>
  <si>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</si>
  <si>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</si>
  <si>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</si>
  <si>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</si>
  <si>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</si>
  <si>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</si>
  <si>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</si>
  <si>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</si>
  <si>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</si>
  <si>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</si>
  <si>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</si>
  <si>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</si>
  <si>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</si>
  <si>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</si>
  <si>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</si>
  <si>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</si>
  <si>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</si>
  <si>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</si>
  <si>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</si>
  <si>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</si>
  <si>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</si>
  <si>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</si>
  <si>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</si>
  <si>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</si>
  <si>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</si>
  <si>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</si>
  <si>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</si>
  <si>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</si>
  <si>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</si>
  <si>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</si>
  <si>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</si>
  <si>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</si>
  <si>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</si>
  <si>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</si>
  <si>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</si>
  <si>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</si>
  <si>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</si>
  <si>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</si>
  <si>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</si>
  <si>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</si>
  <si>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</si>
  <si>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</si>
  <si>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</si>
  <si>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</si>
  <si>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</si>
  <si>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</si>
  <si>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</si>
  <si>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</si>
  <si>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</si>
  <si>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</si>
  <si>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</si>
  <si>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</si>
  <si>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</si>
  <si>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</si>
  <si>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</si>
  <si>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</si>
  <si>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</si>
  <si>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</si>
  <si>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</si>
  <si>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</si>
  <si>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</si>
  <si>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</si>
  <si>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</si>
  <si>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</si>
  <si>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</si>
  <si>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</si>
  <si>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</si>
  <si>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</si>
  <si>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</si>
  <si>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</si>
  <si>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</si>
  <si>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</si>
  <si>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</si>
  <si>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</si>
  <si>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</si>
  <si>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</si>
  <si>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</si>
  <si>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</si>
  <si>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</si>
  <si>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</si>
  <si>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</si>
  <si>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</si>
  <si>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</si>
  <si>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</si>
  <si>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</si>
  <si>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</si>
  <si>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</si>
  <si>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</si>
  <si>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</si>
  <si>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</si>
  <si>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</si>
  <si>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</si>
  <si>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</si>
  <si>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</si>
  <si>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</si>
  <si>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</si>
  <si>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</si>
  <si>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</si>
  <si>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</si>
  <si>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</si>
  <si>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</si>
  <si>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</si>
  <si>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</si>
  <si>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</si>
  <si>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</si>
  <si>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</si>
  <si>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</si>
  <si>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</si>
  <si>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</si>
  <si>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</si>
  <si>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</si>
  <si>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</si>
  <si>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</si>
  <si>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</si>
  <si>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</si>
  <si>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</si>
  <si>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</si>
  <si>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</si>
  <si>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</si>
  <si>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</si>
  <si>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</si>
  <si>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</si>
  <si>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</si>
  <si>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</si>
  <si>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</si>
  <si>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</si>
  <si>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</si>
  <si>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</si>
  <si>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</si>
  <si>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</si>
  <si>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</si>
  <si>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</si>
  <si>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</si>
  <si>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</si>
  <si>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</si>
  <si>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</si>
  <si>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</si>
  <si>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</si>
  <si>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</si>
  <si>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</si>
  <si>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</si>
  <si>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</si>
  <si>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</si>
  <si>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</si>
  <si>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</si>
  <si>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</si>
  <si>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</si>
  <si>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</si>
  <si>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</si>
  <si>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</si>
  <si>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</si>
  <si>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</si>
  <si>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</si>
  <si>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</si>
  <si>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</si>
  <si>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</si>
  <si>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</si>
  <si>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</si>
  <si>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</si>
  <si>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</si>
  <si>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</si>
  <si>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</si>
  <si>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</si>
  <si>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</si>
  <si>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</si>
  <si>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</si>
  <si>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</si>
  <si>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</si>
  <si>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</si>
  <si>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</si>
  <si>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</si>
  <si>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</si>
  <si>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</si>
  <si>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</si>
  <si>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</si>
  <si>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</si>
  <si>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</si>
  <si>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</si>
  <si>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</si>
  <si>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</si>
  <si>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</si>
  <si>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</si>
  <si>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</si>
  <si>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</si>
  <si>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</si>
  <si>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</si>
  <si>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</si>
  <si>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</si>
  <si>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</si>
  <si>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</si>
  <si>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</si>
  <si>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</si>
  <si>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</si>
  <si>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</si>
  <si>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</si>
  <si>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</si>
  <si>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</si>
  <si>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</si>
  <si>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</si>
  <si>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</si>
  <si>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</si>
  <si>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</si>
  <si>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</si>
  <si>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</si>
  <si>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</si>
  <si>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</si>
  <si>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</si>
  <si>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</si>
  <si>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</si>
  <si>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</si>
  <si>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</si>
  <si>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</si>
  <si>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</si>
  <si>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</si>
  <si>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</si>
  <si>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</si>
  <si>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</si>
  <si>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</si>
  <si>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</si>
  <si>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</si>
  <si>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</si>
  <si>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</si>
  <si>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</si>
  <si>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</si>
  <si>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</si>
  <si>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</si>
  <si>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</si>
  <si>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</si>
  <si>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</si>
  <si>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</si>
  <si>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</si>
  <si>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</si>
  <si>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</si>
  <si>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</si>
  <si>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</si>
  <si>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</si>
  <si>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</si>
  <si>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</si>
  <si>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</si>
  <si>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</si>
  <si>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</si>
  <si>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</si>
  <si>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</si>
  <si>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</si>
  <si>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</si>
  <si>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</si>
  <si>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</si>
  <si>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</si>
  <si>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</si>
  <si>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</si>
  <si>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</si>
  <si>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</si>
  <si>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</si>
  <si>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</si>
  <si>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</si>
  <si>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</si>
  <si>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</si>
  <si>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</si>
  <si>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</si>
  <si>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</si>
  <si>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</si>
  <si>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</si>
  <si>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</si>
  <si>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</si>
  <si>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</si>
  <si>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</si>
  <si>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</si>
  <si>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</si>
  <si>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</si>
  <si>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</si>
  <si>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</si>
  <si>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</si>
  <si>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</si>
  <si>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</si>
  <si>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</si>
  <si>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</si>
  <si>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</si>
  <si>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</si>
  <si>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</si>
  <si>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</si>
  <si>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</si>
  <si>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</si>
  <si>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</si>
  <si>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</si>
  <si>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</si>
  <si>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</si>
  <si>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</si>
  <si>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</si>
  <si>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</si>
  <si>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</si>
  <si>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</si>
  <si>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</si>
  <si>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</si>
  <si>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</si>
  <si>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</si>
  <si>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</si>
  <si>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</si>
  <si>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</si>
  <si>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</si>
  <si>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</si>
  <si>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</si>
  <si>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</si>
  <si>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</si>
  <si>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</si>
  <si>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</si>
  <si>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</si>
  <si>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</si>
  <si>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</si>
  <si>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</si>
  <si>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</si>
  <si>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</si>
  <si>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</si>
  <si>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</si>
  <si>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</si>
  <si>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</si>
  <si>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</si>
  <si>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</si>
  <si>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</si>
  <si>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</si>
  <si>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</si>
  <si>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</si>
  <si>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</si>
  <si>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</si>
  <si>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</si>
  <si>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</si>
  <si>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</si>
  <si>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</si>
  <si>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</si>
  <si>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</si>
  <si>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</si>
  <si>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</si>
  <si>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</si>
  <si>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</si>
  <si>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</si>
  <si>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</si>
  <si>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</si>
  <si>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</si>
  <si>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</si>
  <si>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</si>
  <si>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</si>
  <si>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</si>
  <si>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</si>
  <si>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</si>
  <si>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</si>
  <si>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</si>
  <si>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</si>
  <si>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</si>
  <si>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</si>
  <si>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</si>
  <si>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</si>
  <si>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</si>
  <si>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</si>
  <si>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</si>
  <si>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</si>
  <si>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</si>
  <si>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</si>
  <si>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</si>
  <si>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</si>
  <si>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</si>
  <si>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</si>
  <si>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</si>
  <si>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</si>
  <si>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</si>
  <si>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</si>
  <si>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</si>
  <si>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</si>
  <si>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</si>
  <si>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</si>
  <si>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</si>
  <si>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</si>
  <si>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</si>
  <si>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</si>
  <si>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</si>
  <si>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</si>
  <si>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</si>
  <si>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</si>
  <si>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</si>
  <si>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</si>
  <si>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</si>
  <si>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</si>
  <si>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</si>
  <si>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</si>
  <si>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</si>
  <si>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</si>
  <si>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</si>
  <si>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</si>
  <si>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</si>
  <si>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</si>
  <si>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</si>
  <si>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</si>
  <si>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</si>
  <si>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</si>
  <si>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</si>
  <si>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</si>
  <si>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</si>
  <si>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</si>
  <si>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</si>
  <si>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</si>
  <si>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</si>
  <si>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</si>
  <si>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</si>
  <si>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</si>
  <si>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</si>
  <si>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</si>
  <si>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</si>
  <si>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</si>
  <si>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</si>
  <si>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</si>
  <si>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</si>
  <si>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</si>
  <si>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</si>
  <si>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</si>
  <si>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</si>
  <si>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</si>
  <si>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</si>
  <si>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</si>
  <si>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</si>
  <si>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</si>
  <si>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</si>
  <si>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</si>
  <si>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</si>
  <si>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</si>
  <si>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</si>
  <si>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</si>
  <si>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</si>
  <si>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</si>
  <si>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</si>
  <si>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</si>
  <si>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</si>
  <si>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</si>
  <si>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</si>
  <si>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</si>
  <si>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</si>
  <si>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</si>
  <si>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</si>
  <si>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</si>
  <si>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</si>
  <si>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</si>
  <si>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</si>
  <si>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</si>
  <si>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</si>
  <si>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</si>
  <si>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</si>
  <si>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</si>
  <si>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</si>
  <si>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</si>
  <si>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</si>
  <si>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</si>
  <si>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</si>
  <si>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</si>
  <si>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</si>
  <si>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</si>
  <si>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</si>
  <si>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</si>
  <si>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</si>
  <si>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</si>
  <si>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</si>
  <si>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</si>
  <si>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</si>
  <si>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</si>
  <si>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</si>
  <si>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</si>
  <si>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</si>
  <si>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</si>
  <si>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</si>
  <si>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</si>
  <si>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</si>
  <si>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</si>
  <si>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</si>
  <si>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</si>
  <si>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</si>
  <si>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</si>
  <si>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</si>
  <si>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</si>
  <si>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</si>
  <si>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</si>
  <si>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</si>
  <si>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</si>
  <si>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</si>
  <si>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</si>
  <si>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</si>
  <si>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</si>
  <si>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</si>
  <si>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</si>
  <si>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</si>
  <si>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</si>
  <si>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</si>
  <si>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</si>
  <si>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</si>
  <si>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</si>
  <si>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</si>
  <si>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</si>
  <si>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</si>
  <si>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</si>
  <si>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</si>
  <si>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</si>
  <si>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</si>
  <si>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</si>
  <si>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</si>
  <si>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</si>
  <si>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</si>
  <si>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</si>
  <si>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</si>
  <si>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</si>
  <si>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</si>
  <si>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</si>
  <si>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</si>
  <si>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</si>
  <si>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</si>
  <si>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</si>
  <si>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</si>
  <si>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</si>
  <si>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</si>
  <si>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</si>
  <si>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</si>
  <si>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</si>
  <si>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</si>
  <si>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</si>
  <si>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</si>
  <si>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</si>
  <si>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</si>
  <si>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</si>
  <si>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</si>
  <si>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</si>
  <si>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</si>
  <si>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</si>
  <si>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</si>
  <si>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</si>
  <si>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</si>
  <si>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</si>
  <si>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</si>
  <si>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</si>
  <si>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</si>
  <si>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</si>
  <si>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</si>
  <si>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</si>
  <si>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</si>
  <si>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</si>
  <si>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</si>
  <si>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</si>
  <si>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</si>
  <si>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</si>
  <si>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</si>
  <si>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</si>
  <si>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</si>
  <si>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</si>
  <si>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</si>
  <si>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</si>
  <si>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</si>
  <si>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</si>
  <si>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</si>
  <si>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</si>
  <si>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</si>
  <si>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</si>
  <si>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</si>
  <si>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</si>
  <si>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</si>
  <si>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</si>
  <si>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</si>
  <si>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</si>
  <si>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</si>
  <si>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</si>
  <si>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</si>
  <si>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</si>
  <si>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</si>
  <si>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</si>
  <si>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</si>
  <si>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</si>
  <si>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</si>
  <si>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</si>
  <si>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</si>
  <si>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</si>
  <si>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</si>
  <si>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</si>
  <si>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</si>
  <si>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</si>
  <si>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</si>
  <si>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</si>
  <si>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</si>
  <si>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</si>
  <si>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</si>
  <si>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</si>
  <si>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</si>
  <si>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</si>
  <si>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</si>
  <si>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</si>
  <si>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</si>
  <si>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</si>
  <si>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</si>
  <si>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</si>
  <si>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</si>
  <si>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</si>
  <si>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</si>
  <si>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</si>
  <si>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</si>
  <si>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</si>
  <si>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</si>
  <si>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</si>
  <si>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</si>
  <si>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</si>
  <si>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</si>
  <si>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</si>
  <si>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</si>
  <si>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</si>
  <si>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</si>
  <si>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</si>
  <si>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</si>
  <si>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</si>
  <si>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</si>
  <si>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</si>
  <si>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</si>
  <si>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</si>
  <si>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</si>
  <si>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</si>
  <si>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</si>
  <si>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</si>
  <si>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</si>
  <si>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</si>
  <si>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</si>
  <si>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</si>
  <si>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</si>
  <si>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</si>
  <si>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</si>
  <si>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</si>
  <si>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</si>
  <si>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</si>
  <si>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</si>
  <si>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</si>
  <si>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</si>
  <si>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</si>
  <si>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</si>
  <si>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</si>
  <si>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</si>
  <si>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</si>
  <si>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</si>
  <si>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</si>
  <si>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</si>
  <si>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</si>
  <si>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</si>
  <si>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</si>
  <si>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</si>
  <si>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</si>
  <si>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</si>
  <si>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</si>
  <si>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</si>
  <si>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</si>
  <si>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</si>
  <si>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</si>
  <si>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</si>
  <si>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</si>
  <si>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</si>
  <si>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</si>
  <si>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</si>
  <si>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</si>
  <si>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</si>
  <si>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</si>
  <si>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</si>
  <si>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</si>
  <si>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</si>
  <si>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</si>
  <si>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</si>
  <si>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</si>
  <si>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</si>
  <si>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</si>
  <si>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</si>
  <si>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</si>
  <si>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</si>
  <si>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</si>
  <si>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</si>
  <si>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</si>
  <si>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</si>
  <si>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</si>
  <si>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</si>
  <si>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</si>
  <si>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</si>
  <si>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</si>
  <si>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</si>
  <si>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</si>
  <si>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</si>
  <si>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</si>
  <si>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</si>
  <si>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</si>
  <si>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</si>
  <si>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</si>
  <si>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</si>
  <si>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</si>
  <si>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</si>
  <si>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</si>
  <si>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</si>
  <si>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</si>
  <si>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</si>
  <si>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</si>
  <si>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</si>
  <si>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</si>
  <si>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</si>
  <si>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</si>
  <si>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</si>
  <si>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</si>
  <si>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</si>
  <si>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</si>
  <si>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</si>
  <si>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</si>
  <si>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</si>
  <si>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</si>
  <si>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</si>
  <si>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</si>
  <si>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</si>
  <si>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</si>
  <si>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</si>
  <si>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</si>
  <si>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</si>
  <si>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</si>
  <si>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</si>
  <si>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</si>
  <si>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</si>
  <si>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</si>
  <si>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</si>
  <si>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</si>
  <si>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</si>
  <si>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</si>
  <si>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</si>
  <si>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</si>
  <si>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</si>
  <si>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</si>
  <si>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</si>
  <si>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</si>
  <si>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</si>
  <si>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</si>
  <si>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</si>
  <si>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</si>
  <si>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</si>
  <si>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</si>
  <si>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</si>
  <si>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</si>
  <si>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</si>
  <si>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</si>
  <si>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</si>
  <si>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</si>
  <si>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</si>
  <si>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</si>
  <si>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</si>
  <si>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</si>
  <si>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</si>
  <si>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</si>
  <si>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</si>
  <si>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</si>
  <si>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</si>
  <si>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</si>
  <si>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</si>
  <si>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</si>
  <si>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</si>
  <si>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</si>
  <si>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</si>
  <si>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</si>
  <si>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</si>
  <si>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</si>
  <si>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</si>
  <si>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</si>
  <si>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</si>
  <si>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</si>
  <si>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</si>
  <si>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</si>
  <si>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</si>
  <si>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</si>
  <si>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</si>
  <si>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</si>
  <si>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</si>
  <si>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</si>
  <si>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</si>
  <si>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</si>
  <si>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</si>
  <si>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</si>
  <si>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</si>
  <si>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</si>
  <si>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</si>
  <si>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</si>
  <si>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</si>
  <si>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</si>
  <si>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</si>
  <si>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</si>
  <si>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</si>
  <si>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</si>
  <si>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</si>
  <si>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</si>
  <si>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</si>
  <si>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</si>
  <si>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</si>
  <si>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</si>
  <si>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</si>
  <si>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</si>
  <si>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</si>
  <si>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</si>
  <si>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</si>
  <si>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</si>
  <si>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</si>
  <si>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</si>
  <si>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</si>
  <si>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</si>
  <si>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</si>
  <si>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</si>
  <si>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</si>
  <si>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</si>
  <si>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</si>
  <si>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</si>
  <si>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</si>
  <si>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</si>
  <si>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</si>
  <si>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</si>
  <si>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</si>
  <si>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</si>
  <si>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</si>
  <si>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</si>
  <si>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</si>
  <si>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</si>
  <si>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</si>
  <si>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</si>
  <si>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</si>
  <si>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</si>
  <si>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</si>
  <si>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</si>
  <si>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</si>
  <si>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</si>
  <si>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</si>
  <si>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</si>
  <si>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</si>
  <si>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</si>
  <si>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</si>
  <si>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</si>
  <si>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</si>
  <si>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</si>
  <si>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</si>
  <si>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</si>
  <si>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</si>
  <si>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</si>
  <si>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</si>
  <si>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</si>
  <si>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</si>
  <si>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</si>
  <si>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</si>
  <si>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</si>
  <si>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</si>
  <si>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</si>
  <si>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</si>
  <si>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</si>
  <si>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</si>
  <si>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</si>
  <si>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</si>
  <si>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</si>
  <si>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</si>
  <si>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</si>
  <si>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</si>
  <si>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</si>
  <si>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</si>
  <si>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</si>
  <si>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</si>
  <si>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</si>
  <si>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</si>
  <si>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</si>
  <si>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</si>
  <si>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</si>
  <si>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</si>
  <si>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</si>
  <si>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</si>
  <si>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</si>
  <si>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</si>
  <si>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</si>
  <si>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</si>
  <si>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</si>
  <si>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</si>
  <si>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</si>
  <si>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</si>
  <si>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</si>
  <si>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</si>
  <si>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</si>
  <si>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</si>
  <si>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</si>
  <si>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</si>
  <si>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</si>
  <si>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</si>
  <si>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</si>
  <si>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</si>
  <si>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</si>
  <si>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</si>
  <si>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</si>
  <si>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</si>
  <si>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</si>
  <si>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</si>
  <si>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</si>
  <si>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</si>
  <si>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</si>
  <si>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</si>
  <si>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</si>
  <si>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</si>
  <si>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</si>
  <si>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</si>
  <si>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</si>
  <si>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</si>
  <si>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</si>
  <si>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</si>
  <si>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</si>
  <si>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</si>
  <si>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</si>
  <si>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</si>
  <si>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</si>
  <si>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</si>
  <si>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</si>
  <si>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</si>
  <si>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</si>
  <si>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</si>
  <si>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</si>
  <si>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</si>
  <si>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</si>
  <si>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</si>
  <si>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</si>
  <si>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</si>
  <si>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</si>
  <si>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</si>
  <si>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</si>
  <si>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</si>
  <si>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</si>
  <si>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</si>
  <si>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</si>
  <si>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</si>
  <si>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</si>
  <si>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</si>
  <si>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</si>
  <si>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</si>
  <si>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</si>
  <si>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</si>
  <si>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</si>
  <si>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</si>
  <si>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</si>
  <si>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</si>
  <si>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</si>
  <si>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</si>
  <si>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</si>
  <si>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</si>
  <si>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</si>
  <si>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</si>
  <si>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</si>
  <si>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</si>
  <si>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</si>
  <si>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</si>
  <si>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</si>
  <si>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</si>
  <si>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</si>
  <si>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</si>
  <si>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</si>
  <si>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</si>
  <si>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</si>
  <si>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</si>
  <si>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</si>
  <si>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</si>
  <si>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</si>
  <si>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</si>
  <si>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</si>
  <si>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</si>
  <si>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</si>
  <si>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</si>
  <si>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</si>
  <si>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</si>
  <si>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</si>
  <si>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</si>
  <si>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</si>
  <si>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</si>
  <si>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</si>
  <si>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</si>
  <si>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</si>
  <si>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</si>
  <si>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</si>
  <si>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</si>
  <si>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</si>
  <si>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</si>
  <si>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</si>
  <si>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</si>
  <si>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</si>
  <si>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</si>
  <si>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</si>
  <si>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</si>
  <si>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</si>
  <si>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</si>
  <si>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</si>
  <si>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</si>
  <si>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</si>
  <si>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</si>
  <si>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</si>
  <si>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</si>
  <si>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</si>
  <si>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</si>
  <si>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</si>
  <si>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</si>
  <si>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</si>
  <si>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</si>
  <si>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</si>
  <si>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</si>
  <si>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</si>
  <si>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</si>
  <si>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</si>
  <si>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</si>
  <si>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</si>
  <si>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</si>
  <si>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</si>
  <si>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</si>
  <si>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</si>
  <si>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</si>
  <si>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</si>
  <si>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</si>
  <si>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</si>
  <si>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</si>
  <si>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</si>
  <si>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</si>
  <si>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</si>
  <si>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</si>
  <si>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</si>
  <si>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</si>
  <si>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</si>
  <si>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</si>
  <si>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</si>
  <si>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</si>
  <si>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</si>
  <si>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</si>
  <si>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</si>
  <si>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</si>
  <si>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</si>
  <si>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</si>
  <si>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</si>
  <si>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</si>
  <si>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</si>
  <si>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</si>
  <si>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</si>
  <si>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</si>
  <si>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</si>
  <si>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</si>
  <si>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</si>
  <si>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</si>
  <si>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</si>
  <si>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</si>
  <si>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</si>
  <si>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</si>
  <si>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</si>
  <si>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</si>
  <si>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</si>
  <si>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</si>
  <si>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</si>
  <si>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</si>
  <si>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</si>
  <si>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</si>
  <si>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</si>
  <si>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</si>
  <si>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</si>
  <si>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</si>
  <si>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</si>
  <si>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</si>
  <si>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</si>
  <si>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</si>
  <si>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</si>
  <si>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</si>
  <si>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</si>
  <si>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</si>
  <si>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</si>
  <si>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</si>
  <si>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</si>
  <si>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</si>
  <si>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</si>
  <si>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</si>
  <si>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</si>
  <si>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</si>
  <si>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</si>
  <si>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</si>
  <si>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</si>
  <si>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</si>
  <si>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</si>
  <si>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</si>
  <si>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</si>
  <si>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</si>
  <si>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</si>
  <si>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</si>
  <si>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</si>
  <si>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</si>
  <si>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</si>
  <si>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</si>
  <si>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</si>
  <si>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</si>
  <si>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</si>
  <si>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</si>
  <si>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</si>
  <si>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</si>
  <si>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</si>
  <si>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</si>
  <si>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</si>
  <si>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</si>
  <si>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</si>
  <si>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</si>
  <si>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</si>
  <si>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</si>
  <si>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</si>
  <si>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</si>
  <si>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</si>
  <si>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</si>
  <si>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</si>
  <si>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</si>
  <si>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</si>
  <si>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</si>
  <si>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</si>
  <si>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</si>
  <si>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</si>
  <si>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</si>
  <si>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</si>
  <si>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</si>
  <si>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</si>
  <si>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</si>
  <si>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</si>
  <si>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</si>
  <si>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</si>
  <si>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</si>
  <si>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</si>
  <si>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</si>
  <si>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</si>
  <si>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</si>
  <si>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</si>
  <si>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</si>
  <si>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</si>
  <si>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</si>
  <si>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</si>
  <si>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</si>
  <si>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</si>
  <si>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</si>
  <si>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</si>
  <si>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</si>
  <si>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</si>
  <si>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</si>
  <si>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</si>
  <si>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</si>
  <si>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</si>
  <si>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</si>
  <si>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</si>
  <si>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</si>
  <si>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</si>
  <si>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</si>
  <si>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</si>
  <si>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</si>
  <si>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</si>
  <si>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</si>
  <si>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</si>
  <si>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</si>
  <si>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</si>
  <si>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</si>
  <si>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</si>
  <si>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</si>
  <si>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</si>
  <si>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</si>
  <si>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</si>
  <si>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</si>
  <si>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</si>
  <si>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</si>
  <si>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</si>
  <si>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</si>
  <si>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</si>
  <si>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</si>
  <si>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</si>
  <si>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</si>
  <si>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</si>
  <si>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</si>
  <si>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</si>
  <si>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</si>
  <si>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</si>
  <si>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</si>
  <si>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</si>
  <si>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</si>
  <si>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</si>
  <si>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</si>
  <si>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</si>
  <si>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</si>
  <si>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</si>
  <si>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</si>
  <si>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</si>
  <si>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</si>
  <si>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</si>
  <si>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</si>
  <si>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</si>
  <si>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</si>
  <si>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</si>
  <si>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</si>
  <si>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</si>
  <si>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</si>
  <si>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</si>
  <si>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</si>
  <si>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</si>
  <si>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</si>
  <si>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</si>
  <si>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</si>
  <si>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</si>
  <si>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</si>
  <si>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</si>
  <si>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</si>
  <si>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</si>
  <si>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</si>
  <si>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</si>
  <si>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</si>
  <si>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</si>
  <si>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</si>
  <si>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</si>
  <si>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</si>
  <si>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</si>
  <si>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</si>
  <si>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</si>
  <si>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</si>
  <si>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</si>
  <si>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</si>
  <si>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</si>
  <si>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</si>
  <si>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</si>
  <si>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</si>
  <si>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</si>
  <si>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</si>
  <si>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</si>
  <si>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</si>
  <si>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</si>
  <si>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</si>
  <si>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</si>
  <si>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</si>
  <si>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</si>
  <si>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</si>
  <si>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</si>
  <si>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</si>
  <si>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</si>
  <si>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</si>
  <si>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</si>
  <si>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</si>
  <si>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</si>
  <si>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</si>
  <si>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</si>
  <si>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</si>
  <si>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</si>
  <si>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</si>
  <si>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</si>
  <si>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</si>
  <si>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</si>
  <si>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</si>
  <si>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</si>
  <si>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</si>
  <si>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</si>
  <si>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</si>
  <si>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</si>
  <si>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</si>
  <si>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</si>
  <si>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</si>
  <si>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</si>
  <si>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</si>
  <si>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</si>
  <si>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</si>
  <si>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</si>
  <si>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</si>
  <si>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</si>
  <si>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</si>
  <si>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</si>
  <si>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</si>
  <si>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</si>
  <si>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</si>
  <si>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</si>
  <si>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</si>
  <si>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</si>
  <si>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</si>
  <si>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</si>
  <si>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</si>
  <si>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</si>
  <si>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</si>
  <si>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</si>
  <si>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</si>
  <si>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</si>
  <si>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</si>
  <si>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</si>
  <si>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</si>
  <si>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</si>
  <si>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</si>
  <si>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</si>
  <si>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</si>
  <si>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</si>
  <si>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</si>
  <si>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</si>
  <si>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</si>
  <si>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</si>
  <si>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</si>
  <si>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</si>
  <si>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</si>
  <si>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</si>
  <si>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</si>
  <si>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</si>
  <si>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</si>
  <si>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</si>
  <si>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</si>
  <si>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</si>
  <si>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</si>
  <si>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</si>
  <si>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</si>
  <si>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</si>
  <si>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</si>
  <si>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</si>
  <si>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</si>
  <si>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</si>
  <si>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</si>
  <si>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</si>
  <si>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</si>
  <si>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</si>
  <si>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</si>
  <si>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</si>
  <si>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</si>
  <si>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</si>
  <si>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</si>
  <si>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</si>
  <si>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</si>
  <si>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</si>
  <si>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</si>
  <si>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</si>
  <si>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</si>
  <si>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</si>
  <si>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</si>
  <si>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</si>
  <si>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</si>
  <si>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</si>
  <si>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</si>
  <si>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</si>
  <si>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</si>
  <si>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</si>
  <si>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</si>
  <si>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</si>
  <si>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</si>
  <si>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</si>
  <si>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</si>
  <si>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</si>
  <si>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</si>
  <si>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</si>
  <si>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category</t>
  </si>
  <si>
    <t>region</t>
  </si>
  <si>
    <t>sales</t>
  </si>
  <si>
    <t>south</t>
  </si>
  <si>
    <t>total sales</t>
  </si>
  <si>
    <t>count</t>
  </si>
  <si>
    <t>west</t>
  </si>
  <si>
    <t>central</t>
  </si>
  <si>
    <t>east</t>
  </si>
  <si>
    <t>Hon Deluxe Fabric Upholstered Stacking Chairs, Rounded B</t>
  </si>
  <si>
    <t xml:space="preserve">product name </t>
  </si>
  <si>
    <t xml:space="preserve">customer name </t>
  </si>
  <si>
    <t>LEFT result</t>
  </si>
  <si>
    <t xml:space="preserve">Order result </t>
  </si>
  <si>
    <t>result</t>
  </si>
  <si>
    <t>customer name</t>
  </si>
  <si>
    <t>uppercasenam</t>
  </si>
  <si>
    <t>trim_text</t>
  </si>
  <si>
    <t>Claire   Gute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</si>
</sst>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5"/>
  <sheetViews>
    <sheetView tabSelected="1" topLeftCell="P13" workbookViewId="0">
      <selection activeCell="Y39" sqref="Y39"/>
    </sheetView>
  </sheetViews>
  <sheetFormatPr defaultRowHeight="14.4" x14ac:dyDescent="0.3"/>
  <cols>
    <col min="2" max="2" width="14.88671875" customWidth="1"/>
    <col min="3" max="3" width="18.109375" customWidth="1"/>
    <col min="4" max="4" width="18.21875" customWidth="1"/>
    <col min="7" max="7" width="16" customWidth="1"/>
    <col min="16" max="16" width="12.6640625" customWidth="1"/>
    <col min="17" max="17" width="20.5546875" customWidth="1"/>
    <col min="22" max="22" width="15.5546875" customWidth="1"/>
    <col min="23" max="23" width="4.77734375" customWidth="1"/>
    <col min="24" max="24" width="51.44140625" customWidth="1"/>
    <col min="25" max="25" width="17.88671875" customWidth="1"/>
  </cols>
  <sheetData>
    <row r="1" spans="1:25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  <c r="X1" t="s">
        <v>11806</v>
      </c>
      <c r="Y1" t="s">
        <v>11809</v>
      </c>
    </row>
    <row r="2" spans="1:25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IF(R2&gt;=500,"High Sales","Low Sales")</f>
        <v>Low Sales</v>
      </c>
      <c r="X2" t="s">
        <v>11808</v>
      </c>
      <c r="Y2">
        <f>SUMIFS(R:R,M:M,X2)</f>
        <v>391721.90500000032</v>
      </c>
    </row>
    <row r="3" spans="1:25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>IF(R2&gt;=500,"High Sales","Low Sales")</f>
        <v>Low Sales</v>
      </c>
      <c r="X3" t="s">
        <v>44</v>
      </c>
      <c r="Y3">
        <f>SUMIFS(R:R,M:M,X3)</f>
        <v>725457.82450000057</v>
      </c>
    </row>
    <row r="4" spans="1:25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>IF(R3&gt;=500,"low sales","high sales")</f>
        <v>low sales</v>
      </c>
      <c r="X4" t="s">
        <v>111</v>
      </c>
      <c r="Y4">
        <f>SUMIFS(R:R,M:M,X4)</f>
        <v>501239.89080000052</v>
      </c>
    </row>
    <row r="5" spans="1:25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X5" t="s">
        <v>161</v>
      </c>
      <c r="Y5">
        <f>SUMIFS(R:R,M:M,X5)</f>
        <v>678781.2399999979</v>
      </c>
    </row>
    <row r="6" spans="1:25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5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X7" t="s">
        <v>11806</v>
      </c>
      <c r="Y7" t="s">
        <v>11810</v>
      </c>
    </row>
    <row r="8" spans="1:25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X8" t="s">
        <v>11808</v>
      </c>
      <c r="Y8">
        <f>COUNTIFS(M:M,X5)</f>
        <v>2848</v>
      </c>
    </row>
    <row r="9" spans="1:25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X9" t="s">
        <v>11811</v>
      </c>
      <c r="Y9">
        <f>COUNTIFS(M:M,X9)</f>
        <v>3203</v>
      </c>
    </row>
    <row r="10" spans="1:25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X10" t="s">
        <v>11812</v>
      </c>
      <c r="Y10">
        <f>COUNTIFS(M:M,X10)</f>
        <v>2323</v>
      </c>
    </row>
    <row r="11" spans="1:25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X11" t="s">
        <v>11813</v>
      </c>
      <c r="Y11">
        <f>COUNTIFS(M:M,X11)</f>
        <v>2848</v>
      </c>
    </row>
    <row r="12" spans="1:25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5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X13" t="s">
        <v>16</v>
      </c>
      <c r="Y13" t="s">
        <v>11807</v>
      </c>
    </row>
    <row r="14" spans="1:25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X14" t="s">
        <v>33</v>
      </c>
      <c r="Y14">
        <f>VLOOKUP(X14,Q:R,2,FALSE)</f>
        <v>261.95999999999998</v>
      </c>
    </row>
    <row r="15" spans="1:25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X15" t="s">
        <v>11814</v>
      </c>
      <c r="Y15" t="e">
        <f>VLOOKUP(X15,Q:R,2,FALSE)</f>
        <v>#N/A</v>
      </c>
    </row>
    <row r="16" spans="1:25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X16" t="s">
        <v>48</v>
      </c>
      <c r="Y16">
        <f>VLOOKUP(X16,Q:R,2,FALSE)</f>
        <v>14.62</v>
      </c>
    </row>
    <row r="17" spans="1:25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5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X18" s="3" t="s">
        <v>11815</v>
      </c>
      <c r="Y18" s="3" t="s">
        <v>11807</v>
      </c>
    </row>
    <row r="19" spans="1:25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X19" t="s">
        <v>33</v>
      </c>
      <c r="Y19">
        <f>VLOOKUP(X19,Q:R,2,FALSE)</f>
        <v>261.95999999999998</v>
      </c>
    </row>
    <row r="20" spans="1:25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5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X21" t="s">
        <v>11816</v>
      </c>
      <c r="Y21" t="s">
        <v>11817</v>
      </c>
    </row>
    <row r="22" spans="1:25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X22" t="str">
        <f>G2</f>
        <v>Claire Gute</v>
      </c>
      <c r="Y22" t="str">
        <f>LEFT(G2,3)</f>
        <v>Cla</v>
      </c>
    </row>
    <row r="23" spans="1:25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X23" t="s">
        <v>90</v>
      </c>
      <c r="Y23" t="str">
        <f>LEFT(X23,6)</f>
        <v>Andrew</v>
      </c>
    </row>
    <row r="24" spans="1:25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X24" t="s">
        <v>40</v>
      </c>
      <c r="Y24" t="str">
        <f>LEFT(X24,5)</f>
        <v>Darri</v>
      </c>
    </row>
    <row r="25" spans="1:25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5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X26" t="s">
        <v>11818</v>
      </c>
      <c r="Y26" t="s">
        <v>11819</v>
      </c>
    </row>
    <row r="27" spans="1:25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Y27" t="str">
        <f>RIGHT(B2,4)</f>
        <v>2156</v>
      </c>
    </row>
    <row r="28" spans="1:25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Y28" t="str">
        <f>RIGHT(B6,4)</f>
        <v>8966</v>
      </c>
    </row>
    <row r="29" spans="1:25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5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X30" t="s">
        <v>11816</v>
      </c>
      <c r="Y30" t="s">
        <v>11810</v>
      </c>
    </row>
    <row r="31" spans="1:25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X31" t="s">
        <v>98</v>
      </c>
      <c r="Y31">
        <f>LEN(G2)</f>
        <v>11</v>
      </c>
    </row>
    <row r="32" spans="1:25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X32" t="s">
        <v>184</v>
      </c>
      <c r="Y32">
        <f>LEN(G8)</f>
        <v>15</v>
      </c>
    </row>
    <row r="33" spans="1:25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5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X34" t="s">
        <v>11820</v>
      </c>
      <c r="Y34" t="s">
        <v>11821</v>
      </c>
    </row>
    <row r="35" spans="1:25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Y35" t="str">
        <f>UPPER(G2)</f>
        <v>CLAIRE GUTE</v>
      </c>
    </row>
    <row r="36" spans="1:25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5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X37" t="s">
        <v>11822</v>
      </c>
      <c r="Y37" t="s">
        <v>11819</v>
      </c>
    </row>
    <row r="38" spans="1:25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X38" t="s">
        <v>11823</v>
      </c>
      <c r="Y38" t="str">
        <f>TRIM(X38)</f>
        <v>Claire Gute</v>
      </c>
    </row>
    <row r="39" spans="1:25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5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5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5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5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5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5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5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5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5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task6_superstore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2026-10-25T13:41:11Z</dcterms:created>
  <dcterms:modified xsi:type="dcterms:W3CDTF">2026-10-25T16:04:51Z</dcterms:modified>
</cp:coreProperties>
</file>